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C:\Users\109706\Box\【02_課所共有】06_07_福祉監査課\R08年度\14_高齢施設全般\14_06_高齢施設　自主点検表\掲載用\"/>
    </mc:Choice>
  </mc:AlternateContent>
  <xr:revisionPtr revIDLastSave="0" documentId="13_ncr:1_{3E870021-23B6-4C72-85C8-123A4A5342F0}" xr6:coauthVersionLast="47" xr6:coauthVersionMax="47" xr10:uidLastSave="{00000000-0000-0000-0000-000000000000}"/>
  <bookViews>
    <workbookView xWindow="-19200" yWindow="-1960" windowWidth="16660" windowHeight="9360" tabRatio="925" activeTab="4" xr2:uid="{64B08D16-6B7F-4502-8974-F7DC9D81F0E0}"/>
  </bookViews>
  <sheets>
    <sheet name="はじめに " sheetId="52" r:id="rId1"/>
    <sheet name="介護給付費　目次" sheetId="4" r:id="rId2"/>
    <sheet name="自主点検結果確認シート" sheetId="50" r:id="rId3"/>
    <sheet name="第5 介護給付費《基本》" sheetId="1" r:id="rId4"/>
    <sheet name="第5 介護給付費《施設ｻｰﾋﾞｽ 1-6》" sheetId="8" r:id="rId5"/>
    <sheet name="7 日常生活継続支援" sheetId="10" r:id="rId6"/>
    <sheet name="8 看護体制加算" sheetId="11" r:id="rId7"/>
    <sheet name="9 夜勤職員配置" sheetId="12" r:id="rId8"/>
    <sheet name="10 準ユニットケア" sheetId="14" r:id="rId9"/>
    <sheet name="11 生活機能向上連携" sheetId="18" r:id="rId10"/>
    <sheet name="12 個別機能訓練" sheetId="19" r:id="rId11"/>
    <sheet name="13 ADL維持等" sheetId="66" r:id="rId12"/>
    <sheet name="14 若年性認知症入所者受入" sheetId="21" r:id="rId13"/>
    <sheet name="15 常勤医師配置" sheetId="22" r:id="rId14"/>
    <sheet name="16 精神科医による療養指導" sheetId="23" r:id="rId15"/>
    <sheet name="17 障害者生活支援体制" sheetId="24" r:id="rId16"/>
    <sheet name="18 入院、外泊" sheetId="25" r:id="rId17"/>
    <sheet name="19 初期加算" sheetId="27" r:id="rId18"/>
    <sheet name="20 退所時栄養情報連携加算" sheetId="54" r:id="rId19"/>
    <sheet name="21 再入所時栄養連携" sheetId="55" r:id="rId20"/>
    <sheet name="22 退所時等相談援助" sheetId="56" r:id="rId21"/>
    <sheet name="23 協力医療機関連携加算" sheetId="57" r:id="rId22"/>
    <sheet name="24 栄養マネジメント強化" sheetId="28" r:id="rId23"/>
    <sheet name="25 経口移行" sheetId="29" r:id="rId24"/>
    <sheet name="26-1 経口維持（Ⅰ）" sheetId="30" r:id="rId25"/>
    <sheet name="26-2 経口維持（Ⅱ）" sheetId="31" r:id="rId26"/>
    <sheet name="27 口腔衛生管理" sheetId="32" r:id="rId27"/>
    <sheet name="28 療養食" sheetId="35" r:id="rId28"/>
    <sheet name="29 特別通院送迎加算 " sheetId="58" r:id="rId29"/>
    <sheet name="30 配置医師緊急時対応" sheetId="36" r:id="rId30"/>
    <sheet name="31 看取り介護" sheetId="37" r:id="rId31"/>
    <sheet name="32 在宅復帰支援機能" sheetId="38" r:id="rId32"/>
    <sheet name="33 在宅・入所相互利用" sheetId="39" r:id="rId33"/>
    <sheet name="34 認知症専門ケア" sheetId="40" r:id="rId34"/>
    <sheet name="35 認知症チームケア推進加算 " sheetId="59" r:id="rId35"/>
    <sheet name="36 認知症行動・心理症状" sheetId="33" r:id="rId36"/>
    <sheet name="37 褥瘡マネジメント" sheetId="41" r:id="rId37"/>
    <sheet name="38 排せつ支援" sheetId="43" r:id="rId38"/>
    <sheet name="39 自立支援促進" sheetId="44" r:id="rId39"/>
    <sheet name="40 科学的介護推進体制" sheetId="45" r:id="rId40"/>
    <sheet name="41 安全対策体制" sheetId="46" r:id="rId41"/>
    <sheet name="42 高齢者施設等感染対策向上加算 " sheetId="61" r:id="rId42"/>
    <sheet name="43 新興感染症等施設療養費" sheetId="62" r:id="rId43"/>
    <sheet name="44 生産性向上推進体制加算" sheetId="63" r:id="rId44"/>
    <sheet name="45 サービス提供体制強化" sheetId="42" r:id="rId45"/>
    <sheet name="46 介護職員等処遇改善 " sheetId="64" r:id="rId46"/>
  </sheets>
  <definedNames>
    <definedName name="_xlnm._FilterDatabase" localSheetId="2" hidden="1">自主点検結果確認シート!$A$2:$S$412</definedName>
    <definedName name="_xlnm.Print_Area" localSheetId="8">'10 準ユニットケア'!$B$2:$AX$19</definedName>
    <definedName name="_xlnm.Print_Area" localSheetId="9">'11 生活機能向上連携'!$B$2:$AX$92</definedName>
    <definedName name="_xlnm.Print_Area" localSheetId="10">'12 個別機能訓練'!$B$2:$AX$111</definedName>
    <definedName name="_xlnm.Print_Area" localSheetId="11">'13 ADL維持等'!$B$2:$AX$83</definedName>
    <definedName name="_xlnm.Print_Area" localSheetId="12">'14 若年性認知症入所者受入'!$B$2:$AX$16</definedName>
    <definedName name="_xlnm.Print_Area" localSheetId="13">'15 常勤医師配置'!$B$2:$AX$14</definedName>
    <definedName name="_xlnm.Print_Area" localSheetId="14">'16 精神科医による療養指導'!$B$2:$AX$41</definedName>
    <definedName name="_xlnm.Print_Area" localSheetId="15">'17 障害者生活支援体制'!$B$2:$AX$85</definedName>
    <definedName name="_xlnm.Print_Area" localSheetId="16">'18 入院、外泊'!$B$2:$AX$77</definedName>
    <definedName name="_xlnm.Print_Area" localSheetId="17">'19 初期加算'!$B$2:$AX$22</definedName>
    <definedName name="_xlnm.Print_Area" localSheetId="18">'20 退所時栄養情報連携加算'!$B$2:$AX$43</definedName>
    <definedName name="_xlnm.Print_Area" localSheetId="19">'21 再入所時栄養連携'!$B$2:$AX$56</definedName>
    <definedName name="_xlnm.Print_Area" localSheetId="20">'22 退所時等相談援助'!$B$2:$AX$132</definedName>
    <definedName name="_xlnm.Print_Area" localSheetId="21">'23 協力医療機関連携加算'!$B$2:$AX$66</definedName>
    <definedName name="_xlnm.Print_Area" localSheetId="22">'24 栄養マネジメント強化'!$B$2:$AX$125</definedName>
    <definedName name="_xlnm.Print_Area" localSheetId="23">'25 経口移行'!$B$2:$AX$86</definedName>
    <definedName name="_xlnm.Print_Area" localSheetId="24">'26-1 経口維持（Ⅰ）'!$B$2:$AX$69</definedName>
    <definedName name="_xlnm.Print_Area" localSheetId="25">'26-2 経口維持（Ⅱ）'!$B$2:$AX$26</definedName>
    <definedName name="_xlnm.Print_Area" localSheetId="26">'27 口腔衛生管理'!$B$2:$AX$93</definedName>
    <definedName name="_xlnm.Print_Area" localSheetId="27">'28 療養食'!$B$2:$AX$82</definedName>
    <definedName name="_xlnm.Print_Area" localSheetId="28">'29 特別通院送迎加算 '!$B$2:$AX$17</definedName>
    <definedName name="_xlnm.Print_Area" localSheetId="29">'30 配置医師緊急時対応'!$B$2:$AX$67</definedName>
    <definedName name="_xlnm.Print_Area" localSheetId="30">'31 看取り介護'!$B$2:$AX$190</definedName>
    <definedName name="_xlnm.Print_Area" localSheetId="31">'32 在宅復帰支援機能'!$B$2:$AX$44</definedName>
    <definedName name="_xlnm.Print_Area" localSheetId="32">'33 在宅・入所相互利用'!$B$2:$AX$46</definedName>
    <definedName name="_xlnm.Print_Area" localSheetId="33">'34 認知症専門ケア'!$B$2:$AX$77</definedName>
    <definedName name="_xlnm.Print_Area" localSheetId="34">'35 認知症チームケア推進加算 '!$B$2:$AX$68</definedName>
    <definedName name="_xlnm.Print_Area" localSheetId="35">'36 認知症行動・心理症状'!$B$2:$AX$50</definedName>
    <definedName name="_xlnm.Print_Area" localSheetId="36">'37 褥瘡マネジメント'!$B$2:$AX$103</definedName>
    <definedName name="_xlnm.Print_Area" localSheetId="37">'38 排せつ支援'!$B$2:$AX$142</definedName>
    <definedName name="_xlnm.Print_Area" localSheetId="38">'39 自立支援促進'!$B$2:$AX$115</definedName>
    <definedName name="_xlnm.Print_Area" localSheetId="39">'40 科学的介護推進体制'!$B$2:$AX$61</definedName>
    <definedName name="_xlnm.Print_Area" localSheetId="40">'41 安全対策体制'!$B$2:$AX$48</definedName>
    <definedName name="_xlnm.Print_Area" localSheetId="41">'42 高齢者施設等感染対策向上加算 '!$B$2:$AX$81</definedName>
    <definedName name="_xlnm.Print_Area" localSheetId="42">'43 新興感染症等施設療養費'!$B$2:$AX$21</definedName>
    <definedName name="_xlnm.Print_Area" localSheetId="43">'44 生産性向上推進体制加算'!$B$2:$AX$80</definedName>
    <definedName name="_xlnm.Print_Area" localSheetId="44">'45 サービス提供体制強化'!$B$2:$AX$85</definedName>
    <definedName name="_xlnm.Print_Area" localSheetId="45">'46 介護職員等処遇改善 '!$B$2:$AX$204</definedName>
    <definedName name="_xlnm.Print_Area" localSheetId="5">'7 日常生活継続支援'!$B$2:$AX$146</definedName>
    <definedName name="_xlnm.Print_Area" localSheetId="6">'8 看護体制加算'!$B$2:$AX$119</definedName>
    <definedName name="_xlnm.Print_Area" localSheetId="7">'9 夜勤職員配置'!$B$2:$AX$124</definedName>
    <definedName name="_xlnm.Print_Area" localSheetId="1">'介護給付費　目次'!$A$1:$AP$93</definedName>
    <definedName name="_xlnm.Print_Area" localSheetId="2">自主点検結果確認シート!$B$1:$S$412</definedName>
    <definedName name="_xlnm.Print_Area" localSheetId="3">'第5 介護給付費《基本》'!$B$2:$AX$177</definedName>
    <definedName name="_xlnm.Print_Area" localSheetId="4">'第5 介護給付費《施設ｻｰﾋﾞｽ 1-6》'!$B$2:$AX$93</definedName>
    <definedName name="_xlnm.Print_Titles" localSheetId="8">'10 準ユニットケア'!$2:$5</definedName>
    <definedName name="_xlnm.Print_Titles" localSheetId="9">'11 生活機能向上連携'!$2:$5</definedName>
    <definedName name="_xlnm.Print_Titles" localSheetId="10">'12 個別機能訓練'!$2:$5</definedName>
    <definedName name="_xlnm.Print_Titles" localSheetId="11">'13 ADL維持等'!$2:$5</definedName>
    <definedName name="_xlnm.Print_Titles" localSheetId="12">'14 若年性認知症入所者受入'!$2:$5</definedName>
    <definedName name="_xlnm.Print_Titles" localSheetId="13">'15 常勤医師配置'!$2:$5</definedName>
    <definedName name="_xlnm.Print_Titles" localSheetId="14">'16 精神科医による療養指導'!$2:$5</definedName>
    <definedName name="_xlnm.Print_Titles" localSheetId="15">'17 障害者生活支援体制'!$2:$5</definedName>
    <definedName name="_xlnm.Print_Titles" localSheetId="16">'18 入院、外泊'!$2:$5</definedName>
    <definedName name="_xlnm.Print_Titles" localSheetId="17">'19 初期加算'!$2:$5</definedName>
    <definedName name="_xlnm.Print_Titles" localSheetId="18">'20 退所時栄養情報連携加算'!$2:$5</definedName>
    <definedName name="_xlnm.Print_Titles" localSheetId="19">'21 再入所時栄養連携'!$2:$5</definedName>
    <definedName name="_xlnm.Print_Titles" localSheetId="20">'22 退所時等相談援助'!$2:$5</definedName>
    <definedName name="_xlnm.Print_Titles" localSheetId="21">'23 協力医療機関連携加算'!$2:$5</definedName>
    <definedName name="_xlnm.Print_Titles" localSheetId="22">'24 栄養マネジメント強化'!$2:$5</definedName>
    <definedName name="_xlnm.Print_Titles" localSheetId="23">'25 経口移行'!$2:$5</definedName>
    <definedName name="_xlnm.Print_Titles" localSheetId="24">'26-1 経口維持（Ⅰ）'!$2:$5</definedName>
    <definedName name="_xlnm.Print_Titles" localSheetId="25">'26-2 経口維持（Ⅱ）'!$2:$5</definedName>
    <definedName name="_xlnm.Print_Titles" localSheetId="26">'27 口腔衛生管理'!$2:$5</definedName>
    <definedName name="_xlnm.Print_Titles" localSheetId="27">'28 療養食'!$2:$5</definedName>
    <definedName name="_xlnm.Print_Titles" localSheetId="28">'29 特別通院送迎加算 '!$2:$5</definedName>
    <definedName name="_xlnm.Print_Titles" localSheetId="29">'30 配置医師緊急時対応'!$2:$5</definedName>
    <definedName name="_xlnm.Print_Titles" localSheetId="30">'31 看取り介護'!$2:$5</definedName>
    <definedName name="_xlnm.Print_Titles" localSheetId="31">'32 在宅復帰支援機能'!$2:$5</definedName>
    <definedName name="_xlnm.Print_Titles" localSheetId="32">'33 在宅・入所相互利用'!$2:$5</definedName>
    <definedName name="_xlnm.Print_Titles" localSheetId="33">'34 認知症専門ケア'!$2:$5</definedName>
    <definedName name="_xlnm.Print_Titles" localSheetId="34">'35 認知症チームケア推進加算 '!$2:$5</definedName>
    <definedName name="_xlnm.Print_Titles" localSheetId="35">'36 認知症行動・心理症状'!$2:$5</definedName>
    <definedName name="_xlnm.Print_Titles" localSheetId="36">'37 褥瘡マネジメント'!$2:$5</definedName>
    <definedName name="_xlnm.Print_Titles" localSheetId="37">'38 排せつ支援'!$2:$5</definedName>
    <definedName name="_xlnm.Print_Titles" localSheetId="38">'39 自立支援促進'!$2:$5</definedName>
    <definedName name="_xlnm.Print_Titles" localSheetId="39">'40 科学的介護推進体制'!$2:$5</definedName>
    <definedName name="_xlnm.Print_Titles" localSheetId="40">'41 安全対策体制'!$2:$5</definedName>
    <definedName name="_xlnm.Print_Titles" localSheetId="41">'42 高齢者施設等感染対策向上加算 '!$2:$5</definedName>
    <definedName name="_xlnm.Print_Titles" localSheetId="42">'43 新興感染症等施設療養費'!$2:$5</definedName>
    <definedName name="_xlnm.Print_Titles" localSheetId="43">'44 生産性向上推進体制加算'!$2:$5</definedName>
    <definedName name="_xlnm.Print_Titles" localSheetId="44">'45 サービス提供体制強化'!$2:$5</definedName>
    <definedName name="_xlnm.Print_Titles" localSheetId="45">'46 介護職員等処遇改善 '!$2:$5</definedName>
    <definedName name="_xlnm.Print_Titles" localSheetId="5">'7 日常生活継続支援'!$2:$5</definedName>
    <definedName name="_xlnm.Print_Titles" localSheetId="6">'8 看護体制加算'!$2:$5</definedName>
    <definedName name="_xlnm.Print_Titles" localSheetId="7">'9 夜勤職員配置'!$2:$5</definedName>
    <definedName name="_xlnm.Print_Titles" localSheetId="1">'介護給付費　目次'!$1:$2</definedName>
    <definedName name="_xlnm.Print_Titles" localSheetId="2">自主点検結果確認シート!$1:$2</definedName>
    <definedName name="_xlnm.Print_Titles" localSheetId="3">'第5 介護給付費《基本》'!$2:$5</definedName>
    <definedName name="_xlnm.Print_Titles" localSheetId="4">'第5 介護給付費《施設ｻｰﾋﾞｽ 1-6》'!$2:$5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66" i="50" l="1"/>
  <c r="S467" i="50"/>
  <c r="S468" i="50"/>
  <c r="S469" i="50"/>
  <c r="S470" i="50"/>
  <c r="P466" i="50"/>
  <c r="R466" i="50" s="1"/>
  <c r="N466" i="50" s="1"/>
  <c r="P467" i="50"/>
  <c r="R467" i="50"/>
  <c r="N467" i="50" s="1"/>
  <c r="P468" i="50"/>
  <c r="R468" i="50"/>
  <c r="N468" i="50" s="1"/>
  <c r="N469" i="50"/>
  <c r="P469" i="50"/>
  <c r="R469" i="50"/>
  <c r="P470" i="50"/>
  <c r="R470" i="50"/>
  <c r="N470" i="50" s="1"/>
  <c r="A179" i="64"/>
  <c r="A180" i="64"/>
  <c r="A181" i="64"/>
  <c r="AY180" i="64"/>
  <c r="AY184" i="64"/>
  <c r="A183" i="64"/>
  <c r="A184" i="64"/>
  <c r="A185" i="64"/>
  <c r="A186" i="64"/>
  <c r="A187" i="64"/>
  <c r="A188" i="64"/>
  <c r="A189" i="64"/>
  <c r="A38" i="64"/>
  <c r="A39" i="64"/>
  <c r="A40" i="64"/>
  <c r="A41" i="64"/>
  <c r="A42" i="64"/>
  <c r="A43" i="64"/>
  <c r="A44" i="64"/>
  <c r="A45" i="64"/>
  <c r="A46" i="64"/>
  <c r="A47" i="64"/>
  <c r="A48" i="64"/>
  <c r="A49" i="64"/>
  <c r="A50" i="64"/>
  <c r="A51" i="64"/>
  <c r="A52" i="64"/>
  <c r="A53" i="64"/>
  <c r="A54" i="64"/>
  <c r="A55" i="64"/>
  <c r="A56" i="64"/>
  <c r="J63" i="50" l="1"/>
  <c r="J64" i="50"/>
  <c r="J65" i="50"/>
  <c r="J56" i="50"/>
  <c r="J57" i="50"/>
  <c r="J58" i="50"/>
  <c r="J59" i="50"/>
  <c r="J60" i="50"/>
  <c r="J61" i="50"/>
  <c r="J62" i="50"/>
  <c r="J52" i="50"/>
  <c r="J53" i="50"/>
  <c r="J54" i="50"/>
  <c r="J55" i="50"/>
  <c r="J51" i="50"/>
  <c r="J50" i="50"/>
  <c r="J41" i="50"/>
  <c r="J42" i="50"/>
  <c r="J43" i="50"/>
  <c r="J44" i="50"/>
  <c r="J45" i="50"/>
  <c r="J46" i="50"/>
  <c r="J47" i="50"/>
  <c r="J48" i="50"/>
  <c r="J49" i="50"/>
  <c r="J40" i="50"/>
  <c r="J39" i="50"/>
  <c r="J37" i="50"/>
  <c r="J38" i="50"/>
  <c r="J32" i="50"/>
  <c r="J33" i="50"/>
  <c r="J34" i="50"/>
  <c r="J35" i="50"/>
  <c r="J36" i="50"/>
  <c r="J31" i="50"/>
  <c r="M442" i="50"/>
  <c r="L442" i="50"/>
  <c r="M441" i="50"/>
  <c r="L441" i="50"/>
  <c r="AY38" i="41"/>
  <c r="AY106" i="64"/>
  <c r="P465" i="50"/>
  <c r="R465" i="50" s="1"/>
  <c r="N465" i="50" s="1"/>
  <c r="F446" i="50"/>
  <c r="F443" i="50"/>
  <c r="S462" i="50"/>
  <c r="S463" i="50"/>
  <c r="S464" i="50"/>
  <c r="S465" i="50"/>
  <c r="F91" i="4" l="1"/>
  <c r="F92" i="4"/>
  <c r="F93" i="4"/>
  <c r="A194" i="64"/>
  <c r="AY193" i="64"/>
  <c r="A193" i="64"/>
  <c r="A192" i="64"/>
  <c r="AY182" i="64"/>
  <c r="A182" i="64"/>
  <c r="AY47" i="64" l="1"/>
  <c r="AY42" i="64"/>
  <c r="A42" i="55" l="1"/>
  <c r="A41" i="55"/>
  <c r="A40" i="55"/>
  <c r="AY39" i="55"/>
  <c r="A39" i="55"/>
  <c r="O5" i="52"/>
  <c r="D3" i="50"/>
  <c r="D5" i="50"/>
  <c r="D7" i="50"/>
  <c r="D10" i="50"/>
  <c r="D14" i="50"/>
  <c r="D15" i="50"/>
  <c r="D16" i="50"/>
  <c r="D17" i="50"/>
  <c r="D23" i="50"/>
  <c r="D25" i="50"/>
  <c r="D27" i="50"/>
  <c r="D28" i="50"/>
  <c r="D31" i="50"/>
  <c r="D32" i="50"/>
  <c r="D33" i="50"/>
  <c r="D34" i="50"/>
  <c r="S461" i="50" l="1"/>
  <c r="S460" i="50"/>
  <c r="S459" i="50"/>
  <c r="S458" i="50"/>
  <c r="S457" i="50"/>
  <c r="S456" i="50"/>
  <c r="S455" i="50"/>
  <c r="S454" i="50"/>
  <c r="S453" i="50"/>
  <c r="S452" i="50"/>
  <c r="S451" i="50"/>
  <c r="S450" i="50"/>
  <c r="S449" i="50"/>
  <c r="S448" i="50"/>
  <c r="S447" i="50"/>
  <c r="S446" i="50"/>
  <c r="S445" i="50"/>
  <c r="S444" i="50"/>
  <c r="S443" i="50"/>
  <c r="S442" i="50"/>
  <c r="S441" i="50"/>
  <c r="S440" i="50"/>
  <c r="S439" i="50"/>
  <c r="S438" i="50"/>
  <c r="S437" i="50"/>
  <c r="S436" i="50"/>
  <c r="S435" i="50"/>
  <c r="S434" i="50"/>
  <c r="S433" i="50"/>
  <c r="S432" i="50"/>
  <c r="S431" i="50"/>
  <c r="S430" i="50"/>
  <c r="S429" i="50"/>
  <c r="S428" i="50"/>
  <c r="S427" i="50"/>
  <c r="S426" i="50"/>
  <c r="S425" i="50"/>
  <c r="S424" i="50"/>
  <c r="S423" i="50"/>
  <c r="S422" i="50"/>
  <c r="S421" i="50"/>
  <c r="S420" i="50"/>
  <c r="S419" i="50"/>
  <c r="S418" i="50"/>
  <c r="S417" i="50"/>
  <c r="S416" i="50"/>
  <c r="S415" i="50"/>
  <c r="S414" i="50"/>
  <c r="S413" i="50"/>
  <c r="S412" i="50"/>
  <c r="S411" i="50"/>
  <c r="S410" i="50"/>
  <c r="S409" i="50"/>
  <c r="S408" i="50"/>
  <c r="S407" i="50"/>
  <c r="S406" i="50"/>
  <c r="S405" i="50"/>
  <c r="S404" i="50"/>
  <c r="S403" i="50"/>
  <c r="S402" i="50"/>
  <c r="S401" i="50"/>
  <c r="S400" i="50"/>
  <c r="S399" i="50"/>
  <c r="S398" i="50"/>
  <c r="S397" i="50"/>
  <c r="S396" i="50"/>
  <c r="S395" i="50"/>
  <c r="S394" i="50"/>
  <c r="S393" i="50"/>
  <c r="S392" i="50"/>
  <c r="S391" i="50"/>
  <c r="S390" i="50"/>
  <c r="S389" i="50"/>
  <c r="S388" i="50"/>
  <c r="S387" i="50"/>
  <c r="S386" i="50"/>
  <c r="S385" i="50"/>
  <c r="S384" i="50"/>
  <c r="S383" i="50"/>
  <c r="S382" i="50"/>
  <c r="S381" i="50"/>
  <c r="S380" i="50"/>
  <c r="S379" i="50"/>
  <c r="S378" i="50"/>
  <c r="S377" i="50"/>
  <c r="S376" i="50"/>
  <c r="S375" i="50"/>
  <c r="S374" i="50"/>
  <c r="S373" i="50"/>
  <c r="S372" i="50"/>
  <c r="S371" i="50"/>
  <c r="S370" i="50"/>
  <c r="S369" i="50"/>
  <c r="S368" i="50"/>
  <c r="S367" i="50"/>
  <c r="S366" i="50"/>
  <c r="S365" i="50"/>
  <c r="S364" i="50"/>
  <c r="S363" i="50"/>
  <c r="S362" i="50"/>
  <c r="S361" i="50"/>
  <c r="S360" i="50"/>
  <c r="S359" i="50"/>
  <c r="S358" i="50"/>
  <c r="S357" i="50"/>
  <c r="S356" i="50"/>
  <c r="S355" i="50"/>
  <c r="S354" i="50"/>
  <c r="S353" i="50"/>
  <c r="S352" i="50"/>
  <c r="S351" i="50"/>
  <c r="S350" i="50"/>
  <c r="S349" i="50"/>
  <c r="S348" i="50"/>
  <c r="S347" i="50"/>
  <c r="S346" i="50"/>
  <c r="S345" i="50"/>
  <c r="S344" i="50"/>
  <c r="S343" i="50"/>
  <c r="S342" i="50"/>
  <c r="S341" i="50"/>
  <c r="S340" i="50"/>
  <c r="S339" i="50"/>
  <c r="S338" i="50"/>
  <c r="S337" i="50"/>
  <c r="S336" i="50"/>
  <c r="S335" i="50"/>
  <c r="S334" i="50"/>
  <c r="S333" i="50"/>
  <c r="S332" i="50"/>
  <c r="S331" i="50"/>
  <c r="S330" i="50"/>
  <c r="S329" i="50"/>
  <c r="S328" i="50"/>
  <c r="S327" i="50"/>
  <c r="S326" i="50"/>
  <c r="S325" i="50"/>
  <c r="S324" i="50"/>
  <c r="S323" i="50"/>
  <c r="S322" i="50"/>
  <c r="S321" i="50"/>
  <c r="S320" i="50"/>
  <c r="S319" i="50"/>
  <c r="S318" i="50"/>
  <c r="S317" i="50"/>
  <c r="S316" i="50"/>
  <c r="S315" i="50"/>
  <c r="S314" i="50"/>
  <c r="S313" i="50"/>
  <c r="S312" i="50"/>
  <c r="S311" i="50"/>
  <c r="S310" i="50"/>
  <c r="S309" i="50"/>
  <c r="S308" i="50"/>
  <c r="S307" i="50"/>
  <c r="S306" i="50"/>
  <c r="S305" i="50"/>
  <c r="S304" i="50"/>
  <c r="S303" i="50"/>
  <c r="S302" i="50"/>
  <c r="S301" i="50"/>
  <c r="S300" i="50"/>
  <c r="S299" i="50"/>
  <c r="S298" i="50"/>
  <c r="S297" i="50"/>
  <c r="S296" i="50"/>
  <c r="S295" i="50"/>
  <c r="S294" i="50"/>
  <c r="S293" i="50"/>
  <c r="S292" i="50"/>
  <c r="S291" i="50"/>
  <c r="S290" i="50"/>
  <c r="S289" i="50"/>
  <c r="S288" i="50"/>
  <c r="S287" i="50"/>
  <c r="S286" i="50"/>
  <c r="S285" i="50"/>
  <c r="S284" i="50"/>
  <c r="S283" i="50"/>
  <c r="S282" i="50"/>
  <c r="S281" i="50"/>
  <c r="S280" i="50"/>
  <c r="S279" i="50"/>
  <c r="S278" i="50"/>
  <c r="S277" i="50"/>
  <c r="S276" i="50"/>
  <c r="S275" i="50"/>
  <c r="S274" i="50"/>
  <c r="S273" i="50"/>
  <c r="S272" i="50"/>
  <c r="S271" i="50"/>
  <c r="S270" i="50"/>
  <c r="S269" i="50"/>
  <c r="S268" i="50"/>
  <c r="S267" i="50"/>
  <c r="S266" i="50"/>
  <c r="S265" i="50"/>
  <c r="S264" i="50"/>
  <c r="S263" i="50"/>
  <c r="S262" i="50"/>
  <c r="S261" i="50"/>
  <c r="S260" i="50"/>
  <c r="S259" i="50"/>
  <c r="S258" i="50"/>
  <c r="S257" i="50"/>
  <c r="S256" i="50"/>
  <c r="S255" i="50"/>
  <c r="S254" i="50"/>
  <c r="S253" i="50"/>
  <c r="S252" i="50"/>
  <c r="S251" i="50"/>
  <c r="S250" i="50"/>
  <c r="S249" i="50"/>
  <c r="S248" i="50"/>
  <c r="S247" i="50"/>
  <c r="S246" i="50"/>
  <c r="S245" i="50"/>
  <c r="S244" i="50"/>
  <c r="S243" i="50"/>
  <c r="S242" i="50"/>
  <c r="S241" i="50"/>
  <c r="S240" i="50"/>
  <c r="S239" i="50"/>
  <c r="S238" i="50"/>
  <c r="S237" i="50"/>
  <c r="S236" i="50"/>
  <c r="S235" i="50"/>
  <c r="S234" i="50"/>
  <c r="S233" i="50"/>
  <c r="S232" i="50"/>
  <c r="S231" i="50"/>
  <c r="S230" i="50"/>
  <c r="S229" i="50"/>
  <c r="S228" i="50"/>
  <c r="S227" i="50"/>
  <c r="S226" i="50"/>
  <c r="S225" i="50"/>
  <c r="S224" i="50"/>
  <c r="S223" i="50"/>
  <c r="S222" i="50"/>
  <c r="S221" i="50"/>
  <c r="S220" i="50"/>
  <c r="S219" i="50"/>
  <c r="S218" i="50"/>
  <c r="S217" i="50"/>
  <c r="S216" i="50"/>
  <c r="S215" i="50"/>
  <c r="S214" i="50"/>
  <c r="S213" i="50"/>
  <c r="S212" i="50"/>
  <c r="S211" i="50"/>
  <c r="S210" i="50"/>
  <c r="S209" i="50"/>
  <c r="S208" i="50"/>
  <c r="S207" i="50"/>
  <c r="S206" i="50"/>
  <c r="S205" i="50"/>
  <c r="S204" i="50"/>
  <c r="S203" i="50"/>
  <c r="S202" i="50"/>
  <c r="S201" i="50"/>
  <c r="S200" i="50"/>
  <c r="S199" i="50"/>
  <c r="S198" i="50"/>
  <c r="S197" i="50"/>
  <c r="S196" i="50"/>
  <c r="S195" i="50"/>
  <c r="S194" i="50"/>
  <c r="S193" i="50"/>
  <c r="S192" i="50"/>
  <c r="S191" i="50"/>
  <c r="S190" i="50"/>
  <c r="S189" i="50"/>
  <c r="S188" i="50"/>
  <c r="S187" i="50"/>
  <c r="S186" i="50"/>
  <c r="S185" i="50"/>
  <c r="S184" i="50"/>
  <c r="S183" i="50"/>
  <c r="S182" i="50"/>
  <c r="S181" i="50"/>
  <c r="S180" i="50"/>
  <c r="S179" i="50"/>
  <c r="S178" i="50"/>
  <c r="S177" i="50"/>
  <c r="S176" i="50"/>
  <c r="S175" i="50"/>
  <c r="S174" i="50"/>
  <c r="S173" i="50"/>
  <c r="S172" i="50"/>
  <c r="S171" i="50"/>
  <c r="S170" i="50"/>
  <c r="S169" i="50"/>
  <c r="S168" i="50"/>
  <c r="S167" i="50"/>
  <c r="S166" i="50"/>
  <c r="S165" i="50"/>
  <c r="S164" i="50"/>
  <c r="S163" i="50"/>
  <c r="S162" i="50"/>
  <c r="S161" i="50"/>
  <c r="S160" i="50"/>
  <c r="S159" i="50"/>
  <c r="S158" i="50"/>
  <c r="S157" i="50"/>
  <c r="S156" i="50"/>
  <c r="S155" i="50"/>
  <c r="S154" i="50"/>
  <c r="S153" i="50"/>
  <c r="S152" i="50"/>
  <c r="S151" i="50"/>
  <c r="S150" i="50"/>
  <c r="S149" i="50"/>
  <c r="S148" i="50"/>
  <c r="S147" i="50"/>
  <c r="S146" i="50"/>
  <c r="S145" i="50"/>
  <c r="S144" i="50"/>
  <c r="S143" i="50"/>
  <c r="S142" i="50"/>
  <c r="S141" i="50"/>
  <c r="S140" i="50"/>
  <c r="S139" i="50"/>
  <c r="S138" i="50"/>
  <c r="S137" i="50"/>
  <c r="S136" i="50"/>
  <c r="S135" i="50"/>
  <c r="S134" i="50"/>
  <c r="S133" i="50"/>
  <c r="S132" i="50"/>
  <c r="S131" i="50"/>
  <c r="S130" i="50"/>
  <c r="S129" i="50"/>
  <c r="S128" i="50"/>
  <c r="S127" i="50"/>
  <c r="S126" i="50"/>
  <c r="S125" i="50"/>
  <c r="S124" i="50"/>
  <c r="S123" i="50"/>
  <c r="S122" i="50"/>
  <c r="S121" i="50"/>
  <c r="S120" i="50"/>
  <c r="S119" i="50"/>
  <c r="S118" i="50"/>
  <c r="S117" i="50"/>
  <c r="S116" i="50"/>
  <c r="S115" i="50"/>
  <c r="S114" i="50"/>
  <c r="S113" i="50"/>
  <c r="S112" i="50"/>
  <c r="S111" i="50"/>
  <c r="S110" i="50"/>
  <c r="S109" i="50"/>
  <c r="S108" i="50"/>
  <c r="S107" i="50"/>
  <c r="S106" i="50"/>
  <c r="S105" i="50"/>
  <c r="S104" i="50"/>
  <c r="S103" i="50"/>
  <c r="S102" i="50"/>
  <c r="S101" i="50"/>
  <c r="S100" i="50"/>
  <c r="S99" i="50"/>
  <c r="S98" i="50"/>
  <c r="S97" i="50"/>
  <c r="S96" i="50"/>
  <c r="S95" i="50"/>
  <c r="S94" i="50"/>
  <c r="S93" i="50"/>
  <c r="S92" i="50"/>
  <c r="S91" i="50"/>
  <c r="S90" i="50"/>
  <c r="S89" i="50"/>
  <c r="S88" i="50"/>
  <c r="S87" i="50"/>
  <c r="S86" i="50"/>
  <c r="S85" i="50"/>
  <c r="S84" i="50"/>
  <c r="S83" i="50"/>
  <c r="S82" i="50"/>
  <c r="S81" i="50"/>
  <c r="S80" i="50"/>
  <c r="S79" i="50"/>
  <c r="S78" i="50"/>
  <c r="S77" i="50"/>
  <c r="S76" i="50"/>
  <c r="S75" i="50"/>
  <c r="S74" i="50"/>
  <c r="S73" i="50"/>
  <c r="S30" i="50"/>
  <c r="P30" i="50"/>
  <c r="S29" i="50"/>
  <c r="P29" i="50"/>
  <c r="M29" i="50"/>
  <c r="L29" i="50"/>
  <c r="S28" i="50"/>
  <c r="P28" i="50"/>
  <c r="S27" i="50"/>
  <c r="P27" i="50"/>
  <c r="S26" i="50"/>
  <c r="P26" i="50"/>
  <c r="M26" i="50"/>
  <c r="L26" i="50"/>
  <c r="S25" i="50"/>
  <c r="P25" i="50"/>
  <c r="S24" i="50"/>
  <c r="P24" i="50"/>
  <c r="S23" i="50"/>
  <c r="P23" i="50"/>
  <c r="M23" i="50"/>
  <c r="L23" i="50"/>
  <c r="S22" i="50"/>
  <c r="P22" i="50"/>
  <c r="S21" i="50"/>
  <c r="P21" i="50"/>
  <c r="S20" i="50"/>
  <c r="P20" i="50"/>
  <c r="S19" i="50"/>
  <c r="P19" i="50"/>
  <c r="S18" i="50"/>
  <c r="P18" i="50"/>
  <c r="S17" i="50"/>
  <c r="P17" i="50"/>
  <c r="M17" i="50"/>
  <c r="L17" i="50"/>
  <c r="S16" i="50"/>
  <c r="P16" i="50"/>
  <c r="S15" i="50"/>
  <c r="P15" i="50"/>
  <c r="S14" i="50"/>
  <c r="P14" i="50"/>
  <c r="S13" i="50"/>
  <c r="P13" i="50"/>
  <c r="S12" i="50"/>
  <c r="P12" i="50"/>
  <c r="S11" i="50"/>
  <c r="P11" i="50"/>
  <c r="S10" i="50"/>
  <c r="P10" i="50"/>
  <c r="M10" i="50"/>
  <c r="L10" i="50"/>
  <c r="S9" i="50"/>
  <c r="P9" i="50"/>
  <c r="S8" i="50"/>
  <c r="P8" i="50"/>
  <c r="S7" i="50"/>
  <c r="P7" i="50"/>
  <c r="S6" i="50"/>
  <c r="P6" i="50"/>
  <c r="S5" i="50"/>
  <c r="P5" i="50"/>
  <c r="S4" i="50"/>
  <c r="P4" i="50"/>
  <c r="S3" i="50"/>
  <c r="P3" i="50"/>
  <c r="S72" i="50"/>
  <c r="S71" i="50"/>
  <c r="S70" i="50"/>
  <c r="S69" i="50"/>
  <c r="S68" i="50"/>
  <c r="S67" i="50"/>
  <c r="S66" i="50"/>
  <c r="S65" i="50"/>
  <c r="S64" i="50"/>
  <c r="S63" i="50"/>
  <c r="S62" i="50"/>
  <c r="S61" i="50"/>
  <c r="S60" i="50"/>
  <c r="S59" i="50"/>
  <c r="S58" i="50"/>
  <c r="S57" i="50"/>
  <c r="S56" i="50"/>
  <c r="S55" i="50"/>
  <c r="S54" i="50"/>
  <c r="S53" i="50"/>
  <c r="S52" i="50"/>
  <c r="S51" i="50"/>
  <c r="S50" i="50"/>
  <c r="S49" i="50"/>
  <c r="S48" i="50"/>
  <c r="S47" i="50"/>
  <c r="S46" i="50"/>
  <c r="S45" i="50"/>
  <c r="S44" i="50"/>
  <c r="S43" i="50"/>
  <c r="S42" i="50"/>
  <c r="S41" i="50"/>
  <c r="S40" i="50"/>
  <c r="S39" i="50"/>
  <c r="S38" i="50"/>
  <c r="S37" i="50"/>
  <c r="S36" i="50"/>
  <c r="S35" i="50"/>
  <c r="S34" i="50"/>
  <c r="S33" i="50"/>
  <c r="S32" i="50"/>
  <c r="S31" i="50"/>
  <c r="P87" i="50" l="1"/>
  <c r="P75" i="50"/>
  <c r="P76" i="50"/>
  <c r="P77" i="50"/>
  <c r="P78" i="50"/>
  <c r="P79" i="50"/>
  <c r="P80" i="50"/>
  <c r="P81" i="50"/>
  <c r="P82" i="50"/>
  <c r="P83" i="50"/>
  <c r="P84" i="50"/>
  <c r="P85" i="50"/>
  <c r="P86" i="50"/>
  <c r="P74" i="50"/>
  <c r="P73" i="50"/>
  <c r="P64" i="50"/>
  <c r="P65" i="50"/>
  <c r="P66" i="50"/>
  <c r="P67" i="50"/>
  <c r="P68" i="50"/>
  <c r="P69" i="50"/>
  <c r="P70" i="50"/>
  <c r="P71" i="50"/>
  <c r="P72" i="50"/>
  <c r="P63" i="50"/>
  <c r="P52" i="50"/>
  <c r="P53" i="50"/>
  <c r="P54" i="50"/>
  <c r="P55" i="50"/>
  <c r="P56" i="50"/>
  <c r="P57" i="50"/>
  <c r="P58" i="50"/>
  <c r="P59" i="50"/>
  <c r="P60" i="50"/>
  <c r="P61" i="50"/>
  <c r="P62" i="50"/>
  <c r="P51" i="50"/>
  <c r="P40" i="50"/>
  <c r="P41" i="50"/>
  <c r="P42" i="50"/>
  <c r="P43" i="50"/>
  <c r="P44" i="50"/>
  <c r="P45" i="50"/>
  <c r="P46" i="50"/>
  <c r="P47" i="50"/>
  <c r="P48" i="50"/>
  <c r="P49" i="50"/>
  <c r="P50" i="50"/>
  <c r="P39" i="50"/>
  <c r="P32" i="50"/>
  <c r="P33" i="50"/>
  <c r="P34" i="50"/>
  <c r="P35" i="50"/>
  <c r="P36" i="50"/>
  <c r="P37" i="50"/>
  <c r="P38" i="50"/>
  <c r="P31" i="50"/>
  <c r="A15" i="41" l="1"/>
  <c r="A16" i="41"/>
  <c r="A17" i="41"/>
  <c r="A18" i="41"/>
  <c r="A19" i="41"/>
  <c r="A20" i="41"/>
  <c r="A21" i="41"/>
  <c r="A22" i="41"/>
  <c r="AY96" i="64" l="1"/>
  <c r="AY69" i="64"/>
  <c r="AY37" i="64"/>
  <c r="AY27" i="64"/>
  <c r="AY64" i="63"/>
  <c r="AY66" i="63"/>
  <c r="AY69" i="63"/>
  <c r="AY71" i="63"/>
  <c r="AY46" i="63"/>
  <c r="AY49" i="63"/>
  <c r="AY51" i="63"/>
  <c r="AY44" i="63"/>
  <c r="AY42" i="63"/>
  <c r="AY36" i="63"/>
  <c r="AY33" i="63"/>
  <c r="AY28" i="63"/>
  <c r="AY23" i="63"/>
  <c r="AY13" i="63"/>
  <c r="AY7" i="63"/>
  <c r="AY26" i="63"/>
  <c r="AY7" i="62"/>
  <c r="A47" i="61"/>
  <c r="A48" i="61"/>
  <c r="A49" i="61"/>
  <c r="A50" i="61"/>
  <c r="A51" i="61"/>
  <c r="A52" i="61"/>
  <c r="A53" i="61"/>
  <c r="A54" i="61"/>
  <c r="A55" i="61"/>
  <c r="A56" i="61"/>
  <c r="A57" i="61"/>
  <c r="A58" i="61"/>
  <c r="A59" i="61"/>
  <c r="A60" i="61"/>
  <c r="A61" i="61"/>
  <c r="A62" i="61"/>
  <c r="A63" i="61"/>
  <c r="A64" i="61"/>
  <c r="A65" i="61"/>
  <c r="A66" i="61"/>
  <c r="A67" i="61"/>
  <c r="AY62" i="61"/>
  <c r="AY58" i="61"/>
  <c r="AY50" i="61"/>
  <c r="AY18" i="61"/>
  <c r="AY32" i="45"/>
  <c r="AY18" i="45"/>
  <c r="AY140" i="43"/>
  <c r="AY137" i="43"/>
  <c r="AY59" i="59"/>
  <c r="AY57" i="59"/>
  <c r="AY51" i="59"/>
  <c r="AY46" i="59"/>
  <c r="AY42" i="59"/>
  <c r="AY23" i="59"/>
  <c r="AY14" i="59"/>
  <c r="AY7" i="59"/>
  <c r="AY13" i="40" l="1"/>
  <c r="AY62" i="36"/>
  <c r="AY51" i="36"/>
  <c r="AY48" i="36"/>
  <c r="AY42" i="36"/>
  <c r="AY31" i="36"/>
  <c r="AY27" i="36"/>
  <c r="AY23" i="36"/>
  <c r="AY7" i="36"/>
  <c r="AY11" i="58"/>
  <c r="AY7" i="58"/>
  <c r="AY37" i="35"/>
  <c r="AY64" i="57"/>
  <c r="AY45" i="57"/>
  <c r="AY38" i="57"/>
  <c r="AY32" i="57"/>
  <c r="AY26" i="57"/>
  <c r="AY130" i="56"/>
  <c r="AY125" i="56"/>
  <c r="AY120" i="56"/>
  <c r="AY80" i="66"/>
  <c r="AY73" i="66"/>
  <c r="AY62" i="66"/>
  <c r="AY55" i="66"/>
  <c r="AY50" i="66"/>
  <c r="AY47" i="66"/>
  <c r="AY45" i="66"/>
  <c r="AY38" i="66"/>
  <c r="AY20" i="66"/>
  <c r="AY106" i="19"/>
  <c r="AY49" i="19"/>
  <c r="AY45" i="19"/>
  <c r="AY43" i="19"/>
  <c r="AY41" i="19"/>
  <c r="AY35" i="19"/>
  <c r="AY30" i="19"/>
  <c r="AY32" i="19"/>
  <c r="AY15" i="19"/>
  <c r="AY10" i="10"/>
  <c r="AY23" i="10"/>
  <c r="AY26" i="10"/>
  <c r="AY29" i="10"/>
  <c r="AY37" i="10"/>
  <c r="AY41" i="10"/>
  <c r="AY45" i="10"/>
  <c r="AY47" i="10"/>
  <c r="AY50" i="10"/>
  <c r="AY53" i="10"/>
  <c r="AY59" i="10"/>
  <c r="AY7" i="10"/>
  <c r="AY13" i="8"/>
  <c r="AY31" i="8"/>
  <c r="AY47" i="8"/>
  <c r="AY64" i="8"/>
  <c r="AY74" i="8"/>
  <c r="AY77" i="8"/>
  <c r="AY82" i="8"/>
  <c r="AY7" i="8"/>
  <c r="AY8" i="1"/>
  <c r="AY9" i="1"/>
  <c r="AY10" i="1"/>
  <c r="AY11" i="1"/>
  <c r="AY12" i="1"/>
  <c r="AY13" i="1"/>
  <c r="AY14" i="1"/>
  <c r="AY15" i="1"/>
  <c r="AY16" i="1"/>
  <c r="AY17" i="1"/>
  <c r="AY18" i="1"/>
  <c r="AY19" i="1"/>
  <c r="AY20" i="1"/>
  <c r="AY21" i="1"/>
  <c r="AY22" i="1"/>
  <c r="AY23" i="1"/>
  <c r="AY24" i="1"/>
  <c r="AY25" i="1"/>
  <c r="AY26" i="1"/>
  <c r="AY27" i="1"/>
  <c r="AY28" i="1"/>
  <c r="AY29" i="1"/>
  <c r="AY30" i="1"/>
  <c r="AY31" i="1"/>
  <c r="AY32" i="1"/>
  <c r="AY33" i="1"/>
  <c r="AY34" i="1"/>
  <c r="AY35" i="1"/>
  <c r="AY36" i="1"/>
  <c r="AY37" i="1"/>
  <c r="AY38" i="1"/>
  <c r="AY39" i="1"/>
  <c r="AY40" i="1"/>
  <c r="AY41" i="1"/>
  <c r="AY42" i="1"/>
  <c r="AY43" i="1"/>
  <c r="AY44" i="1"/>
  <c r="AY45" i="1"/>
  <c r="AY46" i="1"/>
  <c r="AY47" i="1"/>
  <c r="AY48" i="1"/>
  <c r="AY49" i="1"/>
  <c r="AY50" i="1"/>
  <c r="AY51" i="1"/>
  <c r="AY52" i="1"/>
  <c r="AY53" i="1"/>
  <c r="AY54" i="1"/>
  <c r="AY55" i="1"/>
  <c r="AY56" i="1"/>
  <c r="AY57" i="1"/>
  <c r="AY58" i="1"/>
  <c r="AY59" i="1"/>
  <c r="AY60" i="1"/>
  <c r="AY61" i="1"/>
  <c r="AY62" i="1"/>
  <c r="AY63" i="1"/>
  <c r="AY64" i="1"/>
  <c r="AY65" i="1"/>
  <c r="AY66" i="1"/>
  <c r="AY67" i="1"/>
  <c r="AY68" i="1"/>
  <c r="AY69" i="1"/>
  <c r="AY70" i="1"/>
  <c r="AY71" i="1"/>
  <c r="AY72" i="1"/>
  <c r="AY73" i="1"/>
  <c r="AY74" i="1"/>
  <c r="AY75" i="1"/>
  <c r="AY76" i="1"/>
  <c r="AY77" i="1"/>
  <c r="AY78" i="1"/>
  <c r="AY79" i="1"/>
  <c r="AY80" i="1"/>
  <c r="AY81" i="1"/>
  <c r="AY82" i="1"/>
  <c r="AY83" i="1"/>
  <c r="AY84" i="1"/>
  <c r="AY85" i="1"/>
  <c r="AY86" i="1"/>
  <c r="AY87" i="1"/>
  <c r="AY88" i="1"/>
  <c r="AY89" i="1"/>
  <c r="AY90" i="1"/>
  <c r="AY91" i="1"/>
  <c r="AY92" i="1"/>
  <c r="AY93" i="1"/>
  <c r="AY94" i="1"/>
  <c r="AY95" i="1"/>
  <c r="AY96" i="1"/>
  <c r="AY97" i="1"/>
  <c r="AY98" i="1"/>
  <c r="AY99" i="1"/>
  <c r="AY100" i="1"/>
  <c r="AY101" i="1"/>
  <c r="AY102" i="1"/>
  <c r="AY103" i="1"/>
  <c r="AY104" i="1"/>
  <c r="AY105" i="1"/>
  <c r="AY106" i="1"/>
  <c r="AY107" i="1"/>
  <c r="AY108" i="1"/>
  <c r="AY109" i="1"/>
  <c r="AY110" i="1"/>
  <c r="AY111" i="1"/>
  <c r="AY112" i="1"/>
  <c r="AY113" i="1"/>
  <c r="AY114" i="1"/>
  <c r="AY115" i="1"/>
  <c r="AY116" i="1"/>
  <c r="AY117" i="1"/>
  <c r="AY118" i="1"/>
  <c r="AY119" i="1"/>
  <c r="AY120" i="1"/>
  <c r="AY121" i="1"/>
  <c r="AY122" i="1"/>
  <c r="AY123" i="1"/>
  <c r="AY124" i="1"/>
  <c r="AY125" i="1"/>
  <c r="AY126" i="1"/>
  <c r="AY127" i="1"/>
  <c r="AY128" i="1"/>
  <c r="AY129" i="1"/>
  <c r="AY130" i="1"/>
  <c r="AY131" i="1"/>
  <c r="AY132" i="1"/>
  <c r="AY133" i="1"/>
  <c r="AY134" i="1"/>
  <c r="AY135" i="1"/>
  <c r="AY136" i="1"/>
  <c r="AY137" i="1"/>
  <c r="AY138" i="1"/>
  <c r="AY139" i="1"/>
  <c r="AY140" i="1"/>
  <c r="AY141" i="1"/>
  <c r="AY142" i="1"/>
  <c r="AY143" i="1"/>
  <c r="AY144" i="1"/>
  <c r="AY145" i="1"/>
  <c r="AY146" i="1"/>
  <c r="AY147" i="1"/>
  <c r="AY148" i="1"/>
  <c r="AY149" i="1"/>
  <c r="AY150" i="1"/>
  <c r="AY151" i="1"/>
  <c r="AY152" i="1"/>
  <c r="AY153" i="1"/>
  <c r="AY154" i="1"/>
  <c r="AY155" i="1"/>
  <c r="AY156" i="1"/>
  <c r="AY157" i="1"/>
  <c r="AY158" i="1"/>
  <c r="AY159" i="1"/>
  <c r="AY160" i="1"/>
  <c r="AY161" i="1"/>
  <c r="AY162" i="1"/>
  <c r="AY163" i="1"/>
  <c r="AY164" i="1"/>
  <c r="AY165" i="1"/>
  <c r="AY166" i="1"/>
  <c r="AY167" i="1"/>
  <c r="AY168" i="1"/>
  <c r="AY169" i="1"/>
  <c r="AY170" i="1"/>
  <c r="AY171" i="1"/>
  <c r="AY172" i="1"/>
  <c r="AY173" i="1"/>
  <c r="AY174" i="1"/>
  <c r="AY175" i="1"/>
  <c r="AY176" i="1"/>
  <c r="AY177" i="1"/>
  <c r="AY7" i="1"/>
  <c r="A23" i="64" l="1"/>
  <c r="A24" i="64"/>
  <c r="A25" i="64"/>
  <c r="A26" i="64"/>
  <c r="A27" i="64"/>
  <c r="A28" i="64"/>
  <c r="A29" i="64"/>
  <c r="A30" i="64"/>
  <c r="A31" i="64"/>
  <c r="A32" i="64"/>
  <c r="A33" i="64"/>
  <c r="A34" i="64"/>
  <c r="A35" i="64"/>
  <c r="A36" i="64"/>
  <c r="A37" i="64"/>
  <c r="A57" i="64"/>
  <c r="A58" i="64"/>
  <c r="A59" i="64"/>
  <c r="A60" i="64"/>
  <c r="A61" i="64"/>
  <c r="A62" i="64"/>
  <c r="A63" i="64"/>
  <c r="A64" i="64"/>
  <c r="A65" i="64"/>
  <c r="A66" i="64"/>
  <c r="A67" i="64"/>
  <c r="A68" i="64"/>
  <c r="A69" i="64"/>
  <c r="A70" i="64"/>
  <c r="A71" i="64"/>
  <c r="A72" i="64"/>
  <c r="A73" i="64"/>
  <c r="A74" i="64"/>
  <c r="A75" i="64"/>
  <c r="A76" i="64"/>
  <c r="A77" i="64"/>
  <c r="A78" i="64"/>
  <c r="A79" i="64"/>
  <c r="A80" i="64"/>
  <c r="A81" i="64"/>
  <c r="A82" i="64"/>
  <c r="A83" i="64"/>
  <c r="A84" i="64"/>
  <c r="A85" i="64"/>
  <c r="A86" i="64"/>
  <c r="A87" i="64"/>
  <c r="A88" i="64"/>
  <c r="A89" i="64"/>
  <c r="A90" i="64"/>
  <c r="A91" i="64"/>
  <c r="A92" i="64"/>
  <c r="A93" i="64"/>
  <c r="A94" i="64"/>
  <c r="A95" i="64"/>
  <c r="A96" i="64"/>
  <c r="A97" i="64"/>
  <c r="A98" i="64"/>
  <c r="A99" i="64"/>
  <c r="A100" i="64"/>
  <c r="A101" i="64"/>
  <c r="A102" i="64"/>
  <c r="A103" i="64"/>
  <c r="A104" i="64"/>
  <c r="A105" i="64"/>
  <c r="A106" i="64"/>
  <c r="A107" i="64"/>
  <c r="A108" i="64"/>
  <c r="A109" i="64"/>
  <c r="A110" i="64"/>
  <c r="A111" i="64"/>
  <c r="A112" i="64"/>
  <c r="A113" i="64"/>
  <c r="A114" i="64"/>
  <c r="A115" i="64"/>
  <c r="A116" i="64"/>
  <c r="A117" i="64"/>
  <c r="A118" i="64"/>
  <c r="A119" i="64"/>
  <c r="A120" i="64"/>
  <c r="A121" i="64"/>
  <c r="A122" i="64"/>
  <c r="A123" i="64"/>
  <c r="A124" i="64"/>
  <c r="A125" i="64"/>
  <c r="A126" i="64"/>
  <c r="A127" i="64"/>
  <c r="A128" i="64"/>
  <c r="A129" i="64"/>
  <c r="A130" i="64"/>
  <c r="A131" i="64"/>
  <c r="A132" i="64"/>
  <c r="A133" i="64"/>
  <c r="A134" i="64"/>
  <c r="A135" i="64"/>
  <c r="A136" i="64"/>
  <c r="A137" i="64"/>
  <c r="A138" i="64"/>
  <c r="A139" i="64"/>
  <c r="A140" i="64"/>
  <c r="A141" i="64"/>
  <c r="A142" i="64"/>
  <c r="A143" i="64"/>
  <c r="A144" i="64"/>
  <c r="A145" i="64"/>
  <c r="A146" i="64"/>
  <c r="A147" i="64"/>
  <c r="A148" i="64"/>
  <c r="A149" i="64"/>
  <c r="A150" i="64"/>
  <c r="A151" i="64"/>
  <c r="A152" i="64"/>
  <c r="A154" i="64"/>
  <c r="A155" i="64"/>
  <c r="A156" i="64"/>
  <c r="A157" i="64"/>
  <c r="A158" i="64"/>
  <c r="A159" i="64"/>
  <c r="A161" i="64"/>
  <c r="A162" i="64"/>
  <c r="A163" i="64"/>
  <c r="A164" i="64"/>
  <c r="A165" i="64"/>
  <c r="A170" i="64"/>
  <c r="A171" i="64"/>
  <c r="A172" i="64"/>
  <c r="A173" i="64"/>
  <c r="A174" i="64"/>
  <c r="A175" i="64"/>
  <c r="A176" i="64"/>
  <c r="A177" i="64"/>
  <c r="A178" i="64"/>
  <c r="A190" i="64"/>
  <c r="A198" i="64"/>
  <c r="A199" i="64"/>
  <c r="A200" i="64"/>
  <c r="A201" i="64"/>
  <c r="A202" i="64"/>
  <c r="A203" i="64"/>
  <c r="A204" i="64"/>
  <c r="A7" i="64"/>
  <c r="A8" i="64"/>
  <c r="A9" i="64"/>
  <c r="A10" i="64"/>
  <c r="A11" i="64"/>
  <c r="A12" i="64"/>
  <c r="A13" i="64"/>
  <c r="A14" i="64"/>
  <c r="A15" i="64"/>
  <c r="A16" i="64"/>
  <c r="A17" i="64"/>
  <c r="A18" i="64"/>
  <c r="A19" i="64"/>
  <c r="A20" i="64"/>
  <c r="A21" i="64"/>
  <c r="A22" i="64"/>
  <c r="A8" i="63"/>
  <c r="A9" i="63"/>
  <c r="A10" i="63"/>
  <c r="A11" i="63"/>
  <c r="A12" i="63"/>
  <c r="A13" i="63"/>
  <c r="A14" i="63"/>
  <c r="A15" i="63"/>
  <c r="A16" i="63"/>
  <c r="A17" i="63"/>
  <c r="A18" i="63"/>
  <c r="A19" i="63"/>
  <c r="A20" i="63"/>
  <c r="A21" i="63"/>
  <c r="A22" i="63"/>
  <c r="A23" i="63"/>
  <c r="A24" i="63"/>
  <c r="A25" i="63"/>
  <c r="A26" i="63"/>
  <c r="A27" i="63"/>
  <c r="A28" i="63"/>
  <c r="A29" i="63"/>
  <c r="A30" i="63"/>
  <c r="A31" i="63"/>
  <c r="A32" i="63"/>
  <c r="A33" i="63"/>
  <c r="A34" i="63"/>
  <c r="A35" i="63"/>
  <c r="A36" i="63"/>
  <c r="A37" i="63"/>
  <c r="A38" i="63"/>
  <c r="A39" i="63"/>
  <c r="A40" i="63"/>
  <c r="A41" i="63"/>
  <c r="A42" i="63"/>
  <c r="A43" i="63"/>
  <c r="A44" i="63"/>
  <c r="A45" i="63"/>
  <c r="A46" i="63"/>
  <c r="A47" i="63"/>
  <c r="A48" i="63"/>
  <c r="A49" i="63"/>
  <c r="A50" i="63"/>
  <c r="A51" i="63"/>
  <c r="A52" i="63"/>
  <c r="A53" i="63"/>
  <c r="A54" i="63"/>
  <c r="A55" i="63"/>
  <c r="A56" i="63"/>
  <c r="A57" i="63"/>
  <c r="A58" i="63"/>
  <c r="A59" i="63"/>
  <c r="A60" i="63"/>
  <c r="A61" i="63"/>
  <c r="A62" i="63"/>
  <c r="A63" i="63"/>
  <c r="A64" i="63"/>
  <c r="A65" i="63"/>
  <c r="A66" i="63"/>
  <c r="A67" i="63"/>
  <c r="A68" i="63"/>
  <c r="A69" i="63"/>
  <c r="A70" i="63"/>
  <c r="A71" i="63"/>
  <c r="A72" i="63"/>
  <c r="A73" i="63"/>
  <c r="A74" i="63"/>
  <c r="A75" i="63"/>
  <c r="A76" i="63"/>
  <c r="A77" i="63"/>
  <c r="A78" i="63"/>
  <c r="A79" i="63"/>
  <c r="A80" i="63"/>
  <c r="A13" i="43"/>
  <c r="A14" i="43"/>
  <c r="A15" i="43"/>
  <c r="A16" i="43"/>
  <c r="A17" i="43"/>
  <c r="A18" i="43"/>
  <c r="A19" i="43"/>
  <c r="A20" i="43"/>
  <c r="A21" i="43"/>
  <c r="A22" i="43"/>
  <c r="A23" i="43"/>
  <c r="A24" i="43"/>
  <c r="A25" i="43"/>
  <c r="A26" i="43"/>
  <c r="A27" i="43"/>
  <c r="A28" i="43"/>
  <c r="A29" i="43"/>
  <c r="A30" i="43"/>
  <c r="A31" i="43"/>
  <c r="A32" i="43"/>
  <c r="A33" i="43"/>
  <c r="A34" i="43"/>
  <c r="A35" i="43"/>
  <c r="A36" i="43"/>
  <c r="A37" i="43"/>
  <c r="A38" i="43"/>
  <c r="A39" i="43"/>
  <c r="A40" i="43"/>
  <c r="A41" i="43"/>
  <c r="A42" i="43"/>
  <c r="A43" i="43"/>
  <c r="A44" i="43"/>
  <c r="A45" i="43"/>
  <c r="A46" i="43"/>
  <c r="A47" i="43"/>
  <c r="A48" i="43"/>
  <c r="A49" i="43"/>
  <c r="A50" i="43"/>
  <c r="A51" i="43"/>
  <c r="A52" i="43"/>
  <c r="A53" i="43"/>
  <c r="A54" i="43"/>
  <c r="A55" i="43"/>
  <c r="A56" i="43"/>
  <c r="A57" i="43"/>
  <c r="A58" i="43"/>
  <c r="A59" i="43"/>
  <c r="A60" i="43"/>
  <c r="A61" i="43"/>
  <c r="A62" i="43"/>
  <c r="A63" i="43"/>
  <c r="A64" i="43"/>
  <c r="A65" i="43"/>
  <c r="A66" i="43"/>
  <c r="A67" i="43"/>
  <c r="A68" i="43"/>
  <c r="A69" i="43"/>
  <c r="A70" i="43"/>
  <c r="A71" i="43"/>
  <c r="A72" i="43"/>
  <c r="A73" i="43"/>
  <c r="A74" i="43"/>
  <c r="A75" i="43"/>
  <c r="A76" i="43"/>
  <c r="A77" i="43"/>
  <c r="A78" i="43"/>
  <c r="A79" i="43"/>
  <c r="A80" i="43"/>
  <c r="A81" i="43"/>
  <c r="A82" i="43"/>
  <c r="A83" i="43"/>
  <c r="A84" i="43"/>
  <c r="A85" i="43"/>
  <c r="A86" i="43"/>
  <c r="A87" i="43"/>
  <c r="A88" i="43"/>
  <c r="A89" i="43"/>
  <c r="A90" i="43"/>
  <c r="A91" i="43"/>
  <c r="A92" i="43"/>
  <c r="A93" i="43"/>
  <c r="A94" i="43"/>
  <c r="A95" i="43"/>
  <c r="A96" i="43"/>
  <c r="A97" i="43"/>
  <c r="A98" i="43"/>
  <c r="A99" i="43"/>
  <c r="A100" i="43"/>
  <c r="A101" i="43"/>
  <c r="A102" i="43"/>
  <c r="A103" i="43"/>
  <c r="A104" i="43"/>
  <c r="A105" i="43"/>
  <c r="A106" i="43"/>
  <c r="A107" i="43"/>
  <c r="A108" i="43"/>
  <c r="A109" i="43"/>
  <c r="A110" i="43"/>
  <c r="A111" i="43"/>
  <c r="A112" i="43"/>
  <c r="A113" i="43"/>
  <c r="A114" i="43"/>
  <c r="A115" i="43"/>
  <c r="A116" i="43"/>
  <c r="A117" i="43"/>
  <c r="A118" i="43"/>
  <c r="A119" i="43"/>
  <c r="A120" i="43"/>
  <c r="A121" i="43"/>
  <c r="A122" i="43"/>
  <c r="A123" i="43"/>
  <c r="A124" i="43"/>
  <c r="A125" i="43"/>
  <c r="A126" i="43"/>
  <c r="A127" i="43"/>
  <c r="A128" i="43"/>
  <c r="A129" i="43"/>
  <c r="A130" i="43"/>
  <c r="A131" i="43"/>
  <c r="A132" i="43"/>
  <c r="A133" i="43"/>
  <c r="A134" i="43"/>
  <c r="A135" i="43"/>
  <c r="A136" i="43"/>
  <c r="A137" i="43"/>
  <c r="A138" i="43"/>
  <c r="A139" i="43"/>
  <c r="A140" i="43"/>
  <c r="A141" i="43"/>
  <c r="A142" i="43"/>
  <c r="A8" i="59"/>
  <c r="A9" i="59"/>
  <c r="A10" i="59"/>
  <c r="A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A39" i="59"/>
  <c r="A40" i="59"/>
  <c r="A41" i="59"/>
  <c r="A42" i="59"/>
  <c r="A43" i="59"/>
  <c r="A44" i="59"/>
  <c r="A45" i="59"/>
  <c r="A46" i="59"/>
  <c r="A47" i="59"/>
  <c r="A48" i="59"/>
  <c r="A49" i="59"/>
  <c r="A50" i="59"/>
  <c r="A51" i="59"/>
  <c r="A52" i="59"/>
  <c r="A53" i="59"/>
  <c r="A54" i="59"/>
  <c r="A55" i="59"/>
  <c r="A56" i="59"/>
  <c r="A57" i="59"/>
  <c r="A58" i="59"/>
  <c r="A59" i="59"/>
  <c r="A60" i="59"/>
  <c r="A61" i="59"/>
  <c r="A62" i="59"/>
  <c r="A63" i="59"/>
  <c r="A64" i="59"/>
  <c r="A65" i="59"/>
  <c r="A66" i="59"/>
  <c r="A67" i="59"/>
  <c r="A68" i="59"/>
  <c r="A8" i="58" l="1"/>
  <c r="A9" i="58"/>
  <c r="A10" i="58"/>
  <c r="A11" i="58"/>
  <c r="A12" i="58"/>
  <c r="A13" i="58"/>
  <c r="A14" i="58"/>
  <c r="A15" i="58"/>
  <c r="A16" i="58"/>
  <c r="A17" i="58"/>
  <c r="A13" i="57"/>
  <c r="A14" i="57"/>
  <c r="A15" i="57"/>
  <c r="A16" i="57"/>
  <c r="A17" i="57"/>
  <c r="A18" i="57"/>
  <c r="A19" i="57"/>
  <c r="A20" i="57"/>
  <c r="A21" i="57"/>
  <c r="A22" i="57"/>
  <c r="A23" i="57"/>
  <c r="A24" i="57"/>
  <c r="A25" i="57"/>
  <c r="A26"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132" i="56"/>
  <c r="A117" i="56"/>
  <c r="A118" i="56"/>
  <c r="A119" i="56"/>
  <c r="A120" i="56"/>
  <c r="A121" i="56"/>
  <c r="A122" i="56"/>
  <c r="A123" i="56"/>
  <c r="A124" i="56"/>
  <c r="A125" i="56"/>
  <c r="A126" i="56"/>
  <c r="A127" i="56"/>
  <c r="A128" i="56"/>
  <c r="A129" i="56"/>
  <c r="A130" i="56"/>
  <c r="A131" i="56"/>
  <c r="A8" i="66"/>
  <c r="A9" i="66"/>
  <c r="A10" i="66"/>
  <c r="A11" i="66"/>
  <c r="A12" i="66"/>
  <c r="A13" i="66"/>
  <c r="A14" i="66"/>
  <c r="A15" i="66"/>
  <c r="A16" i="66"/>
  <c r="A17" i="66"/>
  <c r="A18" i="66"/>
  <c r="A19" i="66"/>
  <c r="A20" i="66"/>
  <c r="A21" i="66"/>
  <c r="A22" i="66"/>
  <c r="A23" i="66"/>
  <c r="A24" i="66"/>
  <c r="A25" i="66"/>
  <c r="A26" i="66"/>
  <c r="A27" i="66"/>
  <c r="A28" i="66"/>
  <c r="A29" i="66"/>
  <c r="A30" i="66"/>
  <c r="A31" i="66"/>
  <c r="A32" i="66"/>
  <c r="A33" i="66"/>
  <c r="A34" i="66"/>
  <c r="A35" i="66"/>
  <c r="A36" i="66"/>
  <c r="A37" i="66"/>
  <c r="A38" i="66"/>
  <c r="A39" i="66"/>
  <c r="A40" i="66"/>
  <c r="A41" i="66"/>
  <c r="A42" i="66"/>
  <c r="A43" i="66"/>
  <c r="A44" i="66"/>
  <c r="A45" i="66"/>
  <c r="A46" i="66"/>
  <c r="A47" i="66"/>
  <c r="A48" i="66"/>
  <c r="A49" i="66"/>
  <c r="A50" i="66"/>
  <c r="A51" i="66"/>
  <c r="A52" i="66"/>
  <c r="A53" i="66"/>
  <c r="A54" i="66"/>
  <c r="A55" i="66"/>
  <c r="A56" i="66"/>
  <c r="A57" i="66"/>
  <c r="A58" i="66"/>
  <c r="A59" i="66"/>
  <c r="A60" i="66"/>
  <c r="A61" i="66"/>
  <c r="A62" i="66"/>
  <c r="A63" i="66"/>
  <c r="A64" i="66"/>
  <c r="A65" i="66"/>
  <c r="A66" i="66"/>
  <c r="A67" i="66"/>
  <c r="A68" i="66"/>
  <c r="A69" i="66"/>
  <c r="A70" i="66"/>
  <c r="A71" i="66"/>
  <c r="A72" i="66"/>
  <c r="A73" i="66"/>
  <c r="A74" i="66"/>
  <c r="A75" i="66"/>
  <c r="A76" i="66"/>
  <c r="A77" i="66"/>
  <c r="A78" i="66"/>
  <c r="A79" i="66"/>
  <c r="A80" i="66"/>
  <c r="A81" i="66"/>
  <c r="A82" i="66"/>
  <c r="A83" i="66"/>
  <c r="A65" i="8"/>
  <c r="A66" i="8"/>
  <c r="A67" i="8"/>
  <c r="A68" i="8"/>
  <c r="A69" i="8"/>
  <c r="A70" i="8"/>
  <c r="A71" i="8"/>
  <c r="A72" i="8"/>
  <c r="A73" i="8"/>
  <c r="A74" i="8"/>
  <c r="A75" i="8"/>
  <c r="A76" i="8"/>
  <c r="A77" i="8"/>
  <c r="A78" i="8"/>
  <c r="A79" i="8"/>
  <c r="A16" i="19"/>
  <c r="A17" i="19"/>
  <c r="A18" i="19"/>
  <c r="A19" i="19"/>
  <c r="A20" i="19"/>
  <c r="A21" i="19"/>
  <c r="A22" i="19"/>
  <c r="A23" i="19"/>
  <c r="A24" i="19"/>
  <c r="A25" i="19"/>
  <c r="A26" i="19"/>
  <c r="A27" i="19"/>
  <c r="A28" i="19"/>
  <c r="A29" i="19"/>
  <c r="A30" i="19"/>
  <c r="A31" i="19"/>
  <c r="A32" i="19"/>
  <c r="A33" i="19"/>
  <c r="A34" i="19"/>
  <c r="A35" i="19"/>
  <c r="A36" i="19"/>
  <c r="A37" i="19"/>
  <c r="A38" i="19"/>
  <c r="A39" i="19"/>
  <c r="A40" i="19"/>
  <c r="A41" i="19"/>
  <c r="A42" i="19"/>
  <c r="A43" i="19"/>
  <c r="A44" i="19"/>
  <c r="A45" i="19"/>
  <c r="A46" i="19"/>
  <c r="A47" i="19"/>
  <c r="A48" i="19"/>
  <c r="A49" i="19"/>
  <c r="A50" i="19"/>
  <c r="A51" i="19"/>
  <c r="A52" i="19"/>
  <c r="A53" i="19"/>
  <c r="A54" i="19"/>
  <c r="A55" i="19"/>
  <c r="A56" i="19"/>
  <c r="A57" i="19"/>
  <c r="A58" i="19"/>
  <c r="A59" i="19"/>
  <c r="A60" i="19"/>
  <c r="A61" i="19"/>
  <c r="A62" i="19"/>
  <c r="A63" i="19"/>
  <c r="A64" i="19"/>
  <c r="A65" i="19"/>
  <c r="A66" i="19"/>
  <c r="A67" i="19"/>
  <c r="A68" i="19"/>
  <c r="A69" i="19"/>
  <c r="A70" i="19"/>
  <c r="A71" i="19"/>
  <c r="A72" i="19"/>
  <c r="A73" i="19"/>
  <c r="A74" i="19"/>
  <c r="A75" i="19"/>
  <c r="A76" i="19"/>
  <c r="A77" i="19"/>
  <c r="A78" i="19"/>
  <c r="A79" i="19"/>
  <c r="A80" i="19"/>
  <c r="A81" i="19"/>
  <c r="A82" i="19"/>
  <c r="A83" i="19"/>
  <c r="A84" i="19"/>
  <c r="A85" i="19"/>
  <c r="A86" i="19"/>
  <c r="A87" i="19"/>
  <c r="A88" i="19"/>
  <c r="A89" i="19"/>
  <c r="A90" i="19"/>
  <c r="A91" i="19"/>
  <c r="A92" i="19"/>
  <c r="A93" i="19"/>
  <c r="A94" i="19"/>
  <c r="A95" i="19"/>
  <c r="A96" i="19"/>
  <c r="A97" i="19"/>
  <c r="A98" i="19"/>
  <c r="A99" i="19"/>
  <c r="A100" i="19"/>
  <c r="A101" i="19"/>
  <c r="A102" i="19"/>
  <c r="A103" i="19"/>
  <c r="A104" i="19"/>
  <c r="A105" i="19"/>
  <c r="A106" i="19"/>
  <c r="A107" i="19"/>
  <c r="A108" i="19"/>
  <c r="A109" i="19"/>
  <c r="A110" i="19"/>
  <c r="A111" i="19"/>
  <c r="A7" i="19"/>
  <c r="A8" i="19"/>
  <c r="A9" i="19"/>
  <c r="A10" i="19"/>
  <c r="A11" i="19"/>
  <c r="A12" i="19"/>
  <c r="A13" i="19"/>
  <c r="A14" i="19"/>
  <c r="A15" i="19"/>
  <c r="A6" i="19"/>
  <c r="K88" i="50" l="1"/>
  <c r="K95" i="50"/>
  <c r="K103" i="50"/>
  <c r="K102" i="50"/>
  <c r="K93" i="50"/>
  <c r="K100" i="50"/>
  <c r="K91" i="50"/>
  <c r="K94" i="50"/>
  <c r="K92" i="50"/>
  <c r="K101" i="50"/>
  <c r="K99" i="50"/>
  <c r="K98" i="50"/>
  <c r="K90" i="50"/>
  <c r="K97" i="50"/>
  <c r="K89" i="50"/>
  <c r="K104" i="50"/>
  <c r="K96" i="50"/>
  <c r="M383" i="50"/>
  <c r="L383" i="50"/>
  <c r="M382" i="50"/>
  <c r="L382" i="50"/>
  <c r="P461" i="50" l="1"/>
  <c r="P462" i="50"/>
  <c r="P463" i="50"/>
  <c r="P464" i="50"/>
  <c r="M440" i="50"/>
  <c r="L440" i="50"/>
  <c r="M439" i="50"/>
  <c r="L439" i="50"/>
  <c r="M438" i="50"/>
  <c r="L438" i="50"/>
  <c r="M437" i="50"/>
  <c r="L437" i="50"/>
  <c r="F440" i="50"/>
  <c r="F439" i="50"/>
  <c r="F438" i="50"/>
  <c r="D437" i="50"/>
  <c r="P433" i="50"/>
  <c r="P434" i="50"/>
  <c r="P435" i="50"/>
  <c r="P436" i="50"/>
  <c r="M434" i="50"/>
  <c r="L434" i="50"/>
  <c r="F434" i="50"/>
  <c r="M432" i="50"/>
  <c r="L432" i="50"/>
  <c r="M433" i="50"/>
  <c r="L433" i="50"/>
  <c r="F433" i="50"/>
  <c r="D432" i="50"/>
  <c r="P429" i="50"/>
  <c r="P430" i="50"/>
  <c r="P431" i="50"/>
  <c r="M422" i="50"/>
  <c r="L422" i="50"/>
  <c r="M417" i="50"/>
  <c r="L417" i="50"/>
  <c r="F422" i="50"/>
  <c r="F417" i="50"/>
  <c r="D416" i="50"/>
  <c r="M402" i="50"/>
  <c r="L402" i="50"/>
  <c r="M399" i="50"/>
  <c r="L399" i="50"/>
  <c r="P415" i="50"/>
  <c r="P412" i="50"/>
  <c r="P413" i="50"/>
  <c r="P414" i="50"/>
  <c r="M415" i="50"/>
  <c r="L415" i="50"/>
  <c r="D415" i="50"/>
  <c r="F402" i="50"/>
  <c r="F399" i="50"/>
  <c r="D398" i="50"/>
  <c r="P395" i="50"/>
  <c r="P396" i="50"/>
  <c r="P397" i="50"/>
  <c r="M393" i="50"/>
  <c r="L393" i="50"/>
  <c r="D393" i="50"/>
  <c r="P390" i="50"/>
  <c r="P391" i="50"/>
  <c r="P392" i="50"/>
  <c r="F385" i="50"/>
  <c r="F382" i="50"/>
  <c r="M369" i="50"/>
  <c r="L369" i="50"/>
  <c r="D369" i="50"/>
  <c r="P367" i="50" l="1"/>
  <c r="P368" i="50"/>
  <c r="D381" i="50"/>
  <c r="P378" i="50"/>
  <c r="P379" i="50"/>
  <c r="P380" i="50"/>
  <c r="P366" i="50"/>
  <c r="M353" i="50"/>
  <c r="L353" i="50"/>
  <c r="M350" i="50"/>
  <c r="L350" i="50"/>
  <c r="M347" i="50"/>
  <c r="L347" i="50"/>
  <c r="F353" i="50"/>
  <c r="F350" i="50"/>
  <c r="F347" i="50"/>
  <c r="D346" i="50" l="1"/>
  <c r="P343" i="50"/>
  <c r="P344" i="50"/>
  <c r="P345" i="50"/>
  <c r="M331" i="50"/>
  <c r="L331" i="50"/>
  <c r="M327" i="50"/>
  <c r="L327" i="50"/>
  <c r="F331" i="50"/>
  <c r="F327" i="50"/>
  <c r="D326" i="50"/>
  <c r="P324" i="50"/>
  <c r="P325" i="50"/>
  <c r="P317" i="50"/>
  <c r="P318" i="50"/>
  <c r="M319" i="50"/>
  <c r="L319" i="50"/>
  <c r="D319" i="50"/>
  <c r="M316" i="50"/>
  <c r="L316" i="50"/>
  <c r="F316" i="50"/>
  <c r="M312" i="50"/>
  <c r="L312" i="50"/>
  <c r="F312" i="50"/>
  <c r="D311" i="50"/>
  <c r="M307" i="50"/>
  <c r="L307" i="50"/>
  <c r="F307" i="50"/>
  <c r="M304" i="50"/>
  <c r="L304" i="50"/>
  <c r="F304" i="50"/>
  <c r="D303" i="50"/>
  <c r="M299" i="50"/>
  <c r="L299" i="50"/>
  <c r="D299" i="50"/>
  <c r="M294" i="50"/>
  <c r="L294" i="50"/>
  <c r="D294" i="50"/>
  <c r="M282" i="50"/>
  <c r="L282" i="50"/>
  <c r="F282" i="50"/>
  <c r="M267" i="50"/>
  <c r="L267" i="50"/>
  <c r="F267" i="50"/>
  <c r="D266" i="50"/>
  <c r="M258" i="50"/>
  <c r="L258" i="50"/>
  <c r="D258" i="50"/>
  <c r="M256" i="50"/>
  <c r="L256" i="50"/>
  <c r="D256" i="50"/>
  <c r="M244" i="50"/>
  <c r="L244" i="50"/>
  <c r="D244" i="50"/>
  <c r="M233" i="50"/>
  <c r="L233" i="50"/>
  <c r="M227" i="50"/>
  <c r="L227" i="50"/>
  <c r="F233" i="50"/>
  <c r="F227" i="50"/>
  <c r="D226" i="50"/>
  <c r="M222" i="50"/>
  <c r="L222" i="50"/>
  <c r="D222" i="50"/>
  <c r="M212" i="50"/>
  <c r="L212" i="50"/>
  <c r="D212" i="50"/>
  <c r="M195" i="50"/>
  <c r="L195" i="50"/>
  <c r="D195" i="50"/>
  <c r="M167" i="50"/>
  <c r="L167" i="50"/>
  <c r="M182" i="50"/>
  <c r="L182" i="50"/>
  <c r="D182" i="50"/>
  <c r="M175" i="50"/>
  <c r="L175" i="50"/>
  <c r="D175" i="50"/>
  <c r="M172" i="50"/>
  <c r="L172" i="50"/>
  <c r="E172" i="50"/>
  <c r="E167" i="50"/>
  <c r="M159" i="50"/>
  <c r="L159" i="50"/>
  <c r="E159" i="50"/>
  <c r="M154" i="50"/>
  <c r="L154" i="50"/>
  <c r="E154" i="50"/>
  <c r="M152" i="50"/>
  <c r="L152" i="50"/>
  <c r="E152" i="50"/>
  <c r="E151" i="50"/>
  <c r="M151" i="50"/>
  <c r="L151" i="50"/>
  <c r="D150" i="50"/>
  <c r="M145" i="50"/>
  <c r="R148" i="50" s="1"/>
  <c r="L145" i="50"/>
  <c r="D145" i="50"/>
  <c r="M143" i="50"/>
  <c r="L143" i="50"/>
  <c r="D143" i="50"/>
  <c r="M139" i="50"/>
  <c r="L139" i="50"/>
  <c r="D139" i="50"/>
  <c r="M131" i="50"/>
  <c r="L131" i="50"/>
  <c r="M127" i="50"/>
  <c r="L127" i="50"/>
  <c r="D127" i="50"/>
  <c r="M126" i="50"/>
  <c r="M125" i="50"/>
  <c r="L126" i="50"/>
  <c r="L125" i="50"/>
  <c r="D125" i="50"/>
  <c r="M118" i="50"/>
  <c r="L118" i="50"/>
  <c r="D118" i="50"/>
  <c r="M116" i="50"/>
  <c r="L116" i="50"/>
  <c r="D116" i="50"/>
  <c r="M115" i="50"/>
  <c r="L115" i="50"/>
  <c r="D115" i="50"/>
  <c r="M107" i="50"/>
  <c r="L107" i="50"/>
  <c r="M106" i="50"/>
  <c r="L106" i="50"/>
  <c r="F107" i="50"/>
  <c r="F106" i="50"/>
  <c r="D105" i="50"/>
  <c r="M93" i="50"/>
  <c r="L93" i="50"/>
  <c r="M90" i="50"/>
  <c r="L90" i="50"/>
  <c r="M88" i="50"/>
  <c r="L88" i="50"/>
  <c r="F93" i="50"/>
  <c r="F90" i="50"/>
  <c r="F88" i="50"/>
  <c r="D87" i="50"/>
  <c r="M76" i="50"/>
  <c r="L76" i="50"/>
  <c r="M73" i="50"/>
  <c r="L73" i="50"/>
  <c r="M75" i="50"/>
  <c r="L75" i="50"/>
  <c r="F76" i="50"/>
  <c r="F75" i="50"/>
  <c r="D74" i="50"/>
  <c r="D73" i="50"/>
  <c r="M63" i="50"/>
  <c r="L63" i="50"/>
  <c r="M69" i="50"/>
  <c r="L69" i="50"/>
  <c r="F69" i="50"/>
  <c r="M62" i="50"/>
  <c r="L62" i="50"/>
  <c r="M61" i="50"/>
  <c r="L61" i="50"/>
  <c r="D63" i="50"/>
  <c r="F62" i="50"/>
  <c r="F61" i="50"/>
  <c r="M54" i="50"/>
  <c r="L54" i="50"/>
  <c r="M52" i="50"/>
  <c r="L52" i="50"/>
  <c r="F54" i="50"/>
  <c r="F52" i="50"/>
  <c r="D51" i="50"/>
  <c r="M39" i="50"/>
  <c r="L39" i="50"/>
  <c r="D39" i="50"/>
  <c r="M38" i="50"/>
  <c r="L38" i="50"/>
  <c r="D38" i="50"/>
  <c r="M35" i="50"/>
  <c r="L35" i="50"/>
  <c r="D35" i="50"/>
  <c r="M34" i="50"/>
  <c r="L34" i="50"/>
  <c r="M33" i="50"/>
  <c r="L33" i="50"/>
  <c r="M32" i="50"/>
  <c r="L32" i="50"/>
  <c r="R463" i="50"/>
  <c r="N463" i="50" s="1"/>
  <c r="P437" i="50"/>
  <c r="R437" i="50" s="1"/>
  <c r="N437" i="50" s="1"/>
  <c r="P438" i="50"/>
  <c r="R438" i="50" s="1"/>
  <c r="N438" i="50" s="1"/>
  <c r="P439" i="50"/>
  <c r="R439" i="50" s="1"/>
  <c r="N439" i="50" s="1"/>
  <c r="P440" i="50"/>
  <c r="R440" i="50" s="1"/>
  <c r="N440" i="50" s="1"/>
  <c r="P441" i="50"/>
  <c r="R441" i="50" s="1"/>
  <c r="N441" i="50" s="1"/>
  <c r="P442" i="50"/>
  <c r="R442" i="50" s="1"/>
  <c r="N442" i="50" s="1"/>
  <c r="P443" i="50"/>
  <c r="R443" i="50" s="1"/>
  <c r="N443" i="50" s="1"/>
  <c r="P444" i="50"/>
  <c r="R444" i="50" s="1"/>
  <c r="N444" i="50" s="1"/>
  <c r="P445" i="50"/>
  <c r="R445" i="50" s="1"/>
  <c r="P446" i="50"/>
  <c r="R446" i="50" s="1"/>
  <c r="N446" i="50" s="1"/>
  <c r="P447" i="50"/>
  <c r="R447" i="50" s="1"/>
  <c r="P448" i="50"/>
  <c r="R448" i="50" s="1"/>
  <c r="P449" i="50"/>
  <c r="R449" i="50" s="1"/>
  <c r="N449" i="50" s="1"/>
  <c r="P450" i="50"/>
  <c r="R450" i="50" s="1"/>
  <c r="P451" i="50"/>
  <c r="R451" i="50" s="1"/>
  <c r="N451" i="50" s="1"/>
  <c r="P452" i="50"/>
  <c r="R452" i="50" s="1"/>
  <c r="P453" i="50"/>
  <c r="R453" i="50" s="1"/>
  <c r="N453" i="50" s="1"/>
  <c r="P454" i="50"/>
  <c r="R454" i="50" s="1"/>
  <c r="N454" i="50" s="1"/>
  <c r="P455" i="50"/>
  <c r="R455" i="50" s="1"/>
  <c r="N455" i="50" s="1"/>
  <c r="P456" i="50"/>
  <c r="R456" i="50" s="1"/>
  <c r="N456" i="50" s="1"/>
  <c r="P457" i="50"/>
  <c r="R457" i="50" s="1"/>
  <c r="N457" i="50" s="1"/>
  <c r="P458" i="50"/>
  <c r="R458" i="50" s="1"/>
  <c r="N458" i="50" s="1"/>
  <c r="P459" i="50"/>
  <c r="R459" i="50" s="1"/>
  <c r="N459" i="50" s="1"/>
  <c r="P460" i="50"/>
  <c r="R460" i="50" s="1"/>
  <c r="N460" i="50" s="1"/>
  <c r="R461" i="50"/>
  <c r="N461" i="50" s="1"/>
  <c r="R430" i="50"/>
  <c r="N430" i="50" s="1"/>
  <c r="R431" i="50"/>
  <c r="N431" i="50" s="1"/>
  <c r="P432" i="50"/>
  <c r="R432" i="50" s="1"/>
  <c r="N432" i="50" s="1"/>
  <c r="R433" i="50"/>
  <c r="N433" i="50" s="1"/>
  <c r="P416" i="50"/>
  <c r="R416" i="50" s="1"/>
  <c r="N416" i="50" s="1"/>
  <c r="P417" i="50"/>
  <c r="R417" i="50" s="1"/>
  <c r="N417" i="50" s="1"/>
  <c r="P418" i="50"/>
  <c r="R418" i="50" s="1"/>
  <c r="N418" i="50" s="1"/>
  <c r="P419" i="50"/>
  <c r="R419" i="50" s="1"/>
  <c r="N419" i="50" s="1"/>
  <c r="P420" i="50"/>
  <c r="R420" i="50" s="1"/>
  <c r="N420" i="50" s="1"/>
  <c r="P421" i="50"/>
  <c r="R421" i="50" s="1"/>
  <c r="N421" i="50" s="1"/>
  <c r="P422" i="50"/>
  <c r="R422" i="50" s="1"/>
  <c r="N422" i="50" s="1"/>
  <c r="P423" i="50"/>
  <c r="R423" i="50" s="1"/>
  <c r="N423" i="50" s="1"/>
  <c r="P424" i="50"/>
  <c r="R424" i="50" s="1"/>
  <c r="N424" i="50" s="1"/>
  <c r="P425" i="50"/>
  <c r="R425" i="50" s="1"/>
  <c r="N425" i="50" s="1"/>
  <c r="P426" i="50"/>
  <c r="R426" i="50" s="1"/>
  <c r="N426" i="50" s="1"/>
  <c r="P427" i="50"/>
  <c r="R427" i="50" s="1"/>
  <c r="N427" i="50" s="1"/>
  <c r="P428" i="50"/>
  <c r="R428" i="50" s="1"/>
  <c r="N428" i="50" s="1"/>
  <c r="R429" i="50"/>
  <c r="N429" i="50" s="1"/>
  <c r="P398" i="50"/>
  <c r="P399" i="50"/>
  <c r="P400" i="50"/>
  <c r="P401" i="50"/>
  <c r="P402" i="50"/>
  <c r="P403" i="50"/>
  <c r="P404" i="50"/>
  <c r="P405" i="50"/>
  <c r="P406" i="50"/>
  <c r="P407" i="50"/>
  <c r="P408" i="50"/>
  <c r="P409" i="50"/>
  <c r="P410" i="50"/>
  <c r="P411" i="50"/>
  <c r="P393" i="50"/>
  <c r="P394" i="50"/>
  <c r="P381" i="50"/>
  <c r="R381" i="50" s="1"/>
  <c r="P382" i="50"/>
  <c r="P383" i="50"/>
  <c r="P384" i="50"/>
  <c r="R384" i="50" s="1"/>
  <c r="P385" i="50"/>
  <c r="R385" i="50" s="1"/>
  <c r="P386" i="50"/>
  <c r="P387" i="50"/>
  <c r="P388" i="50"/>
  <c r="R388" i="50" s="1"/>
  <c r="P389" i="50"/>
  <c r="P369" i="50"/>
  <c r="P370" i="50"/>
  <c r="P371" i="50"/>
  <c r="P372" i="50"/>
  <c r="P373" i="50"/>
  <c r="P374" i="50"/>
  <c r="R374" i="50" s="1"/>
  <c r="P375" i="50"/>
  <c r="P376" i="50"/>
  <c r="P377" i="50"/>
  <c r="P346" i="50"/>
  <c r="P347" i="50"/>
  <c r="R347" i="50" s="1"/>
  <c r="P348" i="50"/>
  <c r="P349" i="50"/>
  <c r="P350" i="50"/>
  <c r="P351" i="50"/>
  <c r="R351" i="50" s="1"/>
  <c r="P352" i="50"/>
  <c r="P353" i="50"/>
  <c r="P354" i="50"/>
  <c r="P355" i="50"/>
  <c r="P356" i="50"/>
  <c r="P357" i="50"/>
  <c r="P358" i="50"/>
  <c r="P359" i="50"/>
  <c r="P360" i="50"/>
  <c r="P361" i="50"/>
  <c r="P362" i="50"/>
  <c r="P363" i="50"/>
  <c r="P364" i="50"/>
  <c r="P365" i="50"/>
  <c r="P326" i="50"/>
  <c r="P327" i="50"/>
  <c r="P328" i="50"/>
  <c r="P329" i="50"/>
  <c r="P330" i="50"/>
  <c r="P331" i="50"/>
  <c r="P332" i="50"/>
  <c r="P333" i="50"/>
  <c r="P334" i="50"/>
  <c r="R334" i="50" s="1"/>
  <c r="P335" i="50"/>
  <c r="P336" i="50"/>
  <c r="P337" i="50"/>
  <c r="P338" i="50"/>
  <c r="P339" i="50"/>
  <c r="P340" i="50"/>
  <c r="P341" i="50"/>
  <c r="P342" i="50"/>
  <c r="P319" i="50"/>
  <c r="P320" i="50"/>
  <c r="P321" i="50"/>
  <c r="P322" i="50"/>
  <c r="P323" i="50"/>
  <c r="R323" i="50" s="1"/>
  <c r="P312" i="50"/>
  <c r="P313" i="50"/>
  <c r="P314" i="50"/>
  <c r="P315" i="50"/>
  <c r="P316" i="50"/>
  <c r="P311" i="50"/>
  <c r="P304" i="50"/>
  <c r="P305" i="50"/>
  <c r="P306" i="50"/>
  <c r="P307" i="50"/>
  <c r="P308" i="50"/>
  <c r="P309" i="50"/>
  <c r="P310" i="50"/>
  <c r="P303" i="50"/>
  <c r="P300" i="50"/>
  <c r="P301" i="50"/>
  <c r="P302" i="50"/>
  <c r="P299" i="50"/>
  <c r="R299" i="50" s="1"/>
  <c r="P295" i="50"/>
  <c r="P296" i="50"/>
  <c r="P297" i="50"/>
  <c r="P298" i="50"/>
  <c r="P294" i="50"/>
  <c r="P267" i="50"/>
  <c r="P268" i="50"/>
  <c r="P269" i="50"/>
  <c r="P270" i="50"/>
  <c r="P271" i="50"/>
  <c r="P272" i="50"/>
  <c r="P273" i="50"/>
  <c r="P274" i="50"/>
  <c r="P275" i="50"/>
  <c r="P276" i="50"/>
  <c r="P277" i="50"/>
  <c r="P278" i="50"/>
  <c r="P279" i="50"/>
  <c r="P280" i="50"/>
  <c r="P281" i="50"/>
  <c r="P282" i="50"/>
  <c r="P283" i="50"/>
  <c r="P284" i="50"/>
  <c r="P285" i="50"/>
  <c r="P286" i="50"/>
  <c r="P287" i="50"/>
  <c r="P288" i="50"/>
  <c r="P289" i="50"/>
  <c r="R289" i="50" s="1"/>
  <c r="P290" i="50"/>
  <c r="P291" i="50"/>
  <c r="P292" i="50"/>
  <c r="P293" i="50"/>
  <c r="P266" i="50"/>
  <c r="P259" i="50"/>
  <c r="P260" i="50"/>
  <c r="P261" i="50"/>
  <c r="P262" i="50"/>
  <c r="P263" i="50"/>
  <c r="P264" i="50"/>
  <c r="P265" i="50"/>
  <c r="P258" i="50"/>
  <c r="P257" i="50"/>
  <c r="P256" i="50"/>
  <c r="P245" i="50"/>
  <c r="P246" i="50"/>
  <c r="P247" i="50"/>
  <c r="P248" i="50"/>
  <c r="R248" i="50" s="1"/>
  <c r="P249" i="50"/>
  <c r="P250" i="50"/>
  <c r="P251" i="50"/>
  <c r="P252" i="50"/>
  <c r="P253" i="50"/>
  <c r="P254" i="50"/>
  <c r="P255" i="50"/>
  <c r="P244" i="50"/>
  <c r="P227" i="50"/>
  <c r="P228" i="50"/>
  <c r="P229" i="50"/>
  <c r="P230" i="50"/>
  <c r="P231" i="50"/>
  <c r="P232" i="50"/>
  <c r="R232" i="50" s="1"/>
  <c r="P233" i="50"/>
  <c r="P234" i="50"/>
  <c r="P235" i="50"/>
  <c r="P236" i="50"/>
  <c r="P237" i="50"/>
  <c r="P238" i="50"/>
  <c r="P239" i="50"/>
  <c r="P240" i="50"/>
  <c r="P241" i="50"/>
  <c r="P242" i="50"/>
  <c r="P243" i="50"/>
  <c r="P226" i="50"/>
  <c r="P223" i="50"/>
  <c r="P224" i="50"/>
  <c r="R224" i="50" s="1"/>
  <c r="P225" i="50"/>
  <c r="P222" i="50"/>
  <c r="P213" i="50"/>
  <c r="P214" i="50"/>
  <c r="P215" i="50"/>
  <c r="P216" i="50"/>
  <c r="P217" i="50"/>
  <c r="P218" i="50"/>
  <c r="P219" i="50"/>
  <c r="P220" i="50"/>
  <c r="P221" i="50"/>
  <c r="P212" i="50"/>
  <c r="P196" i="50"/>
  <c r="P197" i="50"/>
  <c r="P198" i="50"/>
  <c r="P199" i="50"/>
  <c r="P200" i="50"/>
  <c r="P201" i="50"/>
  <c r="P202" i="50"/>
  <c r="P203" i="50"/>
  <c r="P204" i="50"/>
  <c r="P205" i="50"/>
  <c r="P206" i="50"/>
  <c r="R206" i="50" s="1"/>
  <c r="P207" i="50"/>
  <c r="P208" i="50"/>
  <c r="R208" i="50" s="1"/>
  <c r="P209" i="50"/>
  <c r="P210" i="50"/>
  <c r="R210" i="50" s="1"/>
  <c r="P211" i="50"/>
  <c r="P195" i="50"/>
  <c r="P183" i="50"/>
  <c r="P184" i="50"/>
  <c r="P185" i="50"/>
  <c r="P186" i="50"/>
  <c r="R186" i="50" s="1"/>
  <c r="P187" i="50"/>
  <c r="R187" i="50" s="1"/>
  <c r="P188" i="50"/>
  <c r="P189" i="50"/>
  <c r="P190" i="50"/>
  <c r="P191" i="50"/>
  <c r="P192" i="50"/>
  <c r="P193" i="50"/>
  <c r="P194" i="50"/>
  <c r="P182" i="50"/>
  <c r="R182" i="50" s="1"/>
  <c r="P176" i="50"/>
  <c r="P177" i="50"/>
  <c r="P178" i="50"/>
  <c r="P179" i="50"/>
  <c r="P180" i="50"/>
  <c r="P181" i="50"/>
  <c r="P175" i="50"/>
  <c r="P151" i="50"/>
  <c r="P152" i="50"/>
  <c r="P153" i="50"/>
  <c r="P154" i="50"/>
  <c r="P155" i="50"/>
  <c r="P156" i="50"/>
  <c r="P157" i="50"/>
  <c r="P158" i="50"/>
  <c r="P159" i="50"/>
  <c r="P160" i="50"/>
  <c r="P161" i="50"/>
  <c r="P162" i="50"/>
  <c r="R162" i="50" s="1"/>
  <c r="P163" i="50"/>
  <c r="R163" i="50" s="1"/>
  <c r="P164" i="50"/>
  <c r="P165" i="50"/>
  <c r="P166" i="50"/>
  <c r="P167" i="50"/>
  <c r="P168" i="50"/>
  <c r="P169" i="50"/>
  <c r="R169" i="50" s="1"/>
  <c r="P170" i="50"/>
  <c r="P171" i="50"/>
  <c r="P172" i="50"/>
  <c r="P173" i="50"/>
  <c r="P174" i="50"/>
  <c r="R174" i="50" s="1"/>
  <c r="P150" i="50"/>
  <c r="P146" i="50"/>
  <c r="P147" i="50"/>
  <c r="P148" i="50"/>
  <c r="P149" i="50"/>
  <c r="P145" i="50"/>
  <c r="P144" i="50"/>
  <c r="P143" i="50"/>
  <c r="P140" i="50"/>
  <c r="P141" i="50"/>
  <c r="R141" i="50" s="1"/>
  <c r="P142" i="50"/>
  <c r="P139" i="50"/>
  <c r="P128" i="50"/>
  <c r="P129" i="50"/>
  <c r="R129" i="50" s="1"/>
  <c r="P130" i="50"/>
  <c r="R130" i="50" s="1"/>
  <c r="P131" i="50"/>
  <c r="P132" i="50"/>
  <c r="P133" i="50"/>
  <c r="P134" i="50"/>
  <c r="P135" i="50"/>
  <c r="P136" i="50"/>
  <c r="P137" i="50"/>
  <c r="P138" i="50"/>
  <c r="R138" i="50" s="1"/>
  <c r="P127" i="50"/>
  <c r="P126" i="50"/>
  <c r="R126" i="50" s="1"/>
  <c r="P125" i="50"/>
  <c r="P119" i="50"/>
  <c r="P120" i="50"/>
  <c r="P121" i="50"/>
  <c r="P122" i="50"/>
  <c r="R122" i="50" s="1"/>
  <c r="P123" i="50"/>
  <c r="R123" i="50" s="1"/>
  <c r="P124" i="50"/>
  <c r="P118" i="50"/>
  <c r="R118" i="50" s="1"/>
  <c r="P117" i="50"/>
  <c r="R117" i="50" s="1"/>
  <c r="P116" i="50"/>
  <c r="P115" i="50"/>
  <c r="P106" i="50"/>
  <c r="P107" i="50"/>
  <c r="P108" i="50"/>
  <c r="P109" i="50"/>
  <c r="P110" i="50"/>
  <c r="P111" i="50"/>
  <c r="R111" i="50" s="1"/>
  <c r="P112" i="50"/>
  <c r="P113" i="50"/>
  <c r="P114" i="50"/>
  <c r="P105" i="50"/>
  <c r="P88" i="50"/>
  <c r="P89" i="50"/>
  <c r="P90" i="50"/>
  <c r="P91" i="50"/>
  <c r="P92" i="50"/>
  <c r="P93" i="50"/>
  <c r="P94" i="50"/>
  <c r="P95" i="50"/>
  <c r="P96" i="50"/>
  <c r="P97" i="50"/>
  <c r="P98" i="50"/>
  <c r="P99" i="50"/>
  <c r="P100" i="50"/>
  <c r="P101" i="50"/>
  <c r="P102" i="50"/>
  <c r="P103" i="50"/>
  <c r="P104" i="50"/>
  <c r="R53" i="50"/>
  <c r="R57" i="50"/>
  <c r="R60" i="50"/>
  <c r="R62" i="50"/>
  <c r="N62" i="50" s="1"/>
  <c r="R42" i="50"/>
  <c r="R50" i="50"/>
  <c r="R39" i="50"/>
  <c r="R462" i="50"/>
  <c r="N462" i="50" s="1"/>
  <c r="R464" i="50"/>
  <c r="N464" i="50" s="1"/>
  <c r="R413" i="50"/>
  <c r="N413" i="50" s="1"/>
  <c r="R414" i="50"/>
  <c r="N414" i="50" s="1"/>
  <c r="R415" i="50"/>
  <c r="N415" i="50" s="1"/>
  <c r="R434" i="50"/>
  <c r="N434" i="50" s="1"/>
  <c r="R435" i="50"/>
  <c r="N435" i="50" s="1"/>
  <c r="R436" i="50"/>
  <c r="N436" i="50" s="1"/>
  <c r="N452" i="50" l="1"/>
  <c r="R110" i="50"/>
  <c r="N450" i="50"/>
  <c r="N448" i="50"/>
  <c r="N445" i="50"/>
  <c r="N447" i="50"/>
  <c r="AD93" i="4"/>
  <c r="AD92" i="4"/>
  <c r="F90" i="4"/>
  <c r="F89" i="4"/>
  <c r="F88" i="4"/>
  <c r="F84" i="4"/>
  <c r="F83" i="4"/>
  <c r="F82" i="4"/>
  <c r="F81" i="4"/>
  <c r="F80" i="4"/>
  <c r="F69" i="4"/>
  <c r="F68" i="4"/>
  <c r="F60" i="4"/>
  <c r="F52" i="4"/>
  <c r="F51" i="4"/>
  <c r="F50" i="4"/>
  <c r="F49" i="4"/>
  <c r="F48" i="4"/>
  <c r="F47" i="4"/>
  <c r="F46" i="4"/>
  <c r="F45" i="4"/>
  <c r="F44" i="4"/>
  <c r="F35" i="4"/>
  <c r="F34" i="4"/>
  <c r="F33" i="4"/>
  <c r="F19" i="4" l="1"/>
  <c r="F18" i="4"/>
  <c r="AY84" i="64" l="1"/>
  <c r="AY22" i="64" l="1"/>
  <c r="A90" i="8" l="1"/>
  <c r="A89" i="8"/>
  <c r="A125" i="1" l="1"/>
  <c r="A124" i="1"/>
  <c r="A122" i="1"/>
  <c r="A121" i="1"/>
  <c r="A80" i="61" l="1"/>
  <c r="A79" i="61"/>
  <c r="AY78" i="61"/>
  <c r="A78" i="61"/>
  <c r="A76" i="61"/>
  <c r="A75" i="61"/>
  <c r="AY74" i="61"/>
  <c r="A74" i="61"/>
  <c r="A73" i="61"/>
  <c r="A72" i="61"/>
  <c r="AY70" i="61"/>
  <c r="A70" i="61"/>
  <c r="A69" i="61"/>
  <c r="AY68" i="61"/>
  <c r="A68" i="61"/>
  <c r="A38" i="55" l="1"/>
  <c r="AY39" i="54" l="1"/>
  <c r="AY7" i="66"/>
  <c r="A7" i="66"/>
  <c r="A6" i="66"/>
  <c r="A61" i="8"/>
  <c r="A60" i="8"/>
  <c r="A59" i="8"/>
  <c r="K109" i="50" l="1"/>
  <c r="K105" i="50"/>
  <c r="K114" i="50"/>
  <c r="K108" i="50"/>
  <c r="K110" i="50"/>
  <c r="K111" i="50"/>
  <c r="K106" i="50"/>
  <c r="K107" i="50"/>
  <c r="K113" i="50"/>
  <c r="K112" i="50"/>
  <c r="F85" i="4"/>
  <c r="A54" i="40" l="1"/>
  <c r="A53" i="40"/>
  <c r="A11" i="40"/>
  <c r="A10" i="40"/>
  <c r="A33" i="55" l="1"/>
  <c r="F31" i="4" l="1"/>
  <c r="AY7" i="19" l="1"/>
  <c r="AY202" i="64" l="1"/>
  <c r="AY141" i="64"/>
  <c r="AY138" i="64"/>
  <c r="AY73" i="64"/>
  <c r="AY199" i="64" l="1"/>
  <c r="AY189" i="64"/>
  <c r="AY134" i="64"/>
  <c r="AY132" i="64"/>
  <c r="AY129" i="64"/>
  <c r="AY126" i="64"/>
  <c r="AY123" i="64"/>
  <c r="AY119" i="64"/>
  <c r="AY116" i="64"/>
  <c r="AY113" i="64"/>
  <c r="AY110" i="64"/>
  <c r="AY102" i="64"/>
  <c r="AY94" i="64"/>
  <c r="AY80" i="64"/>
  <c r="AY63" i="64"/>
  <c r="AY52" i="64"/>
  <c r="AY31" i="64"/>
  <c r="A6" i="64"/>
  <c r="J464" i="50" l="1"/>
  <c r="J466" i="50"/>
  <c r="J456" i="50"/>
  <c r="J460" i="50"/>
  <c r="K464" i="50"/>
  <c r="K466" i="50"/>
  <c r="K456" i="50"/>
  <c r="K460" i="50"/>
  <c r="J465" i="50"/>
  <c r="J467" i="50"/>
  <c r="J457" i="50"/>
  <c r="K465" i="50"/>
  <c r="K467" i="50"/>
  <c r="K457" i="50"/>
  <c r="J468" i="50"/>
  <c r="J458" i="50"/>
  <c r="K468" i="50"/>
  <c r="K458" i="50"/>
  <c r="J455" i="50"/>
  <c r="J459" i="50"/>
  <c r="K455" i="50"/>
  <c r="K459" i="50"/>
  <c r="K440" i="50"/>
  <c r="K441" i="50"/>
  <c r="K446" i="50"/>
  <c r="K454" i="50"/>
  <c r="K462" i="50"/>
  <c r="J439" i="50"/>
  <c r="J447" i="50"/>
  <c r="J463" i="50"/>
  <c r="K439" i="50"/>
  <c r="K442" i="50"/>
  <c r="K447" i="50"/>
  <c r="K463" i="50"/>
  <c r="J440" i="50"/>
  <c r="J448" i="50"/>
  <c r="K437" i="50"/>
  <c r="J442" i="50"/>
  <c r="K450" i="50"/>
  <c r="J443" i="50"/>
  <c r="K452" i="50"/>
  <c r="J453" i="50"/>
  <c r="J437" i="50"/>
  <c r="K461" i="50"/>
  <c r="J446" i="50"/>
  <c r="J462" i="50"/>
  <c r="K448" i="50"/>
  <c r="J441" i="50"/>
  <c r="J449" i="50"/>
  <c r="K449" i="50"/>
  <c r="J450" i="50"/>
  <c r="J451" i="50"/>
  <c r="K443" i="50"/>
  <c r="K451" i="50"/>
  <c r="J444" i="50"/>
  <c r="J452" i="50"/>
  <c r="K444" i="50"/>
  <c r="J445" i="50"/>
  <c r="J461" i="50"/>
  <c r="K445" i="50"/>
  <c r="K453" i="50"/>
  <c r="J438" i="50"/>
  <c r="J454" i="50"/>
  <c r="K438" i="50"/>
  <c r="K470" i="50"/>
  <c r="A7" i="63"/>
  <c r="A6" i="63"/>
  <c r="A21" i="62"/>
  <c r="A13" i="62"/>
  <c r="A12" i="62"/>
  <c r="A8" i="62"/>
  <c r="A7" i="62"/>
  <c r="A6" i="62"/>
  <c r="K415" i="50" s="1"/>
  <c r="AY46" i="61"/>
  <c r="A46" i="61"/>
  <c r="A45" i="61"/>
  <c r="A38" i="61"/>
  <c r="A37" i="61"/>
  <c r="AY36" i="61"/>
  <c r="A36" i="61"/>
  <c r="A35" i="61"/>
  <c r="A34" i="61"/>
  <c r="AY32" i="61"/>
  <c r="A32" i="61"/>
  <c r="A31" i="61"/>
  <c r="AY30" i="61"/>
  <c r="A30" i="61"/>
  <c r="A29" i="61"/>
  <c r="A28" i="61"/>
  <c r="A27" i="61"/>
  <c r="AY26" i="61"/>
  <c r="A26" i="61"/>
  <c r="A25" i="61"/>
  <c r="A24" i="61"/>
  <c r="AY22" i="61"/>
  <c r="A22" i="61"/>
  <c r="A21" i="61"/>
  <c r="A18" i="61"/>
  <c r="A17" i="61"/>
  <c r="A16" i="61"/>
  <c r="A15" i="61"/>
  <c r="AY14" i="61"/>
  <c r="A14" i="61"/>
  <c r="A13" i="61"/>
  <c r="A12" i="61"/>
  <c r="AY11" i="61"/>
  <c r="A11" i="61"/>
  <c r="A10" i="61"/>
  <c r="A8" i="61"/>
  <c r="AY7" i="61"/>
  <c r="A7" i="61"/>
  <c r="A6" i="61"/>
  <c r="K423" i="50" l="1"/>
  <c r="K431" i="50"/>
  <c r="K416" i="50"/>
  <c r="K424" i="50"/>
  <c r="K420" i="50"/>
  <c r="K428" i="50"/>
  <c r="K422" i="50"/>
  <c r="K427" i="50"/>
  <c r="K418" i="50"/>
  <c r="K429" i="50"/>
  <c r="K419" i="50"/>
  <c r="K430" i="50"/>
  <c r="K425" i="50"/>
  <c r="K421" i="50"/>
  <c r="K417" i="50"/>
  <c r="K426" i="50"/>
  <c r="K402" i="50"/>
  <c r="K410" i="50"/>
  <c r="K406" i="50"/>
  <c r="K407" i="50"/>
  <c r="K408" i="50"/>
  <c r="K403" i="50"/>
  <c r="K411" i="50"/>
  <c r="K409" i="50"/>
  <c r="K404" i="50"/>
  <c r="K412" i="50"/>
  <c r="K398" i="50"/>
  <c r="K400" i="50"/>
  <c r="K405" i="50"/>
  <c r="K413" i="50"/>
  <c r="K414" i="50"/>
  <c r="K399" i="50"/>
  <c r="K401" i="50"/>
  <c r="A7" i="59"/>
  <c r="A6" i="59"/>
  <c r="K311" i="50" l="1"/>
  <c r="K316" i="50"/>
  <c r="K313" i="50"/>
  <c r="K315" i="50"/>
  <c r="K314" i="50"/>
  <c r="K312" i="50"/>
  <c r="K318" i="50"/>
  <c r="K317" i="50"/>
  <c r="A7" i="58"/>
  <c r="A6" i="58"/>
  <c r="AY12" i="57"/>
  <c r="A12" i="57"/>
  <c r="A11" i="57"/>
  <c r="A10" i="57"/>
  <c r="A8" i="57"/>
  <c r="AY7" i="57"/>
  <c r="A7" i="57"/>
  <c r="A6" i="57"/>
  <c r="AY116" i="56"/>
  <c r="A116" i="56"/>
  <c r="A115" i="56"/>
  <c r="A114" i="56"/>
  <c r="AY113" i="56"/>
  <c r="A113" i="56"/>
  <c r="A112" i="56"/>
  <c r="A111" i="56"/>
  <c r="A110" i="56"/>
  <c r="A109" i="56"/>
  <c r="A108" i="56"/>
  <c r="AY107" i="56"/>
  <c r="A107" i="56"/>
  <c r="A106" i="56"/>
  <c r="A105" i="56"/>
  <c r="AY104" i="56"/>
  <c r="A104" i="56"/>
  <c r="A103" i="56"/>
  <c r="A102" i="56"/>
  <c r="A101" i="56"/>
  <c r="A100" i="56"/>
  <c r="A99" i="56"/>
  <c r="A98" i="56"/>
  <c r="A97" i="56"/>
  <c r="A96" i="56"/>
  <c r="A95" i="56"/>
  <c r="AY94" i="56"/>
  <c r="A94" i="56"/>
  <c r="A93" i="56"/>
  <c r="A92" i="56"/>
  <c r="A91" i="56"/>
  <c r="AY90" i="56"/>
  <c r="A90" i="56"/>
  <c r="A89" i="56"/>
  <c r="A88" i="56"/>
  <c r="AY87" i="56"/>
  <c r="A87" i="56"/>
  <c r="A86" i="56"/>
  <c r="AY85" i="56"/>
  <c r="A85" i="56"/>
  <c r="A84" i="56"/>
  <c r="A83" i="56"/>
  <c r="AY82" i="56"/>
  <c r="A82" i="56"/>
  <c r="A81" i="56"/>
  <c r="A80" i="56"/>
  <c r="A79" i="56"/>
  <c r="A78" i="56"/>
  <c r="A77" i="56"/>
  <c r="AY76" i="56"/>
  <c r="A76" i="56"/>
  <c r="A75" i="56"/>
  <c r="A74" i="56"/>
  <c r="A73" i="56"/>
  <c r="A72" i="56"/>
  <c r="A71" i="56"/>
  <c r="A70" i="56"/>
  <c r="A69" i="56"/>
  <c r="A68" i="56"/>
  <c r="AY67" i="56"/>
  <c r="A67" i="56"/>
  <c r="A66" i="56"/>
  <c r="A65" i="56"/>
  <c r="A64" i="56"/>
  <c r="A63" i="56"/>
  <c r="AY62" i="56"/>
  <c r="A62" i="56"/>
  <c r="A61" i="56"/>
  <c r="A60" i="56"/>
  <c r="A59" i="56"/>
  <c r="A58" i="56"/>
  <c r="A57" i="56"/>
  <c r="A56" i="56"/>
  <c r="A55" i="56"/>
  <c r="AY54" i="56"/>
  <c r="A54" i="56"/>
  <c r="A53" i="56"/>
  <c r="A52" i="56"/>
  <c r="A51" i="56"/>
  <c r="A50" i="56"/>
  <c r="AY49" i="56"/>
  <c r="A49" i="56"/>
  <c r="A48" i="56"/>
  <c r="A47" i="56"/>
  <c r="A46" i="56"/>
  <c r="AY45" i="56"/>
  <c r="A45" i="56"/>
  <c r="A44" i="56"/>
  <c r="A43" i="56"/>
  <c r="A42" i="56"/>
  <c r="AY41" i="56"/>
  <c r="A41" i="56"/>
  <c r="A40" i="56"/>
  <c r="A39" i="56"/>
  <c r="A38" i="56"/>
  <c r="A37" i="56"/>
  <c r="A36" i="56"/>
  <c r="AY35" i="56"/>
  <c r="A35" i="56"/>
  <c r="A34" i="56"/>
  <c r="A33" i="56"/>
  <c r="AY32" i="56"/>
  <c r="A32" i="56"/>
  <c r="A31" i="56"/>
  <c r="A30" i="56"/>
  <c r="A29" i="56"/>
  <c r="A28" i="56"/>
  <c r="AY27" i="56"/>
  <c r="A27" i="56"/>
  <c r="A26" i="56"/>
  <c r="A25" i="56"/>
  <c r="A24" i="56"/>
  <c r="AY23" i="56"/>
  <c r="A23" i="56"/>
  <c r="A22" i="56"/>
  <c r="A21" i="56"/>
  <c r="A20" i="56"/>
  <c r="A19" i="56"/>
  <c r="AY18" i="56"/>
  <c r="A18" i="56"/>
  <c r="A17" i="56"/>
  <c r="A16" i="56"/>
  <c r="A15" i="56"/>
  <c r="A14" i="56"/>
  <c r="A13" i="56"/>
  <c r="A12" i="56"/>
  <c r="A11" i="56"/>
  <c r="A10" i="56"/>
  <c r="AY9" i="56"/>
  <c r="A9" i="56"/>
  <c r="A8" i="56"/>
  <c r="A7" i="56"/>
  <c r="A6" i="56"/>
  <c r="K155" i="50" l="1"/>
  <c r="K163" i="50"/>
  <c r="K171" i="50"/>
  <c r="K168" i="50"/>
  <c r="K161" i="50"/>
  <c r="K170" i="50"/>
  <c r="K156" i="50"/>
  <c r="K164" i="50"/>
  <c r="K172" i="50"/>
  <c r="K151" i="50"/>
  <c r="K152" i="50"/>
  <c r="K153" i="50"/>
  <c r="K157" i="50"/>
  <c r="K165" i="50"/>
  <c r="K173" i="50"/>
  <c r="K167" i="50"/>
  <c r="K169" i="50"/>
  <c r="K162" i="50"/>
  <c r="K158" i="50"/>
  <c r="K166" i="50"/>
  <c r="K174" i="50"/>
  <c r="K159" i="50"/>
  <c r="K150" i="50"/>
  <c r="K160" i="50"/>
  <c r="K154" i="50"/>
  <c r="K256" i="50"/>
  <c r="K257" i="50"/>
  <c r="K176" i="50"/>
  <c r="K175" i="50"/>
  <c r="K177" i="50"/>
  <c r="K181" i="50"/>
  <c r="K180" i="50"/>
  <c r="K178" i="50"/>
  <c r="K179" i="50"/>
  <c r="A56" i="55"/>
  <c r="AY55" i="55"/>
  <c r="A55" i="55"/>
  <c r="A54" i="55"/>
  <c r="A53" i="55"/>
  <c r="AY52" i="55"/>
  <c r="A52" i="55"/>
  <c r="A51" i="55"/>
  <c r="A50" i="55"/>
  <c r="A49" i="55"/>
  <c r="A48" i="55"/>
  <c r="A47" i="55"/>
  <c r="A46" i="55"/>
  <c r="A45" i="55"/>
  <c r="A44" i="55"/>
  <c r="A43" i="55"/>
  <c r="A37" i="55"/>
  <c r="A36" i="55"/>
  <c r="A35" i="55"/>
  <c r="AY34" i="55"/>
  <c r="A34" i="55"/>
  <c r="A15" i="55"/>
  <c r="A14" i="55"/>
  <c r="A13" i="55"/>
  <c r="A12" i="55"/>
  <c r="A11" i="55"/>
  <c r="A10" i="55"/>
  <c r="A9" i="55"/>
  <c r="A8" i="55"/>
  <c r="AY7" i="55"/>
  <c r="A7" i="55"/>
  <c r="A6" i="55"/>
  <c r="A43" i="54"/>
  <c r="A42" i="54"/>
  <c r="A41" i="54"/>
  <c r="A40" i="54"/>
  <c r="A39" i="54"/>
  <c r="A38" i="54"/>
  <c r="A15" i="54"/>
  <c r="A14" i="54"/>
  <c r="A12" i="54"/>
  <c r="A11" i="54"/>
  <c r="A10" i="54"/>
  <c r="A9" i="54"/>
  <c r="A8" i="54"/>
  <c r="AY7" i="54"/>
  <c r="A7" i="54"/>
  <c r="A6" i="54"/>
  <c r="AY23" i="19"/>
  <c r="K144" i="50" l="1"/>
  <c r="K143" i="50"/>
  <c r="K149" i="50"/>
  <c r="K147" i="50"/>
  <c r="K145" i="50"/>
  <c r="K146" i="50"/>
  <c r="K148" i="50"/>
  <c r="A80" i="8"/>
  <c r="A64" i="8"/>
  <c r="A63" i="8"/>
  <c r="A62" i="8"/>
  <c r="A58" i="8"/>
  <c r="A57" i="8"/>
  <c r="A56" i="8"/>
  <c r="A55" i="8"/>
  <c r="A54" i="8"/>
  <c r="A53" i="8"/>
  <c r="A52" i="8"/>
  <c r="A51" i="8"/>
  <c r="A50" i="8"/>
  <c r="A49" i="8"/>
  <c r="A48" i="8"/>
  <c r="A47" i="8"/>
  <c r="A46" i="8"/>
  <c r="A85" i="42" l="1"/>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48" i="46"/>
  <c r="A47" i="46"/>
  <c r="A46" i="46"/>
  <c r="A45" i="46"/>
  <c r="A44" i="46"/>
  <c r="A43" i="46"/>
  <c r="A42" i="46"/>
  <c r="A41" i="46"/>
  <c r="A40" i="46"/>
  <c r="A39" i="46"/>
  <c r="A38" i="46"/>
  <c r="A37" i="46"/>
  <c r="A36" i="46"/>
  <c r="A35" i="46"/>
  <c r="A34" i="46"/>
  <c r="A33" i="46"/>
  <c r="A32" i="46"/>
  <c r="A31" i="46"/>
  <c r="A30" i="46"/>
  <c r="A29" i="46"/>
  <c r="A28" i="46"/>
  <c r="A27" i="46"/>
  <c r="A26" i="46"/>
  <c r="A25" i="46"/>
  <c r="A24" i="46"/>
  <c r="A23" i="46"/>
  <c r="A22" i="46"/>
  <c r="A21" i="46"/>
  <c r="A20" i="46"/>
  <c r="A19" i="46"/>
  <c r="A18" i="46"/>
  <c r="A17" i="46"/>
  <c r="A16" i="46"/>
  <c r="A15" i="46"/>
  <c r="A14" i="46"/>
  <c r="A13" i="46"/>
  <c r="A12" i="46"/>
  <c r="A11" i="46"/>
  <c r="A10" i="46"/>
  <c r="A9" i="46"/>
  <c r="A8" i="46"/>
  <c r="A7" i="46"/>
  <c r="A6" i="46"/>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115" i="44"/>
  <c r="A114" i="44"/>
  <c r="A113" i="44"/>
  <c r="A110" i="44"/>
  <c r="A109" i="44"/>
  <c r="A108" i="44"/>
  <c r="A107" i="44"/>
  <c r="A106" i="44"/>
  <c r="A105" i="44"/>
  <c r="A104" i="44"/>
  <c r="A103" i="44"/>
  <c r="A102" i="44"/>
  <c r="A101" i="44"/>
  <c r="A100" i="44"/>
  <c r="A99" i="44"/>
  <c r="A98" i="44"/>
  <c r="A97" i="44"/>
  <c r="A94" i="44"/>
  <c r="A93" i="44"/>
  <c r="A92" i="44"/>
  <c r="A91" i="44"/>
  <c r="A89" i="44"/>
  <c r="A88" i="44"/>
  <c r="A87" i="44"/>
  <c r="A86" i="44"/>
  <c r="A85" i="44"/>
  <c r="A84" i="44"/>
  <c r="A83" i="44"/>
  <c r="A82" i="44"/>
  <c r="A80" i="44"/>
  <c r="A79" i="44"/>
  <c r="A78" i="44"/>
  <c r="A77" i="44"/>
  <c r="A76" i="44"/>
  <c r="A75" i="44"/>
  <c r="A74" i="44"/>
  <c r="A73" i="44"/>
  <c r="A72" i="44"/>
  <c r="A71" i="44"/>
  <c r="A70" i="44"/>
  <c r="A69" i="44"/>
  <c r="A68" i="44"/>
  <c r="A67" i="44"/>
  <c r="A66" i="44"/>
  <c r="A65" i="44"/>
  <c r="A64" i="44"/>
  <c r="A63" i="44"/>
  <c r="A62" i="44"/>
  <c r="A61" i="44"/>
  <c r="A60" i="44"/>
  <c r="A59" i="44"/>
  <c r="A58" i="44"/>
  <c r="A57" i="44"/>
  <c r="A56" i="44"/>
  <c r="A55" i="44"/>
  <c r="A54" i="44"/>
  <c r="A53" i="44"/>
  <c r="A52" i="44"/>
  <c r="A51" i="44"/>
  <c r="A50" i="44"/>
  <c r="A49" i="44"/>
  <c r="A48" i="44"/>
  <c r="A47" i="44"/>
  <c r="A46" i="44"/>
  <c r="A45" i="44"/>
  <c r="A44" i="44"/>
  <c r="A43" i="44"/>
  <c r="A42" i="44"/>
  <c r="A41" i="44"/>
  <c r="A40" i="44"/>
  <c r="A39" i="44"/>
  <c r="A38" i="44"/>
  <c r="A37" i="44"/>
  <c r="A36" i="44"/>
  <c r="A35" i="44"/>
  <c r="A34" i="44"/>
  <c r="A33" i="44"/>
  <c r="A32" i="44"/>
  <c r="A31" i="44"/>
  <c r="A30" i="44"/>
  <c r="A29" i="44"/>
  <c r="A28" i="44"/>
  <c r="A27" i="44"/>
  <c r="A26" i="44"/>
  <c r="A25" i="44"/>
  <c r="A24" i="44"/>
  <c r="A23" i="44"/>
  <c r="A22" i="44"/>
  <c r="A21" i="44"/>
  <c r="A20" i="44"/>
  <c r="A19" i="44"/>
  <c r="A18" i="44"/>
  <c r="A17" i="44"/>
  <c r="A16" i="44"/>
  <c r="A15" i="44"/>
  <c r="A14" i="44"/>
  <c r="A13" i="44"/>
  <c r="A12" i="44"/>
  <c r="A11" i="44"/>
  <c r="A10" i="44"/>
  <c r="A9" i="44"/>
  <c r="A8" i="44"/>
  <c r="A7" i="44"/>
  <c r="A6" i="44"/>
  <c r="A12" i="43"/>
  <c r="A11" i="43"/>
  <c r="A10" i="43"/>
  <c r="A9" i="43"/>
  <c r="A8" i="43"/>
  <c r="A7" i="43"/>
  <c r="A6" i="43"/>
  <c r="A103" i="41"/>
  <c r="A102" i="41"/>
  <c r="A101" i="41"/>
  <c r="A100" i="41"/>
  <c r="A99" i="41"/>
  <c r="A98" i="41"/>
  <c r="A97" i="41"/>
  <c r="A96" i="41"/>
  <c r="A95" i="41"/>
  <c r="A94" i="41"/>
  <c r="A93" i="41"/>
  <c r="A92" i="41"/>
  <c r="A91" i="41"/>
  <c r="A90" i="41"/>
  <c r="A89" i="41"/>
  <c r="A88" i="41"/>
  <c r="A87" i="41"/>
  <c r="A86" i="41"/>
  <c r="A85" i="41"/>
  <c r="A84" i="41"/>
  <c r="A83" i="41"/>
  <c r="A82" i="41"/>
  <c r="A81" i="41"/>
  <c r="A80" i="41"/>
  <c r="A79" i="41"/>
  <c r="A78" i="41"/>
  <c r="A77" i="41"/>
  <c r="A76" i="41"/>
  <c r="A75" i="41"/>
  <c r="A74" i="41"/>
  <c r="A73" i="41"/>
  <c r="A72" i="41"/>
  <c r="A71" i="41"/>
  <c r="A70" i="41"/>
  <c r="A69" i="41"/>
  <c r="A68" i="41"/>
  <c r="A67" i="41"/>
  <c r="A66" i="41"/>
  <c r="A65" i="41"/>
  <c r="A64" i="41"/>
  <c r="A63" i="41"/>
  <c r="A62" i="41"/>
  <c r="A61" i="41"/>
  <c r="A60" i="41"/>
  <c r="A59" i="41"/>
  <c r="A58" i="41"/>
  <c r="A57" i="41"/>
  <c r="A56" i="41"/>
  <c r="A55" i="41"/>
  <c r="A54" i="41"/>
  <c r="A53" i="41"/>
  <c r="A52" i="41"/>
  <c r="A51" i="41"/>
  <c r="A50" i="41"/>
  <c r="A49" i="41"/>
  <c r="A48" i="41"/>
  <c r="A47" i="41"/>
  <c r="A46" i="41"/>
  <c r="A45" i="41"/>
  <c r="A44" i="41"/>
  <c r="A43" i="41"/>
  <c r="A38" i="41"/>
  <c r="A37" i="41"/>
  <c r="A36" i="41"/>
  <c r="A35" i="41"/>
  <c r="A34" i="41"/>
  <c r="A33" i="41"/>
  <c r="A32" i="41"/>
  <c r="A31" i="41"/>
  <c r="A30" i="41"/>
  <c r="A29" i="41"/>
  <c r="A28" i="41"/>
  <c r="A27" i="41"/>
  <c r="A26" i="41"/>
  <c r="A25" i="41"/>
  <c r="A24" i="41"/>
  <c r="A14" i="41"/>
  <c r="A13" i="41"/>
  <c r="A12" i="41"/>
  <c r="A11" i="41"/>
  <c r="A10" i="41"/>
  <c r="A9" i="41"/>
  <c r="A8" i="41"/>
  <c r="A7" i="41"/>
  <c r="A6" i="41"/>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11" i="33"/>
  <c r="A10" i="33"/>
  <c r="A9" i="33"/>
  <c r="A8" i="33"/>
  <c r="A7" i="33"/>
  <c r="A6" i="33"/>
  <c r="A77" i="40"/>
  <c r="A76" i="40"/>
  <c r="A74" i="40"/>
  <c r="A73" i="40"/>
  <c r="A72" i="40"/>
  <c r="A71" i="40"/>
  <c r="A70" i="40"/>
  <c r="A69" i="40"/>
  <c r="A68" i="40"/>
  <c r="A67" i="40"/>
  <c r="A66" i="40"/>
  <c r="A65" i="40"/>
  <c r="A64" i="40"/>
  <c r="A63" i="40"/>
  <c r="A62" i="40"/>
  <c r="A61" i="40"/>
  <c r="A60" i="40"/>
  <c r="A59" i="40"/>
  <c r="A58" i="40"/>
  <c r="A57" i="40"/>
  <c r="A56"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9" i="40"/>
  <c r="A8" i="40"/>
  <c r="A7" i="40"/>
  <c r="A6" i="40"/>
  <c r="A46" i="39"/>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190" i="37"/>
  <c r="A189" i="37"/>
  <c r="A188" i="37"/>
  <c r="A187" i="37"/>
  <c r="A186" i="37"/>
  <c r="A185" i="37"/>
  <c r="A184" i="37"/>
  <c r="A183" i="37"/>
  <c r="A182" i="37"/>
  <c r="A181" i="37"/>
  <c r="A180" i="37"/>
  <c r="A179" i="37"/>
  <c r="A178" i="37"/>
  <c r="A177" i="37"/>
  <c r="A176" i="37"/>
  <c r="A175" i="37"/>
  <c r="A174" i="37"/>
  <c r="A173" i="37"/>
  <c r="A172" i="37"/>
  <c r="A171" i="37"/>
  <c r="A170" i="37"/>
  <c r="A169" i="37"/>
  <c r="A168" i="37"/>
  <c r="A167" i="37"/>
  <c r="A166" i="37"/>
  <c r="A165" i="37"/>
  <c r="A164" i="37"/>
  <c r="A163" i="37"/>
  <c r="A162" i="37"/>
  <c r="A161" i="37"/>
  <c r="A160" i="37"/>
  <c r="A159" i="37"/>
  <c r="A158" i="37"/>
  <c r="A157" i="37"/>
  <c r="A156" i="37"/>
  <c r="A155" i="37"/>
  <c r="A154" i="37"/>
  <c r="A153" i="37"/>
  <c r="A152" i="37"/>
  <c r="A151" i="37"/>
  <c r="A150" i="37"/>
  <c r="A149" i="37"/>
  <c r="A148" i="37"/>
  <c r="A147" i="37"/>
  <c r="A146" i="37"/>
  <c r="A145" i="37"/>
  <c r="A144" i="37"/>
  <c r="A143" i="37"/>
  <c r="A142" i="37"/>
  <c r="A141" i="37"/>
  <c r="A140" i="37"/>
  <c r="A139" i="37"/>
  <c r="A138" i="37"/>
  <c r="A137" i="37"/>
  <c r="A136" i="37"/>
  <c r="A135" i="37"/>
  <c r="A134" i="37"/>
  <c r="A133" i="37"/>
  <c r="A132" i="37"/>
  <c r="A131" i="37"/>
  <c r="A130" i="37"/>
  <c r="A129" i="37"/>
  <c r="A128" i="37"/>
  <c r="A127" i="37"/>
  <c r="A126" i="37"/>
  <c r="A125" i="37"/>
  <c r="A124" i="37"/>
  <c r="A123" i="37"/>
  <c r="A122" i="37"/>
  <c r="A121" i="37"/>
  <c r="A120" i="37"/>
  <c r="A119" i="37"/>
  <c r="A118" i="37"/>
  <c r="A117" i="37"/>
  <c r="A116" i="37"/>
  <c r="A115" i="37"/>
  <c r="A114" i="37"/>
  <c r="A113" i="37"/>
  <c r="A112" i="37"/>
  <c r="A111" i="37"/>
  <c r="A110" i="37"/>
  <c r="A109" i="37"/>
  <c r="A108" i="37"/>
  <c r="A107" i="37"/>
  <c r="A106" i="37"/>
  <c r="A105" i="37"/>
  <c r="A104" i="37"/>
  <c r="A103" i="37"/>
  <c r="A102" i="37"/>
  <c r="A101" i="37"/>
  <c r="A100" i="37"/>
  <c r="A99" i="37"/>
  <c r="A98" i="37"/>
  <c r="A97" i="37"/>
  <c r="A96" i="37"/>
  <c r="A95" i="37"/>
  <c r="A94" i="37"/>
  <c r="A93" i="37"/>
  <c r="A92" i="37"/>
  <c r="A91" i="37"/>
  <c r="A90" i="37"/>
  <c r="A89" i="37"/>
  <c r="A88" i="37"/>
  <c r="A87" i="37"/>
  <c r="A86" i="37"/>
  <c r="A85" i="37"/>
  <c r="A84" i="37"/>
  <c r="A83" i="37"/>
  <c r="A82" i="37"/>
  <c r="A81" i="37"/>
  <c r="A80" i="37"/>
  <c r="A79" i="37"/>
  <c r="A78" i="37"/>
  <c r="A77" i="37"/>
  <c r="A76" i="37"/>
  <c r="A75" i="37"/>
  <c r="A74" i="37"/>
  <c r="A73" i="37"/>
  <c r="A72" i="37"/>
  <c r="A71" i="37"/>
  <c r="A70" i="37"/>
  <c r="A69" i="37"/>
  <c r="A68" i="37"/>
  <c r="A67" i="37"/>
  <c r="A66" i="37"/>
  <c r="A65" i="37"/>
  <c r="A64" i="37"/>
  <c r="A63" i="37"/>
  <c r="A62" i="37"/>
  <c r="A61" i="37"/>
  <c r="A60" i="37"/>
  <c r="A59" i="37"/>
  <c r="A58" i="37"/>
  <c r="A57" i="37"/>
  <c r="A56" i="37"/>
  <c r="A55" i="37"/>
  <c r="A54" i="37"/>
  <c r="A53" i="37"/>
  <c r="A52" i="37"/>
  <c r="A51" i="37"/>
  <c r="A50" i="37"/>
  <c r="A49"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9" i="37"/>
  <c r="A8" i="37"/>
  <c r="A7" i="37"/>
  <c r="A6" i="37"/>
  <c r="A67" i="36"/>
  <c r="A66" i="36"/>
  <c r="A65" i="36"/>
  <c r="A64" i="36"/>
  <c r="A63" i="36"/>
  <c r="A62" i="36"/>
  <c r="A61" i="36"/>
  <c r="A60" i="36"/>
  <c r="A59" i="36"/>
  <c r="A58" i="36"/>
  <c r="A57" i="36"/>
  <c r="A56" i="36"/>
  <c r="A55"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12" i="36"/>
  <c r="A11" i="36"/>
  <c r="A9" i="36"/>
  <c r="A8" i="36"/>
  <c r="A7" i="36"/>
  <c r="A6" i="36"/>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2" i="35"/>
  <c r="A31" i="35"/>
  <c r="A30" i="35"/>
  <c r="A29" i="35"/>
  <c r="A28" i="35"/>
  <c r="A27" i="35"/>
  <c r="A26" i="35"/>
  <c r="A25" i="35"/>
  <c r="A24" i="35"/>
  <c r="A23" i="35"/>
  <c r="A17" i="35"/>
  <c r="A16" i="35"/>
  <c r="A15" i="35"/>
  <c r="A14" i="35"/>
  <c r="A13" i="35"/>
  <c r="A22" i="35"/>
  <c r="A21" i="35"/>
  <c r="A20" i="35"/>
  <c r="A19" i="35"/>
  <c r="A12" i="35"/>
  <c r="A11" i="35"/>
  <c r="A10" i="35"/>
  <c r="A9" i="35"/>
  <c r="A8" i="35"/>
  <c r="A7" i="35"/>
  <c r="A6" i="35"/>
  <c r="A93" i="32"/>
  <c r="A92" i="32"/>
  <c r="A91" i="32"/>
  <c r="A90" i="32"/>
  <c r="A86" i="32"/>
  <c r="A85" i="32"/>
  <c r="A84" i="32"/>
  <c r="A83" i="32"/>
  <c r="A82" i="32"/>
  <c r="A81" i="32"/>
  <c r="A80" i="32"/>
  <c r="A79" i="32"/>
  <c r="A78" i="32"/>
  <c r="A77" i="32"/>
  <c r="A76" i="32"/>
  <c r="A75" i="32"/>
  <c r="A74" i="32"/>
  <c r="A73" i="32"/>
  <c r="A72" i="32"/>
  <c r="A71" i="32"/>
  <c r="A70" i="32"/>
  <c r="A69" i="32"/>
  <c r="A68" i="32"/>
  <c r="A67" i="32"/>
  <c r="A66" i="32"/>
  <c r="A65" i="32"/>
  <c r="A64" i="32"/>
  <c r="A63" i="32"/>
  <c r="A62" i="32"/>
  <c r="A61" i="32"/>
  <c r="A60" i="32"/>
  <c r="A59" i="32"/>
  <c r="A58" i="32"/>
  <c r="A57" i="32"/>
  <c r="A56" i="32"/>
  <c r="A55" i="32"/>
  <c r="A54" i="32"/>
  <c r="A53" i="32"/>
  <c r="A52" i="32"/>
  <c r="A51" i="32"/>
  <c r="A50" i="32"/>
  <c r="A49" i="32"/>
  <c r="A48" i="32"/>
  <c r="A47" i="32"/>
  <c r="A46" i="32"/>
  <c r="A45" i="32"/>
  <c r="A44" i="32"/>
  <c r="A43" i="32"/>
  <c r="A42" i="32"/>
  <c r="A41" i="32"/>
  <c r="A40" i="32"/>
  <c r="A39" i="32"/>
  <c r="A38" i="32"/>
  <c r="A37" i="32"/>
  <c r="A36" i="32"/>
  <c r="A35" i="32"/>
  <c r="A34" i="32"/>
  <c r="A33" i="32"/>
  <c r="A32" i="32"/>
  <c r="A31" i="32"/>
  <c r="A30" i="32"/>
  <c r="A29" i="32"/>
  <c r="A28" i="32"/>
  <c r="A27" i="32"/>
  <c r="A26" i="32"/>
  <c r="A25" i="32"/>
  <c r="A24" i="32"/>
  <c r="A23" i="32"/>
  <c r="A22" i="32"/>
  <c r="A21" i="32"/>
  <c r="A20" i="32"/>
  <c r="A19" i="32"/>
  <c r="A18" i="32"/>
  <c r="A17" i="32"/>
  <c r="A16" i="32"/>
  <c r="A15" i="32"/>
  <c r="A14" i="32"/>
  <c r="A13" i="32"/>
  <c r="A12" i="32"/>
  <c r="A11" i="32"/>
  <c r="A10" i="32"/>
  <c r="A9" i="32"/>
  <c r="A8" i="32"/>
  <c r="A7" i="32"/>
  <c r="A6" i="32"/>
  <c r="A26" i="31"/>
  <c r="A25" i="31"/>
  <c r="A24" i="31"/>
  <c r="A23" i="31"/>
  <c r="A22" i="31"/>
  <c r="A21" i="31"/>
  <c r="A20" i="31"/>
  <c r="A19" i="31"/>
  <c r="A18" i="31"/>
  <c r="A17" i="31"/>
  <c r="A16" i="31"/>
  <c r="A15" i="31"/>
  <c r="A14" i="31"/>
  <c r="A13" i="31"/>
  <c r="A12" i="31"/>
  <c r="A11" i="31"/>
  <c r="A10" i="31"/>
  <c r="A9" i="31"/>
  <c r="A8" i="31"/>
  <c r="A7" i="31"/>
  <c r="A6" i="31"/>
  <c r="A69" i="30"/>
  <c r="A68" i="30"/>
  <c r="A67" i="30"/>
  <c r="A66" i="30"/>
  <c r="A65" i="30"/>
  <c r="A64" i="30"/>
  <c r="A63" i="30"/>
  <c r="A62" i="30"/>
  <c r="A61" i="30"/>
  <c r="A60" i="30"/>
  <c r="A59" i="30"/>
  <c r="A58" i="30"/>
  <c r="A57" i="30"/>
  <c r="A56" i="30"/>
  <c r="A55" i="30"/>
  <c r="A54" i="30"/>
  <c r="A53" i="30"/>
  <c r="A52" i="30"/>
  <c r="A51" i="30"/>
  <c r="A50" i="30"/>
  <c r="A49" i="30"/>
  <c r="A48" i="30"/>
  <c r="A47" i="30"/>
  <c r="A46" i="30"/>
  <c r="A45" i="30"/>
  <c r="A44"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A11" i="30"/>
  <c r="A10" i="30"/>
  <c r="A9" i="30"/>
  <c r="A8" i="30"/>
  <c r="A7" i="30"/>
  <c r="A6" i="30"/>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5" i="29"/>
  <c r="A44" i="29"/>
  <c r="A43" i="29"/>
  <c r="A42" i="29"/>
  <c r="A41" i="29"/>
  <c r="A40" i="29"/>
  <c r="A39" i="29"/>
  <c r="A38" i="29"/>
  <c r="A37" i="29"/>
  <c r="A36" i="29"/>
  <c r="A35" i="29"/>
  <c r="A34" i="29"/>
  <c r="A33" i="29"/>
  <c r="A32" i="29"/>
  <c r="A31" i="29"/>
  <c r="A30" i="29"/>
  <c r="A29" i="29"/>
  <c r="A28" i="29"/>
  <c r="A27" i="29"/>
  <c r="A26" i="29"/>
  <c r="A25" i="29"/>
  <c r="A24" i="29"/>
  <c r="A23" i="29"/>
  <c r="A22" i="29"/>
  <c r="A21" i="29"/>
  <c r="A20" i="29"/>
  <c r="A19" i="29"/>
  <c r="A18" i="29"/>
  <c r="A17" i="29"/>
  <c r="A16" i="29"/>
  <c r="A15" i="29"/>
  <c r="A14" i="29"/>
  <c r="A13" i="29"/>
  <c r="A12" i="29"/>
  <c r="A11" i="29"/>
  <c r="A10" i="29"/>
  <c r="A9" i="29"/>
  <c r="A8" i="29"/>
  <c r="A7" i="29"/>
  <c r="A6" i="29"/>
  <c r="A125" i="28"/>
  <c r="A124" i="28"/>
  <c r="A123" i="28"/>
  <c r="A122" i="28"/>
  <c r="A121" i="28"/>
  <c r="A120" i="28"/>
  <c r="A119" i="28"/>
  <c r="A118" i="28"/>
  <c r="A117" i="28"/>
  <c r="A116" i="28"/>
  <c r="A115" i="28"/>
  <c r="A114" i="28"/>
  <c r="A113" i="28"/>
  <c r="A112" i="28"/>
  <c r="A111" i="28"/>
  <c r="A110" i="28"/>
  <c r="A109" i="28"/>
  <c r="A108" i="28"/>
  <c r="A107" i="28"/>
  <c r="A106" i="28"/>
  <c r="A105" i="28"/>
  <c r="A104" i="28"/>
  <c r="A103" i="28"/>
  <c r="A102" i="28"/>
  <c r="A101" i="28"/>
  <c r="A100" i="28"/>
  <c r="A99" i="28"/>
  <c r="A98" i="28"/>
  <c r="A97" i="28"/>
  <c r="A96" i="28"/>
  <c r="A95" i="28"/>
  <c r="A94" i="28"/>
  <c r="A93" i="28"/>
  <c r="A92" i="28"/>
  <c r="A91" i="28"/>
  <c r="A90" i="28"/>
  <c r="A89" i="28"/>
  <c r="A88" i="28"/>
  <c r="A87" i="28"/>
  <c r="A86" i="28"/>
  <c r="A85" i="28"/>
  <c r="A84" i="28"/>
  <c r="A83" i="28"/>
  <c r="A82" i="28"/>
  <c r="A81" i="28"/>
  <c r="A80" i="28"/>
  <c r="A79" i="28"/>
  <c r="A78" i="28"/>
  <c r="A77" i="28"/>
  <c r="A76" i="28"/>
  <c r="A75" i="28"/>
  <c r="A74" i="28"/>
  <c r="A73" i="28"/>
  <c r="A72" i="28"/>
  <c r="A71" i="28"/>
  <c r="A70" i="28"/>
  <c r="A69" i="28"/>
  <c r="A68" i="28"/>
  <c r="A67" i="28"/>
  <c r="A66" i="28"/>
  <c r="A65" i="28"/>
  <c r="A64" i="28"/>
  <c r="A63" i="28"/>
  <c r="A62" i="28"/>
  <c r="A61" i="28"/>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A7" i="28"/>
  <c r="A6" i="28"/>
  <c r="A22" i="27"/>
  <c r="A21" i="27"/>
  <c r="A20" i="27"/>
  <c r="A19" i="27"/>
  <c r="A18" i="27"/>
  <c r="A17" i="27"/>
  <c r="A16" i="27"/>
  <c r="A15" i="27"/>
  <c r="A14" i="27"/>
  <c r="A13" i="27"/>
  <c r="A12" i="27"/>
  <c r="A11" i="27"/>
  <c r="A10" i="27"/>
  <c r="A9" i="27"/>
  <c r="A7" i="27"/>
  <c r="A6" i="27"/>
  <c r="A77" i="25"/>
  <c r="A76" i="25"/>
  <c r="A75" i="25"/>
  <c r="A74" i="25"/>
  <c r="A73" i="25"/>
  <c r="A72" i="25"/>
  <c r="A71" i="25"/>
  <c r="A70" i="25"/>
  <c r="A69" i="25"/>
  <c r="A68" i="25"/>
  <c r="A67" i="25"/>
  <c r="A66" i="25"/>
  <c r="A65" i="25"/>
  <c r="A64" i="25"/>
  <c r="A63" i="25"/>
  <c r="A62" i="25"/>
  <c r="A61" i="25"/>
  <c r="A60" i="25"/>
  <c r="A59" i="25"/>
  <c r="A58" i="25"/>
  <c r="A57" i="25"/>
  <c r="A56"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A9" i="25"/>
  <c r="A8" i="25"/>
  <c r="A7" i="25"/>
  <c r="A6" i="25"/>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41" i="23"/>
  <c r="A40" i="23"/>
  <c r="A39" i="23"/>
  <c r="A38" i="23"/>
  <c r="A37" i="23"/>
  <c r="A36" i="23"/>
  <c r="A35" i="23"/>
  <c r="A34" i="23"/>
  <c r="A33" i="23"/>
  <c r="A32" i="23"/>
  <c r="A31" i="23"/>
  <c r="A30" i="23"/>
  <c r="A29" i="23"/>
  <c r="A28" i="23"/>
  <c r="A27" i="23"/>
  <c r="A26" i="23"/>
  <c r="A25" i="23"/>
  <c r="A24" i="23"/>
  <c r="A23" i="23"/>
  <c r="A22" i="23"/>
  <c r="A21" i="23"/>
  <c r="A20" i="23"/>
  <c r="A19" i="23"/>
  <c r="A18" i="23"/>
  <c r="A17" i="23"/>
  <c r="A16" i="23"/>
  <c r="A15" i="23"/>
  <c r="A14" i="23"/>
  <c r="A13" i="23"/>
  <c r="A12" i="23"/>
  <c r="A11" i="23"/>
  <c r="A10" i="23"/>
  <c r="A9" i="23"/>
  <c r="A8" i="23"/>
  <c r="A7" i="23"/>
  <c r="A6" i="23"/>
  <c r="A14" i="22"/>
  <c r="A13" i="22"/>
  <c r="A12" i="22"/>
  <c r="A11" i="22"/>
  <c r="A10" i="22"/>
  <c r="A9" i="22"/>
  <c r="A8" i="22"/>
  <c r="A7" i="22"/>
  <c r="A6" i="22"/>
  <c r="A16" i="21"/>
  <c r="A15" i="21"/>
  <c r="A14" i="21"/>
  <c r="A13" i="21"/>
  <c r="A12" i="21"/>
  <c r="A11" i="21"/>
  <c r="A10" i="21"/>
  <c r="A9" i="21"/>
  <c r="A8" i="21"/>
  <c r="A7" i="21"/>
  <c r="A6" i="21"/>
  <c r="K115" i="50" s="1"/>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A9" i="14"/>
  <c r="A8" i="14"/>
  <c r="A7" i="14"/>
  <c r="A6" i="14"/>
  <c r="A19" i="14"/>
  <c r="A18" i="14"/>
  <c r="A17" i="14"/>
  <c r="A16" i="14"/>
  <c r="A15" i="14"/>
  <c r="A14" i="14"/>
  <c r="A13" i="14"/>
  <c r="A12" i="14"/>
  <c r="A11" i="14"/>
  <c r="A10" i="14"/>
  <c r="A122" i="12"/>
  <c r="A121" i="12"/>
  <c r="A120" i="12"/>
  <c r="A119" i="12"/>
  <c r="A118" i="12"/>
  <c r="A117" i="12"/>
  <c r="A116" i="12"/>
  <c r="A115" i="12"/>
  <c r="A114" i="12"/>
  <c r="A113" i="12"/>
  <c r="A112" i="12"/>
  <c r="A111" i="12"/>
  <c r="A110" i="12"/>
  <c r="A109" i="12"/>
  <c r="A108" i="12"/>
  <c r="A107" i="12"/>
  <c r="A106" i="12"/>
  <c r="A105" i="12"/>
  <c r="A104" i="12"/>
  <c r="A103" i="12"/>
  <c r="A102"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93" i="8"/>
  <c r="A88" i="8"/>
  <c r="A87" i="8"/>
  <c r="A86" i="8"/>
  <c r="A85" i="8"/>
  <c r="A84" i="8"/>
  <c r="A83" i="8"/>
  <c r="A82" i="8"/>
  <c r="A81" i="8"/>
  <c r="A45"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A10" i="8"/>
  <c r="A9" i="8"/>
  <c r="A8" i="8"/>
  <c r="A7" i="8"/>
  <c r="A6" i="8"/>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19" i="1"/>
  <c r="A118" i="1"/>
  <c r="A117" i="1"/>
  <c r="A116" i="1"/>
  <c r="A115" i="1"/>
  <c r="A114" i="1"/>
  <c r="A113" i="1"/>
  <c r="A112" i="1"/>
  <c r="A111" i="1"/>
  <c r="A110" i="1"/>
  <c r="A109" i="1"/>
  <c r="A108" i="1"/>
  <c r="A107" i="1"/>
  <c r="A106" i="1"/>
  <c r="A105" i="1"/>
  <c r="A104" i="1"/>
  <c r="A103" i="1"/>
  <c r="A102" i="1"/>
  <c r="A101" i="1"/>
  <c r="A100" i="1"/>
  <c r="A99" i="1"/>
  <c r="A98" i="1"/>
  <c r="A97" i="1"/>
  <c r="A96" i="1"/>
  <c r="A95"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K139" i="50" l="1"/>
  <c r="K142" i="50"/>
  <c r="K140" i="50"/>
  <c r="K141" i="50"/>
  <c r="K227" i="50"/>
  <c r="K235" i="50"/>
  <c r="K243" i="50"/>
  <c r="K240" i="50"/>
  <c r="K228" i="50"/>
  <c r="K236" i="50"/>
  <c r="K226" i="50"/>
  <c r="K231" i="50"/>
  <c r="K241" i="50"/>
  <c r="K242" i="50"/>
  <c r="K229" i="50"/>
  <c r="K237" i="50"/>
  <c r="K233" i="50"/>
  <c r="K234" i="50"/>
  <c r="K230" i="50"/>
  <c r="K238" i="50"/>
  <c r="K239" i="50"/>
  <c r="K232" i="50"/>
  <c r="K258" i="50"/>
  <c r="K259" i="50"/>
  <c r="K265" i="50"/>
  <c r="K260" i="50"/>
  <c r="K264" i="50"/>
  <c r="K261" i="50"/>
  <c r="K262" i="50"/>
  <c r="K263" i="50"/>
  <c r="K36" i="50"/>
  <c r="K31" i="50"/>
  <c r="K37" i="50"/>
  <c r="K38" i="50"/>
  <c r="K121" i="50"/>
  <c r="K122" i="50"/>
  <c r="K123" i="50"/>
  <c r="K118" i="50"/>
  <c r="K119" i="50"/>
  <c r="K124" i="50"/>
  <c r="K120" i="50"/>
  <c r="K223" i="50"/>
  <c r="K222" i="50"/>
  <c r="K224" i="50"/>
  <c r="K225" i="50"/>
  <c r="K321" i="50"/>
  <c r="K325" i="50"/>
  <c r="K319" i="50"/>
  <c r="K320" i="50"/>
  <c r="K322" i="50"/>
  <c r="K323" i="50"/>
  <c r="K324" i="50"/>
  <c r="J22" i="50"/>
  <c r="J20" i="50"/>
  <c r="J18" i="50"/>
  <c r="J9" i="50"/>
  <c r="J7" i="50"/>
  <c r="J5" i="50"/>
  <c r="J3" i="50"/>
  <c r="J23" i="50"/>
  <c r="J13" i="50"/>
  <c r="K22" i="50"/>
  <c r="K20" i="50"/>
  <c r="K9" i="50"/>
  <c r="K16" i="50"/>
  <c r="K14" i="50"/>
  <c r="K12" i="50"/>
  <c r="J21" i="50"/>
  <c r="J8" i="50"/>
  <c r="J6" i="50"/>
  <c r="K15" i="50"/>
  <c r="K13" i="50"/>
  <c r="J15" i="50"/>
  <c r="J11" i="50"/>
  <c r="K18" i="50"/>
  <c r="K5" i="50"/>
  <c r="J16" i="50"/>
  <c r="J14" i="50"/>
  <c r="J12" i="50"/>
  <c r="J19" i="50"/>
  <c r="J10" i="50"/>
  <c r="J4" i="50"/>
  <c r="J17" i="50"/>
  <c r="K3" i="50"/>
  <c r="K23" i="50"/>
  <c r="K21" i="50"/>
  <c r="K19" i="50"/>
  <c r="K10" i="50"/>
  <c r="K8" i="50"/>
  <c r="K6" i="50"/>
  <c r="K4" i="50"/>
  <c r="K17" i="50"/>
  <c r="K11" i="50"/>
  <c r="K7" i="50"/>
  <c r="J401" i="50"/>
  <c r="J337" i="50"/>
  <c r="J273" i="50"/>
  <c r="J209" i="50"/>
  <c r="J145" i="50"/>
  <c r="J81" i="50"/>
  <c r="K24" i="50"/>
  <c r="J416" i="50"/>
  <c r="J352" i="50"/>
  <c r="J288" i="50"/>
  <c r="J224" i="50"/>
  <c r="J160" i="50"/>
  <c r="J96" i="50"/>
  <c r="J373" i="50"/>
  <c r="J309" i="50"/>
  <c r="J245" i="50"/>
  <c r="J181" i="50"/>
  <c r="J117" i="50"/>
  <c r="J132" i="50"/>
  <c r="J403" i="50"/>
  <c r="J412" i="50"/>
  <c r="J348" i="50"/>
  <c r="J284" i="50"/>
  <c r="J220" i="50"/>
  <c r="J116" i="50"/>
  <c r="J402" i="50"/>
  <c r="J338" i="50"/>
  <c r="J274" i="50"/>
  <c r="J210" i="50"/>
  <c r="J146" i="50"/>
  <c r="J82" i="50"/>
  <c r="J294" i="50"/>
  <c r="J123" i="50"/>
  <c r="J206" i="50"/>
  <c r="J159" i="50"/>
  <c r="J375" i="50"/>
  <c r="J331" i="50"/>
  <c r="K29" i="50"/>
  <c r="J127" i="50"/>
  <c r="J423" i="50"/>
  <c r="J243" i="50"/>
  <c r="J71" i="50"/>
  <c r="J83" i="50"/>
  <c r="J326" i="50"/>
  <c r="J155" i="50"/>
  <c r="J86" i="50"/>
  <c r="J151" i="50"/>
  <c r="J369" i="50"/>
  <c r="J85" i="50"/>
  <c r="J393" i="50"/>
  <c r="J329" i="50"/>
  <c r="J265" i="50"/>
  <c r="J201" i="50"/>
  <c r="J137" i="50"/>
  <c r="J73" i="50"/>
  <c r="J408" i="50"/>
  <c r="J344" i="50"/>
  <c r="J280" i="50"/>
  <c r="J216" i="50"/>
  <c r="J152" i="50"/>
  <c r="J88" i="50"/>
  <c r="K26" i="50"/>
  <c r="J429" i="50"/>
  <c r="J365" i="50"/>
  <c r="J301" i="50"/>
  <c r="J237" i="50"/>
  <c r="J173" i="50"/>
  <c r="J109" i="50"/>
  <c r="J124" i="50"/>
  <c r="K30" i="50"/>
  <c r="J404" i="50"/>
  <c r="J340" i="50"/>
  <c r="J276" i="50"/>
  <c r="J212" i="50"/>
  <c r="J84" i="50"/>
  <c r="J394" i="50"/>
  <c r="J330" i="50"/>
  <c r="J266" i="50"/>
  <c r="J202" i="50"/>
  <c r="J138" i="50"/>
  <c r="J74" i="50"/>
  <c r="J271" i="50"/>
  <c r="J102" i="50"/>
  <c r="J183" i="50"/>
  <c r="J95" i="50"/>
  <c r="J363" i="50"/>
  <c r="J355" i="50"/>
  <c r="J310" i="50"/>
  <c r="J415" i="50"/>
  <c r="J391" i="50"/>
  <c r="J222" i="50"/>
  <c r="J303" i="50"/>
  <c r="J134" i="50"/>
  <c r="J387" i="50"/>
  <c r="J407" i="50"/>
  <c r="J30" i="50"/>
  <c r="J305" i="50"/>
  <c r="J27" i="50"/>
  <c r="J385" i="50"/>
  <c r="J321" i="50"/>
  <c r="J257" i="50"/>
  <c r="J193" i="50"/>
  <c r="J129" i="50"/>
  <c r="J400" i="50"/>
  <c r="J336" i="50"/>
  <c r="J272" i="50"/>
  <c r="J208" i="50"/>
  <c r="J144" i="50"/>
  <c r="J80" i="50"/>
  <c r="J421" i="50"/>
  <c r="J357" i="50"/>
  <c r="J293" i="50"/>
  <c r="J229" i="50"/>
  <c r="J165" i="50"/>
  <c r="J101" i="50"/>
  <c r="J108" i="50"/>
  <c r="K25" i="50"/>
  <c r="J396" i="50"/>
  <c r="J332" i="50"/>
  <c r="J268" i="50"/>
  <c r="J204" i="50"/>
  <c r="J386" i="50"/>
  <c r="J322" i="50"/>
  <c r="J258" i="50"/>
  <c r="J194" i="50"/>
  <c r="J130" i="50"/>
  <c r="J66" i="50"/>
  <c r="J251" i="50"/>
  <c r="J79" i="50"/>
  <c r="J142" i="50"/>
  <c r="J75" i="50"/>
  <c r="J342" i="50"/>
  <c r="J359" i="50"/>
  <c r="J25" i="50"/>
  <c r="J334" i="50"/>
  <c r="J287" i="50"/>
  <c r="J343" i="50"/>
  <c r="J318" i="50"/>
  <c r="J371" i="50"/>
  <c r="J199" i="50"/>
  <c r="J195" i="50"/>
  <c r="J283" i="50"/>
  <c r="J111" i="50"/>
  <c r="J323" i="50"/>
  <c r="J254" i="50"/>
  <c r="J414" i="50"/>
  <c r="J262" i="50"/>
  <c r="J215" i="50"/>
  <c r="J278" i="50"/>
  <c r="J241" i="50"/>
  <c r="J177" i="50"/>
  <c r="J113" i="50"/>
  <c r="J384" i="50"/>
  <c r="J320" i="50"/>
  <c r="J256" i="50"/>
  <c r="J192" i="50"/>
  <c r="J405" i="50"/>
  <c r="J341" i="50"/>
  <c r="J213" i="50"/>
  <c r="J149" i="50"/>
  <c r="J92" i="50"/>
  <c r="J377" i="50"/>
  <c r="J313" i="50"/>
  <c r="J249" i="50"/>
  <c r="J185" i="50"/>
  <c r="J121" i="50"/>
  <c r="J392" i="50"/>
  <c r="J328" i="50"/>
  <c r="J264" i="50"/>
  <c r="J200" i="50"/>
  <c r="J136" i="50"/>
  <c r="J72" i="50"/>
  <c r="J413" i="50"/>
  <c r="J349" i="50"/>
  <c r="J285" i="50"/>
  <c r="J221" i="50"/>
  <c r="J157" i="50"/>
  <c r="J93" i="50"/>
  <c r="J29" i="50"/>
  <c r="J100" i="50"/>
  <c r="J388" i="50"/>
  <c r="J324" i="50"/>
  <c r="J260" i="50"/>
  <c r="J196" i="50"/>
  <c r="J378" i="50"/>
  <c r="J314" i="50"/>
  <c r="J250" i="50"/>
  <c r="J186" i="50"/>
  <c r="J122" i="50"/>
  <c r="J406" i="50"/>
  <c r="J230" i="50"/>
  <c r="J119" i="50"/>
  <c r="J319" i="50"/>
  <c r="J339" i="50"/>
  <c r="J311" i="50"/>
  <c r="J267" i="50"/>
  <c r="J279" i="50"/>
  <c r="J167" i="50"/>
  <c r="J350" i="50"/>
  <c r="J179" i="50"/>
  <c r="J383" i="50"/>
  <c r="J91" i="50"/>
  <c r="J103" i="50"/>
  <c r="J433" i="50"/>
  <c r="J128" i="50"/>
  <c r="J277" i="50"/>
  <c r="J345" i="50"/>
  <c r="J161" i="50"/>
  <c r="J360" i="50"/>
  <c r="J176" i="50"/>
  <c r="J381" i="50"/>
  <c r="J197" i="50"/>
  <c r="J172" i="50"/>
  <c r="J411" i="50"/>
  <c r="J420" i="50"/>
  <c r="J292" i="50"/>
  <c r="J140" i="50"/>
  <c r="J410" i="50"/>
  <c r="J282" i="50"/>
  <c r="J154" i="50"/>
  <c r="K28" i="50"/>
  <c r="J143" i="50"/>
  <c r="J182" i="50"/>
  <c r="J399" i="50"/>
  <c r="J351" i="50"/>
  <c r="J299" i="50"/>
  <c r="J263" i="50"/>
  <c r="J231" i="50"/>
  <c r="J175" i="50"/>
  <c r="J235" i="50"/>
  <c r="J126" i="50"/>
  <c r="J346" i="50"/>
  <c r="J347" i="50"/>
  <c r="J77" i="50"/>
  <c r="J434" i="50"/>
  <c r="J99" i="50"/>
  <c r="J255" i="50"/>
  <c r="J435" i="50"/>
  <c r="J87" i="50"/>
  <c r="J431" i="50"/>
  <c r="J198" i="50"/>
  <c r="J297" i="50"/>
  <c r="J153" i="50"/>
  <c r="J312" i="50"/>
  <c r="J168" i="50"/>
  <c r="J333" i="50"/>
  <c r="J189" i="50"/>
  <c r="J156" i="50"/>
  <c r="J380" i="50"/>
  <c r="J252" i="50"/>
  <c r="J370" i="50"/>
  <c r="J242" i="50"/>
  <c r="J114" i="50"/>
  <c r="J379" i="50"/>
  <c r="J24" i="50"/>
  <c r="J295" i="50"/>
  <c r="J247" i="50"/>
  <c r="J246" i="50"/>
  <c r="K27" i="50"/>
  <c r="J158" i="50"/>
  <c r="J422" i="50"/>
  <c r="J70" i="50"/>
  <c r="J89" i="50"/>
  <c r="J269" i="50"/>
  <c r="J356" i="50"/>
  <c r="J218" i="50"/>
  <c r="J67" i="50"/>
  <c r="J424" i="50"/>
  <c r="J178" i="50"/>
  <c r="J239" i="50"/>
  <c r="J217" i="50"/>
  <c r="J376" i="50"/>
  <c r="J69" i="50"/>
  <c r="J419" i="50"/>
  <c r="J170" i="50"/>
  <c r="J191" i="50"/>
  <c r="J107" i="50"/>
  <c r="J395" i="50"/>
  <c r="J275" i="50"/>
  <c r="J289" i="50"/>
  <c r="J105" i="50"/>
  <c r="J304" i="50"/>
  <c r="J120" i="50"/>
  <c r="J325" i="50"/>
  <c r="J141" i="50"/>
  <c r="J148" i="50"/>
  <c r="J372" i="50"/>
  <c r="J244" i="50"/>
  <c r="J362" i="50"/>
  <c r="J234" i="50"/>
  <c r="J106" i="50"/>
  <c r="J358" i="50"/>
  <c r="J291" i="50"/>
  <c r="J259" i="50"/>
  <c r="J211" i="50"/>
  <c r="J163" i="50"/>
  <c r="J223" i="50"/>
  <c r="J135" i="50"/>
  <c r="J390" i="50"/>
  <c r="J366" i="50"/>
  <c r="J281" i="50"/>
  <c r="J112" i="50"/>
  <c r="J317" i="50"/>
  <c r="J76" i="50"/>
  <c r="J236" i="50"/>
  <c r="J354" i="50"/>
  <c r="J98" i="50"/>
  <c r="J335" i="50"/>
  <c r="J110" i="50"/>
  <c r="J367" i="50"/>
  <c r="J302" i="50"/>
  <c r="J417" i="50"/>
  <c r="J432" i="50"/>
  <c r="J248" i="50"/>
  <c r="J104" i="50"/>
  <c r="J125" i="50"/>
  <c r="J228" i="50"/>
  <c r="J90" i="50"/>
  <c r="J227" i="50"/>
  <c r="J147" i="50"/>
  <c r="J139" i="50"/>
  <c r="J94" i="50"/>
  <c r="J238" i="50"/>
  <c r="J225" i="50"/>
  <c r="J240" i="50"/>
  <c r="J261" i="50"/>
  <c r="J188" i="50"/>
  <c r="J306" i="50"/>
  <c r="J207" i="50"/>
  <c r="J214" i="50"/>
  <c r="J430" i="50"/>
  <c r="J327" i="50"/>
  <c r="J171" i="50"/>
  <c r="J253" i="50"/>
  <c r="J308" i="50"/>
  <c r="J180" i="50"/>
  <c r="J298" i="50"/>
  <c r="J78" i="50"/>
  <c r="J307" i="50"/>
  <c r="J382" i="50"/>
  <c r="J169" i="50"/>
  <c r="J28" i="50"/>
  <c r="J184" i="50"/>
  <c r="J205" i="50"/>
  <c r="J427" i="50"/>
  <c r="J300" i="50"/>
  <c r="J164" i="50"/>
  <c r="J418" i="50"/>
  <c r="J290" i="50"/>
  <c r="J166" i="50"/>
  <c r="J374" i="50"/>
  <c r="J425" i="50"/>
  <c r="J97" i="50"/>
  <c r="J296" i="50"/>
  <c r="J133" i="50"/>
  <c r="J364" i="50"/>
  <c r="J226" i="50"/>
  <c r="J270" i="50"/>
  <c r="J190" i="50"/>
  <c r="J203" i="50"/>
  <c r="J115" i="50"/>
  <c r="J26" i="50"/>
  <c r="J233" i="50"/>
  <c r="J68" i="50"/>
  <c r="J315" i="50"/>
  <c r="J118" i="50"/>
  <c r="J409" i="50"/>
  <c r="J316" i="50"/>
  <c r="J174" i="50"/>
  <c r="J131" i="50"/>
  <c r="J361" i="50"/>
  <c r="J232" i="50"/>
  <c r="J397" i="50"/>
  <c r="J436" i="50"/>
  <c r="J426" i="50"/>
  <c r="J187" i="50"/>
  <c r="J398" i="50"/>
  <c r="J219" i="50"/>
  <c r="J353" i="50"/>
  <c r="J368" i="50"/>
  <c r="J389" i="50"/>
  <c r="J428" i="50"/>
  <c r="J162" i="50"/>
  <c r="J150" i="50"/>
  <c r="J286" i="50"/>
  <c r="K128" i="50"/>
  <c r="K136" i="50"/>
  <c r="K133" i="50"/>
  <c r="K134" i="50"/>
  <c r="K129" i="50"/>
  <c r="K137" i="50"/>
  <c r="K132" i="50"/>
  <c r="K130" i="50"/>
  <c r="K138" i="50"/>
  <c r="K135" i="50"/>
  <c r="K131" i="50"/>
  <c r="K127" i="50"/>
  <c r="K190" i="50"/>
  <c r="K183" i="50"/>
  <c r="K191" i="50"/>
  <c r="K182" i="50"/>
  <c r="K184" i="50"/>
  <c r="K192" i="50"/>
  <c r="K194" i="50"/>
  <c r="K185" i="50"/>
  <c r="K193" i="50"/>
  <c r="K186" i="50"/>
  <c r="K187" i="50"/>
  <c r="K188" i="50"/>
  <c r="K189" i="50"/>
  <c r="K196" i="50"/>
  <c r="K204" i="50"/>
  <c r="K195" i="50"/>
  <c r="K201" i="50"/>
  <c r="K197" i="50"/>
  <c r="K205" i="50"/>
  <c r="K208" i="50"/>
  <c r="K210" i="50"/>
  <c r="K203" i="50"/>
  <c r="K198" i="50"/>
  <c r="K206" i="50"/>
  <c r="K200" i="50"/>
  <c r="K209" i="50"/>
  <c r="K211" i="50"/>
  <c r="K199" i="50"/>
  <c r="K207" i="50"/>
  <c r="K202" i="50"/>
  <c r="K432" i="50"/>
  <c r="K436" i="50"/>
  <c r="K433" i="50"/>
  <c r="K434" i="50"/>
  <c r="K435" i="50"/>
  <c r="K85" i="50"/>
  <c r="K84" i="50"/>
  <c r="K86" i="50"/>
  <c r="K270" i="50"/>
  <c r="K278" i="50"/>
  <c r="K286" i="50"/>
  <c r="K266" i="50"/>
  <c r="K284" i="50"/>
  <c r="K277" i="50"/>
  <c r="K293" i="50"/>
  <c r="K271" i="50"/>
  <c r="K279" i="50"/>
  <c r="K287" i="50"/>
  <c r="K283" i="50"/>
  <c r="K268" i="50"/>
  <c r="K292" i="50"/>
  <c r="K269" i="50"/>
  <c r="K272" i="50"/>
  <c r="K280" i="50"/>
  <c r="K288" i="50"/>
  <c r="K291" i="50"/>
  <c r="K276" i="50"/>
  <c r="K285" i="50"/>
  <c r="K273" i="50"/>
  <c r="K281" i="50"/>
  <c r="K289" i="50"/>
  <c r="K274" i="50"/>
  <c r="K282" i="50"/>
  <c r="K290" i="50"/>
  <c r="K267" i="50"/>
  <c r="K275" i="50"/>
  <c r="K298" i="50"/>
  <c r="K295" i="50"/>
  <c r="K294" i="50"/>
  <c r="K296" i="50"/>
  <c r="K297" i="50"/>
  <c r="K307" i="50"/>
  <c r="K308" i="50"/>
  <c r="K310" i="50"/>
  <c r="K303" i="50"/>
  <c r="K306" i="50"/>
  <c r="K309" i="50"/>
  <c r="K304" i="50"/>
  <c r="K305" i="50"/>
  <c r="K73" i="50"/>
  <c r="K371" i="50"/>
  <c r="K379" i="50"/>
  <c r="K372" i="50"/>
  <c r="K380" i="50"/>
  <c r="K375" i="50"/>
  <c r="K373" i="50"/>
  <c r="K369" i="50"/>
  <c r="K377" i="50"/>
  <c r="K374" i="50"/>
  <c r="K376" i="50"/>
  <c r="K370" i="50"/>
  <c r="K378" i="50"/>
  <c r="K387" i="50"/>
  <c r="K386" i="50"/>
  <c r="K388" i="50"/>
  <c r="K384" i="50"/>
  <c r="K389" i="50"/>
  <c r="K383" i="50"/>
  <c r="K391" i="50"/>
  <c r="K381" i="50"/>
  <c r="K382" i="50"/>
  <c r="K390" i="50"/>
  <c r="K392" i="50"/>
  <c r="K385" i="50"/>
  <c r="K396" i="50"/>
  <c r="K397" i="50"/>
  <c r="K394" i="50"/>
  <c r="K393" i="50"/>
  <c r="K395" i="50"/>
  <c r="K42" i="50"/>
  <c r="K49" i="50"/>
  <c r="K50" i="50"/>
  <c r="K48" i="50"/>
  <c r="K117" i="50"/>
  <c r="K116" i="50"/>
  <c r="K215" i="50"/>
  <c r="K214" i="50"/>
  <c r="K216" i="50"/>
  <c r="K217" i="50"/>
  <c r="K221" i="50"/>
  <c r="K218" i="50"/>
  <c r="K219" i="50"/>
  <c r="K220" i="50"/>
  <c r="K213" i="50"/>
  <c r="K212" i="50"/>
  <c r="K249" i="50"/>
  <c r="K244" i="50"/>
  <c r="K250" i="50"/>
  <c r="K247" i="50"/>
  <c r="K251" i="50"/>
  <c r="K253" i="50"/>
  <c r="K254" i="50"/>
  <c r="K248" i="50"/>
  <c r="K252" i="50"/>
  <c r="K245" i="50"/>
  <c r="K246" i="50"/>
  <c r="K255" i="50"/>
  <c r="K359" i="50"/>
  <c r="K367" i="50"/>
  <c r="K346" i="50"/>
  <c r="K347" i="50"/>
  <c r="K351" i="50"/>
  <c r="K356" i="50"/>
  <c r="K363" i="50"/>
  <c r="K349" i="50"/>
  <c r="K365" i="50"/>
  <c r="K353" i="50"/>
  <c r="K355" i="50"/>
  <c r="K368" i="50"/>
  <c r="K364" i="50"/>
  <c r="K352" i="50"/>
  <c r="K348" i="50"/>
  <c r="K362" i="50"/>
  <c r="K360" i="50"/>
  <c r="K357" i="50"/>
  <c r="K354" i="50"/>
  <c r="K366" i="50"/>
  <c r="K358" i="50"/>
  <c r="K350" i="50"/>
  <c r="K361" i="50"/>
  <c r="K125" i="50"/>
  <c r="K126" i="50"/>
  <c r="K65" i="50"/>
  <c r="K71" i="50"/>
  <c r="K66" i="50"/>
  <c r="K70" i="50"/>
  <c r="K72" i="50"/>
  <c r="K67" i="50"/>
  <c r="K68" i="50"/>
  <c r="K69" i="50"/>
  <c r="K64" i="50"/>
  <c r="K332" i="50"/>
  <c r="K340" i="50"/>
  <c r="K326" i="50"/>
  <c r="K333" i="50"/>
  <c r="K341" i="50"/>
  <c r="K336" i="50"/>
  <c r="K337" i="50"/>
  <c r="K338" i="50"/>
  <c r="K339" i="50"/>
  <c r="K334" i="50"/>
  <c r="K342" i="50"/>
  <c r="K345" i="50"/>
  <c r="K330" i="50"/>
  <c r="K331" i="50"/>
  <c r="K327" i="50"/>
  <c r="K335" i="50"/>
  <c r="K343" i="50"/>
  <c r="K328" i="50"/>
  <c r="K344" i="50"/>
  <c r="K329" i="50"/>
  <c r="K299" i="50"/>
  <c r="K301" i="50"/>
  <c r="K300" i="50"/>
  <c r="K302" i="50"/>
  <c r="K60" i="50"/>
  <c r="K61" i="50"/>
  <c r="K62" i="50"/>
  <c r="K82" i="50"/>
  <c r="K58" i="50"/>
  <c r="K43" i="50"/>
  <c r="K51" i="50"/>
  <c r="K59" i="50"/>
  <c r="K75" i="50"/>
  <c r="K83" i="50"/>
  <c r="K44" i="50"/>
  <c r="K52" i="50"/>
  <c r="K76" i="50"/>
  <c r="K45" i="50"/>
  <c r="K53" i="50"/>
  <c r="K77" i="50"/>
  <c r="K32" i="50"/>
  <c r="K46" i="50"/>
  <c r="K54" i="50"/>
  <c r="K78" i="50"/>
  <c r="K39" i="50"/>
  <c r="K47" i="50"/>
  <c r="K55" i="50"/>
  <c r="K63" i="50"/>
  <c r="K79" i="50"/>
  <c r="K40" i="50"/>
  <c r="K56" i="50"/>
  <c r="K80" i="50"/>
  <c r="K41" i="50"/>
  <c r="K57" i="50"/>
  <c r="K81" i="50"/>
  <c r="K74" i="50"/>
  <c r="K87" i="50"/>
  <c r="K35" i="50"/>
  <c r="K33" i="50"/>
  <c r="K34" i="50"/>
  <c r="AY85" i="32"/>
  <c r="AY28" i="32"/>
  <c r="F79" i="4" l="1"/>
  <c r="AY32" i="28"/>
  <c r="AY32" i="23" l="1"/>
  <c r="AY29" i="23"/>
  <c r="AY74" i="11"/>
  <c r="AY31" i="11"/>
  <c r="R412" i="50" l="1"/>
  <c r="R411" i="50"/>
  <c r="N411" i="50" s="1"/>
  <c r="R410" i="50"/>
  <c r="N410" i="50" s="1"/>
  <c r="R406" i="50"/>
  <c r="N406" i="50" s="1"/>
  <c r="R409" i="50"/>
  <c r="N409" i="50" s="1"/>
  <c r="R408" i="50"/>
  <c r="N408" i="50" s="1"/>
  <c r="R407" i="50"/>
  <c r="N407" i="50" s="1"/>
  <c r="N412" i="50"/>
  <c r="R404" i="50"/>
  <c r="N404" i="50" s="1"/>
  <c r="R403" i="50"/>
  <c r="N403" i="50" s="1"/>
  <c r="R402" i="50"/>
  <c r="N402" i="50" s="1"/>
  <c r="R401" i="50"/>
  <c r="N401" i="50" s="1"/>
  <c r="R400" i="50"/>
  <c r="N400" i="50" s="1"/>
  <c r="R399" i="50"/>
  <c r="N399" i="50" s="1"/>
  <c r="R398" i="50"/>
  <c r="N398" i="50" s="1"/>
  <c r="R397" i="50"/>
  <c r="N397" i="50" s="1"/>
  <c r="R396" i="50"/>
  <c r="N396" i="50" s="1"/>
  <c r="R395" i="50"/>
  <c r="N395" i="50" s="1"/>
  <c r="R394" i="50"/>
  <c r="N394" i="50" s="1"/>
  <c r="R393" i="50"/>
  <c r="N393" i="50" s="1"/>
  <c r="R392" i="50"/>
  <c r="N392" i="50" s="1"/>
  <c r="R383" i="50"/>
  <c r="N383" i="50" s="1"/>
  <c r="R382" i="50"/>
  <c r="N382" i="50" s="1"/>
  <c r="N381" i="50"/>
  <c r="R377" i="50"/>
  <c r="N377" i="50" s="1"/>
  <c r="R378" i="50"/>
  <c r="N378" i="50" s="1"/>
  <c r="R379" i="50"/>
  <c r="N379" i="50" s="1"/>
  <c r="R380" i="50"/>
  <c r="N380" i="50" s="1"/>
  <c r="R376" i="50"/>
  <c r="N376" i="50" s="1"/>
  <c r="R375" i="50"/>
  <c r="N375" i="50" s="1"/>
  <c r="N374" i="50"/>
  <c r="R373" i="50"/>
  <c r="N373" i="50" s="1"/>
  <c r="R372" i="50"/>
  <c r="N372" i="50" s="1"/>
  <c r="R371" i="50"/>
  <c r="N371" i="50" s="1"/>
  <c r="R370" i="50"/>
  <c r="N370" i="50" s="1"/>
  <c r="R369" i="50"/>
  <c r="N369" i="50" s="1"/>
  <c r="R365" i="50"/>
  <c r="N365" i="50" s="1"/>
  <c r="R364" i="50"/>
  <c r="N364" i="50" s="1"/>
  <c r="R355" i="50"/>
  <c r="N355" i="50" s="1"/>
  <c r="R354" i="50"/>
  <c r="N354" i="50" s="1"/>
  <c r="R353" i="50"/>
  <c r="N353" i="50" s="1"/>
  <c r="R352" i="50"/>
  <c r="N352" i="50" s="1"/>
  <c r="R331" i="50"/>
  <c r="N331" i="50" s="1"/>
  <c r="R330" i="50"/>
  <c r="N330" i="50" s="1"/>
  <c r="R329" i="50"/>
  <c r="N329" i="50" s="1"/>
  <c r="R328" i="50"/>
  <c r="N328" i="50" s="1"/>
  <c r="R327" i="50"/>
  <c r="N327" i="50" s="1"/>
  <c r="R326" i="50"/>
  <c r="N326" i="50" s="1"/>
  <c r="R325" i="50"/>
  <c r="N325" i="50" s="1"/>
  <c r="R324" i="50"/>
  <c r="N324" i="50" s="1"/>
  <c r="N323" i="50"/>
  <c r="R322" i="50"/>
  <c r="N322" i="50" s="1"/>
  <c r="R321" i="50"/>
  <c r="N321" i="50" s="1"/>
  <c r="R320" i="50"/>
  <c r="N320" i="50" s="1"/>
  <c r="R319" i="50"/>
  <c r="N319" i="50" s="1"/>
  <c r="R310" i="50"/>
  <c r="N310" i="50" s="1"/>
  <c r="R309" i="50"/>
  <c r="N309" i="50" s="1"/>
  <c r="R308" i="50"/>
  <c r="N308" i="50" s="1"/>
  <c r="R307" i="50"/>
  <c r="N307" i="50" s="1"/>
  <c r="R306" i="50"/>
  <c r="N306" i="50" s="1"/>
  <c r="R305" i="50"/>
  <c r="N305" i="50" s="1"/>
  <c r="R304" i="50"/>
  <c r="N304" i="50" s="1"/>
  <c r="R303" i="50"/>
  <c r="N303" i="50" s="1"/>
  <c r="R302" i="50"/>
  <c r="N302" i="50" s="1"/>
  <c r="R301" i="50"/>
  <c r="N301" i="50" s="1"/>
  <c r="R300" i="50"/>
  <c r="N300" i="50" s="1"/>
  <c r="R267" i="50"/>
  <c r="N267" i="50" s="1"/>
  <c r="R266" i="50"/>
  <c r="N266" i="50" s="1"/>
  <c r="R265" i="50"/>
  <c r="N265" i="50" s="1"/>
  <c r="R264" i="50"/>
  <c r="N264" i="50" s="1"/>
  <c r="R263" i="50"/>
  <c r="N263" i="50" s="1"/>
  <c r="R262" i="50"/>
  <c r="N262" i="50" s="1"/>
  <c r="R261" i="50"/>
  <c r="N261" i="50" s="1"/>
  <c r="R260" i="50"/>
  <c r="N260" i="50" s="1"/>
  <c r="R259" i="50"/>
  <c r="N259" i="50" s="1"/>
  <c r="R258" i="50"/>
  <c r="N258" i="50" s="1"/>
  <c r="R257" i="50"/>
  <c r="N257" i="50" s="1"/>
  <c r="R255" i="50"/>
  <c r="N255" i="50" s="1"/>
  <c r="R254" i="50"/>
  <c r="N254" i="50" s="1"/>
  <c r="R253" i="50"/>
  <c r="N253" i="50" s="1"/>
  <c r="R252" i="50"/>
  <c r="N252" i="50" s="1"/>
  <c r="R251" i="50"/>
  <c r="N251" i="50" s="1"/>
  <c r="R250" i="50"/>
  <c r="N250" i="50" s="1"/>
  <c r="R249" i="50"/>
  <c r="N249" i="50" s="1"/>
  <c r="N248" i="50"/>
  <c r="R247" i="50"/>
  <c r="N247" i="50" s="1"/>
  <c r="R246" i="50"/>
  <c r="N246" i="50" s="1"/>
  <c r="R245" i="50"/>
  <c r="N245" i="50" s="1"/>
  <c r="R244" i="50"/>
  <c r="N244" i="50" s="1"/>
  <c r="R243" i="50"/>
  <c r="N243" i="50" s="1"/>
  <c r="R242" i="50"/>
  <c r="N242" i="50" s="1"/>
  <c r="R241" i="50"/>
  <c r="N241" i="50" s="1"/>
  <c r="R219" i="50"/>
  <c r="N219" i="50" s="1"/>
  <c r="R218" i="50"/>
  <c r="N218" i="50" s="1"/>
  <c r="R217" i="50"/>
  <c r="N217" i="50" s="1"/>
  <c r="R216" i="50"/>
  <c r="N216" i="50" s="1"/>
  <c r="R215" i="50"/>
  <c r="N215" i="50" s="1"/>
  <c r="R214" i="50"/>
  <c r="N214" i="50" s="1"/>
  <c r="R213" i="50"/>
  <c r="N213" i="50" s="1"/>
  <c r="R212" i="50"/>
  <c r="N212" i="50" s="1"/>
  <c r="R211" i="50"/>
  <c r="N211" i="50" s="1"/>
  <c r="N210" i="50"/>
  <c r="R209" i="50"/>
  <c r="N209" i="50" s="1"/>
  <c r="R202" i="50"/>
  <c r="N202" i="50" s="1"/>
  <c r="R97" i="50"/>
  <c r="N97" i="50" s="1"/>
  <c r="R100" i="50"/>
  <c r="N100" i="50" s="1"/>
  <c r="R99" i="50"/>
  <c r="N99" i="50" s="1"/>
  <c r="R98" i="50"/>
  <c r="N98" i="50" s="1"/>
  <c r="R101" i="50"/>
  <c r="N101" i="50" s="1"/>
  <c r="R102" i="50"/>
  <c r="N102" i="50" s="1"/>
  <c r="R94" i="50"/>
  <c r="R86" i="50"/>
  <c r="N86" i="50" s="1"/>
  <c r="R87" i="50"/>
  <c r="N87" i="50" s="1"/>
  <c r="R88" i="50"/>
  <c r="N88" i="50" s="1"/>
  <c r="R89" i="50"/>
  <c r="N89" i="50" s="1"/>
  <c r="R90" i="50"/>
  <c r="N90" i="50" s="1"/>
  <c r="R91" i="50"/>
  <c r="N91" i="50" s="1"/>
  <c r="R92" i="50"/>
  <c r="N92" i="50" s="1"/>
  <c r="R93" i="50"/>
  <c r="N93" i="50" s="1"/>
  <c r="R83" i="50"/>
  <c r="N83" i="50" s="1"/>
  <c r="R82" i="50"/>
  <c r="N82" i="50" s="1"/>
  <c r="R81" i="50"/>
  <c r="N81" i="50" s="1"/>
  <c r="R80" i="50"/>
  <c r="N80" i="50" s="1"/>
  <c r="R74" i="50" l="1"/>
  <c r="N74" i="50" s="1"/>
  <c r="R73" i="50"/>
  <c r="N73" i="50" s="1"/>
  <c r="R79" i="50"/>
  <c r="N79" i="50" s="1"/>
  <c r="R78" i="50"/>
  <c r="N78" i="50" s="1"/>
  <c r="R95" i="50"/>
  <c r="N95" i="50" s="1"/>
  <c r="N94" i="50"/>
  <c r="R116" i="50"/>
  <c r="N116" i="50" s="1"/>
  <c r="R115" i="50"/>
  <c r="N115" i="50" s="1"/>
  <c r="N118" i="50"/>
  <c r="N117" i="50"/>
  <c r="R361" i="50"/>
  <c r="N361" i="50" s="1"/>
  <c r="R405" i="50"/>
  <c r="N405" i="50" s="1"/>
  <c r="R391" i="50"/>
  <c r="N391" i="50" s="1"/>
  <c r="R58" i="50"/>
  <c r="N58" i="50" s="1"/>
  <c r="N57" i="50"/>
  <c r="R56" i="50"/>
  <c r="N56" i="50" s="1"/>
  <c r="R51" i="50"/>
  <c r="N51" i="50" s="1"/>
  <c r="R55" i="50"/>
  <c r="N55" i="50" s="1"/>
  <c r="R54" i="50"/>
  <c r="N54" i="50" s="1"/>
  <c r="N53" i="50"/>
  <c r="R52" i="50"/>
  <c r="N52" i="50" s="1"/>
  <c r="R298" i="50"/>
  <c r="N298" i="50" s="1"/>
  <c r="R297" i="50"/>
  <c r="N297" i="50" s="1"/>
  <c r="R256" i="50"/>
  <c r="N256" i="50" s="1"/>
  <c r="R282" i="50"/>
  <c r="N282" i="50" s="1"/>
  <c r="R283" i="50"/>
  <c r="N283" i="50" s="1"/>
  <c r="R281" i="50"/>
  <c r="N281" i="50" s="1"/>
  <c r="R284" i="50"/>
  <c r="N284" i="50" s="1"/>
  <c r="R317" i="50"/>
  <c r="N317" i="50" s="1"/>
  <c r="R316" i="50"/>
  <c r="N316" i="50" s="1"/>
  <c r="R315" i="50"/>
  <c r="N315" i="50" s="1"/>
  <c r="R350" i="50"/>
  <c r="N350" i="50" s="1"/>
  <c r="R349" i="50"/>
  <c r="N349" i="50" s="1"/>
  <c r="R348" i="50"/>
  <c r="N348" i="50" s="1"/>
  <c r="N351" i="50"/>
  <c r="R109" i="50"/>
  <c r="N109" i="50" s="1"/>
  <c r="R108" i="50"/>
  <c r="N108" i="50" s="1"/>
  <c r="R107" i="50"/>
  <c r="N107" i="50" s="1"/>
  <c r="R106" i="50"/>
  <c r="N106" i="50" s="1"/>
  <c r="R112" i="50"/>
  <c r="N112" i="50" s="1"/>
  <c r="N110" i="50"/>
  <c r="N111" i="50"/>
  <c r="R240" i="50"/>
  <c r="N240" i="50" s="1"/>
  <c r="R274" i="50"/>
  <c r="N274" i="50" s="1"/>
  <c r="R273" i="50"/>
  <c r="N273" i="50" s="1"/>
  <c r="R275" i="50"/>
  <c r="N275" i="50" s="1"/>
  <c r="R276" i="50"/>
  <c r="N276" i="50" s="1"/>
  <c r="N347" i="50"/>
  <c r="R346" i="50"/>
  <c r="N346" i="50" s="1"/>
  <c r="R345" i="50"/>
  <c r="N345" i="50" s="1"/>
  <c r="R344" i="50"/>
  <c r="N344" i="50" s="1"/>
  <c r="R96" i="50"/>
  <c r="N96" i="50" s="1"/>
  <c r="R125" i="50"/>
  <c r="N125" i="50" s="1"/>
  <c r="N126" i="50"/>
  <c r="R124" i="50"/>
  <c r="N124" i="50" s="1"/>
  <c r="N123" i="50"/>
  <c r="N122" i="50"/>
  <c r="R121" i="50"/>
  <c r="N121" i="50" s="1"/>
  <c r="R120" i="50"/>
  <c r="N120" i="50" s="1"/>
  <c r="R119" i="50"/>
  <c r="N119" i="50" s="1"/>
  <c r="R137" i="50"/>
  <c r="N137" i="50" s="1"/>
  <c r="R136" i="50"/>
  <c r="N136" i="50" s="1"/>
  <c r="R149" i="50"/>
  <c r="N149" i="50" s="1"/>
  <c r="R147" i="50"/>
  <c r="N147" i="50" s="1"/>
  <c r="R146" i="50"/>
  <c r="N146" i="50" s="1"/>
  <c r="R145" i="50"/>
  <c r="N145" i="50" s="1"/>
  <c r="R152" i="50"/>
  <c r="N152" i="50" s="1"/>
  <c r="R151" i="50"/>
  <c r="N151" i="50" s="1"/>
  <c r="R150" i="50"/>
  <c r="N150" i="50" s="1"/>
  <c r="N148" i="50"/>
  <c r="R181" i="50"/>
  <c r="N181" i="50" s="1"/>
  <c r="R173" i="50"/>
  <c r="N173" i="50" s="1"/>
  <c r="R180" i="50"/>
  <c r="N180" i="50" s="1"/>
  <c r="R172" i="50"/>
  <c r="N172" i="50" s="1"/>
  <c r="N174" i="50"/>
  <c r="N187" i="50"/>
  <c r="R179" i="50"/>
  <c r="N179" i="50" s="1"/>
  <c r="R171" i="50"/>
  <c r="N171" i="50" s="1"/>
  <c r="N186" i="50"/>
  <c r="R178" i="50"/>
  <c r="N178" i="50" s="1"/>
  <c r="N182" i="50"/>
  <c r="R185" i="50"/>
  <c r="N185" i="50" s="1"/>
  <c r="R177" i="50"/>
  <c r="N177" i="50" s="1"/>
  <c r="R184" i="50"/>
  <c r="N184" i="50" s="1"/>
  <c r="R176" i="50"/>
  <c r="N176" i="50" s="1"/>
  <c r="R183" i="50"/>
  <c r="N183" i="50" s="1"/>
  <c r="R175" i="50"/>
  <c r="N175" i="50" s="1"/>
  <c r="R75" i="50"/>
  <c r="N75" i="50" s="1"/>
  <c r="R72" i="50"/>
  <c r="N72" i="50" s="1"/>
  <c r="R76" i="50"/>
  <c r="N76" i="50" s="1"/>
  <c r="R77" i="50"/>
  <c r="N77" i="50" s="1"/>
  <c r="R290" i="50"/>
  <c r="N290" i="50" s="1"/>
  <c r="N289" i="50"/>
  <c r="R291" i="50"/>
  <c r="N291" i="50" s="1"/>
  <c r="R288" i="50"/>
  <c r="N288" i="50" s="1"/>
  <c r="R287" i="50"/>
  <c r="N287" i="50" s="1"/>
  <c r="R286" i="50"/>
  <c r="N286" i="50" s="1"/>
  <c r="R285" i="50"/>
  <c r="N285" i="50" s="1"/>
  <c r="R280" i="50"/>
  <c r="N280" i="50" s="1"/>
  <c r="R279" i="50"/>
  <c r="N279" i="50" s="1"/>
  <c r="R278" i="50"/>
  <c r="N278" i="50" s="1"/>
  <c r="R277" i="50"/>
  <c r="N277" i="50" s="1"/>
  <c r="R318" i="50"/>
  <c r="N318" i="50" s="1"/>
  <c r="R362" i="50"/>
  <c r="N362" i="50" s="1"/>
  <c r="R114" i="50"/>
  <c r="N114" i="50" s="1"/>
  <c r="R113" i="50"/>
  <c r="N113" i="50" s="1"/>
  <c r="R165" i="50"/>
  <c r="N165" i="50" s="1"/>
  <c r="R164" i="50"/>
  <c r="N164" i="50" s="1"/>
  <c r="N163" i="50"/>
  <c r="R170" i="50"/>
  <c r="N170" i="50" s="1"/>
  <c r="N162" i="50"/>
  <c r="N169" i="50"/>
  <c r="R161" i="50"/>
  <c r="N161" i="50" s="1"/>
  <c r="R158" i="50"/>
  <c r="N158" i="50" s="1"/>
  <c r="R168" i="50"/>
  <c r="N168" i="50" s="1"/>
  <c r="R160" i="50"/>
  <c r="N160" i="50" s="1"/>
  <c r="R166" i="50"/>
  <c r="N166" i="50" s="1"/>
  <c r="R167" i="50"/>
  <c r="N167" i="50" s="1"/>
  <c r="R159" i="50"/>
  <c r="N159" i="50" s="1"/>
  <c r="R139" i="50"/>
  <c r="N139" i="50" s="1"/>
  <c r="N138" i="50"/>
  <c r="R59" i="50"/>
  <c r="N59" i="50" s="1"/>
  <c r="N130" i="50"/>
  <c r="N129" i="50"/>
  <c r="R128" i="50"/>
  <c r="N128" i="50" s="1"/>
  <c r="R127" i="50"/>
  <c r="N127" i="50" s="1"/>
  <c r="N141" i="50"/>
  <c r="R140" i="50"/>
  <c r="N140" i="50" s="1"/>
  <c r="R142" i="50"/>
  <c r="N142" i="50" s="1"/>
  <c r="R144" i="50"/>
  <c r="N144" i="50" s="1"/>
  <c r="R143" i="50"/>
  <c r="N143" i="50" s="1"/>
  <c r="R157" i="50"/>
  <c r="N157" i="50" s="1"/>
  <c r="R156" i="50"/>
  <c r="N156" i="50" s="1"/>
  <c r="R155" i="50"/>
  <c r="N155" i="50" s="1"/>
  <c r="R154" i="50"/>
  <c r="N154" i="50" s="1"/>
  <c r="R153" i="50"/>
  <c r="N153" i="50" s="1"/>
  <c r="R198" i="50"/>
  <c r="N198" i="50" s="1"/>
  <c r="R201" i="50"/>
  <c r="N201" i="50" s="1"/>
  <c r="R200" i="50"/>
  <c r="N200" i="50" s="1"/>
  <c r="R199" i="50"/>
  <c r="N199" i="50" s="1"/>
  <c r="R229" i="50"/>
  <c r="N229" i="50" s="1"/>
  <c r="R221" i="50"/>
  <c r="N221" i="50" s="1"/>
  <c r="R228" i="50"/>
  <c r="N228" i="50" s="1"/>
  <c r="R220" i="50"/>
  <c r="N220" i="50" s="1"/>
  <c r="R227" i="50"/>
  <c r="N227" i="50" s="1"/>
  <c r="R226" i="50"/>
  <c r="N226" i="50" s="1"/>
  <c r="R225" i="50"/>
  <c r="N225" i="50" s="1"/>
  <c r="N224" i="50"/>
  <c r="R230" i="50"/>
  <c r="N230" i="50" s="1"/>
  <c r="R231" i="50"/>
  <c r="N231" i="50" s="1"/>
  <c r="R223" i="50"/>
  <c r="N223" i="50" s="1"/>
  <c r="R222" i="50"/>
  <c r="N222" i="50" s="1"/>
  <c r="R272" i="50"/>
  <c r="N272" i="50" s="1"/>
  <c r="R271" i="50"/>
  <c r="N271" i="50" s="1"/>
  <c r="R270" i="50"/>
  <c r="N270" i="50" s="1"/>
  <c r="R269" i="50"/>
  <c r="N269" i="50" s="1"/>
  <c r="R268" i="50"/>
  <c r="N268" i="50" s="1"/>
  <c r="R358" i="50"/>
  <c r="N358" i="50" s="1"/>
  <c r="R359" i="50"/>
  <c r="N359" i="50" s="1"/>
  <c r="R357" i="50"/>
  <c r="N357" i="50" s="1"/>
  <c r="R356" i="50"/>
  <c r="N356" i="50" s="1"/>
  <c r="R360" i="50"/>
  <c r="N360" i="50" s="1"/>
  <c r="R363" i="50"/>
  <c r="N363" i="50" s="1"/>
  <c r="N50" i="50"/>
  <c r="R49" i="50"/>
  <c r="N49" i="50" s="1"/>
  <c r="R48" i="50"/>
  <c r="N48" i="50" s="1"/>
  <c r="R64" i="50"/>
  <c r="N64" i="50" s="1"/>
  <c r="R63" i="50"/>
  <c r="N63" i="50" s="1"/>
  <c r="R61" i="50"/>
  <c r="N61" i="50" s="1"/>
  <c r="N60" i="50"/>
  <c r="R71" i="50"/>
  <c r="N71" i="50" s="1"/>
  <c r="R70" i="50"/>
  <c r="N70" i="50" s="1"/>
  <c r="R205" i="50"/>
  <c r="N205" i="50" s="1"/>
  <c r="R204" i="50"/>
  <c r="N204" i="50" s="1"/>
  <c r="N206" i="50"/>
  <c r="R203" i="50"/>
  <c r="N203" i="50" s="1"/>
  <c r="N208" i="50"/>
  <c r="R207" i="50"/>
  <c r="N207" i="50" s="1"/>
  <c r="R296" i="50"/>
  <c r="N296" i="50" s="1"/>
  <c r="R295" i="50"/>
  <c r="N295" i="50" s="1"/>
  <c r="R294" i="50"/>
  <c r="N294" i="50" s="1"/>
  <c r="R293" i="50"/>
  <c r="N293" i="50" s="1"/>
  <c r="R292" i="50"/>
  <c r="N292" i="50" s="1"/>
  <c r="R367" i="50"/>
  <c r="N367" i="50" s="1"/>
  <c r="N384" i="50"/>
  <c r="R311" i="50"/>
  <c r="N311" i="50" s="1"/>
  <c r="R314" i="50"/>
  <c r="N314" i="50" s="1"/>
  <c r="R313" i="50"/>
  <c r="N313" i="50" s="1"/>
  <c r="R312" i="50"/>
  <c r="N312" i="50" s="1"/>
  <c r="R366" i="50"/>
  <c r="N366" i="50" s="1"/>
  <c r="R105" i="50"/>
  <c r="N105" i="50" s="1"/>
  <c r="R104" i="50"/>
  <c r="N104" i="50" s="1"/>
  <c r="R67" i="50"/>
  <c r="N67" i="50" s="1"/>
  <c r="R66" i="50"/>
  <c r="N66" i="50" s="1"/>
  <c r="R69" i="50"/>
  <c r="N69" i="50" s="1"/>
  <c r="R68" i="50"/>
  <c r="N68" i="50" s="1"/>
  <c r="R103" i="50"/>
  <c r="N103" i="50" s="1"/>
  <c r="R133" i="50"/>
  <c r="N133" i="50" s="1"/>
  <c r="R132" i="50"/>
  <c r="N132" i="50" s="1"/>
  <c r="R134" i="50"/>
  <c r="N134" i="50" s="1"/>
  <c r="R131" i="50"/>
  <c r="N131" i="50" s="1"/>
  <c r="R135" i="50"/>
  <c r="N135" i="50" s="1"/>
  <c r="R197" i="50"/>
  <c r="N197" i="50" s="1"/>
  <c r="R189" i="50"/>
  <c r="N189" i="50" s="1"/>
  <c r="R190" i="50"/>
  <c r="N190" i="50" s="1"/>
  <c r="R196" i="50"/>
  <c r="N196" i="50" s="1"/>
  <c r="R188" i="50"/>
  <c r="N188" i="50" s="1"/>
  <c r="R195" i="50"/>
  <c r="N195" i="50" s="1"/>
  <c r="R194" i="50"/>
  <c r="N194" i="50" s="1"/>
  <c r="R193" i="50"/>
  <c r="N193" i="50" s="1"/>
  <c r="R192" i="50"/>
  <c r="N192" i="50" s="1"/>
  <c r="R191" i="50"/>
  <c r="N191" i="50" s="1"/>
  <c r="N299" i="50"/>
  <c r="R342" i="50"/>
  <c r="N342" i="50" s="1"/>
  <c r="N334" i="50"/>
  <c r="R341" i="50"/>
  <c r="N341" i="50" s="1"/>
  <c r="R333" i="50"/>
  <c r="N333" i="50" s="1"/>
  <c r="R340" i="50"/>
  <c r="N340" i="50" s="1"/>
  <c r="R332" i="50"/>
  <c r="N332" i="50" s="1"/>
  <c r="R343" i="50"/>
  <c r="N343" i="50" s="1"/>
  <c r="R339" i="50"/>
  <c r="N339" i="50" s="1"/>
  <c r="R338" i="50"/>
  <c r="N338" i="50" s="1"/>
  <c r="R337" i="50"/>
  <c r="N337" i="50" s="1"/>
  <c r="R336" i="50"/>
  <c r="N336" i="50" s="1"/>
  <c r="R335" i="50"/>
  <c r="N335" i="50" s="1"/>
  <c r="R389" i="50"/>
  <c r="N389" i="50" s="1"/>
  <c r="N388" i="50"/>
  <c r="R387" i="50"/>
  <c r="N387" i="50" s="1"/>
  <c r="R386" i="50"/>
  <c r="N386" i="50" s="1"/>
  <c r="N385" i="50"/>
  <c r="R368" i="50"/>
  <c r="N368" i="50" s="1"/>
  <c r="R390" i="50"/>
  <c r="N390" i="50" s="1"/>
  <c r="R238" i="50"/>
  <c r="N238" i="50" s="1"/>
  <c r="R237" i="50"/>
  <c r="N237" i="50" s="1"/>
  <c r="R233" i="50"/>
  <c r="N233" i="50" s="1"/>
  <c r="N232" i="50"/>
  <c r="R236" i="50"/>
  <c r="N236" i="50" s="1"/>
  <c r="R239" i="50"/>
  <c r="N239" i="50" s="1"/>
  <c r="R235" i="50"/>
  <c r="N235" i="50" s="1"/>
  <c r="R234" i="50"/>
  <c r="N234" i="50" s="1"/>
  <c r="R85" i="50"/>
  <c r="N85" i="50" s="1"/>
  <c r="R84" i="50"/>
  <c r="N84" i="50" s="1"/>
  <c r="R32" i="50"/>
  <c r="N32" i="50" s="1"/>
  <c r="R28" i="50"/>
  <c r="N28" i="50" s="1"/>
  <c r="R16" i="50"/>
  <c r="N16" i="50" s="1"/>
  <c r="R9" i="50"/>
  <c r="N9" i="50" s="1"/>
  <c r="R8" i="50"/>
  <c r="N8" i="50" s="1"/>
  <c r="R7" i="50"/>
  <c r="N7" i="50" s="1"/>
  <c r="R6" i="50"/>
  <c r="N6" i="50" s="1"/>
  <c r="R5" i="50"/>
  <c r="N5" i="50" s="1"/>
  <c r="R4" i="50"/>
  <c r="N4" i="50" s="1"/>
  <c r="R3" i="50"/>
  <c r="N3" i="50" s="1"/>
  <c r="R22" i="50" l="1"/>
  <c r="N22" i="50" s="1"/>
  <c r="R21" i="50"/>
  <c r="N21" i="50" s="1"/>
  <c r="R20" i="50"/>
  <c r="N20" i="50" s="1"/>
  <c r="R19" i="50"/>
  <c r="N19" i="50" s="1"/>
  <c r="R18" i="50"/>
  <c r="N18" i="50" s="1"/>
  <c r="R17" i="50"/>
  <c r="N17" i="50" s="1"/>
  <c r="R14" i="50"/>
  <c r="N14" i="50" s="1"/>
  <c r="R13" i="50"/>
  <c r="N13" i="50" s="1"/>
  <c r="R12" i="50"/>
  <c r="N12" i="50" s="1"/>
  <c r="R11" i="50"/>
  <c r="N11" i="50" s="1"/>
  <c r="R10" i="50"/>
  <c r="N10" i="50" s="1"/>
  <c r="R15" i="50"/>
  <c r="N15" i="50" s="1"/>
  <c r="R27" i="50"/>
  <c r="N27" i="50" s="1"/>
  <c r="R26" i="50"/>
  <c r="N26" i="50" s="1"/>
  <c r="R23" i="50"/>
  <c r="N23" i="50" s="1"/>
  <c r="R25" i="50"/>
  <c r="N25" i="50" s="1"/>
  <c r="R24" i="50"/>
  <c r="N24" i="50" s="1"/>
  <c r="R30" i="50"/>
  <c r="N30" i="50" s="1"/>
  <c r="R29" i="50"/>
  <c r="N29" i="50" s="1"/>
  <c r="R31" i="50"/>
  <c r="N31" i="50" s="1"/>
  <c r="N42" i="50"/>
  <c r="R43" i="50"/>
  <c r="N43" i="50" s="1"/>
  <c r="R41" i="50"/>
  <c r="N41" i="50" s="1"/>
  <c r="R40" i="50"/>
  <c r="N40" i="50" s="1"/>
  <c r="R47" i="50"/>
  <c r="N47" i="50" s="1"/>
  <c r="N39" i="50"/>
  <c r="R46" i="50"/>
  <c r="N46" i="50" s="1"/>
  <c r="R38" i="50"/>
  <c r="N38" i="50" s="1"/>
  <c r="R45" i="50"/>
  <c r="N45" i="50" s="1"/>
  <c r="R37" i="50"/>
  <c r="N37" i="50" s="1"/>
  <c r="R44" i="50"/>
  <c r="N44" i="50" s="1"/>
  <c r="R36" i="50"/>
  <c r="N36" i="50" s="1"/>
  <c r="R34" i="50"/>
  <c r="N34" i="50" s="1"/>
  <c r="R33" i="50"/>
  <c r="N33" i="50" s="1"/>
  <c r="R35" i="50"/>
  <c r="N35" i="50" s="1"/>
  <c r="AY72" i="42" l="1"/>
  <c r="AY64" i="42"/>
  <c r="AY46" i="42"/>
  <c r="AY36" i="42"/>
  <c r="AY7" i="42"/>
  <c r="F87" i="4"/>
  <c r="F86" i="4"/>
  <c r="AY32" i="46"/>
  <c r="AY17" i="46"/>
  <c r="AY14" i="46"/>
  <c r="AY11" i="46"/>
  <c r="AY7" i="46"/>
  <c r="F78" i="4"/>
  <c r="F77" i="4"/>
  <c r="AY44" i="45"/>
  <c r="AY39" i="45"/>
  <c r="AY36" i="45"/>
  <c r="AY34" i="45"/>
  <c r="AY28" i="45"/>
  <c r="AY24" i="45"/>
  <c r="AY20" i="45"/>
  <c r="AY14" i="45"/>
  <c r="AY11" i="45"/>
  <c r="AY7" i="45"/>
  <c r="AY109" i="44"/>
  <c r="AY106" i="44"/>
  <c r="AY101" i="44"/>
  <c r="AY98" i="44"/>
  <c r="AY73" i="44"/>
  <c r="AY69" i="44"/>
  <c r="AY65" i="44"/>
  <c r="AY60" i="44"/>
  <c r="AY57" i="44"/>
  <c r="AY37" i="44"/>
  <c r="AY29" i="44"/>
  <c r="AY7" i="44"/>
  <c r="F76" i="4"/>
  <c r="AY125" i="43"/>
  <c r="AY120" i="43"/>
  <c r="AY110" i="43"/>
  <c r="AY105" i="43"/>
  <c r="AY99" i="43"/>
  <c r="AY95" i="43"/>
  <c r="AY90" i="43"/>
  <c r="AY85" i="43"/>
  <c r="AY79" i="43"/>
  <c r="AY72" i="43"/>
  <c r="AY64" i="43"/>
  <c r="AY60" i="43"/>
  <c r="AY52" i="43"/>
  <c r="AY47" i="43"/>
  <c r="AY34" i="43"/>
  <c r="AY32" i="43"/>
  <c r="AY30" i="43"/>
  <c r="AY26" i="43"/>
  <c r="AY20" i="43"/>
  <c r="AY14" i="43"/>
  <c r="AY12" i="43"/>
  <c r="F75" i="4" l="1"/>
  <c r="F74" i="4"/>
  <c r="F73" i="4" l="1"/>
  <c r="AY100" i="41"/>
  <c r="AY91" i="41"/>
  <c r="AY88" i="41"/>
  <c r="AY84" i="41"/>
  <c r="AY81" i="41"/>
  <c r="AY71" i="41"/>
  <c r="AY66" i="41"/>
  <c r="AY59" i="41"/>
  <c r="AY56" i="41"/>
  <c r="AY53" i="41"/>
  <c r="AY46" i="41"/>
  <c r="AY36" i="41"/>
  <c r="AY33" i="41"/>
  <c r="AY30" i="41"/>
  <c r="AY27" i="41"/>
  <c r="AY22" i="41"/>
  <c r="AY14" i="41"/>
  <c r="F72" i="4"/>
  <c r="F71" i="4"/>
  <c r="AY11" i="41"/>
  <c r="F70" i="4"/>
  <c r="AY47" i="33"/>
  <c r="AY44" i="33"/>
  <c r="AY34" i="33"/>
  <c r="AY29" i="33"/>
  <c r="AY22" i="33"/>
  <c r="AY17" i="33"/>
  <c r="AY7" i="33"/>
  <c r="AY74" i="40" l="1"/>
  <c r="AY58" i="40" l="1"/>
  <c r="AY56" i="40"/>
  <c r="AY50" i="40"/>
  <c r="F67" i="4"/>
  <c r="F66" i="4"/>
  <c r="AY44" i="40"/>
  <c r="AY41" i="40"/>
  <c r="AY22" i="40"/>
  <c r="AY7" i="40"/>
  <c r="AY28" i="39"/>
  <c r="AY21" i="39"/>
  <c r="AY16" i="39"/>
  <c r="F65" i="4"/>
  <c r="AY12" i="39"/>
  <c r="AY43" i="38"/>
  <c r="AY22" i="38"/>
  <c r="AY20" i="38"/>
  <c r="AY15" i="38"/>
  <c r="AY10" i="38"/>
  <c r="F64" i="4"/>
  <c r="F63" i="4"/>
  <c r="F62" i="4"/>
  <c r="AY188" i="37"/>
  <c r="AY182" i="37"/>
  <c r="AY178" i="37"/>
  <c r="AY173" i="37"/>
  <c r="AY168" i="37"/>
  <c r="AY162" i="37"/>
  <c r="AY158" i="37"/>
  <c r="AY143" i="37"/>
  <c r="AY128" i="37"/>
  <c r="AY125" i="37"/>
  <c r="AY99" i="37" l="1"/>
  <c r="AY75" i="37"/>
  <c r="AY71" i="37"/>
  <c r="AY68" i="37"/>
  <c r="AY64" i="37"/>
  <c r="AY60" i="37"/>
  <c r="AY51" i="37"/>
  <c r="AY46" i="37"/>
  <c r="AY43" i="37"/>
  <c r="AY40" i="37"/>
  <c r="AY33" i="37"/>
  <c r="AY31" i="37"/>
  <c r="AY27" i="37"/>
  <c r="AY24" i="37"/>
  <c r="AY22" i="37"/>
  <c r="AY18" i="37"/>
  <c r="AY16" i="37"/>
  <c r="AY7" i="37"/>
  <c r="F61" i="4" l="1"/>
  <c r="AY73" i="35"/>
  <c r="AY68" i="35"/>
  <c r="AY63" i="35"/>
  <c r="AY58" i="35"/>
  <c r="AY49" i="35"/>
  <c r="AY45" i="35"/>
  <c r="AY42" i="35"/>
  <c r="AY29" i="35"/>
  <c r="AY27" i="35"/>
  <c r="AY23" i="35"/>
  <c r="AY7" i="35"/>
  <c r="F59" i="4"/>
  <c r="F58" i="4"/>
  <c r="F57" i="4"/>
  <c r="AY78" i="32"/>
  <c r="AY73" i="32"/>
  <c r="AY68" i="32"/>
  <c r="AY65" i="32"/>
  <c r="AY54" i="32"/>
  <c r="AY48" i="32"/>
  <c r="AY43" i="32"/>
  <c r="AY37" i="32"/>
  <c r="AY35" i="32"/>
  <c r="AY33" i="32"/>
  <c r="AY25" i="32"/>
  <c r="AY16" i="32"/>
  <c r="AY22" i="32"/>
  <c r="AY19" i="32"/>
  <c r="AY13" i="32"/>
  <c r="AY7" i="32"/>
  <c r="AY18" i="31"/>
  <c r="AY13" i="31"/>
  <c r="AY11" i="31"/>
  <c r="AY7" i="31"/>
  <c r="F56" i="4"/>
  <c r="F55" i="4"/>
  <c r="AY68" i="30"/>
  <c r="AY66" i="30"/>
  <c r="AY61" i="30"/>
  <c r="AY59" i="30"/>
  <c r="AY56" i="30"/>
  <c r="AY50" i="30"/>
  <c r="AY38" i="30"/>
  <c r="AY27" i="30"/>
  <c r="AY13" i="30"/>
  <c r="AY7" i="30"/>
  <c r="AY68" i="29"/>
  <c r="AY65" i="29"/>
  <c r="AY83" i="29"/>
  <c r="AY79" i="29"/>
  <c r="AY59" i="29"/>
  <c r="AY55" i="29"/>
  <c r="AY52" i="29"/>
  <c r="AY50" i="29"/>
  <c r="AY42" i="29"/>
  <c r="AY38" i="29"/>
  <c r="AY34" i="29"/>
  <c r="AY31" i="29"/>
  <c r="AY24" i="29"/>
  <c r="AY19" i="29"/>
  <c r="AY15" i="29"/>
  <c r="AY13" i="29"/>
  <c r="AY7" i="29"/>
  <c r="F54" i="4"/>
  <c r="F53" i="4"/>
  <c r="AY113" i="28"/>
  <c r="AY108" i="28"/>
  <c r="AY78" i="28"/>
  <c r="AY71" i="28"/>
  <c r="AY41" i="28"/>
  <c r="AY37" i="28"/>
  <c r="AY35" i="28"/>
  <c r="AY28" i="28"/>
  <c r="AY25" i="28"/>
  <c r="AY19" i="28"/>
  <c r="AY14" i="28"/>
  <c r="AY7" i="28"/>
  <c r="AY18" i="27"/>
  <c r="AY15" i="27"/>
  <c r="AY11" i="27"/>
  <c r="AY7" i="27"/>
  <c r="F43" i="4"/>
  <c r="AY17" i="25"/>
  <c r="AY14" i="25"/>
  <c r="AY74" i="25"/>
  <c r="AY67" i="25" l="1"/>
  <c r="AY62" i="25"/>
  <c r="AY51" i="25" l="1"/>
  <c r="AY44" i="25"/>
  <c r="AY41" i="25"/>
  <c r="AY36" i="25"/>
  <c r="AY29" i="25"/>
  <c r="F42" i="4"/>
  <c r="F41" i="4"/>
  <c r="AY11" i="25"/>
  <c r="AY7" i="25"/>
  <c r="AY47" i="24" l="1"/>
  <c r="AY7" i="24"/>
  <c r="F40" i="4"/>
  <c r="F39" i="4"/>
  <c r="AY40" i="23"/>
  <c r="AY24" i="23"/>
  <c r="AY21" i="23"/>
  <c r="AY12" i="23"/>
  <c r="F38" i="4"/>
  <c r="AY7" i="23"/>
  <c r="F37" i="4"/>
  <c r="AY11" i="22"/>
  <c r="AY7" i="22"/>
  <c r="F36" i="4"/>
  <c r="AY7" i="21"/>
  <c r="AY92" i="19"/>
  <c r="AY87" i="19"/>
  <c r="AY76" i="19"/>
  <c r="AY68" i="19"/>
  <c r="AY63" i="19"/>
  <c r="AY59" i="19"/>
  <c r="AY55" i="19"/>
  <c r="F32" i="4"/>
  <c r="AY89" i="18"/>
  <c r="AY81" i="18"/>
  <c r="AY73" i="18"/>
  <c r="AY63" i="18"/>
  <c r="AY59" i="18"/>
  <c r="AY50" i="18"/>
  <c r="AY43" i="18"/>
  <c r="AY39" i="18"/>
  <c r="AY31" i="18"/>
  <c r="AY26" i="18"/>
  <c r="AY22" i="18"/>
  <c r="AY15" i="18"/>
  <c r="AY7" i="18"/>
  <c r="F30" i="4"/>
  <c r="F29" i="4"/>
  <c r="AY7" i="14"/>
  <c r="F28" i="4"/>
  <c r="F27" i="4"/>
  <c r="F26" i="4"/>
  <c r="AY121" i="12"/>
  <c r="AY117" i="12"/>
  <c r="AY115" i="12"/>
  <c r="AE111" i="12"/>
  <c r="AE109" i="12"/>
  <c r="AF111" i="12" l="1"/>
  <c r="AY96" i="12"/>
  <c r="AY94" i="12"/>
  <c r="AY88" i="12" l="1"/>
  <c r="AY20" i="12"/>
  <c r="AY7" i="12" l="1"/>
  <c r="AY86" i="11"/>
  <c r="F25" i="4"/>
  <c r="F24" i="4"/>
  <c r="AY78" i="11"/>
  <c r="AY70" i="11"/>
  <c r="AY67" i="11"/>
  <c r="AY63" i="11"/>
  <c r="AY59" i="11"/>
  <c r="AY50" i="11"/>
  <c r="AY46" i="11"/>
  <c r="AY29" i="11"/>
  <c r="F23" i="4"/>
  <c r="F22" i="4"/>
  <c r="F21" i="4"/>
  <c r="AY7" i="11"/>
  <c r="F20" i="4" l="1"/>
  <c r="F17" i="4"/>
  <c r="F16" i="4"/>
  <c r="F12" i="4"/>
  <c r="F11" i="4" l="1"/>
  <c r="F10" i="4"/>
  <c r="F9" i="4"/>
  <c r="F8" i="4" l="1"/>
</calcChain>
</file>

<file path=xl/sharedStrings.xml><?xml version="1.0" encoding="utf-8"?>
<sst xmlns="http://schemas.openxmlformats.org/spreadsheetml/2006/main" count="6928" uniqueCount="2103">
  <si>
    <t>根拠法令</t>
  </si>
  <si>
    <t>自　主　点　検　の　ポ　イ　ン　ト</t>
    <rPh sb="0" eb="1">
      <t>ジ</t>
    </rPh>
    <rPh sb="2" eb="3">
      <t>シュ</t>
    </rPh>
    <rPh sb="4" eb="5">
      <t>テン</t>
    </rPh>
    <rPh sb="6" eb="7">
      <t>ケン</t>
    </rPh>
    <phoneticPr fontId="8"/>
  </si>
  <si>
    <t>点 検 結 果</t>
    <rPh sb="0" eb="1">
      <t>テン</t>
    </rPh>
    <rPh sb="2" eb="3">
      <t>ケン</t>
    </rPh>
    <rPh sb="4" eb="5">
      <t>ケツ</t>
    </rPh>
    <rPh sb="6" eb="7">
      <t>ハテ</t>
    </rPh>
    <phoneticPr fontId="9"/>
  </si>
  <si>
    <t>自主点検項目</t>
    <phoneticPr fontId="9"/>
  </si>
  <si>
    <t>check</t>
    <phoneticPr fontId="9"/>
  </si>
  <si>
    <t>内を選択・入力してください</t>
    <rPh sb="0" eb="1">
      <t>ナイ</t>
    </rPh>
    <rPh sb="2" eb="4">
      <t>センタク</t>
    </rPh>
    <rPh sb="5" eb="7">
      <t>ニュウリョク</t>
    </rPh>
    <phoneticPr fontId="9"/>
  </si>
  <si>
    <t>点検結果についての留意事項</t>
    <phoneticPr fontId="9"/>
  </si>
  <si>
    <t>No.</t>
    <phoneticPr fontId="9"/>
  </si>
  <si>
    <t>第５ 介護給付費
　　の算定及び
　　取扱い</t>
    <phoneticPr fontId="7"/>
  </si>
  <si>
    <t>《基本的事項》
１ 算定の方法</t>
    <phoneticPr fontId="7"/>
  </si>
  <si>
    <t>（１）</t>
    <phoneticPr fontId="9"/>
  </si>
  <si>
    <t>　サービスごとの介護給付費単位数表により費用の額を算定していますか。</t>
    <phoneticPr fontId="7"/>
  </si>
  <si>
    <t>いる・いない</t>
  </si>
  <si>
    <t>いる</t>
  </si>
  <si>
    <t>いない</t>
  </si>
  <si>
    <t>法 第48条 第２項</t>
    <phoneticPr fontId="7"/>
  </si>
  <si>
    <t>回答内容</t>
    <rPh sb="0" eb="4">
      <t>カイトウナイヨウ</t>
    </rPh>
    <phoneticPr fontId="6"/>
  </si>
  <si>
    <t>注意事項に該当する場合の対応メッセージ</t>
    <rPh sb="0" eb="4">
      <t>チュウイジコウ</t>
    </rPh>
    <rPh sb="5" eb="7">
      <t>ガイトウ</t>
    </rPh>
    <rPh sb="9" eb="11">
      <t>バアイ</t>
    </rPh>
    <rPh sb="12" eb="14">
      <t>タイオウ</t>
    </rPh>
    <phoneticPr fontId="6"/>
  </si>
  <si>
    <t>根拠法令等の記載内容を再度確認してください。</t>
    <rPh sb="0" eb="2">
      <t>コンキョ</t>
    </rPh>
    <rPh sb="2" eb="4">
      <t>ホウレイ</t>
    </rPh>
    <rPh sb="4" eb="5">
      <t>トウ</t>
    </rPh>
    <rPh sb="6" eb="8">
      <t>キサイ</t>
    </rPh>
    <rPh sb="8" eb="10">
      <t>ナイヨウ</t>
    </rPh>
    <rPh sb="11" eb="13">
      <t>サイド</t>
    </rPh>
    <rPh sb="13" eb="15">
      <t>カクニン</t>
    </rPh>
    <phoneticPr fontId="6"/>
  </si>
  <si>
    <t>非該当</t>
    <rPh sb="0" eb="3">
      <t>ヒガイトウ</t>
    </rPh>
    <phoneticPr fontId="6"/>
  </si>
  <si>
    <t>非該当（検討中）</t>
    <rPh sb="0" eb="3">
      <t>ヒガイトウ</t>
    </rPh>
    <rPh sb="4" eb="7">
      <t>ケントウチュウ</t>
    </rPh>
    <phoneticPr fontId="6"/>
  </si>
  <si>
    <t>いる（例外）</t>
    <rPh sb="3" eb="5">
      <t>レイガイ</t>
    </rPh>
    <phoneticPr fontId="6"/>
  </si>
  <si>
    <t>いない・いる</t>
  </si>
  <si>
    <t>策定済</t>
    <rPh sb="0" eb="2">
      <t>サクテイ</t>
    </rPh>
    <rPh sb="2" eb="3">
      <t>ズ</t>
    </rPh>
    <phoneticPr fontId="6"/>
  </si>
  <si>
    <t>未策定</t>
    <rPh sb="0" eb="1">
      <t>ミ</t>
    </rPh>
    <rPh sb="1" eb="3">
      <t>サクテイ</t>
    </rPh>
    <phoneticPr fontId="6"/>
  </si>
  <si>
    <t>計画策定に向けて取り組んでください。</t>
    <rPh sb="0" eb="2">
      <t>ケイカク</t>
    </rPh>
    <rPh sb="2" eb="4">
      <t>サクテイ</t>
    </rPh>
    <rPh sb="5" eb="6">
      <t>ム</t>
    </rPh>
    <rPh sb="8" eb="9">
      <t>ト</t>
    </rPh>
    <rPh sb="10" eb="11">
      <t>ク</t>
    </rPh>
    <phoneticPr fontId="6"/>
  </si>
  <si>
    <t>策定済・未策定</t>
    <rPh sb="0" eb="2">
      <t>サクテイ</t>
    </rPh>
    <rPh sb="2" eb="3">
      <t>ズ</t>
    </rPh>
    <rPh sb="4" eb="5">
      <t>ミ</t>
    </rPh>
    <rPh sb="5" eb="7">
      <t>サクテイ</t>
    </rPh>
    <phoneticPr fontId="6"/>
  </si>
  <si>
    <t>実施済</t>
    <rPh sb="0" eb="2">
      <t>ジッシ</t>
    </rPh>
    <rPh sb="2" eb="3">
      <t>ズ</t>
    </rPh>
    <phoneticPr fontId="6"/>
  </si>
  <si>
    <t>実施予定</t>
    <rPh sb="0" eb="2">
      <t>ジッシ</t>
    </rPh>
    <rPh sb="2" eb="4">
      <t>ヨテイ</t>
    </rPh>
    <phoneticPr fontId="6"/>
  </si>
  <si>
    <t>未実施</t>
    <rPh sb="0" eb="3">
      <t>ミジッシ</t>
    </rPh>
    <phoneticPr fontId="6"/>
  </si>
  <si>
    <t>定期的に実施できるよう取り組んでください。</t>
    <rPh sb="0" eb="3">
      <t>テイキテキ</t>
    </rPh>
    <rPh sb="4" eb="6">
      <t>ジッシ</t>
    </rPh>
    <rPh sb="11" eb="12">
      <t>ト</t>
    </rPh>
    <rPh sb="13" eb="14">
      <t>ク</t>
    </rPh>
    <phoneticPr fontId="6"/>
  </si>
  <si>
    <t>実施済・未実施</t>
    <rPh sb="0" eb="2">
      <t>ジッシ</t>
    </rPh>
    <rPh sb="2" eb="3">
      <t>スミ</t>
    </rPh>
    <rPh sb="4" eb="7">
      <t>ミジッシ</t>
    </rPh>
    <phoneticPr fontId="6"/>
  </si>
  <si>
    <t>ある</t>
  </si>
  <si>
    <t>ない</t>
  </si>
  <si>
    <t>根拠法令等の記載内容を再度確認してください。</t>
    <rPh sb="0" eb="4">
      <t>コンキョホウレイ</t>
    </rPh>
    <rPh sb="4" eb="5">
      <t>トウ</t>
    </rPh>
    <rPh sb="6" eb="8">
      <t>キサイ</t>
    </rPh>
    <rPh sb="8" eb="10">
      <t>ナイヨウ</t>
    </rPh>
    <rPh sb="11" eb="13">
      <t>サイド</t>
    </rPh>
    <rPh sb="13" eb="15">
      <t>カクニン</t>
    </rPh>
    <phoneticPr fontId="6"/>
  </si>
  <si>
    <t>ある・ない</t>
  </si>
  <si>
    <t>ない・ある</t>
  </si>
  <si>
    <t>（２）</t>
    <phoneticPr fontId="9"/>
  </si>
  <si>
    <t>　サービスに要する額は、「別に厚生労働大臣が定める１単位の単価」に別表に定める単位数を乗じて算定していますか。</t>
    <phoneticPr fontId="7"/>
  </si>
  <si>
    <t>２ 算定上におけ
　る端数処理</t>
    <phoneticPr fontId="7"/>
  </si>
  <si>
    <t>　単位数の算定は、基本となる単位数に加減算の計算(何らかの割合を乗ずる計算に限る。)を行う度に、小数点以下の端数処理(四捨五入)を行っていますか。</t>
    <phoneticPr fontId="7"/>
  </si>
  <si>
    <t>　算定された単位数から金額に換算する際生じる１円未満の端数があるときは、その端数金額は切り捨てて計算していますか。</t>
    <phoneticPr fontId="7"/>
  </si>
  <si>
    <t>３ 入退所の
　日数の数え方</t>
    <phoneticPr fontId="7"/>
  </si>
  <si>
    <t>　入居又は短期入所の日数は、原則として、入居及び退所した日の両方を含んでいますか。</t>
    <phoneticPr fontId="7"/>
  </si>
  <si>
    <t>　入所者等が、同一敷地内又は隣接若しくは近接する敷地における介護保険施設等であって、相互に職員の兼務や施設の共用等が行われているものの間では、利用者等が一の介護保険施設等から退所等をしたその日に、他の介護保険施設等に入所等する場合には、退所等した介護保険施設等においてはその日の算定はできません。このとおり算定していますか。</t>
    <phoneticPr fontId="7"/>
  </si>
  <si>
    <t>※</t>
    <phoneticPr fontId="7"/>
  </si>
  <si>
    <t>ここでの介護保険施設等とは、介護保険施設、短期入所生活介護、短期入所療養介護、認知症対応型共同生活介護及び特定施設入所者生活介護のことです。</t>
    <phoneticPr fontId="7"/>
  </si>
  <si>
    <t>（３）</t>
    <phoneticPr fontId="9"/>
  </si>
  <si>
    <t>　入所者等が、同一敷地内又は隣接若しくは近接する敷地における病院若しくは診療所の医療保険適用病床であって、当該介護保険施設等との間で相互に職員の兼務や施設の共用等が行われているものに入院する場合(同一医療機関内の転棟の場合を含む。)は、介護保険施設等においては退所等の日は算定できず、また同一敷地内等の医療保険適用病床を退院したその日に介護保険施設等に入所等する場合(同一医療機関内の転棟の場合を含む。)は、介護保険施設等においては入所等の日は算定できません。このとおり算定していますか。</t>
    <phoneticPr fontId="7"/>
  </si>
  <si>
    <t>４ 定員超過利用
　の場合の所定
　単位数の算定</t>
    <phoneticPr fontId="7"/>
  </si>
  <si>
    <t>　災害等やむを得ない理由による定員超過利用を除き、指定施設の月平均の入所者数（空床利用短期入所生活介護を含む）が定員を超えた場合に、その翌月から定員超過利用が解消される月まで、利用者等の全員について、所定単位数の７割を算定することとなっています。
　このとおり算定していますか。</t>
    <phoneticPr fontId="7"/>
  </si>
  <si>
    <t>人員基準欠如減算</t>
    <rPh sb="0" eb="2">
      <t>ジンイン</t>
    </rPh>
    <rPh sb="2" eb="4">
      <t>キジュン</t>
    </rPh>
    <rPh sb="4" eb="6">
      <t>ケツジョ</t>
    </rPh>
    <rPh sb="6" eb="8">
      <t>ゲンサン</t>
    </rPh>
    <phoneticPr fontId="7"/>
  </si>
  <si>
    <t>準ユニットケア加算</t>
    <rPh sb="0" eb="1">
      <t>ジュン</t>
    </rPh>
    <rPh sb="7" eb="9">
      <t>カサン</t>
    </rPh>
    <phoneticPr fontId="7"/>
  </si>
  <si>
    <t>初期加算</t>
    <rPh sb="0" eb="2">
      <t>ショキ</t>
    </rPh>
    <rPh sb="2" eb="4">
      <t>カサン</t>
    </rPh>
    <phoneticPr fontId="7"/>
  </si>
  <si>
    <t>退所前訪問相談援助加算</t>
    <rPh sb="0" eb="2">
      <t>タイショ</t>
    </rPh>
    <rPh sb="2" eb="3">
      <t>マエ</t>
    </rPh>
    <rPh sb="3" eb="5">
      <t>ホウモン</t>
    </rPh>
    <rPh sb="5" eb="7">
      <t>ソウダン</t>
    </rPh>
    <rPh sb="7" eb="9">
      <t>エンジョ</t>
    </rPh>
    <rPh sb="9" eb="11">
      <t>カサン</t>
    </rPh>
    <phoneticPr fontId="7"/>
  </si>
  <si>
    <t>退所時相談援助加算</t>
    <rPh sb="0" eb="2">
      <t>タイショ</t>
    </rPh>
    <rPh sb="2" eb="3">
      <t>ジ</t>
    </rPh>
    <rPh sb="3" eb="5">
      <t>ソウダン</t>
    </rPh>
    <rPh sb="5" eb="7">
      <t>エンジョ</t>
    </rPh>
    <rPh sb="7" eb="9">
      <t>カサン</t>
    </rPh>
    <phoneticPr fontId="7"/>
  </si>
  <si>
    <t>退所前連携加算</t>
    <rPh sb="0" eb="2">
      <t>タイショ</t>
    </rPh>
    <rPh sb="2" eb="3">
      <t>マエ</t>
    </rPh>
    <rPh sb="3" eb="5">
      <t>レンケイ</t>
    </rPh>
    <rPh sb="5" eb="7">
      <t>カサン</t>
    </rPh>
    <phoneticPr fontId="7"/>
  </si>
  <si>
    <t>栄養マネジメント強化加算</t>
    <rPh sb="0" eb="2">
      <t>エイヨウ</t>
    </rPh>
    <rPh sb="8" eb="10">
      <t>キョウカ</t>
    </rPh>
    <rPh sb="10" eb="12">
      <t>カサン</t>
    </rPh>
    <phoneticPr fontId="7"/>
  </si>
  <si>
    <t>経口移行加算</t>
    <rPh sb="0" eb="2">
      <t>ケイコウ</t>
    </rPh>
    <rPh sb="2" eb="4">
      <t>イコウ</t>
    </rPh>
    <rPh sb="4" eb="6">
      <t>カサン</t>
    </rPh>
    <phoneticPr fontId="7"/>
  </si>
  <si>
    <t>在宅復帰支援機能加算</t>
    <rPh sb="0" eb="2">
      <t>ザイタク</t>
    </rPh>
    <rPh sb="2" eb="4">
      <t>フッキ</t>
    </rPh>
    <rPh sb="4" eb="6">
      <t>シエン</t>
    </rPh>
    <rPh sb="6" eb="8">
      <t>キノウ</t>
    </rPh>
    <rPh sb="8" eb="10">
      <t>カサン</t>
    </rPh>
    <phoneticPr fontId="7"/>
  </si>
  <si>
    <t>認知症行動・心理症状緊急対応加算</t>
    <rPh sb="0" eb="3">
      <t>ニンチショウ</t>
    </rPh>
    <rPh sb="3" eb="5">
      <t>コウドウ</t>
    </rPh>
    <rPh sb="6" eb="8">
      <t>シンリ</t>
    </rPh>
    <rPh sb="8" eb="10">
      <t>ショウジョウ</t>
    </rPh>
    <rPh sb="10" eb="12">
      <t>キンキュウ</t>
    </rPh>
    <rPh sb="12" eb="14">
      <t>タイオウ</t>
    </rPh>
    <rPh sb="14" eb="16">
      <t>カサン</t>
    </rPh>
    <phoneticPr fontId="7"/>
  </si>
  <si>
    <t>自立支援促進加算</t>
    <rPh sb="0" eb="2">
      <t>ジリツ</t>
    </rPh>
    <rPh sb="2" eb="4">
      <t>シエン</t>
    </rPh>
    <rPh sb="4" eb="6">
      <t>ソクシン</t>
    </rPh>
    <rPh sb="6" eb="8">
      <t>カサン</t>
    </rPh>
    <phoneticPr fontId="7"/>
  </si>
  <si>
    <t>安全対策体制加算</t>
    <rPh sb="0" eb="2">
      <t>アンゼン</t>
    </rPh>
    <rPh sb="2" eb="4">
      <t>タイサク</t>
    </rPh>
    <rPh sb="4" eb="6">
      <t>タイセイ</t>
    </rPh>
    <rPh sb="6" eb="8">
      <t>カサン</t>
    </rPh>
    <phoneticPr fontId="7"/>
  </si>
  <si>
    <t>身体拘束廃止未実施減算</t>
    <rPh sb="0" eb="2">
      <t>シンタイ</t>
    </rPh>
    <rPh sb="2" eb="4">
      <t>コウソク</t>
    </rPh>
    <rPh sb="4" eb="6">
      <t>ハイシ</t>
    </rPh>
    <rPh sb="6" eb="9">
      <t>ミジッシ</t>
    </rPh>
    <rPh sb="9" eb="11">
      <t>ゲンサン</t>
    </rPh>
    <phoneticPr fontId="7"/>
  </si>
  <si>
    <t>安全管理体制未実施減算</t>
    <rPh sb="0" eb="2">
      <t>アンゼン</t>
    </rPh>
    <rPh sb="2" eb="4">
      <t>カンリ</t>
    </rPh>
    <rPh sb="4" eb="6">
      <t>タイセイ</t>
    </rPh>
    <rPh sb="6" eb="9">
      <t>ミジッシ</t>
    </rPh>
    <rPh sb="9" eb="11">
      <t>ゲンサン</t>
    </rPh>
    <phoneticPr fontId="7"/>
  </si>
  <si>
    <t>常勤医師配置加算</t>
    <rPh sb="0" eb="2">
      <t>ジョウキン</t>
    </rPh>
    <rPh sb="2" eb="4">
      <t>イシ</t>
    </rPh>
    <rPh sb="4" eb="6">
      <t>ハイチ</t>
    </rPh>
    <rPh sb="6" eb="8">
      <t>カサン</t>
    </rPh>
    <phoneticPr fontId="7"/>
  </si>
  <si>
    <t>再入所時栄養連携加算</t>
    <rPh sb="0" eb="3">
      <t>サイニュウショ</t>
    </rPh>
    <rPh sb="3" eb="4">
      <t>ジ</t>
    </rPh>
    <rPh sb="4" eb="6">
      <t>エイヨウ</t>
    </rPh>
    <rPh sb="6" eb="8">
      <t>レンケイ</t>
    </rPh>
    <rPh sb="8" eb="10">
      <t>カサン</t>
    </rPh>
    <phoneticPr fontId="7"/>
  </si>
  <si>
    <t>在宅・入所相互利用加算</t>
    <rPh sb="0" eb="2">
      <t>ザイタク</t>
    </rPh>
    <rPh sb="3" eb="5">
      <t>ニュウショ</t>
    </rPh>
    <rPh sb="5" eb="7">
      <t>ソウゴ</t>
    </rPh>
    <rPh sb="7" eb="9">
      <t>リヨウ</t>
    </rPh>
    <rPh sb="9" eb="11">
      <t>カサン</t>
    </rPh>
    <phoneticPr fontId="7"/>
  </si>
  <si>
    <t>　この場合の、平均利用者数等の算定においては、入所等した日を含み、退所等した日は含まない取扱いとしていますか。</t>
    <phoneticPr fontId="7"/>
  </si>
  <si>
    <t>　この場合の１月間（暦月）の利用者等の平均については、当該月の全利用者等の延数を当該月の日数で除した数としていますか。</t>
    <phoneticPr fontId="7"/>
  </si>
  <si>
    <t>　この場合の平均利用者等の数（暦月ごとの入所者数）は、小数点以下を切り上げて整数としていますか。</t>
    <phoneticPr fontId="7"/>
  </si>
  <si>
    <t>（やむを得ない
　措置等による
　定員超過）</t>
    <phoneticPr fontId="7"/>
  </si>
  <si>
    <t>①</t>
    <phoneticPr fontId="7"/>
  </si>
  <si>
    <t>②</t>
    <phoneticPr fontId="7"/>
  </si>
  <si>
    <t>　老人福祉法第10条の4第1項第3号の規定による市町村が行った措置(又は同法第11条第1項第3号の規定による市町村が行った措置(特別養護老人ホームの空床利用の場合を含む）)による場合。</t>
    <phoneticPr fontId="7"/>
  </si>
  <si>
    <t>　入院中の入所者の再入所の時期が見込みより早い時期となったことにより、やむを得ず利用定員を超える場合</t>
    <phoneticPr fontId="7"/>
  </si>
  <si>
    <t>（家族都合等による緊急入所による場合の定員超過）</t>
    <phoneticPr fontId="7"/>
  </si>
  <si>
    <t>　入所見込者の家族が急遽入院するなど、要介護被保険者の緊急その他の事情を勘案して、やむを得ず「併設される短期入所」の定員を利用して入所した場合は、入所定員の100分の105を乗じて得た数までは減算が行われません。
　このとおり取り扱っていますか。</t>
    <phoneticPr fontId="7"/>
  </si>
  <si>
    <t>　次の理由によりやむを得ず利用定員を超える場合は、入所定員に100分の105を乗じて得た数（入所定員が40人を超える場合にあっては、利用定員に2を加えて得た数）までは減算が行われません。
　このとおり取り扱っていますか。</t>
    <phoneticPr fontId="7"/>
  </si>
  <si>
    <t>　暦月ごとの職員の勤務延時間数は、当該施設の常勤職員が勤務すべき時間で除した時間数(小数点２位以下切り捨て)として算定していますか。</t>
    <phoneticPr fontId="7"/>
  </si>
  <si>
    <t>　ただし、やむを得ない事情により、配置されている職員数が一時的に１割の範囲内で減少した場合については、１月以内に職員が補充されれば、職員数が減少しなかったものとみなします。
　このとおり取り扱っていますか。</t>
    <phoneticPr fontId="7"/>
  </si>
  <si>
    <t>　介護職員、看護職員又は介護支援専門員が、人員基準を満たしていない場合に、所定単位数の７割を算定していますか。</t>
    <phoneticPr fontId="7"/>
  </si>
  <si>
    <t>　人員基準上満たすべき看護師等の員数を算定する際の利用者数は、前年度の平均を用いていますか。</t>
    <phoneticPr fontId="7"/>
  </si>
  <si>
    <t>　看護・介護職員が人員基準上必要とされる員数を満たさない場合は、次のとおり減算していますか。</t>
    <phoneticPr fontId="7"/>
  </si>
  <si>
    <t>ア</t>
    <phoneticPr fontId="7"/>
  </si>
  <si>
    <t>イ</t>
    <phoneticPr fontId="7"/>
  </si>
  <si>
    <t>　１割を超えて減少した場合には、その翌月から人員基準欠如が解消されるに至った月まで、利用者全員について、所定単位数の７割を算定していますか。</t>
    <phoneticPr fontId="7"/>
  </si>
  <si>
    <t>（４）</t>
    <phoneticPr fontId="9"/>
  </si>
  <si>
    <t>　介護支援専門員が人員基準上必要とされる員数を満たさない場合は、その翌々月から人員基準欠如が解消されるに至った月まで、利用者等全員について、所定単位数の７割を算定していますか。</t>
    <phoneticPr fontId="7"/>
  </si>
  <si>
    <t>　ただし、翌月末において人員基準を満たせば減算になりません。</t>
    <phoneticPr fontId="7"/>
  </si>
  <si>
    <t>７ 夜勤体制に
　よる減算</t>
    <phoneticPr fontId="7"/>
  </si>
  <si>
    <t>　ある月(暦月)において夜勤を行う職員が基準(平12厚告29)を満たさない次のいずれかの事態が発生した場合に、その翌月において利用者等全員について、所定単位数の100分の97を算定していますか。</t>
    <phoneticPr fontId="7"/>
  </si>
  <si>
    <t>※</t>
    <phoneticPr fontId="7"/>
  </si>
  <si>
    <t>　夜間時間帯において夜勤職員数が基準に定める員数を満たさない事態が４日以上発生した場合</t>
    <phoneticPr fontId="7"/>
  </si>
  <si>
    <t>　新設、増床又は減床の場合の利用者数等については次のとおりです。</t>
    <phoneticPr fontId="7"/>
  </si>
  <si>
    <t>　新設又は増床の場合で、前年度において１年未満の実績しかない場合(前年度の実績が全くない場合を含む。)の利用者数等については、新設又は増床の時点から６月未満の間は、ベッド数の90％とし、新設又は増床の時点から６月以上1年未満の間は、直近の６月における全利用者等の延数を６月間の日数で除して得た数とし、新設又は増床の時点から１年以上経過している場合は、直近1年間における全利用者等の延数を１年間の日数で除して得た数としていますか。</t>
    <phoneticPr fontId="7"/>
  </si>
  <si>
    <t>　減床の場合は、減床後の実績が３月以上あるときは、減床後の延利用者数を延日数で除して得た数としていますか。</t>
    <phoneticPr fontId="7"/>
  </si>
  <si>
    <t>該当</t>
    <rPh sb="0" eb="2">
      <t>ガイトウ</t>
    </rPh>
    <phoneticPr fontId="7"/>
  </si>
  <si>
    <t>非該当</t>
    <rPh sb="0" eb="3">
      <t>ヒガイトウ</t>
    </rPh>
    <phoneticPr fontId="7"/>
  </si>
  <si>
    <t>該当・非該当</t>
  </si>
  <si>
    <t>該当・非該当</t>
    <rPh sb="0" eb="2">
      <t>ガイトウ</t>
    </rPh>
    <rPh sb="3" eb="6">
      <t>ヒガイトウ</t>
    </rPh>
    <phoneticPr fontId="7"/>
  </si>
  <si>
    <t>A1</t>
    <phoneticPr fontId="7"/>
  </si>
  <si>
    <t>＜介護給付費の算定及び取扱い＞</t>
    <rPh sb="1" eb="3">
      <t>カイゴ</t>
    </rPh>
    <rPh sb="3" eb="5">
      <t>キュウフ</t>
    </rPh>
    <rPh sb="5" eb="6">
      <t>ヒ</t>
    </rPh>
    <rPh sb="7" eb="9">
      <t>サンテイ</t>
    </rPh>
    <rPh sb="9" eb="10">
      <t>オヨ</t>
    </rPh>
    <rPh sb="11" eb="13">
      <t>トリアツカ</t>
    </rPh>
    <phoneticPr fontId="7"/>
  </si>
  <si>
    <t xml:space="preserve"> 該当項目</t>
    <rPh sb="1" eb="3">
      <t>ガイトウ</t>
    </rPh>
    <rPh sb="3" eb="5">
      <t>コウモク</t>
    </rPh>
    <phoneticPr fontId="7"/>
  </si>
  <si>
    <t>《基本的事項》</t>
    <rPh sb="1" eb="4">
      <t>キホンテキ</t>
    </rPh>
    <rPh sb="4" eb="6">
      <t>ジコウ</t>
    </rPh>
    <phoneticPr fontId="7"/>
  </si>
  <si>
    <t>定員超過利用の場合の所定単位数の算定</t>
    <rPh sb="0" eb="2">
      <t>テイイン</t>
    </rPh>
    <rPh sb="2" eb="4">
      <t>チョウカ</t>
    </rPh>
    <rPh sb="4" eb="6">
      <t>リヨウ</t>
    </rPh>
    <rPh sb="7" eb="9">
      <t>バアイ</t>
    </rPh>
    <rPh sb="10" eb="12">
      <t>ショテイ</t>
    </rPh>
    <rPh sb="12" eb="14">
      <t>タンイ</t>
    </rPh>
    <rPh sb="14" eb="15">
      <t>スウ</t>
    </rPh>
    <rPh sb="16" eb="18">
      <t>サンテイ</t>
    </rPh>
    <phoneticPr fontId="7"/>
  </si>
  <si>
    <t>夜勤体制減算</t>
    <rPh sb="0" eb="2">
      <t>ヤキン</t>
    </rPh>
    <rPh sb="2" eb="4">
      <t>タイセイ</t>
    </rPh>
    <rPh sb="4" eb="6">
      <t>ゲンサン</t>
    </rPh>
    <phoneticPr fontId="7"/>
  </si>
  <si>
    <t>新設、増床又は減床</t>
    <rPh sb="0" eb="2">
      <t>シンセツ</t>
    </rPh>
    <rPh sb="3" eb="5">
      <t>ゾウショウ</t>
    </rPh>
    <rPh sb="5" eb="6">
      <t>マタ</t>
    </rPh>
    <rPh sb="7" eb="8">
      <t>ゲン</t>
    </rPh>
    <rPh sb="8" eb="9">
      <t>ユカ</t>
    </rPh>
    <phoneticPr fontId="7"/>
  </si>
  <si>
    <t>例外的な多床室請求</t>
    <rPh sb="0" eb="3">
      <t>レイガイテキ</t>
    </rPh>
    <rPh sb="4" eb="7">
      <t>タショウシツ</t>
    </rPh>
    <rPh sb="7" eb="9">
      <t>セイキュウ</t>
    </rPh>
    <phoneticPr fontId="7"/>
  </si>
  <si>
    <t>《介護福祉施設サービス》</t>
    <rPh sb="1" eb="3">
      <t>カイゴ</t>
    </rPh>
    <rPh sb="3" eb="5">
      <t>フクシ</t>
    </rPh>
    <rPh sb="5" eb="7">
      <t>シセツ</t>
    </rPh>
    <phoneticPr fontId="7"/>
  </si>
  <si>
    <t>介護福祉施設サービス費</t>
    <rPh sb="0" eb="2">
      <t>カイゴ</t>
    </rPh>
    <rPh sb="2" eb="4">
      <t>フクシ</t>
    </rPh>
    <rPh sb="4" eb="6">
      <t>シセツ</t>
    </rPh>
    <rPh sb="10" eb="11">
      <t>ヒ</t>
    </rPh>
    <phoneticPr fontId="7"/>
  </si>
  <si>
    <t>栄養管理にかかる減算</t>
    <rPh sb="0" eb="2">
      <t>エイヨウ</t>
    </rPh>
    <rPh sb="2" eb="4">
      <t>カンリ</t>
    </rPh>
    <rPh sb="8" eb="10">
      <t>ゲンサン</t>
    </rPh>
    <phoneticPr fontId="7"/>
  </si>
  <si>
    <t>日常生活継続支援加算</t>
    <rPh sb="0" eb="2">
      <t>ニチジョウ</t>
    </rPh>
    <rPh sb="2" eb="4">
      <t>セイカツ</t>
    </rPh>
    <rPh sb="4" eb="6">
      <t>ケイゾク</t>
    </rPh>
    <rPh sb="6" eb="8">
      <t>シエン</t>
    </rPh>
    <rPh sb="8" eb="10">
      <t>カサン</t>
    </rPh>
    <phoneticPr fontId="7"/>
  </si>
  <si>
    <t>看護体制加算</t>
    <rPh sb="0" eb="2">
      <t>カンゴ</t>
    </rPh>
    <rPh sb="2" eb="4">
      <t>タイセイ</t>
    </rPh>
    <rPh sb="4" eb="6">
      <t>カサン</t>
    </rPh>
    <phoneticPr fontId="7"/>
  </si>
  <si>
    <t>（Ⅰ）</t>
    <phoneticPr fontId="7"/>
  </si>
  <si>
    <t>（Ⅱ）</t>
    <phoneticPr fontId="7"/>
  </si>
  <si>
    <t>（Ⅲ）</t>
    <phoneticPr fontId="7"/>
  </si>
  <si>
    <t>（Ⅳ）</t>
    <phoneticPr fontId="7"/>
  </si>
  <si>
    <t>夜勤職員配置加算</t>
    <rPh sb="0" eb="2">
      <t>ヤキン</t>
    </rPh>
    <rPh sb="2" eb="4">
      <t>ショクイン</t>
    </rPh>
    <rPh sb="4" eb="6">
      <t>ハイチ</t>
    </rPh>
    <rPh sb="6" eb="8">
      <t>カサン</t>
    </rPh>
    <phoneticPr fontId="7"/>
  </si>
  <si>
    <t>（従来型）</t>
    <rPh sb="1" eb="4">
      <t>ジュウライガタ</t>
    </rPh>
    <phoneticPr fontId="7"/>
  </si>
  <si>
    <t>生活機能向上連携加算</t>
    <rPh sb="0" eb="2">
      <t>セイカツ</t>
    </rPh>
    <rPh sb="2" eb="4">
      <t>キノウ</t>
    </rPh>
    <rPh sb="4" eb="6">
      <t>コウジョウ</t>
    </rPh>
    <rPh sb="6" eb="8">
      <t>レンケイ</t>
    </rPh>
    <rPh sb="8" eb="10">
      <t>カサン</t>
    </rPh>
    <phoneticPr fontId="7"/>
  </si>
  <si>
    <t>個別機能訓練加算</t>
    <rPh sb="0" eb="8">
      <t>コベツキノウクンレンカサン</t>
    </rPh>
    <phoneticPr fontId="7"/>
  </si>
  <si>
    <t>ADL維持等加算</t>
    <rPh sb="3" eb="5">
      <t>イジ</t>
    </rPh>
    <rPh sb="5" eb="6">
      <t>トウ</t>
    </rPh>
    <rPh sb="6" eb="8">
      <t>カサン</t>
    </rPh>
    <phoneticPr fontId="7"/>
  </si>
  <si>
    <t>若年者認知症入所者受入加算</t>
    <rPh sb="0" eb="2">
      <t>ジャクネン</t>
    </rPh>
    <rPh sb="2" eb="3">
      <t>シャ</t>
    </rPh>
    <rPh sb="3" eb="6">
      <t>ニンチショウ</t>
    </rPh>
    <rPh sb="6" eb="9">
      <t>ニュウショシャ</t>
    </rPh>
    <rPh sb="9" eb="11">
      <t>ウケイレ</t>
    </rPh>
    <rPh sb="11" eb="13">
      <t>カサン</t>
    </rPh>
    <phoneticPr fontId="7"/>
  </si>
  <si>
    <t>精神科医による療養指導の加算</t>
    <rPh sb="0" eb="4">
      <t>セイシンカイ</t>
    </rPh>
    <rPh sb="7" eb="9">
      <t>リョウヨウ</t>
    </rPh>
    <rPh sb="9" eb="11">
      <t>シドウ</t>
    </rPh>
    <rPh sb="12" eb="14">
      <t>カサン</t>
    </rPh>
    <phoneticPr fontId="7"/>
  </si>
  <si>
    <t>障害者生活支援体制加算</t>
    <rPh sb="0" eb="3">
      <t>ショウガイシャ</t>
    </rPh>
    <rPh sb="3" eb="5">
      <t>セイカツ</t>
    </rPh>
    <rPh sb="5" eb="7">
      <t>シエン</t>
    </rPh>
    <rPh sb="7" eb="9">
      <t>タイセイ</t>
    </rPh>
    <rPh sb="9" eb="11">
      <t>カサン</t>
    </rPh>
    <phoneticPr fontId="7"/>
  </si>
  <si>
    <t>入院、外泊の取り扱い</t>
    <rPh sb="0" eb="2">
      <t>ニュウイン</t>
    </rPh>
    <rPh sb="3" eb="5">
      <t>ガイハク</t>
    </rPh>
    <rPh sb="6" eb="7">
      <t>ト</t>
    </rPh>
    <rPh sb="8" eb="9">
      <t>アツカ</t>
    </rPh>
    <phoneticPr fontId="7"/>
  </si>
  <si>
    <t>外泊時在宅サービス</t>
    <rPh sb="0" eb="2">
      <t>ガイハク</t>
    </rPh>
    <rPh sb="2" eb="3">
      <t>ジ</t>
    </rPh>
    <rPh sb="3" eb="5">
      <t>ザイタク</t>
    </rPh>
    <phoneticPr fontId="7"/>
  </si>
  <si>
    <t>⑴</t>
    <phoneticPr fontId="7"/>
  </si>
  <si>
    <t>⑵</t>
    <phoneticPr fontId="7"/>
  </si>
  <si>
    <t>退所後訪問相談援助加算</t>
    <rPh sb="0" eb="2">
      <t>タイショ</t>
    </rPh>
    <rPh sb="2" eb="3">
      <t>ゴ</t>
    </rPh>
    <rPh sb="3" eb="5">
      <t>ホウモン</t>
    </rPh>
    <rPh sb="5" eb="7">
      <t>ソウダン</t>
    </rPh>
    <rPh sb="7" eb="9">
      <t>エンジョ</t>
    </rPh>
    <rPh sb="9" eb="11">
      <t>カサン</t>
    </rPh>
    <phoneticPr fontId="7"/>
  </si>
  <si>
    <t>⑶</t>
    <phoneticPr fontId="7"/>
  </si>
  <si>
    <t>退所前訪問相談援助加算及び退所後訪問相談援助加算</t>
    <rPh sb="0" eb="2">
      <t>タイショ</t>
    </rPh>
    <rPh sb="2" eb="3">
      <t>マエ</t>
    </rPh>
    <rPh sb="3" eb="5">
      <t>ホウモン</t>
    </rPh>
    <rPh sb="5" eb="7">
      <t>ソウダン</t>
    </rPh>
    <rPh sb="7" eb="9">
      <t>エンジョ</t>
    </rPh>
    <rPh sb="9" eb="11">
      <t>カサン</t>
    </rPh>
    <rPh sb="11" eb="12">
      <t>オヨ</t>
    </rPh>
    <rPh sb="13" eb="15">
      <t>タイショ</t>
    </rPh>
    <rPh sb="15" eb="16">
      <t>ゴ</t>
    </rPh>
    <rPh sb="16" eb="18">
      <t>ホウモン</t>
    </rPh>
    <rPh sb="18" eb="20">
      <t>ソウダン</t>
    </rPh>
    <rPh sb="20" eb="22">
      <t>エンジョ</t>
    </rPh>
    <rPh sb="22" eb="24">
      <t>カサン</t>
    </rPh>
    <phoneticPr fontId="7"/>
  </si>
  <si>
    <t>⑷</t>
    <phoneticPr fontId="7"/>
  </si>
  <si>
    <t>⑸</t>
    <phoneticPr fontId="7"/>
  </si>
  <si>
    <t>経口維持加算</t>
    <rPh sb="0" eb="2">
      <t>ケイコウ</t>
    </rPh>
    <rPh sb="2" eb="4">
      <t>イジ</t>
    </rPh>
    <rPh sb="4" eb="6">
      <t>カサン</t>
    </rPh>
    <phoneticPr fontId="7"/>
  </si>
  <si>
    <t>口腔衛生管理加算</t>
    <rPh sb="0" eb="2">
      <t>コウクウ</t>
    </rPh>
    <rPh sb="2" eb="4">
      <t>エイセイ</t>
    </rPh>
    <rPh sb="4" eb="6">
      <t>カンリ</t>
    </rPh>
    <rPh sb="6" eb="8">
      <t>カサン</t>
    </rPh>
    <phoneticPr fontId="7"/>
  </si>
  <si>
    <t>療養食加算</t>
    <rPh sb="0" eb="2">
      <t>リョウヨウ</t>
    </rPh>
    <rPh sb="2" eb="3">
      <t>ショク</t>
    </rPh>
    <rPh sb="3" eb="5">
      <t>カサン</t>
    </rPh>
    <phoneticPr fontId="7"/>
  </si>
  <si>
    <t>配置医師緊急時対応加算</t>
    <rPh sb="0" eb="2">
      <t>ハイチ</t>
    </rPh>
    <rPh sb="2" eb="4">
      <t>イシ</t>
    </rPh>
    <rPh sb="4" eb="6">
      <t>キンキュウ</t>
    </rPh>
    <rPh sb="6" eb="7">
      <t>ジ</t>
    </rPh>
    <rPh sb="7" eb="9">
      <t>タイオウ</t>
    </rPh>
    <rPh sb="9" eb="11">
      <t>カサン</t>
    </rPh>
    <phoneticPr fontId="7"/>
  </si>
  <si>
    <t>看取り介護加算</t>
    <rPh sb="0" eb="2">
      <t>ミト</t>
    </rPh>
    <rPh sb="3" eb="5">
      <t>カイゴ</t>
    </rPh>
    <rPh sb="5" eb="7">
      <t>カサン</t>
    </rPh>
    <phoneticPr fontId="7"/>
  </si>
  <si>
    <t>認知症専門ケア加算</t>
    <rPh sb="0" eb="3">
      <t>ニンチショウ</t>
    </rPh>
    <rPh sb="3" eb="5">
      <t>センモン</t>
    </rPh>
    <rPh sb="7" eb="9">
      <t>カサン</t>
    </rPh>
    <phoneticPr fontId="7"/>
  </si>
  <si>
    <t>褥瘡マネジメント加算</t>
    <rPh sb="0" eb="2">
      <t>ジョクソウ</t>
    </rPh>
    <rPh sb="8" eb="10">
      <t>カサン</t>
    </rPh>
    <phoneticPr fontId="7"/>
  </si>
  <si>
    <t>排せつ支援加算</t>
    <rPh sb="0" eb="1">
      <t>ハイ</t>
    </rPh>
    <rPh sb="3" eb="5">
      <t>シエン</t>
    </rPh>
    <rPh sb="5" eb="7">
      <t>カサン</t>
    </rPh>
    <phoneticPr fontId="7"/>
  </si>
  <si>
    <t>科学的介護推進体制加算</t>
    <rPh sb="0" eb="3">
      <t>カガクテキ</t>
    </rPh>
    <rPh sb="3" eb="5">
      <t>カイゴ</t>
    </rPh>
    <rPh sb="5" eb="7">
      <t>スイシン</t>
    </rPh>
    <rPh sb="7" eb="9">
      <t>タイセイ</t>
    </rPh>
    <rPh sb="9" eb="11">
      <t>カサン</t>
    </rPh>
    <phoneticPr fontId="7"/>
  </si>
  <si>
    <t>サービス提供体制強化加算</t>
    <rPh sb="4" eb="6">
      <t>テイキョウ</t>
    </rPh>
    <rPh sb="6" eb="8">
      <t>タイセイ</t>
    </rPh>
    <rPh sb="8" eb="10">
      <t>キョウカ</t>
    </rPh>
    <rPh sb="10" eb="12">
      <t>カサン</t>
    </rPh>
    <phoneticPr fontId="7"/>
  </si>
  <si>
    <t>A2</t>
    <phoneticPr fontId="7"/>
  </si>
  <si>
    <t>A3</t>
    <phoneticPr fontId="7"/>
  </si>
  <si>
    <t>A1</t>
    <phoneticPr fontId="7"/>
  </si>
  <si>
    <t>A2</t>
    <phoneticPr fontId="7"/>
  </si>
  <si>
    <t>A3</t>
    <phoneticPr fontId="7"/>
  </si>
  <si>
    <t>A4</t>
    <phoneticPr fontId="7"/>
  </si>
  <si>
    <t>A4</t>
    <phoneticPr fontId="7"/>
  </si>
  <si>
    <t>９ 経過措置</t>
    <phoneticPr fontId="7"/>
  </si>
  <si>
    <t>　平成17年9月30日において個室に入所していた者で、10月1日以後引き続き従来型個室に入所する者については、当分の間、多床室請求をしていますか。</t>
    <rPh sb="1" eb="3">
      <t>ヘイセイ</t>
    </rPh>
    <phoneticPr fontId="7"/>
  </si>
  <si>
    <t>10 例外的な
　多床室請求</t>
    <phoneticPr fontId="7"/>
  </si>
  <si>
    <t>　次の場合に限り、従来型個室利用者について、多床室請求を行うことができますが、適正に請求していますか。</t>
    <phoneticPr fontId="7"/>
  </si>
  <si>
    <t>①</t>
    <phoneticPr fontId="7"/>
  </si>
  <si>
    <t>②</t>
    <phoneticPr fontId="7"/>
  </si>
  <si>
    <t>③</t>
    <phoneticPr fontId="7"/>
  </si>
  <si>
    <t>　感染症等により、従来型個室への入所が必要であると医師が判断した者で、従来型個室への入所期間が30日以内のもの。</t>
    <phoneticPr fontId="7"/>
  </si>
  <si>
    <t>　従来型個室の面積が壁芯で10.65㎡以下である場合。</t>
    <phoneticPr fontId="7"/>
  </si>
  <si>
    <t>　著しい精神症状等により、同室の他の入所者の心身の状況に重大な影響を及ぼすおそれがあるとして、従来型個室への入所が必要であると医師が判断した者。</t>
    <phoneticPr fontId="7"/>
  </si>
  <si>
    <t>　上記①又は③の場合は、医師の判断であることを示す医師の意見書や診断書等を根拠として、明確に記録するとともに、原則として５年間保管していますか。</t>
    <phoneticPr fontId="7"/>
  </si>
  <si>
    <t>平17年10月改定
関係Ｑ＆Ａ 問29</t>
    <phoneticPr fontId="7"/>
  </si>
  <si>
    <t>　当該多床室請求を行った場合は、従来型個室への入所であっても、従来型個室利用に係る室料及び特別な室料を徴収していませんか。</t>
    <phoneticPr fontId="7"/>
  </si>
  <si>
    <t>A5</t>
    <phoneticPr fontId="7"/>
  </si>
  <si>
    <t>　施設基準(平27厚労告96)及び夜勤に関する基準(平12厚告29)を満たすものとして、県知事に届け出た指定施設においては、当該施設基準の区分に従い、入所者の要介護状態区分に応じた所定単位数を算定していますか。</t>
    <phoneticPr fontId="7"/>
  </si>
  <si>
    <t>《介護福祉施設
　サービス》
１ 介護福祉施設
　サービス費</t>
    <phoneticPr fontId="7"/>
  </si>
  <si>
    <t>２ 身体拘束廃止
　 未実施減算</t>
    <phoneticPr fontId="7"/>
  </si>
  <si>
    <t>A6</t>
    <phoneticPr fontId="7"/>
  </si>
  <si>
    <t>　身体的拘束等を行う場合には、その態様及び時間、その際の入所者の心身の状況並びに緊急やむを得ない理由を記録すること。</t>
    <phoneticPr fontId="7"/>
  </si>
  <si>
    <t>平11厚令39
第11条 第5項、
第6項</t>
    <phoneticPr fontId="7"/>
  </si>
  <si>
    <t>③</t>
    <phoneticPr fontId="7"/>
  </si>
  <si>
    <t>④</t>
    <phoneticPr fontId="7"/>
  </si>
  <si>
    <t>３ 安全管理体制
　未実施減算</t>
    <phoneticPr fontId="7"/>
  </si>
  <si>
    <t>A7</t>
    <phoneticPr fontId="7"/>
  </si>
  <si>
    <t>　次の基準を満たさない事実が生じた場合に、その翌月から基準に満たない状況が解消されるに至った月まで、入所者全員について、安全管理体制未実施減算として、１日につき５単位を所定単位数から減算していますか。</t>
    <phoneticPr fontId="7"/>
  </si>
  <si>
    <t>　事故が発生した場合の対応、②に規定する報告の方法等が記載された事故発生の防止のための指針を整備すること。</t>
    <phoneticPr fontId="7"/>
  </si>
  <si>
    <t>　事故が発生した場合又はそれに至る危険性がある事態が生じた場合に、当該事実が報告され、その分析を通じた改善策を従業者に周知徹底する体制を整備すること。</t>
    <phoneticPr fontId="7"/>
  </si>
  <si>
    <t>　事故発生の防止のための委員会（テレビ電話装置等を活用して行うことができるものとする。）及び従業者に対する研修を定期的に行うこと。</t>
    <phoneticPr fontId="7"/>
  </si>
  <si>
    <t>　①～③に掲げる措置を適切に実施するための担当者を置くこと。</t>
    <phoneticPr fontId="7"/>
  </si>
  <si>
    <t>　栄養管理について、次の基準を満たさない事実が生じた場合に、その翌々月から基準を満たさない状況が解決されるに至った月まで、入所者全員について、１日につき１４単位を所定単位数から減算していますか（ただし、翌月の末日において基準を満たすに至っている場合を除きます）。</t>
    <phoneticPr fontId="7"/>
  </si>
  <si>
    <t>　栄養士又は管理栄養士を原則として１名以上配置していること。</t>
    <phoneticPr fontId="7"/>
  </si>
  <si>
    <t>　入所者の栄養状態の維持及び改善を図り、自立した日常生活を営むことができるよう、各入所者の状態に応じた栄養管理を計画的に行うこと。</t>
    <phoneticPr fontId="7"/>
  </si>
  <si>
    <t>平11厚令39 
第17条の２</t>
    <phoneticPr fontId="7"/>
  </si>
  <si>
    <t>A8</t>
    <phoneticPr fontId="7"/>
  </si>
  <si>
    <t xml:space="preserve">　次の基準に適合しているものとして県知事に届け出た場合は、日常生活継続支援加算として、１日につき３６単位を所定単位数に加算していますか。 </t>
    <phoneticPr fontId="7"/>
  </si>
  <si>
    <t>次のいずれかに該当すること</t>
    <phoneticPr fontId="7"/>
  </si>
  <si>
    <t>　</t>
  </si>
  <si>
    <t>ウ</t>
    <phoneticPr fontId="7"/>
  </si>
  <si>
    <t>　社会福祉士及び介護福祉士法施行規則第1項各号に掲げる行為（①口腔内の喀痰吸引、②鼻腔内の喀痰吸引、③気管カニューレ内部の喀痰吸引、④胃ろう又は腸ろうによる経管栄養、⑤経鼻経管栄養）を必要とする総入所者の割合が15/100以上</t>
    <phoneticPr fontId="7"/>
  </si>
  <si>
    <t>A9</t>
    <phoneticPr fontId="7"/>
  </si>
  <si>
    <t>　介護福祉士の数が、常勤換算方法で、入所者の数が６又はその端数を増すごとに１以上となっていること。</t>
    <phoneticPr fontId="7"/>
  </si>
  <si>
    <t>　通所介護費等の算出方法第12号に規定する基準（定員超過及び人員基準欠如）に該当していないこと。</t>
    <phoneticPr fontId="7"/>
  </si>
  <si>
    <t xml:space="preserve">　「日常生活に支障をきたすおそれのある症状若しくは行動が認められることから介護を必要とする認知症の入所者」とは、日常生活自立度のランク（医師の判定結果又は主治医意見書による）がⅢ、Ⅳ、又はＭに該当する者としていますか。　　　   </t>
    <phoneticPr fontId="7"/>
  </si>
  <si>
    <t>医師の判定結果</t>
    <rPh sb="0" eb="2">
      <t>イシ</t>
    </rPh>
    <rPh sb="3" eb="5">
      <t>ハンテイ</t>
    </rPh>
    <rPh sb="5" eb="7">
      <t>ケッカ</t>
    </rPh>
    <phoneticPr fontId="7"/>
  </si>
  <si>
    <t>主治医意見書</t>
    <rPh sb="0" eb="3">
      <t>シュジイ</t>
    </rPh>
    <rPh sb="3" eb="6">
      <t>イケンショ</t>
    </rPh>
    <phoneticPr fontId="7"/>
  </si>
  <si>
    <t>（該当者を把握するために採用している書類について〇を選択してください。）</t>
    <rPh sb="1" eb="4">
      <t>ガイトウシャ</t>
    </rPh>
    <rPh sb="5" eb="7">
      <t>ハアク</t>
    </rPh>
    <rPh sb="12" eb="14">
      <t>サイヨウ</t>
    </rPh>
    <rPh sb="18" eb="20">
      <t>ショルイ</t>
    </rPh>
    <rPh sb="26" eb="28">
      <t>センタク</t>
    </rPh>
    <phoneticPr fontId="7"/>
  </si>
  <si>
    <t>（５）</t>
    <phoneticPr fontId="9"/>
  </si>
  <si>
    <t>（６）</t>
    <phoneticPr fontId="9"/>
  </si>
  <si>
    <t>（７）</t>
    <phoneticPr fontId="9"/>
  </si>
  <si>
    <t>　所定の割合を下回った場合は、直ちに届出を提出し、加算を取り下げていますか。</t>
    <phoneticPr fontId="7"/>
  </si>
  <si>
    <t>　介護福祉士の数が、常勤換算方法で入居者の数が７又はその端数を増すごとに１以上である場合においては、次の要件を満たしていますか。</t>
    <phoneticPr fontId="7"/>
  </si>
  <si>
    <t>（８）</t>
    <phoneticPr fontId="9"/>
  </si>
  <si>
    <t>ⅰ</t>
    <phoneticPr fontId="7"/>
  </si>
  <si>
    <t>ⅱ</t>
    <phoneticPr fontId="7"/>
  </si>
  <si>
    <t>ⅲ</t>
    <phoneticPr fontId="7"/>
  </si>
  <si>
    <t>ⅳ</t>
    <phoneticPr fontId="7"/>
  </si>
  <si>
    <t>　職員の負担の軽減及び勤務状況への配慮</t>
    <phoneticPr fontId="7"/>
  </si>
  <si>
    <t>　介護機器の定期的な点検</t>
    <phoneticPr fontId="7"/>
  </si>
  <si>
    <t>　介護機器を安全かつ有効に活用するための職員研修</t>
    <phoneticPr fontId="7"/>
  </si>
  <si>
    <t>　入所者の安全及びケアの質の確保</t>
    <phoneticPr fontId="7"/>
  </si>
  <si>
    <t>（(8)についての留意事項）</t>
    <phoneticPr fontId="7"/>
  </si>
  <si>
    <t>・</t>
    <phoneticPr fontId="7"/>
  </si>
  <si>
    <t>　ア「業務の効率化及び質の向上又は職員の負担の軽減に資する機器を複数種類使用」とは、以下に掲げる介護機器を使用することであり、少なくともａからｃまでに掲げる介護機器を使用することとします。その際、ａの機器は全ての居室に設置し、ｂの機器は全ての介護職員が使用してください。</t>
    <phoneticPr fontId="7"/>
  </si>
  <si>
    <t xml:space="preserve"> インカム等の職員間の連絡調整の迅速化に資するＩＣＴ機器</t>
    <phoneticPr fontId="7"/>
  </si>
  <si>
    <t xml:space="preserve"> 見守り機器</t>
    <phoneticPr fontId="7"/>
  </si>
  <si>
    <t xml:space="preserve"> 介護記録ソフトウェアやスマートフォン等の介護記録の作成の効率化に資するＩＣＴ機器</t>
    <phoneticPr fontId="7"/>
  </si>
  <si>
    <t xml:space="preserve"> その他業務の効率化及び質の向上又は職員の負担の軽減に資する機器
 介護機器の選定にあたっては、事業所の現状の把握及び業務面において抱えている課題の洗い出しを行い、業務内容を整理し、従業者それぞれの担うべき業務内容及び介護機器の活用方法を明確化した上で、洗い出した課題の解決のために必要な種類の介護機器を選定してください。</t>
    <phoneticPr fontId="7"/>
  </si>
  <si>
    <t>d</t>
    <phoneticPr fontId="7"/>
  </si>
  <si>
    <t>e</t>
    <phoneticPr fontId="7"/>
  </si>
  <si>
    <t xml:space="preserve"> 移乗支援機器</t>
    <phoneticPr fontId="7"/>
  </si>
  <si>
    <t>　介護機器の使用により業務効率化が図られた際、その効率化された時間は、ケアの質の向上及び職員の負担の軽減に資する取組に充ててください。</t>
    <phoneticPr fontId="7"/>
  </si>
  <si>
    <t>　ケアの質の向上への取組については、幅広い職種の者が共同して、見守り機器やバイタルサイン等の情報を通じて得られる入居者の記録情報等を参考にしながら、適切なアセスメントや入居者の身体の状況等の評価等を行い、必要に応じ、業務体制を見直してください。</t>
    <phoneticPr fontId="7"/>
  </si>
  <si>
    <t>　ウⅰ「入居者の安全及びケアの質の確保」とは、具体的には、次の事項等の実施により利用者の安全及びケアの質の確保が行われていることです。</t>
    <phoneticPr fontId="7"/>
  </si>
  <si>
    <t>a</t>
    <phoneticPr fontId="7"/>
  </si>
  <si>
    <t>b</t>
    <phoneticPr fontId="7"/>
  </si>
  <si>
    <t>c</t>
    <phoneticPr fontId="7"/>
  </si>
  <si>
    <t xml:space="preserve"> 介護機器から得られる睡眠状態やバイタルサイン等の情報を入居者の状態把握に活用すること。</t>
    <phoneticPr fontId="7"/>
  </si>
  <si>
    <t xml:space="preserve"> 介護機器の使用に起因する施設内で発生したヒヤリ・ハット事例等の状況を把握し、その原因を分析して再発の防止策を検討すること。</t>
    <phoneticPr fontId="7"/>
  </si>
  <si>
    <t>　ウⅱ「職員の負担の軽減及び勤務状況への配慮」とは、具体的には、実際にケアを行う介護福祉士を含めた介護職員に対してアンケートやヒアリング等を行い、介護機器の導入後における次の事項等を確認し、人員配置の検討等が行われていることです。</t>
    <phoneticPr fontId="7"/>
  </si>
  <si>
    <t xml:space="preserve"> ストレスや体調不安等、職員の心身の負担が増えていないかどうか</t>
    <phoneticPr fontId="7"/>
  </si>
  <si>
    <t xml:space="preserve"> １日の勤務の中で、職員の負担が過度に増えている時間帯がないかどうか</t>
    <phoneticPr fontId="7"/>
  </si>
  <si>
    <t xml:space="preserve"> 休憩時間及び時間外勤務等の状況</t>
    <phoneticPr fontId="7"/>
  </si>
  <si>
    <t>　日々の業務の中で予め時間を定めて介護機器の不具合がないことを確認する等のチェックを行う仕組みを設けてください。また、介護機器のメーカーと連携し、定期的に点検を行ってください。</t>
    <phoneticPr fontId="7"/>
  </si>
  <si>
    <t>　介護機器の使用方法の講習やヒヤリ・ハット事例等の周知、その事例を通じた再発防止策の実習等を含む職員研修を定期的に行ってください。</t>
    <phoneticPr fontId="7"/>
  </si>
  <si>
    <t>　なお、試行期間中においては、通常の入居継続支援加算の要件を満たすこととします。届出にあたり、県が当該委員会における検討状況を確認できるよう、当該委員会の議事概要を提出してください。</t>
    <phoneticPr fontId="7"/>
  </si>
  <si>
    <t>　また、介護施設のテクノロジー活用に関して、厚生労働省が行うケアの質や職員の負担への影響に関する調査・検証等への協力に努めてください。</t>
    <phoneticPr fontId="7"/>
  </si>
  <si>
    <t>（注意）</t>
    <phoneticPr fontId="7"/>
  </si>
  <si>
    <t>1.</t>
    <phoneticPr fontId="7"/>
  </si>
  <si>
    <t>2.</t>
    <phoneticPr fontId="7"/>
  </si>
  <si>
    <t xml:space="preserve"> この加算を算定する場合は、特養のサービス提供体制強化加算は算定できません。</t>
    <phoneticPr fontId="7"/>
  </si>
  <si>
    <t xml:space="preserve"> この加算を特養で算定し、かつ併設短期入所生活介護でサービス提供体制強化加算を算定する場合は、介護福祉士などの兼務職員について勤務実態、利用者数、ベッド数等で特養と併設短期で按分することに留意してください。</t>
    <phoneticPr fontId="7"/>
  </si>
  <si>
    <t>介護保険 
最新情報 
(H21.3.23)  vol.69
平成21年4月 
改定関係 
Q＆A  vol.1</t>
    <phoneticPr fontId="7"/>
  </si>
  <si>
    <t>（看護体制加算の(Ⅰ)と(Ⅱ)は同時に算定することができます。）</t>
    <phoneticPr fontId="7"/>
  </si>
  <si>
    <t>A10</t>
    <phoneticPr fontId="7"/>
  </si>
  <si>
    <t>A11</t>
    <phoneticPr fontId="7"/>
  </si>
  <si>
    <t>注）看護師は「正看護師」に限ります。看護職員又は准看護師と混同している施設が多数ありますので注意してください。</t>
    <phoneticPr fontId="7"/>
  </si>
  <si>
    <t>※　算定している場合は、下記の該当する加算のイ又はロを○で選択してください。</t>
    <rPh sb="29" eb="31">
      <t>センタク</t>
    </rPh>
    <phoneticPr fontId="7"/>
  </si>
  <si>
    <t>ロ　入所定員が51人以上であること。　　　　　４単位</t>
    <phoneticPr fontId="7"/>
  </si>
  <si>
    <t>イ　入所定員が30人以上50人以下であること。　６単位</t>
    <phoneticPr fontId="7"/>
  </si>
  <si>
    <t>イ　入所定員が31人以上50人以下であること。</t>
    <phoneticPr fontId="7"/>
  </si>
  <si>
    <t>ロ　入所定員が30人又は51人以上であること。</t>
    <phoneticPr fontId="7"/>
  </si>
  <si>
    <t>　常勤の看護師（正看護師に限る）を１名以上配置していること。</t>
    <phoneticPr fontId="7"/>
  </si>
  <si>
    <t>　看護体制加算（Ⅰ）</t>
    <phoneticPr fontId="7"/>
  </si>
  <si>
    <t>　看護体制加算（Ⅱ）</t>
    <phoneticPr fontId="7"/>
  </si>
  <si>
    <t>イ 入所定員が30人以上50人以下であること。１３単位</t>
    <phoneticPr fontId="7"/>
  </si>
  <si>
    <t>ロ 入所定員が51人以上であること。　　　　　 ８単位</t>
    <phoneticPr fontId="7"/>
  </si>
  <si>
    <t>　看護職員の数が、常勤換算方法で、入所者の数が２５又はその端数を増すごとに１以上であり、かつ、指定介護老人福祉施設基準第２条第１項第３号ロに規定する看護職員数に１を加えた数以上であること。</t>
    <phoneticPr fontId="7"/>
  </si>
  <si>
    <t>　当該施設の看護職員により、又は病院、診療所若しくは訪問看護ステーションの看護職員との連携により、２４時間連絡できる体制を確保していること。</t>
    <phoneticPr fontId="7"/>
  </si>
  <si>
    <t>「２４時間連絡できる体制」とは、施設内で勤務することを要するものではなく、夜間においても施設から連絡でき、必要な場合には施設からの緊急の呼出に応じて出勤する次のような体制をいいます。</t>
    <phoneticPr fontId="7"/>
  </si>
  <si>
    <t>　管理者を中心として、介護職員及び看護職員による協議の上、夜間における連絡・対応体制(オンコール体制)に関する取り決め(指針やマニュアル等)の整備がなされていますか。</t>
    <phoneticPr fontId="7"/>
  </si>
  <si>
    <t>　管理者を中心として、介護職員及び看護職員による協議の上、看護職員不在時の介護職員による入所者の観察項目の標準化(どのようなことが観察されれば看護職員に連絡するか)がなされていますか。</t>
    <phoneticPr fontId="7"/>
  </si>
  <si>
    <t>　施設内研修等を通じ、看護・介護職員に対して、ア及びイの内容が周知されていますか。</t>
    <phoneticPr fontId="7"/>
  </si>
  <si>
    <t>エ</t>
    <phoneticPr fontId="7"/>
  </si>
  <si>
    <t>　施設の看護職員とオンコール対応の看護職員が異なる場合には、電話やFAX等により入所者の状態に関する引継ぎを行うとともに、オンコール体制終了時にも同様の引継ぎを行っていますか。</t>
    <phoneticPr fontId="7"/>
  </si>
  <si>
    <t>　併設短期入所において看護体制加算（Ⅰ）又は（Ⅱ）を算定する場合は、特養とは別に必要な数の看護職員（（Ⅰ）については常勤の正看護師、（Ⅱ）については、利用者２５人ごとに１以上の看護職員（常勤換算））を配置する必要があることに留意していますか。</t>
    <phoneticPr fontId="7"/>
  </si>
  <si>
    <t>※ 看護体制加算</t>
    <phoneticPr fontId="7"/>
  </si>
  <si>
    <t>A12</t>
    <phoneticPr fontId="7"/>
  </si>
  <si>
    <t>A13</t>
    <phoneticPr fontId="7"/>
  </si>
  <si>
    <t xml:space="preserve"> 看護職員の配置については、上記３と同様。</t>
    <phoneticPr fontId="7"/>
  </si>
  <si>
    <t>ロ</t>
    <phoneticPr fontId="7"/>
  </si>
  <si>
    <t xml:space="preserve"> 中重度者受入要件</t>
    <phoneticPr fontId="7"/>
  </si>
  <si>
    <t xml:space="preserve"> 看護体制加算（Ⅲ）及び（Ⅳ）の要介護３、要介護４又は要介護５である者の割合については、前年度（３月を除く。）又は届出日の属する月の前３月の１月当たりの実績の平均について、利用実人員又は利用延人員数を用いて算定するものとし、要支援者に関しては人員数には含めない。</t>
    <phoneticPr fontId="7"/>
  </si>
  <si>
    <t xml:space="preserve"> 利用実人員又は利用延人員数の割合の計算方法は、次のとおり。</t>
    <phoneticPr fontId="7"/>
  </si>
  <si>
    <t xml:space="preserve"> 前年度の実績が６月に満たない事業所（新たに事業を開始し、又は再開した事業所を含む。）については、前年度の実績による加算の届出はできないものとする。</t>
    <phoneticPr fontId="7"/>
  </si>
  <si>
    <t xml:space="preserve"> 前３月の実績により届出を行った事業所については、届出を行った月以降においても、直近３月間の利用者の割合につき、毎月継続的に所定の割合を維持しなければならない。また、その割合については、毎月ごとに記録するものとし、所定の割合を下回った場合については、直ちに届出を行わなければならない。</t>
    <phoneticPr fontId="7"/>
  </si>
  <si>
    <t>ハ</t>
    <phoneticPr fontId="7"/>
  </si>
  <si>
    <t xml:space="preserve"> 定員要件</t>
    <phoneticPr fontId="7"/>
  </si>
  <si>
    <t xml:space="preserve"> 短期入所生活介護の看護体制加算（Ⅲ）及び（Ⅳ）については、利用者全員に算定できます。また、看護体制加算（Ⅲ）と（Ⅳ）を同時に算定することは可能です。</t>
    <phoneticPr fontId="7"/>
  </si>
  <si>
    <t>５ 常勤換算方法
　による職員数
　の算定方法</t>
    <phoneticPr fontId="7"/>
  </si>
  <si>
    <t>６ 人員基準欠如
　の場合の単位
　数の算定</t>
    <phoneticPr fontId="7"/>
  </si>
  <si>
    <t>８ 新設、増床
　又は減床の
　場合の利用
　者数等</t>
    <phoneticPr fontId="7"/>
  </si>
  <si>
    <t>　次の基準に適合しているものとして県知事に届け出た場合は、看護体制加算(Ⅰ)あるいは(Ⅱ)として、１日につき次に掲げる単位数を所定単位数に加算していますか。</t>
    <phoneticPr fontId="7"/>
  </si>
  <si>
    <t>　次の基準に適合しているものとして県知事に届け出た施設について、夜勤を行う介護職員又は看護職員の数が、最低基準を１以上※上回っている場合に、夜勤職員配置加算として１日につき次に掲げる単位数を所定単位数に加算していますか。</t>
    <phoneticPr fontId="7"/>
  </si>
  <si>
    <t>A15</t>
    <phoneticPr fontId="7"/>
  </si>
  <si>
    <t>（参考）夜勤職員配置加算における夜勤職員数早見表（換算数）</t>
    <phoneticPr fontId="7"/>
  </si>
  <si>
    <t>入所者数（従来型）</t>
  </si>
  <si>
    <t>夜勤職員数</t>
  </si>
  <si>
    <t>～２５人以下</t>
  </si>
  <si>
    <t>２人</t>
  </si>
  <si>
    <t>２６人以上　～　　６０人以下</t>
  </si>
  <si>
    <t>３人</t>
  </si>
  <si>
    <t>６１人以上　～　　８０人以下</t>
  </si>
  <si>
    <t>４人</t>
  </si>
  <si>
    <t>８１人以上　～　１００人以下</t>
  </si>
  <si>
    <t>５人</t>
  </si>
  <si>
    <t>１０１人以上　～　１２５人以下</t>
  </si>
  <si>
    <t>６人</t>
  </si>
  <si>
    <t>併設短期入所又は空床短期入所は、短期入所の利用者数と特養の入所者数を合算した人数を指定施設の「入所者の数」とした場合に夜勤職員基準に従い必要となる夜勤職員の数を上回って配置した場合に、加算を行っていますか。</t>
    <phoneticPr fontId="7"/>
  </si>
  <si>
    <t>※</t>
    <phoneticPr fontId="7"/>
  </si>
  <si>
    <t>　ただし、次のa～ｃに該当する場合は、「1以上」の部分を下線部のとおり読み変えます。</t>
    <phoneticPr fontId="7"/>
  </si>
  <si>
    <t>a</t>
    <phoneticPr fontId="7"/>
  </si>
  <si>
    <t>ⅰ</t>
    <phoneticPr fontId="7"/>
  </si>
  <si>
    <t>ⅱ</t>
    <phoneticPr fontId="7"/>
  </si>
  <si>
    <t>　見守り機器を、指定施設入所者の数の10分の1以上の数設置していること。</t>
    <phoneticPr fontId="7"/>
  </si>
  <si>
    <t>b</t>
    <phoneticPr fontId="7"/>
  </si>
  <si>
    <t>　夜勤時間帯を通じて、見守り機器を当該指定介護老人福祉施設の入所者の数以上設置していること。</t>
    <phoneticPr fontId="7"/>
  </si>
  <si>
    <t>　夜勤時間帯を通じて、夜勤を行う全ての介護職員又は看護職員が、情報通信機器を使用し、職員同士の連携促進が図られていること。</t>
    <phoneticPr fontId="7"/>
  </si>
  <si>
    <t>ⅲ</t>
    <phoneticPr fontId="7"/>
  </si>
  <si>
    <t>(1)</t>
    <phoneticPr fontId="7"/>
  </si>
  <si>
    <t>　夜勤を行う職員による居室への訪問を個別に必要とする入所者への訪問及び当該入所者に対する適切なケア等による入所者の安全及びケアの質の確保</t>
    <phoneticPr fontId="7"/>
  </si>
  <si>
    <t>(2)</t>
    <phoneticPr fontId="7"/>
  </si>
  <si>
    <t>　夜勤を行う職員の負担の軽減及び勤務状況への配慮</t>
    <phoneticPr fontId="7"/>
  </si>
  <si>
    <t>(3)</t>
  </si>
  <si>
    <t>(4)</t>
  </si>
  <si>
    <t>　見守り機器等の定期的な点検</t>
    <phoneticPr fontId="7"/>
  </si>
  <si>
    <t>　見守り機器等を安全かつ有効に活用するための職員研修</t>
    <phoneticPr fontId="7"/>
  </si>
  <si>
    <t>c</t>
    <phoneticPr fontId="7"/>
  </si>
  <si>
    <t>　ｂⅰ～ⅲに適合していること。</t>
    <phoneticPr fontId="7"/>
  </si>
  <si>
    <t>　ｂⅲ「見守り機器等を活用する際の安全体制及びケアの質の確保並びに職員の負担軽減に関する事項」として、夜勤時間帯における緊急時の体制整備が実施されていること。</t>
    <phoneticPr fontId="7"/>
  </si>
  <si>
    <t>　指定短期入所生活介護の利用者の数及び当該特別養護老人ホームの入所者の数の合計数が、60以下の場合は１以上、61以上の場合は２以上の介護職員又は看護職員が、夜勤時間帯を通じて常時配置されていること。</t>
    <phoneticPr fontId="7"/>
  </si>
  <si>
    <t>夜勤職員配置加算（Ⅰ）（Ⅲ）＝　従来型施設</t>
    <phoneticPr fontId="7"/>
  </si>
  <si>
    <t>　（Ⅰ）ロ　入所定員が51人以上であること。　　　　 １３単位</t>
    <phoneticPr fontId="7"/>
  </si>
  <si>
    <t>　（Ⅲ）ロ　入所定員が51人以上であること。　　　　 １６単位</t>
    <phoneticPr fontId="7"/>
  </si>
  <si>
    <t>　（Ⅲ）イ　入所定員が30人以上50人以下であること。 ２８単位</t>
    <phoneticPr fontId="7"/>
  </si>
  <si>
    <t>　（Ⅰ）イ　入所定員が30人以上50人以下であること。 ２２単位</t>
    <phoneticPr fontId="7"/>
  </si>
  <si>
    <t>　平成30年3月31日までに指定を受けた施設にあっては、入所定員について以下のとおり読み替えます。</t>
    <phoneticPr fontId="7"/>
  </si>
  <si>
    <t>　（Ⅰ）イ　入所定員が31人以上50人以下であること。</t>
    <phoneticPr fontId="7"/>
  </si>
  <si>
    <t>　（Ⅰ）ロ　入所定員が30人又は51人以上であること。</t>
    <phoneticPr fontId="7"/>
  </si>
  <si>
    <t>　（Ⅲ）ロ　入所定員が30人又は51人以上であること。</t>
    <phoneticPr fontId="7"/>
  </si>
  <si>
    <t>　（Ⅲ）イ　入所定員が31人以上50人以下であること。</t>
    <phoneticPr fontId="7"/>
  </si>
  <si>
    <t>【(Ⅰ)(Ⅲ)共通】</t>
    <phoneticPr fontId="7"/>
  </si>
  <si>
    <t>（１）</t>
  </si>
  <si>
    <t>　夜勤を行う職員の数は、１日平均夜勤職員数です。１日平均夜勤職員数は、暦月ごとに夜勤時間帯(午後10時から翌日の午前5時までの時間を含めた連続する16時間をいう。)における延夜勤時間数を、当該月の日数に16を乗じて得た数で除することによって算定し、小数点第３位以下は切り捨てるものとしていますか。</t>
    <phoneticPr fontId="7"/>
  </si>
  <si>
    <t>（注意）</t>
    <phoneticPr fontId="7"/>
  </si>
  <si>
    <t>１．毎月暦月で上記の計算を行い、記録していますか。</t>
    <phoneticPr fontId="7"/>
  </si>
  <si>
    <t>２．１の延べ夜勤時間数は勤務表上の実績により算出していますか。</t>
    <phoneticPr fontId="7"/>
  </si>
  <si>
    <t>時</t>
    <rPh sb="0" eb="1">
      <t>ジ</t>
    </rPh>
    <phoneticPr fontId="9"/>
  </si>
  <si>
    <t>分から翌日</t>
    <rPh sb="0" eb="1">
      <t>フン</t>
    </rPh>
    <rPh sb="3" eb="5">
      <t>ヨクジツ</t>
    </rPh>
    <phoneticPr fontId="9"/>
  </si>
  <si>
    <t>分まで</t>
    <rPh sb="0" eb="1">
      <t>フン</t>
    </rPh>
    <phoneticPr fontId="9"/>
  </si>
  <si>
    <t>（２）</t>
    <phoneticPr fontId="7"/>
  </si>
  <si>
    <t>前年度の平均利用者数(短期含)</t>
  </si>
  <si>
    <t>基準の夜勤者数（常勤換算）</t>
  </si>
  <si>
    <t>実際の夜勤者数</t>
  </si>
  <si>
    <t>加算上の夜勤者数（</t>
    <phoneticPr fontId="7"/>
  </si>
  <si>
    <t>月</t>
    <rPh sb="0" eb="1">
      <t>ガツ</t>
    </rPh>
    <phoneticPr fontId="7"/>
  </si>
  <si>
    <t>）</t>
    <phoneticPr fontId="7"/>
  </si>
  <si>
    <t>人</t>
    <rPh sb="0" eb="1">
      <t>ニン</t>
    </rPh>
    <phoneticPr fontId="7"/>
  </si>
  <si>
    <t>（３）</t>
    <phoneticPr fontId="7"/>
  </si>
  <si>
    <t>　夜勤職員配置加算（Ⅲ）を算定していますか。</t>
    <phoneticPr fontId="7"/>
  </si>
  <si>
    <t>イ</t>
    <phoneticPr fontId="7"/>
  </si>
  <si>
    <t>ロ</t>
    <phoneticPr fontId="7"/>
  </si>
  <si>
    <t>（４）</t>
    <phoneticPr fontId="7"/>
  </si>
  <si>
    <t>A16</t>
    <phoneticPr fontId="7"/>
  </si>
  <si>
    <t>　次の基準に適合しているものとして県知事に届け出た場合は、１日につき５単位を所定単位数に加算していますか。</t>
    <phoneticPr fontId="7"/>
  </si>
  <si>
    <t>（５）</t>
    <phoneticPr fontId="7"/>
  </si>
  <si>
    <t>　12人を標準とする単位でケアを行っていること。</t>
    <phoneticPr fontId="7"/>
  </si>
  <si>
    <t>　プライバシーを配慮した個室的なしつらえ及び準ユニットごとに利用できる共同生活室を設けていること。</t>
    <phoneticPr fontId="7"/>
  </si>
  <si>
    <t>　日中については、準ユニットごとに１人以上の介護職員又は看護職員を配置すること。</t>
    <phoneticPr fontId="7"/>
  </si>
  <si>
    <t>　夜間及び深夜については、２ユニットごとに１人以上の介護職員又は看護職員を配置すること。</t>
    <phoneticPr fontId="7"/>
  </si>
  <si>
    <t>　準ユニットごとに、常勤のユニットリーダーを配置すること。</t>
    <phoneticPr fontId="7"/>
  </si>
  <si>
    <t>A17</t>
    <phoneticPr fontId="7"/>
  </si>
  <si>
    <t>A18</t>
    <phoneticPr fontId="7"/>
  </si>
  <si>
    <t>　次の基準に適合しているものとして県知事に届け出た施設において、外部との連携により、利用者の身体の状況等の評価を行い、かつ、個別機能訓練計画を作成した場合には、当該基準に掲げる区分に従い、次に掲げる単位数のいずれかを所定単位数に加算していますか。</t>
    <phoneticPr fontId="7"/>
  </si>
  <si>
    <t>　生活機能向上連携加算(Ⅰ)</t>
    <phoneticPr fontId="7"/>
  </si>
  <si>
    <t>（個別機能訓練加算を算定している場合は算定できません。）</t>
    <phoneticPr fontId="7"/>
  </si>
  <si>
    <t>　ただし、利用者の急性増悪等により、当該個別機能訓練計画を見直した場合を除きます。</t>
    <phoneticPr fontId="7"/>
  </si>
  <si>
    <t>　生活機能向上連携加算(Ⅱ)</t>
    <phoneticPr fontId="7"/>
  </si>
  <si>
    <t>　１月につき 200単位　を加算していますか。</t>
    <rPh sb="14" eb="16">
      <t>カサン</t>
    </rPh>
    <phoneticPr fontId="7"/>
  </si>
  <si>
    <t>　１月につき 100単位　を加算していますか。</t>
    <rPh sb="14" eb="16">
      <t>カサン</t>
    </rPh>
    <phoneticPr fontId="7"/>
  </si>
  <si>
    <t>　生活機能向上連携加算(Ⅰ)について、次のいずれにも適合していますか。</t>
    <phoneticPr fontId="7"/>
  </si>
  <si>
    <t>①</t>
    <phoneticPr fontId="7"/>
  </si>
  <si>
    <t>　指定訪問リハビリテーション事業所、指定通所リハビリテーション事業所又はリハビリテーションを実施している医療提供施設（病院にあっては、許可病床数が200床未満のもの又は当該病院を中心とした半径４ｋｍ以内に診療所が存在しないものに限る。）の理学療法士、作業療法士、言語聴覚士又は医師（以下「理学療法士等」という。）の助言に基づき、当該指定介護老人福祉施設の機能訓練指導員等が共同して利用者の身体状況等の評価及び個別機能訓練計画の作成を行っていますか。</t>
    <phoneticPr fontId="7"/>
  </si>
  <si>
    <t>②</t>
    <phoneticPr fontId="7"/>
  </si>
  <si>
    <t>　個別機能訓練計画に基づき、利用者の身体機能又は生活機能向上を目的とする機能訓練の項目を準備し、機能訓練指導員等が利用者の心身の状況に応じた機能訓練を適切に提供していますか。</t>
    <phoneticPr fontId="7"/>
  </si>
  <si>
    <t>③</t>
    <phoneticPr fontId="7"/>
  </si>
  <si>
    <t>　①の評価に基づき、個別機能訓練計画の進捗状況等を３月ごとに１回以上評価し、利用者又はその家族に対し、機能訓練の内容と個別機能訓練計画の進捗状況等を説明し、必要に応じて訓練内容の見直し等を行っていますか。</t>
    <phoneticPr fontId="7"/>
  </si>
  <si>
    <t>　生活機能向上連携加算(Ⅱ)について、次のいずれにも適合していますか。</t>
    <phoneticPr fontId="7"/>
  </si>
  <si>
    <t>　指定訪問リハビリテーション事業所、指定通所リハビリテーション事業所又はリハビリテーションを実施している医療提供施設（病院にあっては、許可病床数が200床未満のもの又は当該病院を中心とした半径４ｋｍ以内に診療所が存在しないものに限る。）の理学療法士等が、当該指定介護老人福祉施設を訪問し、当該施設の機能訓練指導員等が共同して利用者の身体状況等の評価及び個別機能訓練計画の作成を行っていますか。</t>
    <phoneticPr fontId="7"/>
  </si>
  <si>
    <t>　(1)②③のいずれにも適合していますか。</t>
    <phoneticPr fontId="7"/>
  </si>
  <si>
    <t>　算定にあたっては、以下の事項に留意していますか。</t>
    <phoneticPr fontId="7"/>
  </si>
  <si>
    <t>　(1)①及び(2)①のとおり入所者の身体の状況等の評価及び個別機能訓練計画の作成を行う際、理学療法士等は、機能訓練指導員等に対し、日常生活上の留意点、介護の工夫等に関する助言を行っていますか。</t>
    <phoneticPr fontId="7"/>
  </si>
  <si>
    <t>　この場合の「リハビリテーションを実施している医療提供施設」とは、診療報酬における疾患別リハビリテーション料の届出を行っている病院若しくは及び診療所又は介護老人保健施設、介護療養型医療施設、介護医療院である必要があります。</t>
    <phoneticPr fontId="7"/>
  </si>
  <si>
    <t>　①の個別機能訓練計画には、入所者ごとにその目標、実施時間、実施方法等の内容を記載しなければなりません。目標については、利用者又は家族の意向等も踏まえ策定することとし、当該入所者の意欲の向上につながるよう、段階的な目標を設定するなど可能な限り具体的かつ分かりやすい目標としてください。また、個別機能訓練加算を算定している場合は、別に個別機能訓練計画を作成する必要はありません。</t>
    <phoneticPr fontId="7"/>
  </si>
  <si>
    <t>　以上のとおり取り扱っていますか。</t>
    <phoneticPr fontId="7"/>
  </si>
  <si>
    <t>　各月における評価内容や目標の達成度合いについて、機能訓練指導員等が、入所者又はその家族及び理学療法士等に報告・相談し、必要に応じて当該入所者又は家族の意向を確認の上、理学療法士等から必要な助言を得た上で、当該入所者のＡＤＬ（寝返り、起き上がり、移乗、歩行、着衣、入浴、排せつ等）及びＩＡＤＬ（調理、掃除、買物、金銭管理、服薬状況等）の改善状況を踏まえた目標の見直しや訓練内容の変更など、適切に対応していますか。</t>
    <phoneticPr fontId="7"/>
  </si>
  <si>
    <t>④</t>
    <phoneticPr fontId="7"/>
  </si>
  <si>
    <t>　個別機能訓練に関する記録（実施時間、訓練内容、担当者等）は、入所者ごとに保管され、常に当該施設の機能訓練指導員等により閲覧が可能な状態となっていますか。</t>
    <phoneticPr fontId="7"/>
  </si>
  <si>
    <t>A19</t>
    <phoneticPr fontId="7"/>
  </si>
  <si>
    <t>A20</t>
    <phoneticPr fontId="7"/>
  </si>
  <si>
    <t>　算定にあたっては、以下の事項に留意していますか。</t>
    <phoneticPr fontId="7"/>
  </si>
  <si>
    <t>(注)</t>
    <rPh sb="1" eb="2">
      <t>チュウ</t>
    </rPh>
    <phoneticPr fontId="7"/>
  </si>
  <si>
    <t>　個別機能訓練を行う場合は、開始時及びその３月ごとに１回以上利用者に対して個別機能訓練計画の内容を説明し、記録していますか。</t>
    <phoneticPr fontId="7"/>
  </si>
  <si>
    <t>　利用者に対する説明は、テレビ電話装置等を活用して行うことができます。ただし、テレビ電話装置等の活用について当該利用者の同意を得なければなりません。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ください。</t>
    <phoneticPr fontId="7"/>
  </si>
  <si>
    <t>⑤</t>
    <phoneticPr fontId="7"/>
  </si>
  <si>
    <t>　個別機能訓練に関する記録として実施時間、訓練内容、担当者等は、利用者ごとに記録・保管されていますか。
　また、常に当該施設の個別機能訓練の従事者による閲覧が可能となっていますか。</t>
    <phoneticPr fontId="7"/>
  </si>
  <si>
    <t>⑥</t>
    <phoneticPr fontId="7"/>
  </si>
  <si>
    <t>　厚生労働省への情報の提出については、「科学的介護情報システム（Long-term care Information system For Evidence）」（以下「ＬＩＦＥ」という。）を用いて行っていますか。</t>
    <phoneticPr fontId="7"/>
  </si>
  <si>
    <t>　ＬＩＦＥへの提出情報、提出頻度等については、「科学的介護情報システム（ＬＩＦＥ）関連加算に関する基本的考え方並びに事務処理手順及び様式例の提示について」（令和３年３月16日老老発0316第４号）を参照してください。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ってください。</t>
    <phoneticPr fontId="7"/>
  </si>
  <si>
    <t>A21</t>
    <phoneticPr fontId="7"/>
  </si>
  <si>
    <t>A22</t>
    <phoneticPr fontId="7"/>
  </si>
  <si>
    <t>　ＡＤＬ維持等加算(Ⅰ)　30単位</t>
    <phoneticPr fontId="7"/>
  </si>
  <si>
    <t>　次に掲げる基準のいずれにも適合していますか。</t>
    <phoneticPr fontId="7"/>
  </si>
  <si>
    <t>　評価対象者（施設の利用期間（②において「評価対象利用期間」という。）が６月を超える者をいう。）の総数が１０人以上であること。</t>
    <phoneticPr fontId="7"/>
  </si>
  <si>
    <t>　評価対象者全員について、評価対象利用期間の初月（以下「評価対象利用期間」という。）と、当該月の翌月から起算して６月目（６月目にサービスの利用がない場合については当該サービスの利用があった最終の月）においてＡＤＬを評価し、その評価に基づく値（以下この号において「ＡＤＬ値」という。）を測定し、測定した日が属する月ごとに厚生労働省に当該測定を提出していること。</t>
    <phoneticPr fontId="7"/>
  </si>
  <si>
    <t>　評価対象者の評価対象利用開始月の翌月から起算して６月目の月に測定したＡＤＬ値から評価対象利用開始月に測定したＡＤＬ値を控除して得た値を用いて一定の基準に基づき算出した値（以下「ＡＤＬ利得」という。）の平均値が１以上であること。</t>
    <phoneticPr fontId="7"/>
  </si>
  <si>
    <t>　ＡＤＬ維持等加算(Ⅱ)　60単位</t>
    <phoneticPr fontId="7"/>
  </si>
  <si>
    <t>　１の①及び②の基準に適合するものであること。</t>
    <phoneticPr fontId="7"/>
  </si>
  <si>
    <t>　令和３年度については、評価対象期間において次のａからｃまでの要件を満たしている場合に、評価対象期間の満了日の属する月の翌月から12月（令和３年４月１日までに(1)イ又はロに適合しているものとして県知事に届出を行う場合にあっては、令和３年度内）に限り、ＡＤＬ維持等加算(Ⅰ)又は(Ⅱ)を算定できます。</t>
    <phoneticPr fontId="7"/>
  </si>
  <si>
    <t>　ＡＤＬの評価は、一定の研修を受けた者により、Barthel Indexを用いて行っていますか。</t>
    <phoneticPr fontId="7"/>
  </si>
  <si>
    <t>ＡＤＬ値が０以上 25以下</t>
  </si>
  <si>
    <t>ＡＤＬ値が30以上 50以下</t>
  </si>
  <si>
    <t>ＡＤＬ値が55以上 75以下</t>
  </si>
  <si>
    <t>ＡＤＬ値が80以上100以下</t>
  </si>
  <si>
    <t>ホ</t>
    <phoneticPr fontId="7"/>
  </si>
  <si>
    <t>　若年性認知症入所者（介護保険法施行令第２条第６号に規定する初老期における認知症によって要介護者となった入所者）ごとに個別に担当者を定め、その者を中心に、当該入所者の特性やニーズに応じたサービス提供を行うものとして県知事に届け出た指定施設において、当該サービスを提供した場合に、１日につき１２０単位を所定単位数に加算していますか。</t>
    <phoneticPr fontId="7"/>
  </si>
  <si>
    <t>(注)</t>
    <rPh sb="0" eb="1">
      <t>チュウ</t>
    </rPh>
    <phoneticPr fontId="7"/>
  </si>
  <si>
    <t>　認知症行動・心理症状緊急対応加算を算定している場合は算定できません。</t>
    <phoneticPr fontId="7"/>
  </si>
  <si>
    <t>A24</t>
    <phoneticPr fontId="7"/>
  </si>
  <si>
    <t>　専ら当該指定施設の職務に従事する常勤の医師を１名以上配置しているものとして県知事に届け出た場合については、１日につき２５単位を所定単位数に加算していますか。</t>
    <phoneticPr fontId="7"/>
  </si>
  <si>
    <t>　入所者数が１００を超える指定施設にあっては、専ら当該施設の職務に従事する医師を１名以上配置し、かつ、医師を常勤換算方法で入所者の数を１００で除した数以上配置していますか。</t>
    <phoneticPr fontId="7"/>
  </si>
  <si>
    <t>　介護保険法第５条の２に規定する認知症である入所者（下記）が全入所者の３分の１以上を占め、かつ、精神科を担当する医師による定期的な療養指導が月２回以上行われている場合は、１日につき５単位を所定単位数に加算していますか。</t>
    <phoneticPr fontId="7"/>
  </si>
  <si>
    <t>A25</t>
    <phoneticPr fontId="7"/>
  </si>
  <si>
    <t>　「認知症である入所者」とは、次のいずれかに該当する者としていますか。</t>
    <phoneticPr fontId="7"/>
  </si>
  <si>
    <t>　医師が認知症と診断した者</t>
    <phoneticPr fontId="7"/>
  </si>
  <si>
    <t>　旧措置入所者にあっては、前記アにかかわらず、従来の「老人福祉法による特別養護老人ホームにおける認知症老人等介護加算制度について」(平成６年９月３０日老計第１３１号)における認知症老人介護加算の対象者に該当している場合は、医師の診断は必要としません。</t>
    <phoneticPr fontId="7"/>
  </si>
  <si>
    <t>　精神科を担当する医師に係る加算を算定しようとする施設は、常に、認知症である入所者の数を的確に把握していますか。</t>
    <phoneticPr fontId="7"/>
  </si>
  <si>
    <t>　「精神科を担当する医師」は、精神科を標ぼうしている医療機関において精神科を担当している医師であることが原則ですが、そうでない場合は、過去に相当期間、精神科を担当する医師であった場合や精神保健指定医の指定を受けているなど、その専門性が担保されていますか。</t>
    <phoneticPr fontId="7"/>
  </si>
  <si>
    <t>　健康管理を担当する指定施設の配置医師(嘱託医)が１名で、当該医師が精神科を担当する医師も兼ねる場合は、配置医師として勤務する回数のうち月４回(１回あたりの勤務時間３～４時間程度)までは加算の算定の基礎としていませんか。
　(例えば、月６回配置医師として勤務している精神科を担当する医師の場合：６回－４回＝２回（以上）となるので、当該費用を算定できることになります。)</t>
    <phoneticPr fontId="7"/>
  </si>
  <si>
    <t>　入所者に対し療養指導を行った記録等を残していますか。</t>
    <phoneticPr fontId="7"/>
  </si>
  <si>
    <t>A26</t>
    <phoneticPr fontId="7"/>
  </si>
  <si>
    <t>A27</t>
    <phoneticPr fontId="7"/>
  </si>
  <si>
    <t>　基準に適合する視覚、聴覚若しくは言語機能に重度の障害のある者、重度の知的障害者又は精神障害者（以下「視覚障害者等」という。）である入所者数が１５人以上又は入所者のうち、視覚障害者等である入所者の占める割合が100分の30以上であり、かつ、専ら障害者生活支援員（厚生労働大臣が定める者）として職務に従事する常勤職員を１名以上配置しているものとして県知事に届け出た場合は、１日につき次のいずれかの単位数を、所定単位数に加算していますか。</t>
    <phoneticPr fontId="7"/>
  </si>
  <si>
    <t>　障害者支援加算（Ⅰ）　２６単位／日</t>
    <phoneticPr fontId="7"/>
  </si>
  <si>
    <t>　視覚障害者等の入所者数が「15人以上」又は「30%以上」</t>
    <phoneticPr fontId="7"/>
  </si>
  <si>
    <t>　障害者支援加算（Ⅱ）　４１単位／日</t>
    <phoneticPr fontId="7"/>
  </si>
  <si>
    <t>　視覚障害者等が入所者総数の50%以上であること。</t>
    <phoneticPr fontId="7"/>
  </si>
  <si>
    <t>（対象となる障害者等）</t>
    <phoneticPr fontId="7"/>
  </si>
  <si>
    <t>イ　視覚障害者</t>
    <phoneticPr fontId="7"/>
  </si>
  <si>
    <t>　身体障害者手帳の障害の程度が１級又は２級若しくは、これに準ずる視覚障害の状態にあり、日常生活におけるコミュニケーションや移動等に支障があると認められる視覚障害を有する者</t>
    <phoneticPr fontId="7"/>
  </si>
  <si>
    <t>ロ　聴覚障害者</t>
    <phoneticPr fontId="7"/>
  </si>
  <si>
    <t>　身体障害者手帳の障害の程度が２級又はこれに準ずる聴覚障害の状態にあり、日常生活におけるコミュニケーションに支障があると認められる聴覚障害を有する者</t>
    <phoneticPr fontId="7"/>
  </si>
  <si>
    <t>ハ　言語機能障害者</t>
    <phoneticPr fontId="7"/>
  </si>
  <si>
    <t>　身体障害者手帳の障害の程度が３級又はこれに準ずる言語機能障害等の状態にあり、日常生活におけるコミュニケーションに支障があると認められる言語機能障害を有する者</t>
    <phoneticPr fontId="7"/>
  </si>
  <si>
    <t>ニ　知的障害者</t>
    <phoneticPr fontId="7"/>
  </si>
  <si>
    <t>　療育手帳に規定するA(重度)の障害を有する者又は知的障害者更生相談所において障害の程度が「療育制度の実施について（局長通知）」に規定する重度の障害を有する者として認定された者</t>
    <phoneticPr fontId="7"/>
  </si>
  <si>
    <t>ホ　精神障害者</t>
    <phoneticPr fontId="7"/>
  </si>
  <si>
    <t>　精神障害者保健福祉手帳の障害等級が１級又は２級に該当する者であって、65歳に達する日の前日までに同手帳の交付を受けた者</t>
    <phoneticPr fontId="7"/>
  </si>
  <si>
    <t>　 障害者生活支援員は、次の要件を満たしていますか。</t>
    <phoneticPr fontId="7"/>
  </si>
  <si>
    <t>①　視覚障害</t>
    <phoneticPr fontId="7"/>
  </si>
  <si>
    <t>　点字の指導、点訳、歩行支援等を行うことができる者</t>
    <phoneticPr fontId="7"/>
  </si>
  <si>
    <t>　手話通訳等を行うことができる者</t>
    <phoneticPr fontId="7"/>
  </si>
  <si>
    <t>③　知的障害</t>
    <phoneticPr fontId="7"/>
  </si>
  <si>
    <t>②　聴覚障害又は言語機能障害</t>
    <phoneticPr fontId="7"/>
  </si>
  <si>
    <t>　知的障害者福祉法第14条各号のいずれかに該当する者又はこれらに準ずる者</t>
    <phoneticPr fontId="7"/>
  </si>
  <si>
    <t>知的障害を有する者に対する障害者生活支援員の要件としては、知的障害者福祉法に規定する知的障害者福祉司の資格を有する者のほか、同法第19条第1項に規定する知的障害者援護施設における指導員、看護師等で入所者の処遇実務経験5年以上のものとする。</t>
    <phoneticPr fontId="7"/>
  </si>
  <si>
    <t>④　精神障害</t>
    <phoneticPr fontId="7"/>
  </si>
  <si>
    <t>　精神保健福祉士又は精神保健及び精神障害者福祉に関する法律施行令第12条各号に掲げる者</t>
    <phoneticPr fontId="7"/>
  </si>
  <si>
    <t>(参考：知的障害者福祉法第14条各号)</t>
    <phoneticPr fontId="7"/>
  </si>
  <si>
    <t>１.</t>
    <phoneticPr fontId="7"/>
  </si>
  <si>
    <t>２.</t>
    <phoneticPr fontId="7"/>
  </si>
  <si>
    <t>３.</t>
    <phoneticPr fontId="7"/>
  </si>
  <si>
    <t>４.</t>
    <phoneticPr fontId="7"/>
  </si>
  <si>
    <t>　社会福祉法に定める社会福祉主事たる資格を有する者であって、知的障害者の福祉に関する事実に２年以上従事した経験を有するもの</t>
    <phoneticPr fontId="7"/>
  </si>
  <si>
    <t>　大学において、厚生労働大臣の指定する社会福祉に関する科目を修めて卒業した者</t>
    <phoneticPr fontId="7"/>
  </si>
  <si>
    <t>　医師</t>
    <phoneticPr fontId="7"/>
  </si>
  <si>
    <t>５.</t>
    <phoneticPr fontId="7"/>
  </si>
  <si>
    <t>　社会福祉士</t>
    <phoneticPr fontId="7"/>
  </si>
  <si>
    <t>　知的障害者の福祉に関する事業に従事する職員を養成する学校その他の施設で厚生労働大臣の指定するものを卒業した者</t>
    <phoneticPr fontId="7"/>
  </si>
  <si>
    <t>６.</t>
    <phoneticPr fontId="7"/>
  </si>
  <si>
    <t>　前各号に準ずる者であって、知的障害者福祉司として必要な学識経験を有するもの</t>
    <phoneticPr fontId="7"/>
  </si>
  <si>
    <t>（参考：精神保健及び精神障害者福祉に関する法律施行令第12条各号）</t>
    <phoneticPr fontId="7"/>
  </si>
  <si>
    <t>　学校教育法に基づく大学において社会福祉に関する科目又は心理学の課程を修めて卒業した者であって、精神保健及び精神障害者の福祉に関する知識及び経験を有するもの</t>
    <phoneticPr fontId="7"/>
  </si>
  <si>
    <t>　厚生労働大臣が指定した講習会の課程を修了した保健師であって、精神保健及び精神障害者の福祉に関する経験を有するもの</t>
    <phoneticPr fontId="7"/>
  </si>
  <si>
    <t>　前３号に準ずる者であって、精神保健福祉相談員として必要な知識及び経験を有するもの</t>
    <phoneticPr fontId="7"/>
  </si>
  <si>
    <t>知的障害者福祉法 
第14条</t>
    <phoneticPr fontId="7"/>
  </si>
  <si>
    <t>精神保健及び 
精神障害者福祉に 
関する法律施行令 
第12条</t>
    <phoneticPr fontId="7"/>
  </si>
  <si>
    <t>A28</t>
    <phoneticPr fontId="7"/>
  </si>
  <si>
    <t>A29</t>
    <phoneticPr fontId="7"/>
  </si>
  <si>
    <t>　入所者が病院又は診療所への入院を要した場合及び入所者に対して居宅における外泊を認めた場合には、１月に６日を限度として所定単位数に代えて１日につき２４６単位を算定していますか。</t>
    <phoneticPr fontId="7"/>
  </si>
  <si>
    <t>（２）</t>
    <phoneticPr fontId="7"/>
  </si>
  <si>
    <t>　入院及び外泊の期間に初日及び最終日を含まず算定していますか。</t>
    <phoneticPr fontId="7"/>
  </si>
  <si>
    <t>（３）</t>
    <phoneticPr fontId="7"/>
  </si>
  <si>
    <t>　入院及び外泊期間中の入所者の同意を得て、空きベッドを短期入所に活用した場合に、入院又は外泊時の費用を算定していませんか。</t>
    <phoneticPr fontId="7"/>
  </si>
  <si>
    <t>（４）</t>
    <phoneticPr fontId="7"/>
  </si>
  <si>
    <t>　１回の入院又は外泊で月をまたがる場合には、連続13泊（12日分）を超える算定をしていませんか。</t>
    <phoneticPr fontId="7"/>
  </si>
  <si>
    <t>（注)</t>
    <rPh sb="1" eb="2">
      <t>チュウ</t>
    </rPh>
    <phoneticPr fontId="7"/>
  </si>
  <si>
    <t>①</t>
    <phoneticPr fontId="7"/>
  </si>
  <si>
    <t>　「外泊」には、入所者の親戚の家における宿泊、子供又はその家族と旅行に行く場合の宿泊等も含みます。</t>
    <phoneticPr fontId="7"/>
  </si>
  <si>
    <t>②</t>
    <phoneticPr fontId="7"/>
  </si>
  <si>
    <t>　外泊の期間中は、当該入所者については、居宅介護サービス費は算定できません。</t>
    <phoneticPr fontId="7"/>
  </si>
  <si>
    <t>③</t>
    <phoneticPr fontId="7"/>
  </si>
  <si>
    <t>　「入院」の場合、必要に応じて、入退院の手続きや家族等への連絡調整、情報提供などの業務にあたる必要があります。</t>
    <phoneticPr fontId="7"/>
  </si>
  <si>
    <t xml:space="preserve"> 【外泊時在宅
　 サービス】</t>
    <phoneticPr fontId="7"/>
  </si>
  <si>
    <t>【外泊時在宅サービスの提供】</t>
    <phoneticPr fontId="7"/>
  </si>
  <si>
    <t>（５）</t>
    <phoneticPr fontId="7"/>
  </si>
  <si>
    <t>　入所者に対して居宅における外泊を認め、指定施設が居宅サービスを提供する場合は、１月に６日を限度として、所定単位数に代えて１日につき560単位を算定していますか。</t>
    <phoneticPr fontId="7"/>
  </si>
  <si>
    <t>　この場合、外泊の初日及び最終日は算定できません。</t>
    <phoneticPr fontId="7"/>
  </si>
  <si>
    <t>　また、上記(1)の外泊時費用を算定している場合には併算定できません。</t>
    <phoneticPr fontId="7"/>
  </si>
  <si>
    <t>　外泊時在宅サービスの提供を行うに当たっては、その病状及び身体の状況に照らし、医師、看護・介護職員、生活相談員、介護支援専門員等により、その居宅において在宅サービス利用を行う必要があるかどうか検討していますか。</t>
    <phoneticPr fontId="7"/>
  </si>
  <si>
    <t>　当該入所者又は家族に対し、この加算の趣旨を十分説明し、同意を得た上で実施していますか。</t>
    <phoneticPr fontId="7"/>
  </si>
  <si>
    <t>　外泊時在宅サービスの提供に当たっては、介護老人福祉施設の介護支援専門員が、外泊時利用サービスに係る在宅サービスの計画を作成するとともに、従業者又は指定居宅サービス事業者等との連絡調整を行い、その利用者が可能な限りその居宅において、その有する能力に応じ、自立した日常生活を営むことができるように配慮した計画を作成していますか。</t>
    <phoneticPr fontId="7"/>
  </si>
  <si>
    <t>④</t>
    <phoneticPr fontId="7"/>
  </si>
  <si>
    <t>　家族等に対し次の指導を事前に行うことが望ましいとされていますが、行っていますか。</t>
    <phoneticPr fontId="7"/>
  </si>
  <si>
    <t>イ</t>
    <phoneticPr fontId="7"/>
  </si>
  <si>
    <t>ロ</t>
    <phoneticPr fontId="7"/>
  </si>
  <si>
    <t>ハ</t>
    <phoneticPr fontId="7"/>
  </si>
  <si>
    <t>　食事、入浴、健康管理等在宅療養に関する指導</t>
    <phoneticPr fontId="7"/>
  </si>
  <si>
    <t>　当該入所者の運動機能及び日常生活動作能力の維持及び向上を目的として行う体位変換、起座又は離床訓練、起立訓練、食事訓練、排せつ訓練の指導</t>
    <phoneticPr fontId="7"/>
  </si>
  <si>
    <t>ニ</t>
    <phoneticPr fontId="7"/>
  </si>
  <si>
    <t>　家屋の改善の指導</t>
    <phoneticPr fontId="7"/>
  </si>
  <si>
    <t>　当該入所者の介助方法の指導</t>
    <phoneticPr fontId="7"/>
  </si>
  <si>
    <t>⑤</t>
    <phoneticPr fontId="7"/>
  </si>
  <si>
    <t>　外泊時在宅サービス利用の費用の算定期間中は、施設の従業者又は指定居宅サービス事業者等により、計画に基づく適切な居宅サービスを提供することとし、居宅サービスの提供を行わない場合はこの加算は対象となりません。そのとおり取り扱っていますか。</t>
    <phoneticPr fontId="7"/>
  </si>
  <si>
    <t>⑥</t>
    <phoneticPr fontId="7"/>
  </si>
  <si>
    <t>　加算の算定期間については、１月につき６日を限度としていますか。</t>
    <phoneticPr fontId="7"/>
  </si>
  <si>
    <t>※</t>
    <phoneticPr fontId="7"/>
  </si>
  <si>
    <t>　入院・外泊時費用と同様に、初日・最終日は含まないので、連続して７泊の外泊を行う場合は、６日と計算されます。また、外泊期間中に退所した場合の退所日は算定できますが、外泊期間中に併設医療機関に入院した場合の入院日は算定できません。</t>
    <phoneticPr fontId="7"/>
  </si>
  <si>
    <t>⑦</t>
    <phoneticPr fontId="7"/>
  </si>
  <si>
    <t>　利用者の外泊期間中は、当該利用者の同意があれば、そのベッドを短期入所生活介護に活用することは可能ですが、その場合は、外泊時在宅サービスは算定していませんか。</t>
    <phoneticPr fontId="7"/>
  </si>
  <si>
    <t>　入居した日から起算して３０日以内の期間については、初期加算として、１日につき３０単位を算定していますか。</t>
    <phoneticPr fontId="7"/>
  </si>
  <si>
    <t>A30</t>
    <phoneticPr fontId="7"/>
  </si>
  <si>
    <t>　当該入所者が過去３月間（ただし、日常生活自立度のランクⅢ、Ⅳ又はＭに該当する者の場合は過去１月間とする。）の間に、当該指定施設に入居したことがない場合に限り、算定していますか。</t>
    <phoneticPr fontId="7"/>
  </si>
  <si>
    <t>　３０日を超える病院又は診療所への入院後に再び入居した場合は、(2)にかかわらず算定を行っていますか。</t>
    <phoneticPr fontId="7"/>
  </si>
  <si>
    <t>　当該指定施設の併設又は空床利用の短期入所（単独型にあっても隣接及び近隣等の条件に該当するものを含む。）を利用していた者が、日を空けることなく引き続き当該施設に入居した場合は、入居直前の短期入所の利用日数を３０日から控除して得た日数に限り、算定していますか。</t>
    <phoneticPr fontId="7"/>
  </si>
  <si>
    <t>A31</t>
    <phoneticPr fontId="7"/>
  </si>
  <si>
    <t>　当該指定施設の管理栄養士が、当該者の入院する医療機関を訪問の上、当該医療機関での栄養に関する指導又はカンファレンスに同席し、当該医療機関の管理栄養士と連携して二次入所後の栄養ケア計画を作成していますか。</t>
    <phoneticPr fontId="7"/>
  </si>
  <si>
    <t>　指導又はカンファレンスへの同席は、テレビ電話装置等を活用して行うことができます。ただし、当該者又はその家族（以下「当該者等」という。）が参加する場合にあっては、テレビ電話装置等の活用について当該者等の同意を得なければなりません。
　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ください。</t>
    <phoneticPr fontId="7"/>
  </si>
  <si>
    <t>　 (2)の栄養ケア計画について、二次入所後に入所者又はその家族の同意が得られた場合に限り算定していますか。</t>
    <phoneticPr fontId="7"/>
  </si>
  <si>
    <t>　利用定員を超過せず、人員基準も満たしていますか。</t>
    <phoneticPr fontId="7"/>
  </si>
  <si>
    <t>A32</t>
    <phoneticPr fontId="7"/>
  </si>
  <si>
    <t>A33</t>
    <phoneticPr fontId="7"/>
  </si>
  <si>
    <t>A34</t>
    <phoneticPr fontId="7"/>
  </si>
  <si>
    <t>A35</t>
    <phoneticPr fontId="7"/>
  </si>
  <si>
    <t>A36</t>
    <phoneticPr fontId="7"/>
  </si>
  <si>
    <t>　入所期間が１月を超えると見込まれる入所者の退所に先立って介護支援専門員、生活相談員、看護職員、機能訓練指導員又は医師のいずれかの者が、当該入所者が退所後生活する居宅を訪問し、当該入所者及びその家族等に対して退所後の居宅サービス、地域密着型サービスその他の保健医療サービス又は福祉サービスについて相談援助を行った場合に、入所中１回（入所後早期に退所前相談援助の必要があると認められる入所者にあっては２回）を限度として、１回につき４６０単位を算定していますか。</t>
    <phoneticPr fontId="7"/>
  </si>
  <si>
    <t>　入所者が退所後にその居宅ではなく、他の社会福祉施設等（病院、診療所及び介護保険施設を除く。）に入所する場合であって、当該入所者の同意を得て、当該社会福祉施設等を訪問し、連絡調整、情報提供等を行ったときも４６０単位を算定していますか。</t>
    <phoneticPr fontId="7"/>
  </si>
  <si>
    <t>　入所者の退所後３０日以内に当該入所者の居宅を訪問し、当該入所者及びその家族等に対して相談業務を行った場合に、退所後１回を限度として１回につき４６０単位を算定していますか。</t>
    <phoneticPr fontId="7"/>
  </si>
  <si>
    <t>　退所前訪問相談援助加算は、退所時に算定し、退所後訪問相談援助加算は、訪問日に算定していますか。</t>
    <phoneticPr fontId="7"/>
  </si>
  <si>
    <t>　退所前訪問相談援助加算及び退所後訪問相談援助加算は次の場合、算定していませんか。</t>
    <phoneticPr fontId="7"/>
  </si>
  <si>
    <t>　退所して病院又は診療所へ入院する場合</t>
    <phoneticPr fontId="7"/>
  </si>
  <si>
    <t>　退所して他の介護保険施設へ入院又は入所する場合</t>
    <phoneticPr fontId="7"/>
  </si>
  <si>
    <t>　死亡退所の場合</t>
    <phoneticPr fontId="7"/>
  </si>
  <si>
    <t>　退所前訪問相談援助及び退所後訪問相談援助は、介護支援専門員、生活相談員、看護職員、機能訓練指導員又は医師が協力して行っていますか。</t>
    <phoneticPr fontId="7"/>
  </si>
  <si>
    <t>　退所前訪問相談援助及び退所後訪問相談援助は、入所者及びその家族等のいずれにも行っていますか。</t>
    <phoneticPr fontId="7"/>
  </si>
  <si>
    <t>　退所前訪問相談援助加算及び退所後訪問相談援助加算を行った場合は、相談援助を行った日及び相談援助の内容の要点に関する記録を行っていますか。</t>
    <phoneticPr fontId="7"/>
  </si>
  <si>
    <t>　入所期間が１月を超える入所者が退所し、その居宅において居宅サービス又は地域密着型サービスを利用する場合において、当該入所者の退所時に当該入所者及びその家族等に対して退所後の居宅サービス等について相談援助を行い、かつ、当該入所者の同意を得て、退所の日から２週間以内に当該入所者の退所後の居宅地を管轄する市町村及び老人介護支援センターに対して、当該入所者の介護状況を示す文書を添えて必要な情報を提供した場合に、入所者１人につき１回を限度に４００単位を算定していますか。</t>
    <phoneticPr fontId="7"/>
  </si>
  <si>
    <t>　また、入所者が退所後に居宅でなく、他の社会福祉施設等に入所する場合であって、当該入所者の同意を得て、当該社会福祉施設等に対して当該入所者の介護状況を示す文書を添えて当該入所者の処遇に必要な情報を提供したときも、１回を限度に４００単位を算定していますか。</t>
    <phoneticPr fontId="7"/>
  </si>
  <si>
    <t>　退所時相談援助は、次のような内容となっていますか。</t>
    <phoneticPr fontId="7"/>
  </si>
  <si>
    <t>　食事、入浴、健康管理等在宅又は社会福祉施設等における生活に関する相談援助</t>
    <phoneticPr fontId="7"/>
  </si>
  <si>
    <t>　退所する者の運動機能及び日常生活動作能力の維持及び向上を目的として行う各種訓練等に関する相談援助</t>
    <phoneticPr fontId="7"/>
  </si>
  <si>
    <t>　家屋の改善に関する相談援助</t>
    <phoneticPr fontId="7"/>
  </si>
  <si>
    <t>　退所する者の介助方法に関する相談援助</t>
    <phoneticPr fontId="7"/>
  </si>
  <si>
    <t>　次の場合、算定していませんか。</t>
    <phoneticPr fontId="7"/>
  </si>
  <si>
    <t>　退所時相談援助は、介護支援専門員、生活相談員、看護職員、機能訓練指導員又は医師が協力して行っていますか。</t>
    <phoneticPr fontId="7"/>
  </si>
  <si>
    <t>（６）</t>
    <phoneticPr fontId="7"/>
  </si>
  <si>
    <t>　退所時相談援助は、入所者及びその家族等のいずれにも行っていますか。</t>
    <phoneticPr fontId="7"/>
  </si>
  <si>
    <t>（７）</t>
    <phoneticPr fontId="7"/>
  </si>
  <si>
    <t>　退所時相談援助を行った場合は、相談援助を行った日及び相談援助の内容の要点に関する記録を行っていますか。</t>
    <phoneticPr fontId="7"/>
  </si>
  <si>
    <t>（８）</t>
    <phoneticPr fontId="7"/>
  </si>
  <si>
    <t>　入所者に係る居宅サービスに必要な情報提供については、老人介護支援センターに替え、地域包括支援センターに対して行った場合についても、算定していますか。</t>
    <phoneticPr fontId="7"/>
  </si>
  <si>
    <t>　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行った場合に、入所者１人につき１回を限度に５００単位を算定していますか。</t>
    <phoneticPr fontId="7"/>
  </si>
  <si>
    <t>　退所前連携を行った場合は、連携を行った日及び連携の内容の要点に関する記録を行っていますか。</t>
    <phoneticPr fontId="7"/>
  </si>
  <si>
    <t>　退所前連携は、介護支援専門員、生活相談員、看護職員、機能訓練指導員又は医師が協力して行っていますか。</t>
    <phoneticPr fontId="7"/>
  </si>
  <si>
    <t>　在宅・入所相互利用加算の対象となる入所者について退所前連携加算を算定する場合には、最初に在宅期間に移るときにのみ算定していますか。</t>
    <phoneticPr fontId="7"/>
  </si>
  <si>
    <t>A37</t>
    <phoneticPr fontId="7"/>
  </si>
  <si>
    <t>　次の基準のいずれにも適合しているものとして県知事に届け出た指定施設において、入所者ごとの継続的な栄養管理を強化して実施した場合、栄養マネジメント強化加算として、１日につき１１単位を加算していますか。</t>
    <phoneticPr fontId="7"/>
  </si>
  <si>
    <t>　管理栄養士を常勤換算方法で、入所者の数を５０で除して得た数以上配置していること。ただし、常勤の栄養士を１名以上配置し、当該栄養士が給食管理を行っている場合にあっては、管理栄養士を常勤換算方式で、入所者の数を７０で除して得た数以上配置していますか。</t>
    <phoneticPr fontId="7"/>
  </si>
  <si>
    <t>　低栄養状態にある入所者又は低栄養状態のおそれのある入所者に対して、医師、歯科医師、管理栄養士、看護師、介護支援専門員その他の職種の者が共同して作成した栄養ケア計画に従い、当該入所者の栄養管理をするための食事の観察を定期的に行い、当該入所者ごとの栄養状態、心身の状況及び嗜好を踏まえた食事の調整等を実施していますか。</t>
    <phoneticPr fontId="7"/>
  </si>
  <si>
    <t>　②に規定する以外の入所者に対しても、食事の観察の際に変化を把握し、問題がある場合は、早期に対応していますか。</t>
    <phoneticPr fontId="7"/>
  </si>
  <si>
    <t>　入所者ごとの栄養状態等の情報を厚生労働省に提出し、継続的な栄養管理の実施に当たって、当該情報その他継続的な栄養管理の適切かつ有効な実施のために必要な情報を活用していますか。</t>
    <phoneticPr fontId="7"/>
  </si>
  <si>
    <t>　通所介護費等算定方法第12号（定員超過利用、人員基準欠如）に規定する基準のいずれにも該当していませんか。</t>
    <phoneticPr fontId="7"/>
  </si>
  <si>
    <t>　算定にあたっては、以下の事項に留意していますか。</t>
    <phoneticPr fontId="7"/>
  </si>
  <si>
    <t>　栄養マネジメント強化加算は、原則として入所者全員を対象として入所者ごとに(1)に掲げる要件を満たした場合に、当該施設の入所者全員に対して算定していますか。</t>
    <phoneticPr fontId="7"/>
  </si>
  <si>
    <t>　 (1)①に規定する常勤換算方法での管理栄養士の員数の算出方法は、以下のとおりとしていますか。</t>
    <phoneticPr fontId="7"/>
  </si>
  <si>
    <t>　当該算出にあたり、調理業務の委託先において配置される栄養士及び管理栄養士の数は含むことはできないこと。
　また、給食管理を行う常勤の栄養士が１名以上配置されている場合は、管理栄養士が、給食管理を行う時間を栄養ケア・マネジメントに充てられることを踏まえ、当該常勤の栄養士１名に加えて、管理栄養士を常勤換算方式で、入所者の数を70で除して得た数以上配置していることを要件とするが、この場合における「給食管理」とは、給食の運営を管理として行う、調理管理、材料管理、施設等管理、業務管理、衛生管理及び労働衛生管理を指すものであり、これらの業務を行っている場合が該当すること。
　なお、この場合においても、特別な配慮を必要とする場合など、管理栄養士が給食管理を行うことを妨げるものではない。</t>
    <phoneticPr fontId="7"/>
  </si>
  <si>
    <t>　暦月ごとの職員の勤務延時間数を、当該施設において常勤の職員が勤務すべき時間で除することによって算出するものとし、小数点第２位以下を切り捨てるものとする。なお、やむを得ない事情により、配置されていた職員数が一時的に減少した場合は、１月を超えない期間内に職員が補充されれば、職員数が減少しなかったものとみなすこととする。</t>
    <phoneticPr fontId="7"/>
  </si>
  <si>
    <t>　員数を算定する際の入所者数は、当該年度の前年度（毎年４月１日に始まり翌年３月31日をもって終わる年度とする。以下同じ。）の平均を用いる（ただし、新規開設又は再開の場合は推定数による。）。この場合、入所者数の平均は、前年度の全入所者の延数を当該前年度の日数で除して得た数とする。この平均入所者の算定に当たっては、小数点第２位以下を切り上げるものとする。</t>
    <phoneticPr fontId="7"/>
  </si>
  <si>
    <t>　当該加算における低栄養状態のリスク評価は、「リハビリテーション・個別機能訓練、栄養管理及び口腔管理の実施に関する基本的な考え方並びに事務処理手順及び様式例の提示について」第４に基づき行うこと。ただし、低栄養状態のリスクが中リスク者のうち、経口による食事の摂取を行っておらず、栄養補給法以外のリスク分類に該当しない場合は、低リスク者に準じた対応としていますか。</t>
    <phoneticPr fontId="7"/>
  </si>
  <si>
    <t>　低栄養状態のリスクが、中リスク及び高リスクに該当する者に対し、管理栄養士等が以下の対応を行っていますか。</t>
    <phoneticPr fontId="7"/>
  </si>
  <si>
    <t>　基本サービスとして、医師、歯科医師、管理栄養士、看護師、介護支援専門員その他の職種の者が共同して作成する栄養ケア計画に、低栄養状態の改善等を行うための栄養管理方法や食事の観察の際に特に確認すべき点等を示すこと。</t>
    <phoneticPr fontId="7"/>
  </si>
  <si>
    <t>　当該栄養ケア計画に基づき、食事の観察を週３回以上行い、当該入所者の栄養状態、食事摂取量、摂食・嚥下の状況、食欲・食事の満足感、嗜好を踏まえた食事の調整や、姿勢、食具、食事の介助方法等の食事環境の整備等を実施すること。食事の観察については、管理栄養士が行うことを基本とし、必要に応じ、関連する職種と連携して行うこと。
　やむを得ない事情により、管理栄養士が実施できない場合は、介護職員等の他の職種の者が実施することも差し支えないが、観察した結果については、管理栄養士に報告すること。なお、経口維持加算を算定している場合は、当該加算算定に係る食事の観察を兼ねても差し支えない。</t>
    <phoneticPr fontId="7"/>
  </si>
  <si>
    <t>　食事の観察の際に、問題点が見られた場合は、速やかに関連する職種と情報共有を行い、必要に応じて栄養ケア計画を見直し、見直し後の計画に基づき対応すること。</t>
    <phoneticPr fontId="7"/>
  </si>
  <si>
    <t>　当該入所者が退所し、居宅での生活に移行する場合は、入所者又はその家族に対し、管理栄養士が退所後の食事に関する相談支援を行うこと。また、他の介護保険施設や医療機関に入所（入院）する場合は、入所中の栄養管理に関する情報（必要栄養量、食事摂取量、嚥下調整食の必要性（嚥下食コード）、食事上の留意事項等）を入所先（入院先）に提供すること。</t>
    <phoneticPr fontId="7"/>
  </si>
  <si>
    <t>　低栄養状態のリスクが低リスクに該当する者については、④ロに掲げる食事の観察の際に、あわせて食事の状況を把握し、問題点がみられた場合は、速やかに関連する職種と情報共有し、必要に応じて栄養ケア計画を見直し、見直し後の計画に基づき対応していますか。</t>
    <phoneticPr fontId="7"/>
  </si>
  <si>
    <t>　(1)④に規定する厚生労働省への情報の提出については、以下のとおりＬＩＦＥを用いて行っていますか。</t>
    <phoneticPr fontId="7"/>
  </si>
  <si>
    <t>　ＬＩＦＥへの提出情報、提出頻度等については、「科学的介護情報システム（ＬＩＦＥ）関連加算に関する基本的考え方並びに事務処理手順及び様式例の提示について」を参照してください。
　サービスの質の向上を図るため、ＬＩＦＥへの提出情報及びフィードバック情報を活用し、利用者の状態に応じた栄養ケア計画の作成（Plan）、当該計画に基づく支援の提供（Do）、当該支援内容の評価（Check）、その評価結果を踏まえた当該計画の見直し・改善（Action）の一連のサイクル（ＰＤＣＡサイクル）により、サービスの質の管理を行うこと。</t>
    <phoneticPr fontId="7"/>
  </si>
  <si>
    <t>A38</t>
    <phoneticPr fontId="7"/>
  </si>
  <si>
    <t>　以下の基準に適合した指定施設において、１日につき２８単位を算定していますか。</t>
    <phoneticPr fontId="7"/>
  </si>
  <si>
    <t>　入所定員を超過せず、人員基準も満たしていますか。</t>
    <phoneticPr fontId="7"/>
  </si>
  <si>
    <t>　医師の指示に基づき、医師、歯科医師、管理栄養士、看護師、介護支援専門員その他の職種の者が共同して、現に経管により食事を摂取している入所者ごとに経口による食事の摂取を進めるための経口移行計画を作成していますか。</t>
    <phoneticPr fontId="7"/>
  </si>
  <si>
    <t>　当該経口移行計画に従い、医師の指示を受けた管理栄養士又は栄養士による経口による食事の摂取を進めるための栄養管理及び言語聴覚士又は看護職員による支援を行った場合には、当該計画が作成された日から起算して１８０日以内の期間に限り、１日につき２８単位を加算していますか。</t>
    <phoneticPr fontId="7"/>
  </si>
  <si>
    <t>　管理栄養士又は栄養士が行う経口移行計画に基づく経口による食事の摂取を進めるための栄養管理及び言語聴覚士又は看護職員による支援が、当該計画が作成された日から起算して１８０日を超えた期間に行われた場合であっても、経口による食事の摂取が一部可能な者であって、医師の指示に基づき、継続して経口による食事の摂取を進めるための栄養管理及び支援が必要とされるものは、引き続き当該加算を算定していますか。</t>
    <phoneticPr fontId="7"/>
  </si>
  <si>
    <t>　経口移行加算のうち経管栄養から経口栄養に移行しようとする者に係るものについては、次に掲げるア～カまでのとおり、実施していますか。</t>
    <phoneticPr fontId="7"/>
  </si>
  <si>
    <t>ア</t>
    <phoneticPr fontId="7"/>
  </si>
  <si>
    <t>　現に経管により食事を摂取している者であって、経口による食事の摂取を進めるための栄養管理及び支援が必要であるとして、医師の指示を受けた者を対象としていますか。</t>
    <phoneticPr fontId="7"/>
  </si>
  <si>
    <t>　医師、歯科医師、管理栄養士、看護師、言語聴覚士、介護支援専門員その他の職種の者が共同して、経口による食事の摂取を進めるための栄養管理の方法等を示した経口移行計画を作成していますか。</t>
    <phoneticPr fontId="7"/>
  </si>
  <si>
    <t>ウ</t>
    <phoneticPr fontId="7"/>
  </si>
  <si>
    <t>　当該計画については、栄養管理の対象となる入所者又はその家族に説明し、その同意を得ていますか。</t>
    <phoneticPr fontId="7"/>
  </si>
  <si>
    <t>エ</t>
    <phoneticPr fontId="7"/>
  </si>
  <si>
    <t>オ</t>
    <phoneticPr fontId="7"/>
  </si>
  <si>
    <t>　当該計画に基づき、栄養管理及び支援を実施していますか。</t>
    <phoneticPr fontId="7"/>
  </si>
  <si>
    <t>　経口移行加算の算定期間は、経口からの食事の摂取が可能となり経管による食事の摂取を終了した日までの期間としていますか。</t>
    <phoneticPr fontId="7"/>
  </si>
  <si>
    <t>　その期間は入所者又はその家族の同意を得た日から起算して、１８０日以内の期間に限るものとし、それを超えた場合においては、原則として当該加算を算定していませんか。</t>
    <phoneticPr fontId="7"/>
  </si>
  <si>
    <t>カ</t>
    <phoneticPr fontId="7"/>
  </si>
  <si>
    <t>　経口による食事の摂取を進めるための栄養管理及び支援が、入所者又はその家族の同意を得られた日から起算して１８０日を超えて実施される場合でも、経口による食事の摂取が一部可能なものであって、医師の指示に基づき、継続して経口による食事の摂取を進めるための栄養管理及び支援が必要とされる場合にあっては、引き続き当該加算を算定していますか。</t>
    <phoneticPr fontId="7"/>
  </si>
  <si>
    <t>　ただし、この場合において、医師の指示は概ね２週間ごとに受けるものとしていますか。</t>
    <phoneticPr fontId="7"/>
  </si>
  <si>
    <t>　経管栄養法から経口栄養法への移行は、場合によっては、誤嚥性肺炎の危険も生じうることから、次のアからエまでについて確認した上で実施していますか。</t>
    <phoneticPr fontId="7"/>
  </si>
  <si>
    <t>　全身状態が安定していること(血圧、呼吸、体温が安定しており、現疾患の病態が安定していること）。</t>
    <phoneticPr fontId="7"/>
  </si>
  <si>
    <t>　刺激しなくても覚醒を保っていられること。</t>
    <phoneticPr fontId="7"/>
  </si>
  <si>
    <t>　嚥下反射が見られること(唾液嚥下や口腔、咽頭への刺激による喉頭挙上が認められること)。</t>
    <phoneticPr fontId="7"/>
  </si>
  <si>
    <t>　咽頭内容物を吸引した後は唾液を嚥下しても「むせ」がないこと。</t>
    <phoneticPr fontId="7"/>
  </si>
  <si>
    <t>　経口移行加算を１８０日にわたり算定した後、経口摂取に移行できなかった場合に、期間を空けて再度経口摂取に移行するための栄養管理及び支援を実施した場合に、当該加算を算定していませんか。</t>
    <phoneticPr fontId="7"/>
  </si>
  <si>
    <t>　入所者の口腔の状態によっては、歯科医療における対応を要する場合も想定されることから、必要に応じて、介護支援専門員を通じて主治の歯科医師への情報提供を実施するなどの適切な措置を講じていますか。</t>
    <phoneticPr fontId="7"/>
  </si>
  <si>
    <t>A39</t>
    <phoneticPr fontId="7"/>
  </si>
  <si>
    <t>　以下の基準に適合した指定施設において、１月につき400単位を算定していますか。</t>
    <phoneticPr fontId="7"/>
  </si>
  <si>
    <t>　経口維持加算(Ⅰ)の算定に当たっては、現に経口により食事を摂取する者であって、摂食機能障害を有し、誤嚥が認められる入所者に対して算定していますか。</t>
    <phoneticPr fontId="7"/>
  </si>
  <si>
    <t>注</t>
    <rPh sb="0" eb="1">
      <t>チュウ</t>
    </rPh>
    <phoneticPr fontId="7"/>
  </si>
  <si>
    <t>　算定対象者は、水飲みテスト、頸部聴診法、造影撮影、内視鏡検査等により誤嚥が認められることから、継続して経口による食事の摂取を進めるための特別な管理を必要とする者として、医師又は歯科医師の指示を受けた者であること。</t>
    <phoneticPr fontId="7"/>
  </si>
  <si>
    <t>　歯科医師が指示を行う場合は、指示を受ける管理栄養士等が、対象となる入所者に対する療養のために必要な栄養の指導を行うに当たり、主治の医師の指導を受けている必要があります。</t>
    <phoneticPr fontId="7"/>
  </si>
  <si>
    <t>　「観察及び会議等」とは、関係職種が一同に会して実施するものとするが、やむを得ない理由により、参加するべき参加者が得られなかった場合は、その結果について終了後速やかに情報共有を行うことで算定を可能となります。</t>
    <phoneticPr fontId="7"/>
  </si>
  <si>
    <t>　経口維持計画の作成及び見直しを行った場合においては、特別な管理の対象となる入所者又はその家族に説明し、同意を得ていますか。</t>
    <phoneticPr fontId="7"/>
  </si>
  <si>
    <t>　入所者の栄養管理をするための会議は、テレビ電話装置等を活用して行うことができますが、この際、個人情報保護委員会・厚生労働省「医療・情報システムの安全管理に関するガイドライン」等を遵守することが求められます。</t>
    <phoneticPr fontId="7"/>
  </si>
  <si>
    <t>　医師又は歯科医師の指示を受けた管理栄養士又は栄養士が、栄養管理を行っていますか。</t>
    <phoneticPr fontId="7"/>
  </si>
  <si>
    <t>　歯科医師が指示を行う場合は、指示を受ける管理栄養士等が医師の指導を受けている必要があります。</t>
    <phoneticPr fontId="7"/>
  </si>
  <si>
    <t>　入所定員を超過せず、人員基準も満たしていますか。</t>
    <phoneticPr fontId="7"/>
  </si>
  <si>
    <t>　入所者の摂食・嚥下機能が医師の診断により適切に評価されていますか。</t>
    <phoneticPr fontId="7"/>
  </si>
  <si>
    <t>　誤嚥等が発生した場合の管理体制が整備されていますか。</t>
    <phoneticPr fontId="7"/>
  </si>
  <si>
    <t>　「管理体制」とは、食事の中止、十分な排痰、医師又は歯科医師との密接な連携等が迅速に行われる体制をいいます。</t>
    <phoneticPr fontId="7"/>
  </si>
  <si>
    <t>　食形態の配慮など誤嚥防止のため適切な配慮がされていますか。</t>
    <phoneticPr fontId="7"/>
  </si>
  <si>
    <t>（９）</t>
    <phoneticPr fontId="7"/>
  </si>
  <si>
    <t>　(6)～(8)を多職種協働により実施する体制が整備されていますか。</t>
    <phoneticPr fontId="7"/>
  </si>
  <si>
    <t>A40</t>
    <phoneticPr fontId="7"/>
  </si>
  <si>
    <t>　以下の基準に適合した指定施設において、１月につき100単位を算定していますか。
　この加算は、質の高い経口維持計画を策定した場合に算定されるものです。</t>
    <phoneticPr fontId="7"/>
  </si>
  <si>
    <t>（１）</t>
    <phoneticPr fontId="7"/>
  </si>
  <si>
    <t>　協力歯科医療機関は定めていますか。</t>
    <phoneticPr fontId="7"/>
  </si>
  <si>
    <t>　経口維持加算(Ⅰ)を算定していますか。</t>
    <phoneticPr fontId="7"/>
  </si>
  <si>
    <t>　経口維持加算(Ⅰ)を算定していることが経口維持加算(Ⅱ)の算定条件になっています。</t>
    <phoneticPr fontId="7"/>
  </si>
  <si>
    <t xml:space="preserve">　入所者の経口による継続的な食事の摂取を支援するための食事の観察及び会議等に、医師（施設基準で必要とされる医師（嘱託医）以外であることが必要）、歯科医師、歯科衛生士又は言語聴覚士のいずれかが参加していますか。　 </t>
    <phoneticPr fontId="7"/>
  </si>
  <si>
    <t>　「観察及び会議等」とは、関係職種が一同に会して実施するものとするが、やむを得ない利用により、参加するべき参加者が得られなかった場合は、その結果について終了後速やかに情報共有を行うことで算定を可能となります。</t>
    <phoneticPr fontId="7"/>
  </si>
  <si>
    <t>　口腔衛生管理加算(Ⅰ)　　90単位</t>
    <phoneticPr fontId="7"/>
  </si>
  <si>
    <t>　歯科医師又は歯科医師の指示を受けた歯科衛生士の技術的助言及び指導に基づき、入所者の口腔衛生等の管理に係る計画が作成されていますか。</t>
    <phoneticPr fontId="7"/>
  </si>
  <si>
    <t>　歯科医師の指示を受けた歯科衛生士が、入所者に対し、口腔衛生等の管理を月２回以上行っていますか。</t>
    <phoneticPr fontId="7"/>
  </si>
  <si>
    <t>　歯科衛生士が、①における入所者に係る口腔衛生等の管理について、介護職員に対し、具体的な技術的助言及び指導を行っていますか。</t>
    <phoneticPr fontId="7"/>
  </si>
  <si>
    <t>　歯科衛生士が、①における入所者の口腔に関する介護職員からの相談等に必要に応じ対応していますか。</t>
    <phoneticPr fontId="7"/>
  </si>
  <si>
    <t>　通所介護費等算定方法第10号、第12号、第13号及び第15号に規定する基準のいずれにも該当していませんか。</t>
    <phoneticPr fontId="7"/>
  </si>
  <si>
    <t>　口腔衛生管理加算(Ⅱ)　 110単位</t>
    <phoneticPr fontId="7"/>
  </si>
  <si>
    <t>　口腔衛生管理加算(Ⅰ)の基準のいずれにも適合していますか。</t>
    <phoneticPr fontId="7"/>
  </si>
  <si>
    <t>　入所者ごとの口腔衛生等の管理に係る計画の内容等の情報を厚生労働省に提出し、口腔衛生の管理の実施に当たって、当該情報その他口腔衛生の管理の適切かつ有効な実施のために必要な情報を活用していますか。</t>
    <phoneticPr fontId="7"/>
  </si>
  <si>
    <t>　算定にあたっては、以下の点に留意していますか。</t>
    <phoneticPr fontId="7"/>
  </si>
  <si>
    <t>　歯科医師の指示を受けた歯科衛生士が、施設の入所者に対して口腔衛生の管理を行い、当該入所者に係る口腔清掃等について介護職員への具体的な技術的助言及び指導をした場合において、当該入所者ごとに算定していますか。</t>
    <phoneticPr fontId="7"/>
  </si>
  <si>
    <t>　当該施設が口腔衛生管理加算に係るサービスを提供する場合においては、当該サービスを実施する同一月内において医療保険による訪問歯科衛生指導の実施の有無を入所者又はその家族等に確認するとともに、当該サービスについて説明し、その提供に関する同意を得た上で行っていますか。</t>
    <phoneticPr fontId="7"/>
  </si>
  <si>
    <t>　歯科医師の指示を受けて当該施設の入所者に対して口腔衛生の管理を行う歯科衛生士は、別紙様式３を参考として以下の記録を作成し、当該施設に提供していますか。</t>
    <phoneticPr fontId="7"/>
  </si>
  <si>
    <t>口腔衛生の管理の内容</t>
    <phoneticPr fontId="7"/>
  </si>
  <si>
    <t>当該入所者に係る口腔衛生等について、介護職員への具体的な技術的助言及び指導の内容</t>
    <phoneticPr fontId="7"/>
  </si>
  <si>
    <t>その他必要と思われる事項</t>
    <phoneticPr fontId="7"/>
  </si>
  <si>
    <t>（当該の入所者にかかる記録）　老企40号別紙様式３を参考に作成</t>
    <phoneticPr fontId="7"/>
  </si>
  <si>
    <t>　また、当該施設は、上記の口腔衛生管理に関する実施記録を保管するとともに、必要に応じてその写しを交付していますか。</t>
    <phoneticPr fontId="7"/>
  </si>
  <si>
    <t>　当該歯科衛生士は、介護職員から当該入所者の口腔に関する相談等に必要に応じて対応するとともに、当該入所者の口腔の状態により医療保険における対応が必要となる場合には、適切な歯科医療サービスが提供されるよう当該歯科医師及び当該施設への情報提供を行っていますか。</t>
    <phoneticPr fontId="7"/>
  </si>
  <si>
    <t>　ＬＩＦＥを用いて厚生労働省へ情報を提出していますか。
　（ＬＩＦＥへの提出情報、提出頻度等については、「科学的介護情報システム（ＬＩＦＥ）関連加算に関する基本的考え方並びに事務処理手順及び様式例の提示について」を参照してください。）</t>
    <phoneticPr fontId="7"/>
  </si>
  <si>
    <t>　サービスの質の向上を図るため、ＬＩＦＥへの提出情報及びフィードバック情報を活用し、入所者の状態に応じた口腔衛生の管理の内容の決定（Plan）、当該決定に基づく支援の提供（Do)、当該支援内容の評価（Check）、その評価結果を踏まえた当該支援内容の見直し・改善（Action）の一連のサイクル（ＰＤＣＡサイクル）により、サービスの質の管理を行っていますか。</t>
    <phoneticPr fontId="7"/>
  </si>
  <si>
    <t>A43</t>
    <phoneticPr fontId="7"/>
  </si>
  <si>
    <t>　次に掲げるア～ウのいずれの基準にも適合するものとして、県知事に届け出た場合、医師の発行する食事箋に基づき提供された適切な栄養量及び内容を有する糖尿病食、腎臓病食、肝臓病食、胃潰瘍食(流動食は除く。)、貧血食、膵臓病食、脂質異常症食、痛風食及び特別な場合の検査食を提供したときは、１日につき３回を限度として、１回につき６単位を算定していますか。</t>
    <phoneticPr fontId="7"/>
  </si>
  <si>
    <t>　平成27年度から経口による食事の摂取を進めるための栄養管理及び支援が行われている場合にあっては、経口移行加算又は経口維持加算を併せて算定することが可能となりました。</t>
    <phoneticPr fontId="7"/>
  </si>
  <si>
    <t>　 食事の提供が管理栄養士又は栄養士によって管理されていること。</t>
    <phoneticPr fontId="7"/>
  </si>
  <si>
    <t>　入所者の年齢、心身の状況によって適切な栄養量及び食事の提供が行われていること。</t>
    <phoneticPr fontId="7"/>
  </si>
  <si>
    <t>　食事の提供が定員超過利用・人員基準欠如に該当していない指定施設において行われていること。</t>
    <phoneticPr fontId="7"/>
  </si>
  <si>
    <t>　療養食の加算については、入所者の病状等に応じて、主治の医師より利用者に対し疾患治療の直接手段として発行された食事せんに基づき、療養食が提供された場合に算定していますか。</t>
    <phoneticPr fontId="7"/>
  </si>
  <si>
    <t>　なお、当該加算を行う場合は、療養食の献立表を作成していますか。</t>
    <phoneticPr fontId="7"/>
  </si>
  <si>
    <t>　加算の対象となる療養食は、疾患治療の直接手段として医師の発行する食事せんに基づいて提供される入所者の年齢、病状等に対応した栄養量及び内容を有する治療食(糖尿病食、腎臓病食、肝臓病食、胃潰瘍食(流動食は除く。)、貧血食、膵臓病食、脂質異常症食、痛風食)及び特別な場合の検査食となっていますか。
　なお、上記の療養食の摂取の方法については、経口又は経管の別を問いません。</t>
    <phoneticPr fontId="7"/>
  </si>
  <si>
    <t>　減塩食療法等について</t>
    <phoneticPr fontId="7"/>
  </si>
  <si>
    <t>　心臓疾患等に対して減塩食療法を行う場合は、腎臓病食に準じて取り扱うことができるものですが、高血圧症に対して減塩食療法を行う場合は、加算の対象としていませんか。</t>
    <phoneticPr fontId="7"/>
  </si>
  <si>
    <t>　また、腎臓病食に準じて取り扱うことができる心臓疾患等の減塩食については、総量６.０g未満の減塩食となっていますか。　</t>
    <phoneticPr fontId="7"/>
  </si>
  <si>
    <t>　肝臓病食について</t>
    <phoneticPr fontId="7"/>
  </si>
  <si>
    <t>　肝臓病食とは、肝庇護食、肝炎食、肝硬変食、閉鎖性黄疸食(胆石症及び胆嚢炎による閉鎖性黄疸の場合を含む。)等となっていますか。</t>
    <phoneticPr fontId="7"/>
  </si>
  <si>
    <t>（６）</t>
    <phoneticPr fontId="7"/>
  </si>
  <si>
    <t>　胃潰瘍食について、次のように取り扱っていますか。</t>
    <phoneticPr fontId="7"/>
  </si>
  <si>
    <t>　十二指腸潰瘍の場合も胃潰瘍食として取り扱って差し支えありません。
   手術前後に与える高カロリー食は加算の対象としませんが、侵襲の大きな消化管手術の術後において胃潰瘍食に準ずる食事を提供する場合は、療養食の加算が認められます。
　 また、クローン病、潰瘍性大腸炎等により腸管の機能が低下している入所者等に対する低残さ食については、療養食として取り扱って差し支えありません。</t>
    <phoneticPr fontId="7"/>
  </si>
  <si>
    <t>（７）</t>
    <phoneticPr fontId="7"/>
  </si>
  <si>
    <t>　貧血食の対象者となる入所者等について</t>
    <phoneticPr fontId="7"/>
  </si>
  <si>
    <t>　療養食として提供される貧血食の対象となる入所者等は、血中ヘモグロビン濃度が10ｇ/dl以下であり、その原因が鉄分の欠乏に由来する者となっていますか。</t>
    <phoneticPr fontId="7"/>
  </si>
  <si>
    <t>（８）</t>
    <phoneticPr fontId="7"/>
  </si>
  <si>
    <t>　高度肥満症に対する食事療法について</t>
    <phoneticPr fontId="7"/>
  </si>
  <si>
    <t>　高度肥満症(肥満度が＋70％以上又はBMI(Body Mass Index)が35以上)に対して食事療法を行う場合は、脂質異常症食に準じて取り扱っていますか。</t>
    <phoneticPr fontId="7"/>
  </si>
  <si>
    <t>（９）</t>
    <phoneticPr fontId="7"/>
  </si>
  <si>
    <t>　特別な場合の検査食について</t>
    <phoneticPr fontId="7"/>
  </si>
  <si>
    <t>　特別な場合の検査食とは、潜血食をいう他、大腸Ｘ線検査・大腸内視鏡検査のために特に残さの少ない調理済食品を使用した場合となっていますが、このとき、「特別な場合の検査食」として取り扱っていますか。</t>
    <phoneticPr fontId="7"/>
  </si>
  <si>
    <t>（10）</t>
    <phoneticPr fontId="7"/>
  </si>
  <si>
    <t>　脂質異常症食の対象となる入所者等について</t>
    <phoneticPr fontId="7"/>
  </si>
  <si>
    <t>　療養食として提供される脂質異常症食の対象となる入所者等は、空腹時定常状態におけるLDL-コレステロール値が140mg/dl以上である者又はHDL-コレストロール値が40mg/dl未満若しくは血清中性脂肪値が150mg/dl以上である者としていますか。</t>
    <phoneticPr fontId="7"/>
  </si>
  <si>
    <t>（注）</t>
    <rPh sb="1" eb="2">
      <t>チュウ</t>
    </rPh>
    <phoneticPr fontId="7"/>
  </si>
  <si>
    <t>　算定条件として血液中の数値等が示されている場合は、血液検査等の客観的な数値により加算対象要件を満たしていることを明らかにする必要があります。</t>
    <phoneticPr fontId="7"/>
  </si>
  <si>
    <t>　看護体制加算（Ⅱ）を算定していますか。</t>
    <phoneticPr fontId="7"/>
  </si>
  <si>
    <t>　算定にあたっては、以下の事項に留意していますか。</t>
    <phoneticPr fontId="7"/>
  </si>
  <si>
    <t>①</t>
    <phoneticPr fontId="7"/>
  </si>
  <si>
    <t>　当該加算は、入所者の看護・介護に当たる者が、配置医師に対して電話等で直接施設への訪問を依頼し、当該医師が診療の必要性を認めた場合に、可及的速やかに施設に赴いて診療を行った場合に限り算定していますか（定期的ないし計画的に施設に赴いて診療を行った場合には算定できません）。</t>
    <phoneticPr fontId="7"/>
  </si>
  <si>
    <t>注</t>
    <rPh sb="0" eb="1">
      <t>チュウ</t>
    </rPh>
    <phoneticPr fontId="7"/>
  </si>
  <si>
    <t>　ただし、医師が、死期が迫った状態であると判断し、施設の職員と家族等に説明した上で、当該入所者が死亡した場合について、早朝や日中の診療終了後の夜間に施設を訪問し死亡診断を行うことを事前に決めている場合には、この限りではありません。</t>
    <phoneticPr fontId="7"/>
  </si>
  <si>
    <t>②</t>
    <phoneticPr fontId="7"/>
  </si>
  <si>
    <t>　事前に氏名等を届け出た配置医師が、実際に訪問し、診療を行った場合に限り算定していますか。</t>
    <phoneticPr fontId="7"/>
  </si>
  <si>
    <t>※</t>
    <phoneticPr fontId="7"/>
  </si>
  <si>
    <t>　配置医師以外の、協力医療機関の医師が訪問・診察した場合は算定できません。</t>
    <phoneticPr fontId="7"/>
  </si>
  <si>
    <t>③</t>
    <phoneticPr fontId="7"/>
  </si>
  <si>
    <t>　施設が診療を依頼した時間、配置医師が診療を行った時間、内容について、記録していますか。</t>
    <phoneticPr fontId="7"/>
  </si>
  <si>
    <t>④</t>
    <phoneticPr fontId="7"/>
  </si>
  <si>
    <t>　ただし、診療時間が長時間にわたる場合に、加算の対象となる時間帯における診療時間が全体の診療時間に占める割合がごくわずかな場合については、当該加算は算定できません。</t>
    <phoneticPr fontId="7"/>
  </si>
  <si>
    <t>⑤</t>
    <phoneticPr fontId="7"/>
  </si>
  <si>
    <t>A45</t>
    <phoneticPr fontId="7"/>
  </si>
  <si>
    <t>A46</t>
    <phoneticPr fontId="7"/>
  </si>
  <si>
    <t>【看取り介護加算（Ⅰ）（Ⅱ）共通】</t>
    <phoneticPr fontId="7"/>
  </si>
  <si>
    <t>ア</t>
    <phoneticPr fontId="7"/>
  </si>
  <si>
    <t>イ</t>
    <phoneticPr fontId="7"/>
  </si>
  <si>
    <t>　また、当該施設の看護職員により、又は病院、診療所若しくは訪問看護ステーションの看護職員との連携により、２４時間連絡できる体制を確保していますか。</t>
    <phoneticPr fontId="7"/>
  </si>
  <si>
    <t>　看取りに関する指針を定めていますか。</t>
    <phoneticPr fontId="7"/>
  </si>
  <si>
    <t>　また、入所の際に、入所者又はその家族等に対し説明し、同意を得ていますか。</t>
    <phoneticPr fontId="7"/>
  </si>
  <si>
    <t>ウ</t>
    <phoneticPr fontId="7"/>
  </si>
  <si>
    <t>　医師、生活相談員、看護職員、介護職員、管理栄養士、介護支援専門員その他の職種の者による協議の上、当該施設における看取りの実績等を踏まえ、適宜、看取りに関する指針の見直しを行っていますか。</t>
    <phoneticPr fontId="7"/>
  </si>
  <si>
    <t>エ</t>
    <phoneticPr fontId="7"/>
  </si>
  <si>
    <t>　看取りに関する職員研修を行っていますか。</t>
    <phoneticPr fontId="7"/>
  </si>
  <si>
    <t>オ</t>
    <phoneticPr fontId="7"/>
  </si>
  <si>
    <t>　看取りを行う際に個室又は静養室の利用が可能となるよう配慮を行っていますか。</t>
    <phoneticPr fontId="7"/>
  </si>
  <si>
    <t>　本人や家族が希望した場合以外は、多床室利用期間中の加算の算定は、原則として認められません。（なお、選択の余地がない場合や施設の都合による場合は「希望した場合」とは認められません。）</t>
    <phoneticPr fontId="7"/>
  </si>
  <si>
    <t xml:space="preserve">　次に掲げるア～ウのいずれの基準にも適合する入所者を加算の対象としていますか。 </t>
    <phoneticPr fontId="7"/>
  </si>
  <si>
    <t>　医師が一般的に認めている医学的知見に基づき回復の見込みがないと判断していますか。</t>
    <phoneticPr fontId="7"/>
  </si>
  <si>
    <t>　医師、生活相談員、看護職員、管理栄養士、介護支援専門員その他の職種の者が共同して作成した入所者の介護に係る計画について、医師等のうちその内容に応じた適当な者から家族等に説明を行い、同意を得ていますか。</t>
    <phoneticPr fontId="7"/>
  </si>
  <si>
    <t>　看取りに関する指針に基づき、入所者の状態又は家族の求め等に応じ随時、医師等の相互の連携の下、介護記録等入所者に関する記録を活用して行われる介護について家族等に説明を行い、同意を得ていますか。</t>
    <phoneticPr fontId="7"/>
  </si>
  <si>
    <t>　(1)アの「２４時間連絡できる体制」とは、施設内で勤務することを要するものではなく、夜間においても施設から連絡でき、必要な場合には施設からの緊急の呼出に応じて出勤する次のア～エのような体制をいいます。</t>
    <phoneticPr fontId="7"/>
  </si>
  <si>
    <t>（ア）</t>
    <phoneticPr fontId="7"/>
  </si>
  <si>
    <t>　管理者を中心として、介護職員及び看護職員による協議の上、夜間における連絡・対応体制(オンコール体制)に関する取り決め(指針やマニュアル等)の整備がなされていますか。</t>
    <phoneticPr fontId="7"/>
  </si>
  <si>
    <t>（イ）</t>
    <phoneticPr fontId="7"/>
  </si>
  <si>
    <t>　管理者を中心として、介護職員及び看護職員による協議の上、看護職員不在時の介護職員による入所者の観察項目の標準化(どのようなことが観察されれば看護職員に連絡するか)がなされていますか。</t>
    <phoneticPr fontId="7"/>
  </si>
  <si>
    <t>（ウ）</t>
    <phoneticPr fontId="7"/>
  </si>
  <si>
    <t>　施設内研修等を通じ、看護・介護職員に対して、（ア）及び（イ）の内容が周知されていますか。</t>
    <phoneticPr fontId="7"/>
  </si>
  <si>
    <t>（エ）</t>
    <phoneticPr fontId="7"/>
  </si>
  <si>
    <t>　施設の看護職員とオンコール対応の看護職員が異なる場合には、電話やFAX等により入所者の状態に関する引継ぎを行うとともに、オンコール体制終了時にも同様の引継ぎを行っていますか。</t>
    <phoneticPr fontId="7"/>
  </si>
  <si>
    <t>【看取り介護加算（Ⅱ）の算定要件】</t>
    <phoneticPr fontId="7"/>
  </si>
  <si>
    <t>　入所者に対する緊急時の注意事項や病状等についての情報共有の方法及び曜日や時間帯ごとの医師との連絡方法や診察を依頼するタイミングなどについて、配置医師と施設の間で、具体的な取り決めがなされていること。</t>
    <phoneticPr fontId="7"/>
  </si>
  <si>
    <t>　複数名の配置医師を置いていること、若しくは配置医師と協力医療機関の医師が連携し、施設の求めに応じて24時間対応できる体制を確保していること。</t>
    <phoneticPr fontId="7"/>
  </si>
  <si>
    <t>　看取り介護加算（Ⅰ）は同時に算定できないこと。</t>
    <phoneticPr fontId="7"/>
  </si>
  <si>
    <t>　上記１及び２については、配置医師緊急時対応加算の取り扱いを準用すること。</t>
    <phoneticPr fontId="7"/>
  </si>
  <si>
    <t>　看取り介護加算算定に際しては、以下の点に留意して実施すること。</t>
    <phoneticPr fontId="7"/>
  </si>
  <si>
    <t>　施設は、入所者に提供する看取り介護の質を常に向上させていくため、計画（Plan）、実行(Do)、評価(Check)、改善(Action)のサイクル（PDCAサイクル）により、看取り介護を実施する体制の構築・強化を図るため、以下の取組を図っていますか。</t>
    <phoneticPr fontId="7"/>
  </si>
  <si>
    <t>(参考）</t>
    <phoneticPr fontId="7"/>
  </si>
  <si>
    <t>　看取りに関する指針を定めることで施設の看取りに対する方針等を明らかにする。(Plan)</t>
    <phoneticPr fontId="7"/>
  </si>
  <si>
    <t>　看取り介護の実施に当たっては、当該入所者に係る医師の診断を前提として、介護に係る計画に基づいて、入所者がその人らしく生き、その人らしく最期を迎えられるよう支援を行う。(Do)</t>
    <phoneticPr fontId="7"/>
  </si>
  <si>
    <t>　多職種が参加するケアカンファレンス等を通じて、実施した看取り介護の検証や、職員の精神的負担の把握及びそれに対する支援を行う。(Check)</t>
    <phoneticPr fontId="7"/>
  </si>
  <si>
    <t>　看取りに関する指針の内容その他看取り介護の実施体制について、適宜、適切な見直しを行う。(Action)</t>
    <phoneticPr fontId="7"/>
  </si>
  <si>
    <t>　なお、施設は、看取り介護の改善のために、適宜、家族等に対する看取り介護に関する報告会並びに入所者等及び地域住民との意見交換による地域への啓発活動を行うことが望ましい。</t>
    <phoneticPr fontId="7"/>
  </si>
  <si>
    <t>　看取り介護を実施するに当たり、終末期にたどる経過、施設等における看取りに際して行いうる医療行為の選択肢、医師や医療機関との連携体制などについて、入所者等の理解が得られるよう継続的な説明に努めていますか。</t>
    <phoneticPr fontId="7"/>
  </si>
  <si>
    <t>　看取りに関する指針は、管理者を中心として、生活相談員、介護職員、看護職員、介護支援専門員等の協議により定めていますか。</t>
    <phoneticPr fontId="7"/>
  </si>
  <si>
    <t>　指針で定める項目として以下の事項が考えられる。</t>
    <phoneticPr fontId="7"/>
  </si>
  <si>
    <t>　看取りに関する考え方</t>
    <phoneticPr fontId="7"/>
  </si>
  <si>
    <t>　終末期にたどる経過（時期、プロセス等）とそれに応じた介護の考え方</t>
    <phoneticPr fontId="7"/>
  </si>
  <si>
    <t>（オ）</t>
    <phoneticPr fontId="7"/>
  </si>
  <si>
    <t>（カ）</t>
    <phoneticPr fontId="7"/>
  </si>
  <si>
    <t>（キ）</t>
    <phoneticPr fontId="7"/>
  </si>
  <si>
    <t>　施設等において看取りに際して行いうる医療行為の選択肢</t>
    <phoneticPr fontId="7"/>
  </si>
  <si>
    <t>　医師や医療機関との連携体制（夜間及び緊急時の対応を含む）</t>
    <phoneticPr fontId="7"/>
  </si>
  <si>
    <t>　入所者等への情報提供及び意思確認の方法</t>
    <phoneticPr fontId="7"/>
  </si>
  <si>
    <t>　入所者等への情報提供に供する資料及び同意書の書式</t>
    <phoneticPr fontId="7"/>
  </si>
  <si>
    <t>　家族への心理的支援に関する考え方</t>
    <phoneticPr fontId="7"/>
  </si>
  <si>
    <t>（ク）</t>
    <phoneticPr fontId="7"/>
  </si>
  <si>
    <t>　その他看取り介護を受ける入所者に対して施設の職員が取るべき具体的な対応の方法</t>
    <phoneticPr fontId="7"/>
  </si>
  <si>
    <t>　以下の事項が介護記録等に記録されていますか。</t>
    <phoneticPr fontId="7"/>
  </si>
  <si>
    <t>　また、これらの情報を医師、生活相談員、看護職員、介護職員、管理栄養士、介護支援専門員等と情報共有されていますか。</t>
    <phoneticPr fontId="7"/>
  </si>
  <si>
    <t>　記録については以下の点に留意してください。</t>
    <phoneticPr fontId="7"/>
  </si>
  <si>
    <t>　本人又はその家族に対する随時の説明に係る同意について、口頭で同意を得た場合は、介護記録にその説明日時、内容等を記載するとともに、同意を得た旨を記載していますか。</t>
    <phoneticPr fontId="7"/>
  </si>
  <si>
    <t>　本人が十分に判断をできる状態になく、かつ、家族に連絡しても来てもらえないような場合は、医師、看護職員、介護職員等が入所者の状態等に応じて随時、入所者に対する看取り介護について相談し、共同して看取り介護を行っている場合に算定していますか。</t>
    <phoneticPr fontId="7"/>
  </si>
  <si>
    <t>　この場合には、適切な看取り介護が行われていることが担保されるよう、介護記録に職員間の相談日時、内容等を記載するとともに、本人の状態や、家族と連絡を取ったにもかかわらず来てもらえなかった旨を記載していますか。</t>
    <phoneticPr fontId="7"/>
  </si>
  <si>
    <t>　なお、家族が入所者の看取りについてともに考えることは極めて重要であるため、一度連絡を取って来てくれなかったとしても、定期的に連絡を取り続け、可能な限り家族の意思を確認しながら介護を進めていますか。</t>
    <phoneticPr fontId="7"/>
  </si>
  <si>
    <t>　入所者が入退院をし、又は外泊した場合であって、当該入院又は外泊期間が死亡日以前４５日の範囲内の時には、当該入院又は外泊期間を除いた期間について、算定していますか。</t>
    <phoneticPr fontId="7"/>
  </si>
  <si>
    <t>　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ていますか。</t>
    <phoneticPr fontId="7"/>
  </si>
  <si>
    <t>　入院若しくは外泊又は退所の当日については、当該日に所定単位数を算定したときのみ加算を算定していますか。</t>
    <phoneticPr fontId="7"/>
  </si>
  <si>
    <t>A47</t>
    <phoneticPr fontId="7"/>
  </si>
  <si>
    <t>　在宅復帰支援加算（１日１０単位）の算定に当たっては、次のいずれも満たしていること。</t>
    <phoneticPr fontId="7"/>
  </si>
  <si>
    <t>　算定日が属する月の前６月間において当該施設から退所した者の総数のうち、当該期間内に退所し、在宅において介護を受けることとなったもの（当該施設における入所期間が１月間を超えていた者に限る。）の占める割合が２割を超えていますか。</t>
    <phoneticPr fontId="7"/>
  </si>
  <si>
    <t>　退所者の退所した日から３０日以内に、当該施設の従業者が居宅を訪問し、又は指定居宅介護支援事業者から情報提供を受けることにより、当該退所者の在宅における生活が１月以上継続する見込みであることを確認し、記録していますか。</t>
    <phoneticPr fontId="7"/>
  </si>
  <si>
    <t>　入所者の家族との連絡調整を行っていますか。</t>
    <phoneticPr fontId="7"/>
  </si>
  <si>
    <t>　入所者が利用を希望する指定居宅介護支援事業者に対して、入所者に係る居宅サービスに必要な情報の提供、退所後の居宅サービスの利用に関する調整を行っていますか。</t>
    <phoneticPr fontId="7"/>
  </si>
  <si>
    <t>「入所者の家族との連絡調整」とは、次のようなものです。</t>
    <phoneticPr fontId="7"/>
  </si>
  <si>
    <t>　入所者が在宅へ退所するに当たり、当該入所者及びその家族に対して次に掲げる支援を行うこと。</t>
    <phoneticPr fontId="7"/>
  </si>
  <si>
    <t>〇</t>
    <phoneticPr fontId="7"/>
  </si>
  <si>
    <t>　退所後の居宅サービスその他の保健医療サービス又は福祉サービスについて相談援助を行うこと。</t>
    <phoneticPr fontId="7"/>
  </si>
  <si>
    <t>　必要に応じ、当該入所者の同意を得て退所後の居住地を管轄する市町村及び地域包括支援センター又は老人介護支援センターに対して当該入所者の介護状況を示す文書を添えて当該入所者に係る居宅サービスに必要な情報を提供すること。</t>
    <phoneticPr fontId="7"/>
  </si>
  <si>
    <t>「本人家族に対する相談援助」とは、次のようなものです。</t>
    <phoneticPr fontId="7"/>
  </si>
  <si>
    <t>・</t>
    <phoneticPr fontId="7"/>
  </si>
  <si>
    <t>　食事､入浴､健康管理等在宅における生活に関する相談援助</t>
    <phoneticPr fontId="7"/>
  </si>
  <si>
    <t>　退所する者の運動機能及び日常生活動作能力の維持及び向上を目的として行う各種訓練等に関する相談助言</t>
    <phoneticPr fontId="7"/>
  </si>
  <si>
    <t>　家屋の改善に関する相談援助</t>
    <phoneticPr fontId="7"/>
  </si>
  <si>
    <t>　退所する者の介助方法に関する相談援助</t>
    <phoneticPr fontId="7"/>
  </si>
  <si>
    <t>　当該加算の算定根拠等の書類を整備していますか。</t>
    <phoneticPr fontId="7"/>
  </si>
  <si>
    <t>　在宅・入所相互利用（ベッド・シェアリング）加算（入所期間１日につき４０単位）の算定に当たっては、次の要件をいずれも満たしていますか。</t>
    <phoneticPr fontId="7"/>
  </si>
  <si>
    <t>　「要介護３～５」の要件が無くなりました。</t>
    <phoneticPr fontId="7"/>
  </si>
  <si>
    <t>A48</t>
    <phoneticPr fontId="7"/>
  </si>
  <si>
    <t>　対象者について、在宅生活を継続する観点から、複数人があらかじめ在宅期間及び３月以内の入所期間を定めて、当該施設の居室を計画的に利用している者を対象としていますか。</t>
    <phoneticPr fontId="7"/>
  </si>
  <si>
    <t>　在宅において生活している期間中の介護支援専門員と施設の介護支援専門員との間で情報の交換を十分に行い、双方が合意の上、介護に関する目標・方針を定め、入所者又は家族等に対して、その内容を説明し、同意を得ていますか。</t>
    <phoneticPr fontId="7"/>
  </si>
  <si>
    <t>　在宅・入所相互利用(ベッド・シェアリング)加算は、可能な限り対象者が在宅生活を継続できるようにすることを主眼として設けられたものです。</t>
    <phoneticPr fontId="7"/>
  </si>
  <si>
    <t>　施設の介護支援専門員は、入所期間終了に当たって、運動機能及び日常生活動作能力その他の当該対象者の心身の状況についての情報を在宅の介護支援専門員に提供しながら、在宅の介護支援専門員とともに、在宅での生活継続を支援する観点から介護に関する目標及び方針を定めていますか。</t>
    <phoneticPr fontId="7"/>
  </si>
  <si>
    <t>　次のアからオの内容で事業を実施していますか。</t>
    <phoneticPr fontId="7"/>
  </si>
  <si>
    <t>　在宅・入所相互利用を開始するに当たり、在宅期間と入所期間(入所期間については３月を限度とする)について、文書による同意を得ることが必要である。</t>
    <phoneticPr fontId="7"/>
  </si>
  <si>
    <t>　在宅期間と入所期間を通じて一貫した方針の下に介護を進める観点から、施設の介護支援専門員、施設の介護職員等、在宅の介護支援専門員、在宅期間に対象者が利用する居宅サービス事業者等による支援チームをつくること。</t>
    <phoneticPr fontId="7"/>
  </si>
  <si>
    <t>　当該支援チームは、必要に応じ随時(利用者が施設に入所する前及び施設から退所して在宅に戻る前においては必須とし、概ね１月に１回)カンファレンスを開くこと。</t>
    <phoneticPr fontId="7"/>
  </si>
  <si>
    <t>　ウのカンファレンスにおいては、それまでの在宅期間又は入所期間における対象者の心身の状況を報告し、目標及び方針に照らした介護の評価を行うとともに、次期の在宅期間又は入所期間における介護の目標及び方針をまとめ、記録すること。</t>
    <phoneticPr fontId="7"/>
  </si>
  <si>
    <t>　施設の介護支援専門員及び在宅の介護支援専門員の機能及び役割分担については、支援チームの中で協議して適切な形態を定めること。</t>
    <phoneticPr fontId="7"/>
  </si>
  <si>
    <t>A49</t>
    <phoneticPr fontId="7"/>
  </si>
  <si>
    <t>　「日常生活に支障をきたすおそれのある症状若しくは行動が認められることから介護を必要とする認知症の利用者」とは、日常生活自立度のランクⅢ、Ⅳ又はＭに該当する入所者を指します。</t>
    <phoneticPr fontId="7"/>
  </si>
  <si>
    <t>　「認知症介護に係る専門的な研修」とは、「認知症介護実践者等養成事業の実施について」（平成１８年３月３１日老発第０３３１０１０号厚生労働省老健局長通知）、「認知症介護実践者等養成事業の円滑な運営について」（平成１８年３月３１日老計第０３３１００７号厚生労働省計画局長通知）に規定する「認知症介護実践リーダー研修」及び認知症看護にかかる適切な研修を指します。</t>
    <phoneticPr fontId="7"/>
  </si>
  <si>
    <t>　認知症看護に係る適切な研修とは、現時点では、①日本看護協会認定看護師教育課程「認知症看護」の研修、②日本看護協会が認定している看護系大学院の「老人看護」及び「精神看護」の専門看護師教育課程、③日本精神科看護協会が認定している「精神科認定看護師（認定証が発行されている者に限る。）」のいずれかです。</t>
    <phoneticPr fontId="7"/>
  </si>
  <si>
    <t>　当該施設において、認知症ケアに関する留意事項の伝達又は技術的指導に係る会議を定期的に開催していますか。</t>
    <phoneticPr fontId="7"/>
  </si>
  <si>
    <t>　「認知症ケアに関する留意事項の伝達又は技術的指導に係る会議」は、テレビ電話装置等を活用して行うことができます。この際、個人情報保護委員会・厚生労働省「医療・介護関係事業者における個人情報の適切な取扱いのためのガイダンス」、厚生労働省「医療情報システムの安全管理に関するガイドライン」等を遵守していますか。</t>
    <phoneticPr fontId="7"/>
  </si>
  <si>
    <t>　 (1)の基準のいずれにも適合していますか。</t>
    <phoneticPr fontId="7"/>
  </si>
  <si>
    <t>　認知症介護の指導に係る専門的な研修を修了している者を１名以上配置し、施設全体の認知症ケアの指導等を実施していますか。</t>
    <phoneticPr fontId="7"/>
  </si>
  <si>
    <t>「認知症介護の指導に係る専門的な研修」とは、「認知症介護実践者等養成事業の実施について」及び「認知症介護実践者等養成事業の円滑な運営について」に規定する「認知症介護指導者研修」及び認知症看護に係る適切な研修を指します。
　加算（Ⅰ）の算定要件の一つである認知症介護実践リーダー研修修了者に加えて、認知症介護指導者養成研修修了者又は認知症看護に係る適切な研修修了者を別に配置する必要はありません。認知症介護実践リーダー研修と認知症介護指導者養成研修の両方を修了した者、又は認知症看護に係る適切な研修を修了した者を１名配置する場合、「認知症介護に係る専門的な研修」及び「認知症介護の指導に係る専門的な研修」の修了者をそれぞれ１名配置したことになります。</t>
    <phoneticPr fontId="7"/>
  </si>
  <si>
    <t>R3.3.29 Q&amp;A
問38</t>
    <phoneticPr fontId="7"/>
  </si>
  <si>
    <t>ウ</t>
    <phoneticPr fontId="7"/>
  </si>
  <si>
    <t>R3.3.29 Q&amp;A
問29</t>
    <phoneticPr fontId="7"/>
  </si>
  <si>
    <t>　医師が、認知症の行動・心理症状が認められるため、在宅での生活が困難であり、緊急に入所することが適当であると判断した者に対し、入所した日から起算して７日を限度として、１日につき２００単位を算定していますか。</t>
    <phoneticPr fontId="7"/>
  </si>
  <si>
    <t>　「認知症の行動・心理症状」とは、認知症による認知機能の障害に伴う、妄想・幻覚・興奮・暴言等の症状を指すものです。
　本加算は、在宅で療養を行っている利用者に「認知症の行動・心理症状」が認められた際に、介護老人福祉施設に一時的に入所することにより、当該利用者の在宅での療養が継続されることを評価するものです。</t>
    <phoneticPr fontId="7"/>
  </si>
  <si>
    <t>　在宅で療養を行っている要介護被保険者に「認知症の行動・心理症状」が認められ、緊急に介護老人福祉施設への入所が必要であると医師が判断した場合であって、介護支援専門員、受け入れ施設の職員と連携し、利用者又は家族の同意の上、当該施設に入所した場合に算定していますか。</t>
    <phoneticPr fontId="7"/>
  </si>
  <si>
    <t>　医師が判断した当該日又はその次の日に利用を開始した場合に限り算定していますか。</t>
    <phoneticPr fontId="7"/>
  </si>
  <si>
    <t>　判断を行った医師は診療録等に症状、判断の内容等を記録しておくこと。
　また、施設も判断を行った医師名、日付及び利用開始に当たっての留意事項等を介護サービス計画書に記録しておくこと。</t>
    <phoneticPr fontId="7"/>
  </si>
  <si>
    <t>　本加算は、当該利用者の在宅での療養が継続されることを評価するものであるため、入所後速やかに退所に向けた施設サービス計画を策定し、当該入所者の「認知症の行動・心理症状」が安定した際には速やかに在宅復帰が可能となるようにしていますか。</t>
    <phoneticPr fontId="7"/>
  </si>
  <si>
    <t>　次に掲げる者が、直接、当該施設へ入所した場合に当該加算を算定していませんか。</t>
    <phoneticPr fontId="7"/>
  </si>
  <si>
    <t>ア</t>
    <phoneticPr fontId="7"/>
  </si>
  <si>
    <t>イ</t>
    <phoneticPr fontId="7"/>
  </si>
  <si>
    <t>　病院又は診療所に入院中の者</t>
    <phoneticPr fontId="7"/>
  </si>
  <si>
    <t>　介護保険施設又は地域密着型介護老人福祉施設に　入院中又は入所中の者</t>
    <phoneticPr fontId="7"/>
  </si>
  <si>
    <t>　短期入所生活介護、短期入所療養介護、特定施設入所者生活介護、短期利用特定施設入所者生活介護、認知症対応型共同生活介護、短期利用共同生活介護、地域密着型特定施設入所者生活介護及び地域密着型短期利用特定施設入所者生活介護を利用中の者</t>
    <phoneticPr fontId="7"/>
  </si>
  <si>
    <t>　個室等、認知症の行動・心理症状の憎悪した者の療養に相応した設備を整備していますか。</t>
    <phoneticPr fontId="7"/>
  </si>
  <si>
    <t>　当該入所者が入所前１月の間に、当該介護老人福祉施設に入所したことがない場合及び過去１月の間に当該加算（他サービスを含む）を算定したことがない場合に限り算定していますか。</t>
    <phoneticPr fontId="7"/>
  </si>
  <si>
    <t>A52</t>
    <phoneticPr fontId="7"/>
  </si>
  <si>
    <t>A53</t>
    <phoneticPr fontId="7"/>
  </si>
  <si>
    <t>　次の基準に適合するものとして、県知事に届け出た施設において、継続的に入所者ごとの褥瘡管理をした場合は、当該基準に掲げる区分に従い、１月につきいずれかの所定単位数を加算していますか。</t>
    <phoneticPr fontId="7"/>
  </si>
  <si>
    <t>　褥瘡マネジメント加算(Ⅰ)　　１月につき3単位</t>
    <phoneticPr fontId="7"/>
  </si>
  <si>
    <t>　次に掲げる基準のいずれにも適合していますか。</t>
    <phoneticPr fontId="7"/>
  </si>
  <si>
    <t>①</t>
    <phoneticPr fontId="7"/>
  </si>
  <si>
    <t>②</t>
    <phoneticPr fontId="7"/>
  </si>
  <si>
    <t>③</t>
    <phoneticPr fontId="7"/>
  </si>
  <si>
    <t>A54</t>
    <phoneticPr fontId="7"/>
  </si>
  <si>
    <t>　入所者ごとの褥瘡ケア計画に従い褥瘡管理を実施するとともに、その管理の内容や入所者の状態について定期的に記録していますか。</t>
    <phoneticPr fontId="7"/>
  </si>
  <si>
    <t>④</t>
    <phoneticPr fontId="7"/>
  </si>
  <si>
    <t>　①の評価に基づき、少なくとも３月に１回、入所者ごとに褥瘡ケア計画を見直していますか。</t>
    <phoneticPr fontId="7"/>
  </si>
  <si>
    <t>　褥瘡マネジメント加算(Ⅱ)　　１月につき13単位</t>
    <phoneticPr fontId="7"/>
  </si>
  <si>
    <t>　褥瘡マネジメント加算(Ⅰ)の基準のいずれにも適合していますか。</t>
    <phoneticPr fontId="7"/>
  </si>
  <si>
    <t>　算定にあたっては、以下の事項に留意していますか。</t>
    <phoneticPr fontId="7"/>
  </si>
  <si>
    <t>　褥瘡管理に係る質の向上を図るため、多職種の共同により、入所者が褥瘡管理を要する要因の分析を踏まえた褥瘡ケア計画の作成（Plan）、当該計画に基づく褥瘡管理の実施（Do）、当該実施内容の評価（Check）とその結果を踏まえた当該計画の見直し（Action）といったサイクル（「ＰＤＣＡ」という。）の構築を通じて、継続的に褥瘡管理に係る質の管理を行っていますか。</t>
    <phoneticPr fontId="7"/>
  </si>
  <si>
    <t>　(1)ア①の評価は、別紙様式５を用いて、褥瘡の状態及び褥瘡の発生と関連のあるリスクについて実施していますか。</t>
    <phoneticPr fontId="7"/>
  </si>
  <si>
    <t>⑤</t>
    <phoneticPr fontId="7"/>
  </si>
  <si>
    <t>　(1)ア①の評価結果等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7"/>
  </si>
  <si>
    <t>⑥</t>
    <phoneticPr fontId="7"/>
  </si>
  <si>
    <t>※</t>
    <phoneticPr fontId="7"/>
  </si>
  <si>
    <t>　なお、褥瘡ケア計画に相当する内容を施設サービス計画（ケアプラン）の中に記載する場合は、その記載をもって褥瘡ケア計画の作成に代えることができますが、下線又は枠で囲う等により、他の記載と区別できるようにしてください。</t>
    <phoneticPr fontId="7"/>
  </si>
  <si>
    <t>⑦</t>
    <phoneticPr fontId="7"/>
  </si>
  <si>
    <t>　褥瘡ケア計画に基づいたケアを実施する際には、褥瘡ケア・マネジメントの対象となる入所者又はその家族に説明し、同意を得ていますか。</t>
    <phoneticPr fontId="7"/>
  </si>
  <si>
    <t>⑧</t>
    <phoneticPr fontId="7"/>
  </si>
  <si>
    <t>　その際、ＰＤＣＡの推進及び褥瘡管理に係る質の向上を図る観点から、ＬＩＦＥへの提出情報及びフィードバック情報を活用していますか。</t>
    <phoneticPr fontId="7"/>
  </si>
  <si>
    <t>⑨</t>
    <phoneticPr fontId="7"/>
  </si>
  <si>
    <t>⑩</t>
    <phoneticPr fontId="7"/>
  </si>
  <si>
    <t>　褥瘡管理にあたっては、施設ごとに当該マネジメントの実施に必要な褥瘡管理に係るマニュアル等を整備し、当該マニュアル等に基づき実施していますか。</t>
    <phoneticPr fontId="7"/>
  </si>
  <si>
    <t>A55</t>
    <phoneticPr fontId="7"/>
  </si>
  <si>
    <t>　次の基準に適合しているものとして県知事に届け出た指定施設において、継続的に入所者ごとの排せつに係る支援を行った場合は、当該基準に掲げる区分に従い、１月につきいずれかの所定単位数を加算していますか。</t>
    <phoneticPr fontId="7"/>
  </si>
  <si>
    <t>　排せつ支援加算(Ⅰ)</t>
    <phoneticPr fontId="7"/>
  </si>
  <si>
    <t>　次に掲げる基準のいずれにも適合していますか。</t>
    <phoneticPr fontId="7"/>
  </si>
  <si>
    <t>①</t>
    <phoneticPr fontId="7"/>
  </si>
  <si>
    <t>②</t>
    <phoneticPr fontId="7"/>
  </si>
  <si>
    <t>③</t>
    <phoneticPr fontId="7"/>
  </si>
  <si>
    <t>　排せつ支援加算(Ⅱ)</t>
    <phoneticPr fontId="7"/>
  </si>
  <si>
    <t>　排せつ支援加算(Ⅰ)の基準のいずれにも適合していますか。</t>
    <phoneticPr fontId="7"/>
  </si>
  <si>
    <t>　次に掲げる基準のいずれかに適合していますか。</t>
    <phoneticPr fontId="7"/>
  </si>
  <si>
    <t>a</t>
    <phoneticPr fontId="7"/>
  </si>
  <si>
    <t>b</t>
    <phoneticPr fontId="7"/>
  </si>
  <si>
    <t>　排せつ支援加算(Ⅲ)</t>
    <phoneticPr fontId="7"/>
  </si>
  <si>
    <t>　算定にあたっては、以下の事項に留意していますか。</t>
    <phoneticPr fontId="7"/>
  </si>
  <si>
    <t>　排せつ支援加算は、排せつ支援の質の向上を図るため、多職種の共同により、入所者が排せつに介護を要する要因の分析を踏まえた支援計画の作成（Plan）、当該支援計画に基づく排せつ支援の実施（Do）、当該支援内容の評価（Check）とその結果を踏まえた当該支援計画の見直し（Action）といったサイクル（「ＰＤＣＡ」という。）の構築を通じて、継続的に排せつ支援の質の管理を行った場合に加算していますか。</t>
    <phoneticPr fontId="7"/>
  </si>
  <si>
    <t>　排せつ支援加算(Ⅰ)は、原則として入所者全員を対象として入所者ごとに(1)に掲げる要件を満たした場合に、当該施設の入所者全員（排せつ支援加算(Ⅱ)又は(Ⅲ)を算定する者を除く。）に対して算定していますか。</t>
    <phoneticPr fontId="7"/>
  </si>
  <si>
    <t>　本加算は、全ての入所者について、必要に応じ適切な介護が提供されていることを前提としつつ、さらに特別な支援を行うことにより、施設入所時と比較して排せつの状態が改善することを評価するものです。例えば、施設入所時において、が尿意・便意を職員へ訴えることができるにもかかわらず、職員が適時に排せつ介助できないことを理由として、おむつへの排せつとしていた場合、支援を行って排せつの状態を改善させたとしても加算の対象とはなりません。このとおり取り扱っていますか。</t>
    <phoneticPr fontId="7"/>
  </si>
  <si>
    <t>④</t>
    <phoneticPr fontId="7"/>
  </si>
  <si>
    <t>⑤</t>
    <phoneticPr fontId="7"/>
  </si>
  <si>
    <t>　(1)①の施設入所時の評価は、(1)①から③の要件に適合しているものとして県知事に届け出た日の属する月及び当該月以降の新規入所者については、当該者の施設入所時に評価を行うこととし、届出の日の属する月の前月以前から既に入所している者については、介護記録等に基づき、施設入所時における評価を行っていますか。</t>
    <phoneticPr fontId="7"/>
  </si>
  <si>
    <t>⑥</t>
    <phoneticPr fontId="7"/>
  </si>
  <si>
    <t>　④又は⑤の評価を、医師と連携した看護師が行った場合は、その内容を支援の開始前に医師へ報告していますか。また、医師と連携した看護師が④の評価を行う際、入所者の背景疾患の状況を勘案する必要がある場合等は、医師へ相談していますか。</t>
    <phoneticPr fontId="7"/>
  </si>
  <si>
    <t>⑦</t>
    <phoneticPr fontId="7"/>
  </si>
  <si>
    <t>　(1)①の評価結果等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7"/>
  </si>
  <si>
    <t>⑧</t>
    <phoneticPr fontId="7"/>
  </si>
  <si>
    <t>⑨</t>
    <phoneticPr fontId="7"/>
  </si>
  <si>
    <t>⑩</t>
    <phoneticPr fontId="7"/>
  </si>
  <si>
    <t>　支援に先立って、失禁に対する各種ガイドラインを参考にしながら、対象者が排せつに介護を要する要因を多職種が共同して分析し、それに基づいて別紙様式６の様式を用いて支援計画を作成していますか。</t>
    <phoneticPr fontId="7"/>
  </si>
  <si>
    <t>　要因分析及び支援計画の作成に関わる職種は、④の評価を行った医師又は看護師、介護支援専門員、及び支援対象の入所者の特性を把握している介護職員を含むものとし、その他、疾患、使用している薬剤、食生活、生活機能の状態等に応じ薬剤師、管理栄養士、理学療法士、作業療法士等を適宜加えていますか。</t>
    <phoneticPr fontId="7"/>
  </si>
  <si>
    <t>※</t>
    <phoneticPr fontId="7"/>
  </si>
  <si>
    <t>　なお、施設サービス計画（ケアプラン）に当該計画の記載がある場合は、その記載をもって、支援計画の作成に代えることができますが、下線又は枠で囲う等により、他の記載と区別できるようにしてください。</t>
    <phoneticPr fontId="7"/>
  </si>
  <si>
    <t>⑪</t>
    <phoneticPr fontId="7"/>
  </si>
  <si>
    <t>　支援計画の作成にあたっては、要因分析の結果と整合性が取れた計画を、個々の入所者の特性に配慮しながら、個別に作成することとし、画一的な支援計画とならないようにするとともに、支援において入所者の尊厳が十分保持されるように留意していますか。</t>
    <phoneticPr fontId="7"/>
  </si>
  <si>
    <t>⑫</t>
    <phoneticPr fontId="7"/>
  </si>
  <si>
    <t>　支援計画の実施にあたっては、以下のとおり、入所者及びその家族の理解と希望を確認した上で行っていますか。</t>
    <phoneticPr fontId="7"/>
  </si>
  <si>
    <t>　計画の作成に関与した者が以下の内容を説明すること。</t>
    <phoneticPr fontId="7"/>
  </si>
  <si>
    <t>・</t>
    <phoneticPr fontId="7"/>
  </si>
  <si>
    <t>　排せつの状態及び今後の見込み</t>
    <phoneticPr fontId="7"/>
  </si>
  <si>
    <t>　支援の必要性</t>
    <phoneticPr fontId="7"/>
  </si>
  <si>
    <t>　要因分析並びに支援計画の内容</t>
    <phoneticPr fontId="7"/>
  </si>
  <si>
    <t>　支援開始後であっても、いつでも入所者又はその家族の希望に応じて支援計画を中断又は中止できること。</t>
    <phoneticPr fontId="7"/>
  </si>
  <si>
    <t>　当該支援は入所者又はその家族がこれらの説明を理解した上で支援の実施を希望する場合に行うものであること。</t>
    <phoneticPr fontId="7"/>
  </si>
  <si>
    <t>　①の医学的評価の結果、自立支援の促進が必要であるとされた入所者ごとに、医師、看護職員、介護職員、介護支援専門員その他の職種の者が共同して、自立支援に係る支援計画を策定し、支援計画に従ったケアを実施していること。</t>
    <phoneticPr fontId="7"/>
  </si>
  <si>
    <t>　①の医学的評価に基づき、少なくとも３月に１回、入所者ごとに支援計画を見直していること。</t>
    <phoneticPr fontId="7"/>
  </si>
  <si>
    <t>　医師が自立支援に係る支援計画の策定等に参加していること。</t>
    <phoneticPr fontId="7"/>
  </si>
  <si>
    <t>　自立支援促進加算は、入所者の尊厳の保持及び自立支援に係るケアの質の向上を図るため、多職種共同による、入所者が自立支援の促進を要する要因の分析を踏まえた支援計画の作成（Plan）、当該支援計画に基づく自立支援の促進（Do）、当該支援内容の評価（Check）とその結果を踏まえた当該支援計画の見直し（Action）といったサイクル（「ＰＤＣＡ」という。）の構築を通じて、継続的に入所者の尊厳を保持し、自立支援に係る質の管理を行った場合に加算していますか。</t>
    <phoneticPr fontId="7"/>
  </si>
  <si>
    <t>　原則として入所者全員を対象として入所者ごとに(1)に掲げる要件を満たした場合に、当該施設の入所者全員に対して本加算を算定していますか。</t>
    <phoneticPr fontId="7"/>
  </si>
  <si>
    <t>　(1)①の自立支援に係る医学的評価は、医師が必要に応じて関連職種と連携し、別紙様式７を用いて、当該時点における自立支援に係る評価に加え、特別な支援を実施することによる入所者の状態の改善可能性等について、実施していますか。</t>
    <phoneticPr fontId="7"/>
  </si>
  <si>
    <t>　作成にあたっては、④の医学的評価及び支援実績等に基づき、個々の入所者の特性に配慮しながら個別に作成することとし、画一的な支援計画とならないよう留意していますか。</t>
    <phoneticPr fontId="7"/>
  </si>
  <si>
    <t xml:space="preserve">　当該支援計画の各項目は原則として以下のとおり実施し、その際、入所者及びその家族の希望も確認し、入所者の尊厳が支援に当たり十分保持されるように留意していますか。  </t>
    <phoneticPr fontId="7"/>
  </si>
  <si>
    <t>c</t>
    <phoneticPr fontId="7"/>
  </si>
  <si>
    <t>d</t>
    <phoneticPr fontId="7"/>
  </si>
  <si>
    <t>e</t>
    <phoneticPr fontId="7"/>
  </si>
  <si>
    <t>f</t>
    <phoneticPr fontId="7"/>
  </si>
  <si>
    <t>　排せつは、入所者ごとの排せつリズムを考慮しつつ、プライバシーに配慮したトイレを使用することとし、特に多床室においては、ポータブルトイレの使用を前提とした支援計画を策定してはならない。</t>
    <phoneticPr fontId="7"/>
  </si>
  <si>
    <t>　入浴は、特別浴槽ではなく、一般浴槽での入浴とし、回数やケアの方法についても、個人の習慣や希望を尊重すること。</t>
    <phoneticPr fontId="7"/>
  </si>
  <si>
    <t>　リハビリテーション及び機能訓練の実施については、本加算において評価をするものではないが、④の評価に基づき、必要な場合は、入所者本人や家族の希望も確認して施設サービス計画の見直しを行う。</t>
    <phoneticPr fontId="7"/>
  </si>
  <si>
    <t>　(1)②において、支援計画に基づいたケアを実施する際には、対象となる入所者又はその家族に説明し、その同意を得ていますか。</t>
    <phoneticPr fontId="7"/>
  </si>
  <si>
    <t>　(1)③における支援計画の見直しは、支援計画に実施上に当たっての課題（入所者の自立に係る状態の変化、支援の実施時における医学的観点からの留意事項に関する大きな変更、関連職種が共同して取り組むべき事項の見直しの必要性等）に応じ、必要に応じた見直しを行っていますか。</t>
    <phoneticPr fontId="7"/>
  </si>
  <si>
    <t>　その際、ＰＤＣＡの推進及びケアの向上を図る観点から、ＬＩＦＥへの提出情報とフィードバック情報を活用していますか。</t>
    <phoneticPr fontId="7"/>
  </si>
  <si>
    <t>　(1)④の評価結果等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7"/>
  </si>
  <si>
    <t>　次の基準のいずれにも適合しているものとして県知事に届け出た指定施設において、入所者に対し指定介護福祉施設サービスを行った場合は、科学的介護推進体制加算(Ⅰ)として、１月につき４０単位を加算していますか。</t>
    <phoneticPr fontId="7"/>
  </si>
  <si>
    <t>　入所者ごとのＡＤＬ値、栄養状態、口腔機能、認知症の状況その他の入所者の心身の状況等に係る基本的な情報を、厚生労働省に提出していますか。</t>
    <phoneticPr fontId="7"/>
  </si>
  <si>
    <t>　必要に応じて施設サービス計画を見直すなど、サービスの提供に当たって、①に規定する情報その他サービスを適切かつ有効に提供するために必要な情報を活用していますか。</t>
    <phoneticPr fontId="7"/>
  </si>
  <si>
    <t>　科学的介護推進体制加算(Ⅱ)を加算していませんか。</t>
    <phoneticPr fontId="7"/>
  </si>
  <si>
    <t>　次の基準のいずれにも適合しているものとして県知事に届け出た指定施設において、入所者に対し指定介護福祉施設サービスを行った場合は、科学的介護推進体制加算(Ⅱ)として、１月につき５０単位を加算していますか。</t>
    <phoneticPr fontId="7"/>
  </si>
  <si>
    <t>　入所者ごとのＡＤＬ値、栄養状態、口腔機能、認知症の状況その他の入所者の心身の状況等に係る基本的な情報に加えて、入所者ごとの疾病の状況等の情報を、厚生労働省に提出していますか。</t>
    <phoneticPr fontId="7"/>
  </si>
  <si>
    <t>　科学的介護推進体制加算(Ⅰ)を加算していませんか。</t>
    <phoneticPr fontId="7"/>
  </si>
  <si>
    <t>　原則として入所者全員を対象として、入所者ごとに(1)又は(2)に掲げる要件を満たした場合に、当該施設の入所者全員に対して算定していますか。</t>
    <phoneticPr fontId="7"/>
  </si>
  <si>
    <t>　(1)①及び(2)①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7"/>
  </si>
  <si>
    <t>　施設は、入所者に提供する施設サービスの質を常に向上させていくため、計画（Plan）、実行（Do）、評価（Check）、改善（Action）のサイクル（ＰＤＣＡサイクル）により、質の高いサービスを実施する体制を構築するとともに、その更なる向上に努めることが重要であり、情報を厚生労働省に提出するだけでは、本加算の算定対象とはなりません。具体的には、次のような一連の取組をしていますか。</t>
    <phoneticPr fontId="7"/>
  </si>
  <si>
    <t>イ</t>
    <phoneticPr fontId="7"/>
  </si>
  <si>
    <t>ロ</t>
    <phoneticPr fontId="7"/>
  </si>
  <si>
    <t>ハ</t>
    <phoneticPr fontId="7"/>
  </si>
  <si>
    <t>ニ</t>
    <phoneticPr fontId="7"/>
  </si>
  <si>
    <t>　入所者の心身の状況等に係る基本的な情報に基づき、適切なサービスを提供するための施設サービス計画を作成する（Plan）。</t>
    <phoneticPr fontId="7"/>
  </si>
  <si>
    <t>　サービスの提供に当たっては、施設サービス計画に基づいて、入所者の自立支援や重度化防止に資する介護を実施する（Do）。</t>
    <phoneticPr fontId="7"/>
  </si>
  <si>
    <t>　ＬＩＦＥへの提出情報及びフィードバック情報等も活用し、多職種が共同して、施設の特性やサービス提供の在り方について検証を行う（Check）。</t>
    <phoneticPr fontId="7"/>
  </si>
  <si>
    <t>　検証結果に基づき、入所者の施設サービス計画を適切に見直し、施設全体として、サービスの質の更なる向上に努める（Action）。</t>
    <phoneticPr fontId="7"/>
  </si>
  <si>
    <t>A58</t>
    <phoneticPr fontId="7"/>
  </si>
  <si>
    <t>A59</t>
    <phoneticPr fontId="7"/>
  </si>
  <si>
    <t>A60</t>
    <phoneticPr fontId="7"/>
  </si>
  <si>
    <t>　次の基準に適合しているものとして県知事に届け出た指定施設が、入所者に対し指定介護福祉施設サービスを行った場合、安全対策体制加算として、入所初日に限り２０単位を加算していますか。</t>
    <phoneticPr fontId="7"/>
  </si>
  <si>
    <t>　指定介護老人福祉施設基準第３５条第１項に規定する基準に適合していますか。</t>
    <phoneticPr fontId="7"/>
  </si>
  <si>
    <t>　指定介護老人福祉施設基準第３５条第１項第４号に規定する担当者が安全対策に係る外部における研修を受けていますか。</t>
    <phoneticPr fontId="7"/>
  </si>
  <si>
    <t>　当該指定介護老人福祉施設内に安全管理部門を設置し、組織的に安全対策を実施する体制が整備されていますか。</t>
    <phoneticPr fontId="7"/>
  </si>
  <si>
    <t>指定介護老人福祉施設基準第３５条第１項</t>
    <phoneticPr fontId="7"/>
  </si>
  <si>
    <t>　指定介護老人福祉施設は、事故の発生又はその再発を防止するため、次の各号に定める措置を講じなければならない。</t>
    <phoneticPr fontId="7"/>
  </si>
  <si>
    <t>　事故が発生した場合の対応、次号に規定する報告の方法等が記載された事故発生の防止のための指針を整備すること。</t>
    <phoneticPr fontId="7"/>
  </si>
  <si>
    <t>　前３号に掲げる措置を適切に実施するための担当者を置くこと。</t>
    <phoneticPr fontId="7"/>
  </si>
  <si>
    <t>　事故発生の防止のための指針の作成・委員会の開催・従業者に対する研修の実施及びこれらを適切に実施するための担当者の配置を備えた体制に加えて、当該担当者が安全対策に係る外部の研修を受講し、組織的に安全対策を実施する体制を備えている場合に評価を行うこと。</t>
    <phoneticPr fontId="7"/>
  </si>
  <si>
    <t>　組織的な安全対策を実施するにあたっては、施設内において安全管理対策部門を設置し、事故の防止に係る指示や事故が生じた場合の対応について、適切に従業者全員に行き渡るような体制を整備していることが必要であること。</t>
    <phoneticPr fontId="7"/>
  </si>
  <si>
    <t>A61</t>
    <phoneticPr fontId="7"/>
  </si>
  <si>
    <t>A62</t>
    <phoneticPr fontId="7"/>
  </si>
  <si>
    <t>A63</t>
    <phoneticPr fontId="7"/>
  </si>
  <si>
    <t>　サービス提供体制強化加算（Ⅰ）（１日につき２２単位）の算定に当たっては、次の基準を満たしていますか。</t>
    <phoneticPr fontId="7"/>
  </si>
  <si>
    <t>ア</t>
    <phoneticPr fontId="7"/>
  </si>
  <si>
    <t>ウ</t>
    <phoneticPr fontId="7"/>
  </si>
  <si>
    <t>エ</t>
    <phoneticPr fontId="7"/>
  </si>
  <si>
    <t>　当該指定施設の介護職員の総数のうち、介護福祉士の占める割合が100分の80以上であること又は勤続年数10年以上の介護福祉士の占める割合が100分の35以上であること。</t>
    <phoneticPr fontId="7"/>
  </si>
  <si>
    <t>　提供する介護福祉施設サービスの質の向上に資する取り組みを実施していること。</t>
    <phoneticPr fontId="7"/>
  </si>
  <si>
    <t>　別の告示で定める利用定員･人員基準に適合していること｡
　ただし、(2)サービス提供体制強化加算(Ⅱ)、(3)サービス提供体制強化加算（Ⅲ）を算定している場合は算定しません。</t>
    <phoneticPr fontId="7"/>
  </si>
  <si>
    <t>　日常生活継続支援加算を算定している場合は算定しません。</t>
    <phoneticPr fontId="7"/>
  </si>
  <si>
    <t>　イの「提供する介護福祉施設サービスの質の向上に資する取組」については、サービスの質の向上や利用者の尊厳の保持を目的として、事業所として継続的に行う取組を指します。</t>
    <phoneticPr fontId="7"/>
  </si>
  <si>
    <t>（例）</t>
    <phoneticPr fontId="7"/>
  </si>
  <si>
    <t>　ＬＩＦＥを活用したＰＤＣＡサイクルの構築</t>
    <phoneticPr fontId="7"/>
  </si>
  <si>
    <t>　ＩＣＴ・テクノロジーの活用</t>
    <phoneticPr fontId="7"/>
  </si>
  <si>
    <t>　高齢者の活躍（居室やフロア等の掃除、食事の配膳・下膳などのほか、経理や労務、広報なども含めた介護業務以外の業務の提供）等による役割分担の明確化・ケアに当たり、居室の定員が２以上である場合、原則としてポータブルトイレを使用しない方針を立てて取組を行っていること</t>
    <phoneticPr fontId="7"/>
  </si>
  <si>
    <t>　実施に当たっては、当該取組の意義・目的を職員に周知するとともに、適時のフォローアップや職員間の意見交換等により、当該取組の意義・目的に則ったケアの実現に向けて継続的に取り組むものでなければなりません。</t>
    <phoneticPr fontId="7"/>
  </si>
  <si>
    <t>　サービス提供体制強化加算（Ⅱ）（１日につき１８単位）の算定に当たっては、次の基準を満たしていますか。</t>
    <phoneticPr fontId="7"/>
  </si>
  <si>
    <t>　当該指定施設の介護職員の総数のうち、介護福祉士の占める割合が100分の60以上であること。</t>
    <phoneticPr fontId="7"/>
  </si>
  <si>
    <t>　別の告示で定める利用定員・人員基準に適合していること。
　ただし、(1)サービス提供体制強化加算(Ⅰ）、(3)サービス提供体制強化加算（Ⅲ）を算定している場合は算定しません。</t>
    <phoneticPr fontId="7"/>
  </si>
  <si>
    <t>　サービス提供体制強化加算（Ⅲ）（１日につき６単位）の算定に当たっては、次の基準を満たしていますか。</t>
    <phoneticPr fontId="7"/>
  </si>
  <si>
    <t>　以下のいずれかに該当すること。</t>
    <phoneticPr fontId="7"/>
  </si>
  <si>
    <t>　当該指定施設の介護職員の総数のうち、介護福祉士の占める割合が100分の50以上であること。</t>
    <phoneticPr fontId="7"/>
  </si>
  <si>
    <t>　当該指定施設の看護・介護職員の総数のうち、常勤職員の占める割合が100分の75以上であること。</t>
    <phoneticPr fontId="7"/>
  </si>
  <si>
    <t>　当該指定施設のサービスを入所者に直接提供する職員の総数のうち、勤続年数7年以上の者の占める割合が100分の30以上であること。</t>
    <phoneticPr fontId="7"/>
  </si>
  <si>
    <t>　別の告示で定める利用定員・人員基準に適合していること。</t>
    <phoneticPr fontId="7"/>
  </si>
  <si>
    <t>　ただし、(1)サービス提供体制強化加算（Ⅰ）又は(2)サービス提供体制強化加算（Ⅱ）を算定している場合は算定しません。</t>
    <phoneticPr fontId="7"/>
  </si>
  <si>
    <t>　職員の割合の算出に当たっては、常勤換算方法により算出した前年度（３月を除く。）の平均を用いていますか。</t>
    <phoneticPr fontId="7"/>
  </si>
  <si>
    <t>　新たに事業を開始し、又は再開した事業者については、４月目以降届出が可能となります。</t>
    <phoneticPr fontId="7"/>
  </si>
  <si>
    <t>　なお、介護福祉士については、各月の前月の末日時点で資格を取得している者とします。</t>
    <phoneticPr fontId="7"/>
  </si>
  <si>
    <t>　勤続年数は、各月の前月の末日時点における勤続年数としていますか。</t>
    <phoneticPr fontId="7"/>
  </si>
  <si>
    <t>（注）</t>
    <rPh sb="1" eb="2">
      <t>チュウ</t>
    </rPh>
    <phoneticPr fontId="7"/>
  </si>
  <si>
    <t>（１）</t>
    <phoneticPr fontId="7"/>
  </si>
  <si>
    <t>　勤続年数の算定に当たっては、当該事業所における勤務年数に加え、同一法人等の経営する他の介護サービス事業所、病院、社会福祉施設等においてサービスを利用者に直接提供する職員として勤務した年数を含めることができます。</t>
    <phoneticPr fontId="7"/>
  </si>
  <si>
    <t>（２）</t>
    <phoneticPr fontId="7"/>
  </si>
  <si>
    <t>　同一の事業所において指定介護予防短期生活介護を一体的に行っている場合においては、本加算の計算も一体的に行うこととします。</t>
    <phoneticPr fontId="7"/>
  </si>
  <si>
    <t>（３）</t>
    <phoneticPr fontId="7"/>
  </si>
  <si>
    <t>　指定施設サービスを利用者に直接提供する職員とは、生活相談員、介護職員、看護職員又は機能訓練指導員として勤務を行う職員を指します。</t>
    <phoneticPr fontId="7"/>
  </si>
  <si>
    <t>【別に厚生労働大臣が定める基準】</t>
    <phoneticPr fontId="7"/>
  </si>
  <si>
    <t>目次に戻る</t>
    <rPh sb="0" eb="2">
      <t>モクジ</t>
    </rPh>
    <rPh sb="3" eb="4">
      <t>モド</t>
    </rPh>
    <phoneticPr fontId="7"/>
  </si>
  <si>
    <t>該当ページに進む（クリック）</t>
    <rPh sb="0" eb="2">
      <t>ガイトウ</t>
    </rPh>
    <rPh sb="6" eb="7">
      <t>スス</t>
    </rPh>
    <phoneticPr fontId="7"/>
  </si>
  <si>
    <t>看護体制加算　（Ⅰ）</t>
    <rPh sb="0" eb="2">
      <t>カンゴ</t>
    </rPh>
    <rPh sb="2" eb="4">
      <t>タイセイ</t>
    </rPh>
    <rPh sb="4" eb="6">
      <t>カサン</t>
    </rPh>
    <phoneticPr fontId="7"/>
  </si>
  <si>
    <t>看護体制加算　（Ⅱ）</t>
    <rPh sb="0" eb="2">
      <t>カンゴ</t>
    </rPh>
    <rPh sb="2" eb="4">
      <t>タイセイ</t>
    </rPh>
    <rPh sb="4" eb="6">
      <t>カサン</t>
    </rPh>
    <phoneticPr fontId="7"/>
  </si>
  <si>
    <t>看護体制加算　（Ⅲ）</t>
    <rPh sb="0" eb="2">
      <t>カンゴ</t>
    </rPh>
    <rPh sb="2" eb="4">
      <t>タイセイ</t>
    </rPh>
    <rPh sb="4" eb="6">
      <t>カサン</t>
    </rPh>
    <phoneticPr fontId="7"/>
  </si>
  <si>
    <t>看護体制加算　（Ⅳ）</t>
    <rPh sb="0" eb="2">
      <t>カンゴ</t>
    </rPh>
    <rPh sb="2" eb="4">
      <t>タイセイ</t>
    </rPh>
    <rPh sb="4" eb="6">
      <t>カサン</t>
    </rPh>
    <phoneticPr fontId="7"/>
  </si>
  <si>
    <t>紙</t>
    <rPh sb="0" eb="1">
      <t>カミ</t>
    </rPh>
    <phoneticPr fontId="7"/>
  </si>
  <si>
    <t>夜勤職員配置加算　（Ⅰ）</t>
    <rPh sb="0" eb="2">
      <t>ヤキン</t>
    </rPh>
    <rPh sb="2" eb="4">
      <t>ショクイン</t>
    </rPh>
    <rPh sb="4" eb="6">
      <t>ハイチ</t>
    </rPh>
    <rPh sb="6" eb="8">
      <t>カサン</t>
    </rPh>
    <phoneticPr fontId="7"/>
  </si>
  <si>
    <t>夜勤職員配置加算　（Ⅲ）</t>
    <rPh sb="0" eb="2">
      <t>ヤキン</t>
    </rPh>
    <rPh sb="2" eb="4">
      <t>ショクイン</t>
    </rPh>
    <rPh sb="4" eb="6">
      <t>ハイチ</t>
    </rPh>
    <rPh sb="6" eb="8">
      <t>カサン</t>
    </rPh>
    <phoneticPr fontId="7"/>
  </si>
  <si>
    <t>生活機能向上連携加算　（Ⅰ）</t>
    <rPh sb="0" eb="2">
      <t>セイカツ</t>
    </rPh>
    <rPh sb="2" eb="4">
      <t>キノウ</t>
    </rPh>
    <rPh sb="4" eb="6">
      <t>コウジョウ</t>
    </rPh>
    <rPh sb="6" eb="8">
      <t>レンケイ</t>
    </rPh>
    <rPh sb="8" eb="10">
      <t>カサン</t>
    </rPh>
    <phoneticPr fontId="7"/>
  </si>
  <si>
    <t>生活機能向上連携加算　（Ⅱ）</t>
    <rPh sb="0" eb="2">
      <t>セイカツ</t>
    </rPh>
    <rPh sb="2" eb="4">
      <t>キノウ</t>
    </rPh>
    <rPh sb="4" eb="6">
      <t>コウジョウ</t>
    </rPh>
    <rPh sb="6" eb="8">
      <t>レンケイ</t>
    </rPh>
    <rPh sb="8" eb="10">
      <t>カサン</t>
    </rPh>
    <phoneticPr fontId="7"/>
  </si>
  <si>
    <t>個別機能訓練加算　（Ⅰ）</t>
    <rPh sb="0" eb="8">
      <t>コベツキノウクンレンカサン</t>
    </rPh>
    <phoneticPr fontId="7"/>
  </si>
  <si>
    <t>個別機能訓練加算　（Ⅱ）</t>
    <rPh sb="0" eb="8">
      <t>コベツキノウクンレンカサン</t>
    </rPh>
    <phoneticPr fontId="7"/>
  </si>
  <si>
    <t>ADL維持等加算　（Ⅰ）</t>
    <rPh sb="3" eb="5">
      <t>イジ</t>
    </rPh>
    <rPh sb="5" eb="6">
      <t>トウ</t>
    </rPh>
    <rPh sb="6" eb="8">
      <t>カサン</t>
    </rPh>
    <phoneticPr fontId="7"/>
  </si>
  <si>
    <t>ADL維持等加算　（Ⅱ）</t>
    <rPh sb="3" eb="5">
      <t>イジ</t>
    </rPh>
    <rPh sb="5" eb="6">
      <t>トウ</t>
    </rPh>
    <rPh sb="6" eb="8">
      <t>カサン</t>
    </rPh>
    <phoneticPr fontId="7"/>
  </si>
  <si>
    <t>障害者生活支援体制加算　（Ⅰ）</t>
    <rPh sb="0" eb="3">
      <t>ショウガイシャ</t>
    </rPh>
    <rPh sb="3" eb="5">
      <t>セイカツ</t>
    </rPh>
    <rPh sb="5" eb="7">
      <t>シエン</t>
    </rPh>
    <rPh sb="7" eb="9">
      <t>タイセイ</t>
    </rPh>
    <rPh sb="9" eb="11">
      <t>カサン</t>
    </rPh>
    <phoneticPr fontId="7"/>
  </si>
  <si>
    <t>障害者生活支援体制加算　（Ⅱ）</t>
    <rPh sb="0" eb="3">
      <t>ショウガイシャ</t>
    </rPh>
    <rPh sb="3" eb="5">
      <t>セイカツ</t>
    </rPh>
    <rPh sb="5" eb="7">
      <t>シエン</t>
    </rPh>
    <rPh sb="7" eb="9">
      <t>タイセイ</t>
    </rPh>
    <rPh sb="9" eb="11">
      <t>カサン</t>
    </rPh>
    <phoneticPr fontId="7"/>
  </si>
  <si>
    <t>経口維持加算　（Ⅰ）</t>
    <rPh sb="0" eb="2">
      <t>ケイコウ</t>
    </rPh>
    <rPh sb="2" eb="4">
      <t>イジ</t>
    </rPh>
    <rPh sb="4" eb="6">
      <t>カサン</t>
    </rPh>
    <phoneticPr fontId="7"/>
  </si>
  <si>
    <t>経口維持加算　（Ⅱ）</t>
    <rPh sb="0" eb="2">
      <t>ケイコウ</t>
    </rPh>
    <rPh sb="2" eb="4">
      <t>イジ</t>
    </rPh>
    <rPh sb="4" eb="6">
      <t>カサン</t>
    </rPh>
    <phoneticPr fontId="7"/>
  </si>
  <si>
    <t>口腔衛生管理加算　（Ⅰ）</t>
    <rPh sb="0" eb="2">
      <t>コウクウ</t>
    </rPh>
    <rPh sb="2" eb="4">
      <t>エイセイ</t>
    </rPh>
    <rPh sb="4" eb="6">
      <t>カンリ</t>
    </rPh>
    <rPh sb="6" eb="8">
      <t>カサン</t>
    </rPh>
    <phoneticPr fontId="7"/>
  </si>
  <si>
    <t>口腔衛生管理加算　（Ⅱ）</t>
    <rPh sb="0" eb="2">
      <t>コウクウ</t>
    </rPh>
    <rPh sb="2" eb="4">
      <t>エイセイ</t>
    </rPh>
    <rPh sb="4" eb="6">
      <t>カンリ</t>
    </rPh>
    <rPh sb="6" eb="8">
      <t>カサン</t>
    </rPh>
    <phoneticPr fontId="7"/>
  </si>
  <si>
    <t>看取り介護加算　（Ⅰ）</t>
    <rPh sb="0" eb="2">
      <t>ミト</t>
    </rPh>
    <rPh sb="3" eb="5">
      <t>カイゴ</t>
    </rPh>
    <rPh sb="5" eb="7">
      <t>カサン</t>
    </rPh>
    <phoneticPr fontId="7"/>
  </si>
  <si>
    <t>看取り介護加算　（Ⅱ）</t>
    <rPh sb="0" eb="2">
      <t>ミト</t>
    </rPh>
    <rPh sb="3" eb="5">
      <t>カイゴ</t>
    </rPh>
    <rPh sb="5" eb="7">
      <t>カサン</t>
    </rPh>
    <phoneticPr fontId="7"/>
  </si>
  <si>
    <t>認知症専門ケア加算　（Ⅰ）</t>
    <rPh sb="0" eb="3">
      <t>ニンチショウ</t>
    </rPh>
    <rPh sb="3" eb="5">
      <t>センモン</t>
    </rPh>
    <rPh sb="7" eb="9">
      <t>カサン</t>
    </rPh>
    <phoneticPr fontId="7"/>
  </si>
  <si>
    <t>認知症専門ケア加算　（Ⅱ）</t>
    <rPh sb="0" eb="3">
      <t>ニンチショウ</t>
    </rPh>
    <rPh sb="3" eb="5">
      <t>センモン</t>
    </rPh>
    <rPh sb="7" eb="9">
      <t>カサン</t>
    </rPh>
    <phoneticPr fontId="7"/>
  </si>
  <si>
    <t>褥瘡マネジメント加算　（Ⅰ）</t>
    <rPh sb="0" eb="2">
      <t>ジョクソウ</t>
    </rPh>
    <rPh sb="8" eb="10">
      <t>カサン</t>
    </rPh>
    <phoneticPr fontId="7"/>
  </si>
  <si>
    <t>褥瘡マネジメント加算　（Ⅱ）</t>
    <rPh sb="0" eb="2">
      <t>ジョクソウ</t>
    </rPh>
    <rPh sb="8" eb="10">
      <t>カサン</t>
    </rPh>
    <phoneticPr fontId="7"/>
  </si>
  <si>
    <t>排せつ支援加算　（Ⅰ）</t>
    <rPh sb="0" eb="1">
      <t>ハイ</t>
    </rPh>
    <rPh sb="3" eb="5">
      <t>シエン</t>
    </rPh>
    <rPh sb="5" eb="7">
      <t>カサン</t>
    </rPh>
    <phoneticPr fontId="7"/>
  </si>
  <si>
    <t>排せつ支援加算　（Ⅱ）</t>
    <rPh sb="0" eb="1">
      <t>ハイ</t>
    </rPh>
    <rPh sb="3" eb="5">
      <t>シエン</t>
    </rPh>
    <rPh sb="5" eb="7">
      <t>カサン</t>
    </rPh>
    <phoneticPr fontId="7"/>
  </si>
  <si>
    <t>排せつ支援加算　（Ⅲ）</t>
    <rPh sb="0" eb="1">
      <t>ハイ</t>
    </rPh>
    <rPh sb="3" eb="5">
      <t>シエン</t>
    </rPh>
    <rPh sb="5" eb="7">
      <t>カサン</t>
    </rPh>
    <phoneticPr fontId="7"/>
  </si>
  <si>
    <t>科学的介護推進体制加算　（Ⅰ）</t>
    <rPh sb="0" eb="3">
      <t>カガクテキ</t>
    </rPh>
    <rPh sb="3" eb="5">
      <t>カイゴ</t>
    </rPh>
    <rPh sb="5" eb="7">
      <t>スイシン</t>
    </rPh>
    <rPh sb="7" eb="9">
      <t>タイセイ</t>
    </rPh>
    <rPh sb="9" eb="11">
      <t>カサン</t>
    </rPh>
    <phoneticPr fontId="7"/>
  </si>
  <si>
    <t>サービス提供体制強化加算　（Ⅰ）</t>
    <rPh sb="4" eb="6">
      <t>テイキョウ</t>
    </rPh>
    <rPh sb="6" eb="8">
      <t>タイセイ</t>
    </rPh>
    <rPh sb="8" eb="10">
      <t>キョウカ</t>
    </rPh>
    <rPh sb="10" eb="12">
      <t>カサン</t>
    </rPh>
    <phoneticPr fontId="7"/>
  </si>
  <si>
    <t>サービス提供体制強化加算　（Ⅱ）</t>
    <rPh sb="4" eb="6">
      <t>テイキョウ</t>
    </rPh>
    <rPh sb="6" eb="8">
      <t>タイセイ</t>
    </rPh>
    <rPh sb="8" eb="10">
      <t>キョウカ</t>
    </rPh>
    <rPh sb="10" eb="12">
      <t>カサン</t>
    </rPh>
    <phoneticPr fontId="7"/>
  </si>
  <si>
    <t>サービス提供体制強化加算　（Ⅲ）</t>
    <rPh sb="4" eb="6">
      <t>テイキョウ</t>
    </rPh>
    <rPh sb="6" eb="8">
      <t>タイセイ</t>
    </rPh>
    <rPh sb="8" eb="10">
      <t>キョウカ</t>
    </rPh>
    <rPh sb="10" eb="12">
      <t>カサン</t>
    </rPh>
    <phoneticPr fontId="7"/>
  </si>
  <si>
    <t>算定の方法</t>
    <phoneticPr fontId="7"/>
  </si>
  <si>
    <t>算定の方法</t>
    <phoneticPr fontId="7"/>
  </si>
  <si>
    <t>算定上における端数処理</t>
    <phoneticPr fontId="7"/>
  </si>
  <si>
    <t>入退所の日数の数え方</t>
    <phoneticPr fontId="7"/>
  </si>
  <si>
    <t>Ｐ</t>
    <phoneticPr fontId="7"/>
  </si>
  <si>
    <t>目　　　　　　次</t>
    <rPh sb="0" eb="1">
      <t>メ</t>
    </rPh>
    <rPh sb="7" eb="8">
      <t>ツギ</t>
    </rPh>
    <phoneticPr fontId="7"/>
  </si>
  <si>
    <t>点検項目</t>
    <rPh sb="0" eb="2">
      <t>テンケン</t>
    </rPh>
    <rPh sb="2" eb="4">
      <t>コウモク</t>
    </rPh>
    <phoneticPr fontId="9"/>
  </si>
  <si>
    <t>自　主　点　検　の　ポ　イ　ン　ト</t>
    <phoneticPr fontId="9"/>
  </si>
  <si>
    <t>点　検　結　果</t>
    <rPh sb="0" eb="1">
      <t>テン</t>
    </rPh>
    <rPh sb="2" eb="3">
      <t>ケン</t>
    </rPh>
    <rPh sb="4" eb="5">
      <t>ケツ</t>
    </rPh>
    <rPh sb="6" eb="7">
      <t>ハテ</t>
    </rPh>
    <phoneticPr fontId="9"/>
  </si>
  <si>
    <t>基準</t>
    <rPh sb="0" eb="2">
      <t>キジュン</t>
    </rPh>
    <phoneticPr fontId="9"/>
  </si>
  <si>
    <t>判定</t>
    <rPh sb="0" eb="2">
      <t>ハンテイ</t>
    </rPh>
    <phoneticPr fontId="9"/>
  </si>
  <si>
    <t>根　　　拠　　　法　　　令</t>
    <rPh sb="0" eb="1">
      <t>ネ</t>
    </rPh>
    <rPh sb="4" eb="5">
      <t>キョ</t>
    </rPh>
    <rPh sb="8" eb="9">
      <t>ホウ</t>
    </rPh>
    <rPh sb="12" eb="13">
      <t>レイ</t>
    </rPh>
    <phoneticPr fontId="9"/>
  </si>
  <si>
    <t>No.</t>
  </si>
  <si>
    <t>点検結果</t>
    <rPh sb="0" eb="2">
      <t>テンケン</t>
    </rPh>
    <rPh sb="2" eb="4">
      <t>ケッカ</t>
    </rPh>
    <phoneticPr fontId="9"/>
  </si>
  <si>
    <t>いる</t>
    <phoneticPr fontId="9"/>
  </si>
  <si>
    <t>P1</t>
    <phoneticPr fontId="7"/>
  </si>
  <si>
    <t>加算</t>
    <rPh sb="0" eb="2">
      <t>カサン</t>
    </rPh>
    <phoneticPr fontId="7"/>
  </si>
  <si>
    <t>P3</t>
    <phoneticPr fontId="7"/>
  </si>
  <si>
    <t>P4</t>
    <phoneticPr fontId="7"/>
  </si>
  <si>
    <t>P5</t>
    <phoneticPr fontId="7"/>
  </si>
  <si>
    <t>　平成30年3月31日までに指定を受けた施設にあっては、入所定員について、以下のとおり読み替えます。</t>
    <phoneticPr fontId="7"/>
  </si>
  <si>
    <t>P6</t>
    <phoneticPr fontId="7"/>
  </si>
  <si>
    <t>P13</t>
    <phoneticPr fontId="7"/>
  </si>
  <si>
    <t>P14</t>
    <phoneticPr fontId="7"/>
  </si>
  <si>
    <t>P16</t>
    <phoneticPr fontId="7"/>
  </si>
  <si>
    <t>P17</t>
    <phoneticPr fontId="7"/>
  </si>
  <si>
    <t>P18</t>
    <phoneticPr fontId="7"/>
  </si>
  <si>
    <t>P19</t>
    <phoneticPr fontId="7"/>
  </si>
  <si>
    <t>P20</t>
    <phoneticPr fontId="7"/>
  </si>
  <si>
    <t>P21</t>
    <phoneticPr fontId="7"/>
  </si>
  <si>
    <t>P22</t>
    <phoneticPr fontId="7"/>
  </si>
  <si>
    <t>P23</t>
    <phoneticPr fontId="7"/>
  </si>
  <si>
    <t>P24</t>
    <phoneticPr fontId="7"/>
  </si>
  <si>
    <t>P25</t>
    <phoneticPr fontId="7"/>
  </si>
  <si>
    <t>P26</t>
    <phoneticPr fontId="7"/>
  </si>
  <si>
    <t>P27</t>
    <phoneticPr fontId="7"/>
  </si>
  <si>
    <t>P28</t>
    <phoneticPr fontId="7"/>
  </si>
  <si>
    <t>P29</t>
    <phoneticPr fontId="7"/>
  </si>
  <si>
    <t>(1)退所前訪問相談援助加算</t>
    <phoneticPr fontId="7"/>
  </si>
  <si>
    <t>(2)退所後訪問相談援助加算</t>
    <phoneticPr fontId="7"/>
  </si>
  <si>
    <t>(3)退所前訪問相談援助加算及び退所後訪問相談援助加算</t>
    <phoneticPr fontId="7"/>
  </si>
  <si>
    <t>(4)退所時相談援助加算</t>
    <phoneticPr fontId="7"/>
  </si>
  <si>
    <t>(5)退所前連携加算</t>
    <phoneticPr fontId="7"/>
  </si>
  <si>
    <t>いない</t>
    <phoneticPr fontId="7"/>
  </si>
  <si>
    <t>P2</t>
    <phoneticPr fontId="7"/>
  </si>
  <si>
    <t>自主点検表　４　（従来型）【介護報酬】について</t>
    <rPh sb="0" eb="5">
      <t>ジシュテンケンヒョウ</t>
    </rPh>
    <rPh sb="9" eb="12">
      <t>ジュウライガタ</t>
    </rPh>
    <rPh sb="13" eb="19">
      <t>{カイゴホウシュウ}</t>
    </rPh>
    <phoneticPr fontId="7"/>
  </si>
  <si>
    <t>点検表については、　　　の部分をもれなく選択または、記入（入力）する方法で作成してください。</t>
    <rPh sb="0" eb="3">
      <t>テンケンヒョウ</t>
    </rPh>
    <rPh sb="13" eb="15">
      <t>ブブン</t>
    </rPh>
    <rPh sb="20" eb="22">
      <t>センタク</t>
    </rPh>
    <rPh sb="26" eb="28">
      <t>キニュウ</t>
    </rPh>
    <rPh sb="29" eb="31">
      <t>ニュウリョク</t>
    </rPh>
    <rPh sb="34" eb="36">
      <t>ホウホウ</t>
    </rPh>
    <rPh sb="37" eb="39">
      <t>サクセイ</t>
    </rPh>
    <phoneticPr fontId="7"/>
  </si>
  <si>
    <t>該当するものについて、すべての項目の点検が終了しましたら、</t>
    <rPh sb="0" eb="2">
      <t>ガイトウ</t>
    </rPh>
    <rPh sb="15" eb="17">
      <t>コウモク</t>
    </rPh>
    <rPh sb="18" eb="20">
      <t>テンケン</t>
    </rPh>
    <rPh sb="21" eb="23">
      <t>シュウリョウ</t>
    </rPh>
    <phoneticPr fontId="7"/>
  </si>
  <si>
    <t>自己点検結果確認シートの内容を確認してください。</t>
    <rPh sb="0" eb="8">
      <t>ジコテンケンケッカカクニン</t>
    </rPh>
    <rPh sb="12" eb="14">
      <t>ナイヨウ</t>
    </rPh>
    <rPh sb="15" eb="17">
      <t>カクニン</t>
    </rPh>
    <phoneticPr fontId="7"/>
  </si>
  <si>
    <t>目次から　基本的事項及び介護福祉施設サービス　の　各ページに進むことができます。</t>
    <rPh sb="0" eb="2">
      <t>モクジ</t>
    </rPh>
    <rPh sb="5" eb="10">
      <t>キホンテキジコウ</t>
    </rPh>
    <rPh sb="10" eb="11">
      <t>オヨ</t>
    </rPh>
    <rPh sb="12" eb="18">
      <t>カイゴフクシシセツ</t>
    </rPh>
    <rPh sb="25" eb="26">
      <t>カク</t>
    </rPh>
    <rPh sb="30" eb="31">
      <t>スス</t>
    </rPh>
    <phoneticPr fontId="7"/>
  </si>
  <si>
    <t>加算の算定をしていない項目についても、自主点検項目欄の加算項目の下にある該当・非該当の部分については、</t>
    <rPh sb="0" eb="2">
      <t>カサン</t>
    </rPh>
    <rPh sb="3" eb="5">
      <t>サンテイ</t>
    </rPh>
    <rPh sb="11" eb="13">
      <t>コウモク</t>
    </rPh>
    <rPh sb="19" eb="21">
      <t>ジシュ</t>
    </rPh>
    <rPh sb="21" eb="23">
      <t>テンケン</t>
    </rPh>
    <rPh sb="23" eb="25">
      <t>コウモク</t>
    </rPh>
    <rPh sb="25" eb="26">
      <t>ラン</t>
    </rPh>
    <rPh sb="27" eb="29">
      <t>カサン</t>
    </rPh>
    <rPh sb="29" eb="31">
      <t>コウモク</t>
    </rPh>
    <rPh sb="32" eb="33">
      <t>シタ</t>
    </rPh>
    <rPh sb="36" eb="38">
      <t>ガイトウ</t>
    </rPh>
    <rPh sb="39" eb="42">
      <t>ヒガイトウ</t>
    </rPh>
    <rPh sb="43" eb="45">
      <t>ブブン</t>
    </rPh>
    <phoneticPr fontId="7"/>
  </si>
  <si>
    <t>お手数ですが、いずれかの選択をお願いします。</t>
    <rPh sb="1" eb="3">
      <t>テスウ</t>
    </rPh>
    <rPh sb="12" eb="14">
      <t>センタク</t>
    </rPh>
    <rPh sb="16" eb="17">
      <t>ネガ</t>
    </rPh>
    <phoneticPr fontId="7"/>
  </si>
  <si>
    <t>判定欄に不適切等の表示がありましたら、点検表の内容を確認し、結果に誤りがなければ、ファイルを保存してください。</t>
    <rPh sb="0" eb="2">
      <t>ハンテイ</t>
    </rPh>
    <rPh sb="2" eb="3">
      <t>ラン</t>
    </rPh>
    <rPh sb="4" eb="7">
      <t>フテキセツ</t>
    </rPh>
    <rPh sb="7" eb="8">
      <t>トウ</t>
    </rPh>
    <rPh sb="9" eb="11">
      <t>ヒョウジ</t>
    </rPh>
    <rPh sb="19" eb="21">
      <t>テンケン</t>
    </rPh>
    <rPh sb="21" eb="22">
      <t>ヒョウ</t>
    </rPh>
    <rPh sb="23" eb="25">
      <t>ナイヨウ</t>
    </rPh>
    <rPh sb="26" eb="28">
      <t>カクニン</t>
    </rPh>
    <rPh sb="30" eb="32">
      <t>ケッカ</t>
    </rPh>
    <rPh sb="33" eb="34">
      <t>アヤマ</t>
    </rPh>
    <rPh sb="46" eb="48">
      <t>ホゾン</t>
    </rPh>
    <phoneticPr fontId="7"/>
  </si>
  <si>
    <t>印刷について</t>
    <rPh sb="0" eb="2">
      <t>インサツ</t>
    </rPh>
    <phoneticPr fontId="7"/>
  </si>
  <si>
    <t xml:space="preserve">印刷を行う場合については、Ctrlキーを押しながら　《基本》《施設サービス》のシートと、加算を算定しているシートを選択し
</t>
    <rPh sb="0" eb="2">
      <t>インサツ</t>
    </rPh>
    <rPh sb="3" eb="4">
      <t>オコナ</t>
    </rPh>
    <rPh sb="5" eb="7">
      <t>バアイ</t>
    </rPh>
    <rPh sb="27" eb="29">
      <t>キホン</t>
    </rPh>
    <rPh sb="31" eb="33">
      <t>シセツ</t>
    </rPh>
    <rPh sb="44" eb="46">
      <t>カサン</t>
    </rPh>
    <rPh sb="47" eb="49">
      <t>サンテイ</t>
    </rPh>
    <rPh sb="57" eb="59">
      <t>センタク</t>
    </rPh>
    <phoneticPr fontId="7"/>
  </si>
  <si>
    <t>シートのグループにして印刷するか、各シートごとに印刷を行ってください。</t>
    <rPh sb="11" eb="13">
      <t>インサツ</t>
    </rPh>
    <rPh sb="17" eb="18">
      <t>カク</t>
    </rPh>
    <rPh sb="24" eb="26">
      <t>インサツ</t>
    </rPh>
    <rPh sb="27" eb="28">
      <t>オコナ</t>
    </rPh>
    <phoneticPr fontId="7"/>
  </si>
  <si>
    <t>（基本的事項は大まかなものを掲載しています。）</t>
    <rPh sb="1" eb="3">
      <t>キホン</t>
    </rPh>
    <rPh sb="3" eb="4">
      <t>テキ</t>
    </rPh>
    <rPh sb="4" eb="6">
      <t>ジコウ</t>
    </rPh>
    <rPh sb="7" eb="8">
      <t>オオ</t>
    </rPh>
    <rPh sb="14" eb="16">
      <t>ケイサイ</t>
    </rPh>
    <phoneticPr fontId="7"/>
  </si>
  <si>
    <t>【算定にあたっての留意事項】</t>
    <phoneticPr fontId="7"/>
  </si>
  <si>
    <t>　終末期の身体症状の変化及びこれに対する介護等についての記録</t>
    <phoneticPr fontId="7"/>
  </si>
  <si>
    <t>　療養や死別に関する入所者及び家族の精神的な状態の変化及びこれに対するケアについての記録</t>
    <phoneticPr fontId="7"/>
  </si>
  <si>
    <t>　看取り介護の各プロセスにおいて把握した入所者等の意向と、それに基づくアセスメント及び対応についての記録</t>
    <phoneticPr fontId="7"/>
  </si>
  <si>
    <t>　賃金改善を行う方法等について介護職員処遇改善計画書を用いて職員に周知するとともに、就業規則の内容等についても職員に周知していますか。
　また、介護職員から加算に係る賃金改善に関する照会があった場合は、当該職員についての賃金改善の内容について、書面を用いるなど分かりやすく回答していますか。</t>
    <phoneticPr fontId="7"/>
  </si>
  <si>
    <t>科学的介護推進体制加算　（Ⅱ）</t>
    <rPh sb="0" eb="3">
      <t>カガクテキ</t>
    </rPh>
    <rPh sb="3" eb="5">
      <t>カイゴ</t>
    </rPh>
    <rPh sb="5" eb="7">
      <t>スイシン</t>
    </rPh>
    <rPh sb="7" eb="9">
      <t>タイセイ</t>
    </rPh>
    <rPh sb="9" eb="11">
      <t>カサン</t>
    </rPh>
    <phoneticPr fontId="7"/>
  </si>
  <si>
    <t>P68</t>
    <phoneticPr fontId="7"/>
  </si>
  <si>
    <t>P69</t>
    <phoneticPr fontId="7"/>
  </si>
  <si>
    <t>P70</t>
    <phoneticPr fontId="7"/>
  </si>
  <si>
    <t>P71</t>
    <phoneticPr fontId="7"/>
  </si>
  <si>
    <t>P72</t>
    <phoneticPr fontId="7"/>
  </si>
  <si>
    <t>P73</t>
  </si>
  <si>
    <t>P73</t>
    <phoneticPr fontId="7"/>
  </si>
  <si>
    <t>P7</t>
    <phoneticPr fontId="7"/>
  </si>
  <si>
    <t>P10</t>
    <phoneticPr fontId="7"/>
  </si>
  <si>
    <t>P30</t>
    <phoneticPr fontId="7"/>
  </si>
  <si>
    <t>P32</t>
    <phoneticPr fontId="7"/>
  </si>
  <si>
    <t>P33</t>
    <phoneticPr fontId="7"/>
  </si>
  <si>
    <t>P34</t>
    <phoneticPr fontId="7"/>
  </si>
  <si>
    <t>P35</t>
    <phoneticPr fontId="7"/>
  </si>
  <si>
    <t>P37</t>
    <phoneticPr fontId="7"/>
  </si>
  <si>
    <t>P38</t>
    <phoneticPr fontId="7"/>
  </si>
  <si>
    <t>P39</t>
    <phoneticPr fontId="7"/>
  </si>
  <si>
    <t>P40</t>
    <phoneticPr fontId="7"/>
  </si>
  <si>
    <t>P41</t>
    <phoneticPr fontId="7"/>
  </si>
  <si>
    <t>P42</t>
    <phoneticPr fontId="7"/>
  </si>
  <si>
    <t>P43</t>
    <phoneticPr fontId="7"/>
  </si>
  <si>
    <t>P44</t>
    <phoneticPr fontId="7"/>
  </si>
  <si>
    <t>P45</t>
    <phoneticPr fontId="7"/>
  </si>
  <si>
    <t>P46</t>
    <phoneticPr fontId="7"/>
  </si>
  <si>
    <t>P47</t>
    <phoneticPr fontId="7"/>
  </si>
  <si>
    <t>P48</t>
    <phoneticPr fontId="7"/>
  </si>
  <si>
    <t>P49</t>
    <phoneticPr fontId="7"/>
  </si>
  <si>
    <t>P50</t>
    <phoneticPr fontId="7"/>
  </si>
  <si>
    <t>P51</t>
    <phoneticPr fontId="7"/>
  </si>
  <si>
    <t>P52</t>
    <phoneticPr fontId="7"/>
  </si>
  <si>
    <t>P53</t>
    <phoneticPr fontId="7"/>
  </si>
  <si>
    <t>P54</t>
  </si>
  <si>
    <t>P54</t>
    <phoneticPr fontId="7"/>
  </si>
  <si>
    <t>P56</t>
    <phoneticPr fontId="7"/>
  </si>
  <si>
    <t>P58</t>
    <phoneticPr fontId="7"/>
  </si>
  <si>
    <t>P59</t>
    <phoneticPr fontId="7"/>
  </si>
  <si>
    <t>P60</t>
    <phoneticPr fontId="7"/>
  </si>
  <si>
    <t>P61</t>
    <phoneticPr fontId="7"/>
  </si>
  <si>
    <t>P62</t>
    <phoneticPr fontId="7"/>
  </si>
  <si>
    <t>P63</t>
    <phoneticPr fontId="7"/>
  </si>
  <si>
    <t>P64</t>
    <phoneticPr fontId="7"/>
  </si>
  <si>
    <t>P66</t>
    <phoneticPr fontId="7"/>
  </si>
  <si>
    <t>P67</t>
    <phoneticPr fontId="7"/>
  </si>
  <si>
    <t>　虐待の防止のための指針を整備すること。</t>
    <phoneticPr fontId="7"/>
  </si>
  <si>
    <t>　介護職員その他の従業者に対し、虐待の防止のための研修を定期的に実施すること。</t>
    <phoneticPr fontId="7"/>
  </si>
  <si>
    <t>平11厚令39
第35条の2</t>
    <rPh sb="11" eb="12">
      <t>ジョウ</t>
    </rPh>
    <phoneticPr fontId="7"/>
  </si>
  <si>
    <t>平11厚令39
第24条の2 第1項</t>
    <rPh sb="11" eb="12">
      <t>ジョウ</t>
    </rPh>
    <rPh sb="15" eb="16">
      <t>ダイ</t>
    </rPh>
    <rPh sb="17" eb="18">
      <t>コウ</t>
    </rPh>
    <phoneticPr fontId="7"/>
  </si>
  <si>
    <t>・</t>
    <phoneticPr fontId="7"/>
  </si>
  <si>
    <t>高齢者虐待防止措置未実施減算</t>
    <phoneticPr fontId="7"/>
  </si>
  <si>
    <t>業務継続計画未策定減算</t>
    <phoneticPr fontId="7"/>
  </si>
  <si>
    <t>　個別機能訓練加算に係る機能訓練は、専ら機能訓練指導員の職務に従事する機能訓練指導員、看護職員、介護職員、生活相談員その他の職種の者を１名以上配置して行っていますか。</t>
    <rPh sb="35" eb="37">
      <t>キノウ</t>
    </rPh>
    <rPh sb="37" eb="39">
      <t>クンレン</t>
    </rPh>
    <rPh sb="39" eb="42">
      <t>シドウイン</t>
    </rPh>
    <rPh sb="43" eb="45">
      <t>カンゴ</t>
    </rPh>
    <rPh sb="45" eb="47">
      <t>ショクイン</t>
    </rPh>
    <rPh sb="48" eb="50">
      <t>カイゴ</t>
    </rPh>
    <rPh sb="50" eb="52">
      <t>ショクイン</t>
    </rPh>
    <rPh sb="53" eb="55">
      <t>セイカツ</t>
    </rPh>
    <rPh sb="55" eb="58">
      <t>ソウダンイン</t>
    </rPh>
    <rPh sb="60" eb="61">
      <t>タ</t>
    </rPh>
    <rPh sb="62" eb="64">
      <t>ショクシュ</t>
    </rPh>
    <rPh sb="65" eb="66">
      <t>モノ</t>
    </rPh>
    <rPh sb="75" eb="76">
      <t>オコナ</t>
    </rPh>
    <phoneticPr fontId="7"/>
  </si>
  <si>
    <t>　個別機能訓練加算(Ⅰ)を算定していますか。</t>
    <phoneticPr fontId="7"/>
  </si>
  <si>
    <t>　個別機能訓練加算(Ⅰ)　１日につき12単位</t>
    <rPh sb="14" eb="15">
      <t>ニチ</t>
    </rPh>
    <phoneticPr fontId="7"/>
  </si>
  <si>
    <t>　個別機能訓練加算(Ⅱ)　１月につき20単位</t>
    <rPh sb="14" eb="15">
      <t>ツキ</t>
    </rPh>
    <phoneticPr fontId="7"/>
  </si>
  <si>
    <t>　入所者ごとの個別機能訓練計画書の内容等の情報を厚生労働省に提出していますか。</t>
    <phoneticPr fontId="7"/>
  </si>
  <si>
    <t>　必要に応じて個別機能訓練計画の内容を見直す等、機能訓練の実施に当たって、⑵の情報その他機能訓練の適切かつ有効な実施のために必要な情報を活用していますか。</t>
    <phoneticPr fontId="7"/>
  </si>
  <si>
    <t>　個別機能訓練加算(Ⅲ)　１月につき20単位</t>
    <rPh sb="14" eb="15">
      <t>ツキ</t>
    </rPh>
    <phoneticPr fontId="7"/>
  </si>
  <si>
    <t>　個別機能訓練加算(Ⅱ)を算定していますか。</t>
    <phoneticPr fontId="7"/>
  </si>
  <si>
    <t>　口腔衛生管理加算(Ⅱ)及び栄養マネジメント強化加算を算定していますか。</t>
    <phoneticPr fontId="7"/>
  </si>
  <si>
    <t>　栄養管理に係る減算又は栄養マネジメント強化加算を算定している場合は算定しません。</t>
    <rPh sb="10" eb="11">
      <t>マタ</t>
    </rPh>
    <rPh sb="12" eb="14">
      <t>エイヨウ</t>
    </rPh>
    <rPh sb="20" eb="24">
      <t>キョウカカサン</t>
    </rPh>
    <phoneticPr fontId="7"/>
  </si>
  <si>
    <t>(6)退所時情報提供加算</t>
    <phoneticPr fontId="7"/>
  </si>
  <si>
    <t>　入所者が退所し、医療機関に入院する場合において、当該医療機関に対して、当該入所者の同意を得て、当該入所者の心身の状況、生活歴等の情報を提供した上で、当該入所者の紹介を行った場合に、入所者１人につき１回に限り２５０単位を算定していますか。</t>
    <rPh sb="107" eb="109">
      <t>タンイ</t>
    </rPh>
    <phoneticPr fontId="7"/>
  </si>
  <si>
    <t>　透析を要する入所者であって、その家族や病院等による送迎が困難である等やむを得ない事情があるものに対して、１月に12回以上、通院のため送迎を行った場合は、１月につき５９４単位を算定していますか。</t>
    <rPh sb="88" eb="90">
      <t>サンテイ</t>
    </rPh>
    <phoneticPr fontId="7"/>
  </si>
  <si>
    <t>○配置医師の通常の勤務時間外　　　　　　　　　　325単位／回</t>
    <rPh sb="30" eb="31">
      <t>カイ</t>
    </rPh>
    <phoneticPr fontId="7"/>
  </si>
  <si>
    <t>※</t>
    <phoneticPr fontId="7"/>
  </si>
  <si>
    <t>○早朝・夜間　　　　　　　　　　　　　　　　　　650単位／回</t>
    <phoneticPr fontId="7"/>
  </si>
  <si>
    <t>○深夜　　　　　　　　　　　　　　　　　　　　 1,300単位／回</t>
    <phoneticPr fontId="7"/>
  </si>
  <si>
    <t>　第二種協定指定医療機関との間で、新興感染症の発生時等の対応を行う体制を確保していますか。</t>
    <phoneticPr fontId="7"/>
  </si>
  <si>
    <t>　感染対策向上加算又は外来感染対策向上加算に係る届出を行った医療機関等が行う院内感染対策に関する研修又は訓練に１年に１回以上参加していますか。</t>
    <phoneticPr fontId="7"/>
  </si>
  <si>
    <t>　感染対策向上加算に係る届出を行った医療機関から、３年に１回以上、施設内で感染者が発生した場合の対応に係る実地指導を受けていますか。</t>
    <phoneticPr fontId="7"/>
  </si>
  <si>
    <t>　①の取組及び介護機器の活用による業務の効率化及び質の確保並びに職員の負担軽減に関する実績がありますか。</t>
    <phoneticPr fontId="7"/>
  </si>
  <si>
    <t>　介護機器を複数種類活用していますか。</t>
    <phoneticPr fontId="7"/>
  </si>
  <si>
    <t>　①の委員会において、職員の業務分担の明確化等による業務の効率化及び質の確保並びに負担軽減について必要な検討を行い、当該検討を踏まえ、必要な取組を実施し、及び当該取組の実施を定期的に確認していますか。</t>
    <phoneticPr fontId="7"/>
  </si>
  <si>
    <t>　事業年度ごとに①、③及び④の取組による業務の効率化及び質の確保並びに職員の負担軽減に関する実績を厚生労働省に報告していますか。</t>
    <phoneticPr fontId="7"/>
  </si>
  <si>
    <t>いる・いない</t>
    <phoneticPr fontId="7"/>
  </si>
  <si>
    <t>　(1)①に適合していますか。</t>
    <rPh sb="6" eb="8">
      <t>テキゴウ</t>
    </rPh>
    <phoneticPr fontId="7"/>
  </si>
  <si>
    <t>　介護機器を活用していますか。</t>
    <phoneticPr fontId="7"/>
  </si>
  <si>
    <t>　事業年度ごとに①及び②の取組による業務の効率化及び質の確保並びに職員の負担軽減に関する実績を厚生労働省に報告していますか。</t>
    <rPh sb="9" eb="10">
      <t>オヨ</t>
    </rPh>
    <phoneticPr fontId="7"/>
  </si>
  <si>
    <t>　介護職員等処遇改善加算（Ⅲ）</t>
    <phoneticPr fontId="7"/>
  </si>
  <si>
    <t>　介護職員等処遇改善加算（Ⅳ）</t>
    <phoneticPr fontId="7"/>
  </si>
  <si>
    <t>　介護職員等処遇改善加算（Ⅲ）</t>
    <rPh sb="5" eb="6">
      <t>トウ</t>
    </rPh>
    <phoneticPr fontId="7"/>
  </si>
  <si>
    <t>　当該施設において、(1)の賃金改善に関する計画、当該計画に係る実施期間及び実施方法その他の当該施設の職員の処遇改善の計画等を記載した介護職員等処遇改善計画書を作成し、全ての職員に周知し、県知事に届け出ていますか。　　　　　　　　　　　　　　</t>
    <rPh sb="1" eb="3">
      <t>トウガイ</t>
    </rPh>
    <rPh sb="51" eb="53">
      <t>ショクイン</t>
    </rPh>
    <rPh sb="71" eb="72">
      <t>トウ</t>
    </rPh>
    <rPh sb="84" eb="85">
      <t>スベ</t>
    </rPh>
    <phoneticPr fontId="7"/>
  </si>
  <si>
    <t>　当該施設において、事業年度ごとに当該施設の職員の処遇改善に関する実績を県知事に報告していますか。</t>
    <rPh sb="3" eb="5">
      <t>シセツ</t>
    </rPh>
    <rPh sb="17" eb="21">
      <t>トウガイシセツ</t>
    </rPh>
    <phoneticPr fontId="7"/>
  </si>
  <si>
    <t>　算定日が属する月の前１２月間において、労働基準法、労働者災害補償保険法、最低賃金法、労働安全衛生法、雇用保険法その他の労働に関する法令に違反し、罰金以上の刑に処せられていませんか。</t>
    <phoneticPr fontId="7"/>
  </si>
  <si>
    <t>　当該施設において、労働保険料の納付が適正に行われていますか。</t>
    <phoneticPr fontId="7"/>
  </si>
  <si>
    <t>　当該施設が仮に介護職員等処遇改善加算(Ⅳ)を算定した場合に算定することが見込まれる額の２分の１以上を基本給又は決まって毎月支払われる手当に充てていますか。</t>
    <rPh sb="1" eb="3">
      <t>トウガイ</t>
    </rPh>
    <rPh sb="3" eb="5">
      <t>シセツ</t>
    </rPh>
    <phoneticPr fontId="7"/>
  </si>
  <si>
    <t>　介護職員の任用の際における職責又は職務内容等の要件（介護職員の賃金に関するものを含む。）を定めていますか。</t>
    <phoneticPr fontId="7"/>
  </si>
  <si>
    <t>　介護職員の資質の向上の支援に関する計画を策定し、当該計画に係る研修の実施又は研修の機会を確保していますか。</t>
    <phoneticPr fontId="7"/>
  </si>
  <si>
    <t>　介護職員の経験若しくは資格等に応じて昇給する仕組み又は一定の基準に基づき定期に昇給を判定する仕組みを設けていますか。</t>
    <phoneticPr fontId="7"/>
  </si>
  <si>
    <t>　(2)の届出に係る計画の期間中に実施する職員の処遇改善の内容（賃金改善に関するものを除く。）及び当該職員の処遇改善に要する費用の見込額を全ての職員に周知していますか。</t>
    <rPh sb="69" eb="70">
      <t>スベ</t>
    </rPh>
    <phoneticPr fontId="7"/>
  </si>
  <si>
    <t>　(8)の処遇改善の内容等について、インターネットの利用その他の適切な方法により公表していますか。</t>
    <phoneticPr fontId="7"/>
  </si>
  <si>
    <t>　日常生活継続支援加算(Ⅰ)若しくは(Ⅱ)又はサービス提供体制強化加算(Ⅰ)若しくは(Ⅱ)のいずれかを届け出ていますか。</t>
    <rPh sb="1" eb="9">
      <t>ニチジョウセイカツケイゾクシエン</t>
    </rPh>
    <rPh sb="9" eb="11">
      <t>カサン</t>
    </rPh>
    <rPh sb="14" eb="15">
      <t>モ</t>
    </rPh>
    <rPh sb="21" eb="22">
      <t>マタ</t>
    </rPh>
    <rPh sb="27" eb="35">
      <t>テイキョウタイセイキョウカカサン</t>
    </rPh>
    <phoneticPr fontId="7"/>
  </si>
  <si>
    <t>　介護職員等処遇改善加算（Ⅳ）</t>
    <rPh sb="5" eb="6">
      <t>トウ</t>
    </rPh>
    <phoneticPr fontId="7"/>
  </si>
  <si>
    <t>⑬</t>
    <phoneticPr fontId="7"/>
  </si>
  <si>
    <t>ヘ</t>
    <phoneticPr fontId="7"/>
  </si>
  <si>
    <t>　イ(1)から(9)までに掲げる基準のいずれにも適合していますか。</t>
    <phoneticPr fontId="7"/>
  </si>
  <si>
    <t>　イ(1)ア及び(2)から(8)までに掲げる基準のいずれにも適合していますか。</t>
    <rPh sb="6" eb="7">
      <t>オヨ</t>
    </rPh>
    <phoneticPr fontId="7"/>
  </si>
  <si>
    <t>　当該加算は（Ⅰ）～（Ⅳ）のいずれかを算定することになります。</t>
    <phoneticPr fontId="7"/>
  </si>
  <si>
    <t>　虐待の防止のための対策を検討する委員会を定期的に開催するとともに、その結果について、介護職員その他の従業者に周知徹底を図ること。</t>
    <phoneticPr fontId="7"/>
  </si>
  <si>
    <t>　専ら機能訓練指導員の職務に従事する常勤の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以下「理学療法士等」という。）を１名以上配置していますか。</t>
    <phoneticPr fontId="7"/>
  </si>
  <si>
    <t>　入所者の数が100を超える施設にあっては、専ら機能訓練指導員の職務に従事する常勤の理学療法士等を１名以上配置し、かつ、理学療法士等である従業者を機能訓練指導員として常勤換算方法で入所者の数を100で除した数以上配置していますか。</t>
    <phoneticPr fontId="7"/>
  </si>
  <si>
    <t>　施設に入所している者が退所し、当該者が病院又は診療所に入院した場合であって、当該者が退院した後に再度施設に入所する際、当該者が特別食等を必要とする者であり、施設の管理栄養士が当該病院又は診療所の管理栄養士と連携し当該者に関する栄養ケア計画を策定したときに、入所者１人につき１回を限度として、２００単位を算定していますか。</t>
    <rPh sb="1" eb="3">
      <t>シセツ</t>
    </rPh>
    <rPh sb="51" eb="53">
      <t>シセツ</t>
    </rPh>
    <rPh sb="133" eb="134">
      <t>ヒト</t>
    </rPh>
    <phoneticPr fontId="7"/>
  </si>
  <si>
    <t>　施設において、協力医療機関との間で、入所者の同意を得て、当該入所者の病歴等の情報を共有する会議を定期的に開催している場合は、次に掲げる区分に応じ、１月につき次に掲げる単位数を所定単位数に加算していますか。</t>
    <rPh sb="1" eb="3">
      <t>シセツ</t>
    </rPh>
    <phoneticPr fontId="7"/>
  </si>
  <si>
    <t>　入所者の病状が急変した場合等において医師又は看護職員が相談対応を行う体制を、常時確保していること。</t>
    <phoneticPr fontId="7"/>
  </si>
  <si>
    <t>　当該施設からの診療の求めがあった場合において診療を行う体制を、常時確保していること。</t>
    <rPh sb="1" eb="3">
      <t>トウガイ</t>
    </rPh>
    <phoneticPr fontId="7"/>
  </si>
  <si>
    <t>　当該協力医療機関が、次の要件を満たしている場合　５０単位</t>
    <rPh sb="11" eb="12">
      <t>ツギ</t>
    </rPh>
    <rPh sb="13" eb="15">
      <t>ヨウケン</t>
    </rPh>
    <phoneticPr fontId="7"/>
  </si>
  <si>
    <t>　⑴以外の場合　５単位</t>
    <phoneticPr fontId="7"/>
  </si>
  <si>
    <t>　次の基準に適合するものとして、県知事に届け出た施設において、次の区分に従い、配置医師緊急時対応加算を算定していますか。</t>
    <rPh sb="24" eb="26">
      <t>シセツ</t>
    </rPh>
    <phoneticPr fontId="7"/>
  </si>
  <si>
    <t>　感染症や非常災害の発生時において、入所者に対する施設サービスの提供を継続的に実施するための、及び非常時の体制で早期の業務再開を図るための計画（以下「業務継続計画」という。）を策定し、当該業務継続計画に従い必要な措置を講じること。</t>
    <phoneticPr fontId="7"/>
  </si>
  <si>
    <t>　入所者の病状が急変した場合等において、当該施設の医師又は協力医療機関その他の医療機関の医師が診療を行い、入院を要すると認められた入所者の入院を原則として受け入れる体制を確保していること。</t>
    <phoneticPr fontId="7"/>
  </si>
  <si>
    <t>　当該施設の配置医師が、当該施設の求めに応じ、上記の時間帯に当該施設を訪問して入所者に対し診療を行い、かつ、診療を行った理由を記録した場合に、所定の単位数を算定していますか。</t>
    <rPh sb="1" eb="3">
      <t>トウガイ</t>
    </rPh>
    <rPh sb="3" eb="5">
      <t>シセツ</t>
    </rPh>
    <rPh sb="12" eb="14">
      <t>トウガイ</t>
    </rPh>
    <rPh sb="30" eb="32">
      <t>トウガイ</t>
    </rPh>
    <phoneticPr fontId="7"/>
  </si>
  <si>
    <t>　施設における入所者の総数のうち、周囲の者による日常生活に対する注意を必要とする認知症の者（以下「対象者」という。）の占める割合が２分の１以上となっていますか。</t>
    <phoneticPr fontId="7"/>
  </si>
  <si>
    <t>　対象者に対し、個別に認知症の行動・心理症状の評価を計画的に行い、その評価に基づく値を測定し、認知症の行動・心理症状の予防等に資するチームケアを実施していますか。</t>
    <phoneticPr fontId="7"/>
  </si>
  <si>
    <t>　協力医療機関等との間で、感染症（新興感染症を除く。以下同じ。）の発生時等の対応を取り決めるとともに、感染症の発生時等に、協力医療機関等と連携し適切に対応していますか。</t>
    <rPh sb="1" eb="3">
      <t>キョウリョク</t>
    </rPh>
    <rPh sb="3" eb="5">
      <t>イリョウ</t>
    </rPh>
    <rPh sb="5" eb="7">
      <t>キカン</t>
    </rPh>
    <rPh sb="7" eb="8">
      <t>トウ</t>
    </rPh>
    <phoneticPr fontId="7"/>
  </si>
  <si>
    <t>　次の基準に適合しているものとして、県知事に届け出た施設が、入所者に対し施設サービスを行った場合は、高齢者施設等感染対策向上加算(Ⅱ)として１月につき５単位を所定単位数に加算していますか。</t>
    <phoneticPr fontId="7"/>
  </si>
  <si>
    <t xml:space="preserve">　 施設が、入所者が感染症に感染した場合に相談対応、診療、入院調整等を行う医療機関を確保し、かつ、当該感染症に感染した入所者に対し、適切な感染対策を行った上で、指定介護福祉施設サービスを行った場合に、１月に１回、連続する５日を限度として１日につき２４０単位を算定していますか。
</t>
    <rPh sb="119" eb="120">
      <t>ニチ</t>
    </rPh>
    <rPh sb="126" eb="128">
      <t>タンイ</t>
    </rPh>
    <phoneticPr fontId="7"/>
  </si>
  <si>
    <t>※</t>
    <phoneticPr fontId="7"/>
  </si>
  <si>
    <t>　次の基準に適合しているものとして、県知事に届け出た施設において、入所者に対し施設サービスを行った場合は、生産性向上推進体制加算(Ⅰ)として、１月につき１００単位を加算していますか。</t>
    <rPh sb="1" eb="2">
      <t>ツギ</t>
    </rPh>
    <phoneticPr fontId="7"/>
  </si>
  <si>
    <t>　次の基準に適合しているものとして、県知事に届け出た施設が、入所者に対し施設サービスを行った場合は、高齢者施設等感染対策向上加算(Ⅰ)として、１月につき１０単位を所定単位数に加算していますか。</t>
    <rPh sb="81" eb="86">
      <t>ショテイタンイスウ</t>
    </rPh>
    <phoneticPr fontId="7"/>
  </si>
  <si>
    <t>　次の基準に適合しているものとして、県知事に届け出た施設において、入所者に対し施設サービスを行った場合は、生産性向上推進体制加算(Ⅱ)として、１月につき１０単位を加算していますか。</t>
    <phoneticPr fontId="7"/>
  </si>
  <si>
    <t>　認知症専門ケア加算（Ⅰ）（１日につき３単位）の算定に当たっては、次のいずれも満たしていますか。</t>
    <phoneticPr fontId="7"/>
  </si>
  <si>
    <t>　認知症専門ケア加算（Ⅱ）（１日につき４単位）の算定に当たっては、次のいずれも満たしていますか。</t>
    <phoneticPr fontId="7"/>
  </si>
  <si>
    <t xml:space="preserve">　利用者の安全並びに介護サービスの質の確保及び職員の負担軽減に資する方策を検討するための委員会において、次に掲げる事項について必要な検討を行い、及び当該事項の実施を定期的に確認していますか。
</t>
    <phoneticPr fontId="7"/>
  </si>
  <si>
    <t>a</t>
    <phoneticPr fontId="7"/>
  </si>
  <si>
    <t>　業務の効率化及び質の向上又は職員の負担の軽減に資する機器（以下「介護機器」という。）を活用する場合における利用者の安全及びケアの質の確保</t>
    <phoneticPr fontId="7"/>
  </si>
  <si>
    <t>b</t>
    <phoneticPr fontId="7"/>
  </si>
  <si>
    <t>c</t>
    <phoneticPr fontId="7"/>
  </si>
  <si>
    <t>d</t>
    <phoneticPr fontId="7"/>
  </si>
  <si>
    <t>　認知症チームケア推進加算（Ⅱ）及び認知症専門ケア加算を算定している場合は算定しません。</t>
    <phoneticPr fontId="7"/>
  </si>
  <si>
    <t>　認知症チームケア推進加算（Ⅰ）（１月につき１５０単位）の算定に当たっては、次のいずれも満たしていますか。</t>
    <rPh sb="18" eb="19">
      <t>ツキ</t>
    </rPh>
    <phoneticPr fontId="7"/>
  </si>
  <si>
    <t>　認知症チームケア推進加算（Ⅰ）及び認知症専門ケア加算を算定している場合は算定しません。</t>
    <phoneticPr fontId="7"/>
  </si>
  <si>
    <t>　生産性向上推進体制加算(Ⅱ)を算定している場合は算定しません。</t>
    <phoneticPr fontId="7"/>
  </si>
  <si>
    <t>　生産性向上推進体制加算(Ⅰ)を算定している場合は算定しません。</t>
    <phoneticPr fontId="7"/>
  </si>
  <si>
    <t>個別機能訓練加算　（Ⅲ）</t>
    <rPh sb="0" eb="8">
      <t>コベツキノウクンレンカサン</t>
    </rPh>
    <phoneticPr fontId="7"/>
  </si>
  <si>
    <t>退所時栄養情報連携加算</t>
    <rPh sb="0" eb="11">
      <t>タイショジエイヨウジョウホウレンケイカサン</t>
    </rPh>
    <phoneticPr fontId="7"/>
  </si>
  <si>
    <t>⑹</t>
    <phoneticPr fontId="7"/>
  </si>
  <si>
    <t>退所時情報提供加算</t>
    <rPh sb="0" eb="5">
      <t>タイショジジョウホウ</t>
    </rPh>
    <rPh sb="5" eb="9">
      <t>テイキョウカサン</t>
    </rPh>
    <phoneticPr fontId="7"/>
  </si>
  <si>
    <t>協力医療機関連携加算</t>
    <rPh sb="0" eb="6">
      <t>キョウリョクイリョウキカン</t>
    </rPh>
    <rPh sb="6" eb="10">
      <t>レンケイカサン</t>
    </rPh>
    <phoneticPr fontId="7"/>
  </si>
  <si>
    <t>特別通院送迎加算</t>
    <rPh sb="0" eb="8">
      <t>トクベツツウインソウゲイカサン</t>
    </rPh>
    <phoneticPr fontId="7"/>
  </si>
  <si>
    <t>認知症チームケア推進加算</t>
    <rPh sb="0" eb="3">
      <t>ニンチショウ</t>
    </rPh>
    <rPh sb="8" eb="12">
      <t>スイシンカサン</t>
    </rPh>
    <phoneticPr fontId="7"/>
  </si>
  <si>
    <t>高齢者施設等感染対策向上加算</t>
    <rPh sb="3" eb="6">
      <t>シセツトウ</t>
    </rPh>
    <rPh sb="6" eb="8">
      <t>カンセン</t>
    </rPh>
    <rPh sb="8" eb="10">
      <t>タイサク</t>
    </rPh>
    <rPh sb="10" eb="14">
      <t>コウジョウカサン</t>
    </rPh>
    <phoneticPr fontId="7"/>
  </si>
  <si>
    <t>新興感染症等施設療養費</t>
    <phoneticPr fontId="7"/>
  </si>
  <si>
    <t>生産性向上推進体制加算</t>
    <phoneticPr fontId="7"/>
  </si>
  <si>
    <t>介護職員等処遇改善加算</t>
    <rPh sb="0" eb="2">
      <t>カイゴ</t>
    </rPh>
    <rPh sb="2" eb="4">
      <t>ショクイン</t>
    </rPh>
    <rPh sb="4" eb="5">
      <t>トウ</t>
    </rPh>
    <rPh sb="5" eb="7">
      <t>ショグウ</t>
    </rPh>
    <rPh sb="7" eb="9">
      <t>カイゼン</t>
    </rPh>
    <rPh sb="9" eb="11">
      <t>カサン</t>
    </rPh>
    <phoneticPr fontId="7"/>
  </si>
  <si>
    <t>　入所者ごとに、施設入所時に褥瘡の有無を確認するとともに、褥瘡の発生と関連のあるリスクについて、施設入所時に評価し、その後少なくとも３月に１回評価していますか。</t>
    <rPh sb="14" eb="16">
      <t>ジョクソウ</t>
    </rPh>
    <rPh sb="17" eb="19">
      <t>ウム</t>
    </rPh>
    <rPh sb="20" eb="22">
      <t>カクニン</t>
    </rPh>
    <rPh sb="29" eb="31">
      <t>ジョクソウ</t>
    </rPh>
    <rPh sb="32" eb="34">
      <t>ハッセイ</t>
    </rPh>
    <rPh sb="35" eb="37">
      <t>カンレン</t>
    </rPh>
    <rPh sb="48" eb="53">
      <t>シセツニュウショジ</t>
    </rPh>
    <rPh sb="54" eb="56">
      <t>ヒョウカ</t>
    </rPh>
    <rPh sb="60" eb="62">
      <t>ゴスク</t>
    </rPh>
    <phoneticPr fontId="7"/>
  </si>
  <si>
    <t>　①の確認及び評価の結果等の情報を厚生労働省に提出し、褥瘡管理の実施に当たって、当該情報その他褥瘡管理の適切かつ有効な実施のために必要な情報を活用していますか。</t>
    <rPh sb="3" eb="6">
      <t>カクニンオヨ</t>
    </rPh>
    <rPh sb="7" eb="16">
      <t>ヒョウカノケッカトウノジョウホウ</t>
    </rPh>
    <phoneticPr fontId="7"/>
  </si>
  <si>
    <t>　ア①の評価の結果、施設入所時に褥瘡が発生するリスクがあるとされた入所者について、褥瘡が発生していないですか。</t>
    <phoneticPr fontId="7"/>
  </si>
  <si>
    <t>　ア①の確認の結果、褥瘡が認められた入所者について、当該褥瘡が治癒していますか。</t>
    <rPh sb="4" eb="6">
      <t>カクニン</t>
    </rPh>
    <rPh sb="7" eb="9">
      <t>ケッカ</t>
    </rPh>
    <rPh sb="10" eb="12">
      <t>ジョクソウ</t>
    </rPh>
    <rPh sb="13" eb="14">
      <t>ミト</t>
    </rPh>
    <rPh sb="18" eb="21">
      <t>ニュウショシャ</t>
    </rPh>
    <rPh sb="26" eb="28">
      <t>トウガイ</t>
    </rPh>
    <rPh sb="28" eb="30">
      <t>ジョクソウ</t>
    </rPh>
    <rPh sb="31" eb="33">
      <t>チユ</t>
    </rPh>
    <phoneticPr fontId="7"/>
  </si>
  <si>
    <t>　(1)①から③まで並びに(2)②a及びbに掲げる基準のいずれにも適合していますか。</t>
    <phoneticPr fontId="7"/>
  </si>
  <si>
    <t>　(1)①の評価の結果、施設入所時におむつを使用していた者であって要介護状態の軽減が見込まれるものについて、おむつを使用しなくなったこと。</t>
    <rPh sb="12" eb="17">
      <t>シセツニュウショジ</t>
    </rPh>
    <rPh sb="22" eb="24">
      <t>シヨウ</t>
    </rPh>
    <rPh sb="28" eb="29">
      <t>モノ</t>
    </rPh>
    <rPh sb="58" eb="60">
      <t>シヨウ</t>
    </rPh>
    <phoneticPr fontId="7"/>
  </si>
  <si>
    <t>c</t>
    <phoneticPr fontId="7"/>
  </si>
  <si>
    <t>　⑴①の評価の結果、施設入所時に尿道カテーテルが留置されていた者であって要介護状態の軽減が見込まれるものについて、尿道カテーテルが抜去されたこと。</t>
    <rPh sb="4" eb="6">
      <t>ヒョウカ</t>
    </rPh>
    <rPh sb="7" eb="9">
      <t>ケッカ</t>
    </rPh>
    <rPh sb="10" eb="15">
      <t>シセツニュウショジ</t>
    </rPh>
    <rPh sb="16" eb="18">
      <t>ニョウドウ</t>
    </rPh>
    <rPh sb="24" eb="26">
      <t>リュウチ</t>
    </rPh>
    <rPh sb="31" eb="32">
      <t>モノ</t>
    </rPh>
    <rPh sb="36" eb="41">
      <t>ヨウカイゴジョウタイ</t>
    </rPh>
    <rPh sb="42" eb="44">
      <t>ケイゲン</t>
    </rPh>
    <rPh sb="45" eb="47">
      <t>ミコ</t>
    </rPh>
    <rPh sb="57" eb="59">
      <t>ニョウドウ</t>
    </rPh>
    <rPh sb="65" eb="67">
      <t>バッキョ</t>
    </rPh>
    <phoneticPr fontId="7"/>
  </si>
  <si>
    <t>　次の基準を満たさない事実が生じた場合に、速やかに改善計画を県知事に提出した後、事実が生じた月から３か月後に改善計画に基づく改善状況を県知事に報告し、事実が生じた月の翌月から改善が認められた月までの間について、入所者全員について、高齢者虐待防止措置未実施減算として、所定単位数の100分の１に相当する単位数を所定単位数から減算していますか。</t>
    <phoneticPr fontId="7"/>
  </si>
  <si>
    <t>平12老企40 
第2の5(6)</t>
    <phoneticPr fontId="7"/>
  </si>
  <si>
    <t>　次の基準を満たさない事実が生じた場合に、その翌月（基準を満たさない事実が生じた日が月の初日である場合は当該月）から基準に満たない状況が解消されるに至った月まで、入所者全員について、業務継続計画未策定減算として、所定単位数の100分の３に相当する単位数を所定単位数から減算していますか。</t>
    <rPh sb="1" eb="2">
      <t>ツギ</t>
    </rPh>
    <rPh sb="11" eb="13">
      <t>ジジツ</t>
    </rPh>
    <rPh sb="14" eb="15">
      <t>ショウ</t>
    </rPh>
    <rPh sb="17" eb="19">
      <t>バアイ</t>
    </rPh>
    <rPh sb="23" eb="25">
      <t>ヨクゲツ</t>
    </rPh>
    <rPh sb="26" eb="28">
      <t>キジュン</t>
    </rPh>
    <rPh sb="29" eb="30">
      <t>ミ</t>
    </rPh>
    <rPh sb="34" eb="36">
      <t>ジジツ</t>
    </rPh>
    <rPh sb="37" eb="38">
      <t>ショウ</t>
    </rPh>
    <rPh sb="40" eb="41">
      <t>ヒ</t>
    </rPh>
    <rPh sb="42" eb="43">
      <t>ツキ</t>
    </rPh>
    <rPh sb="44" eb="46">
      <t>ショニチ</t>
    </rPh>
    <rPh sb="49" eb="51">
      <t>バアイ</t>
    </rPh>
    <rPh sb="52" eb="55">
      <t>トウガイツキ</t>
    </rPh>
    <rPh sb="58" eb="60">
      <t>キジュン</t>
    </rPh>
    <rPh sb="61" eb="62">
      <t>ミ</t>
    </rPh>
    <rPh sb="65" eb="67">
      <t>ジョウキョウ</t>
    </rPh>
    <rPh sb="68" eb="70">
      <t>カイショウ</t>
    </rPh>
    <rPh sb="74" eb="75">
      <t>イタ</t>
    </rPh>
    <rPh sb="77" eb="78">
      <t>ツキ</t>
    </rPh>
    <rPh sb="81" eb="84">
      <t>ニュウショシャ</t>
    </rPh>
    <rPh sb="84" eb="86">
      <t>ゼンイン</t>
    </rPh>
    <phoneticPr fontId="7"/>
  </si>
  <si>
    <t>平12老企40 
第2の5(7)</t>
    <phoneticPr fontId="7"/>
  </si>
  <si>
    <t>平11厚令39
第35条 第1項</t>
    <rPh sb="11" eb="12">
      <t>ジョウ</t>
    </rPh>
    <rPh sb="13" eb="14">
      <t>ダイ</t>
    </rPh>
    <rPh sb="15" eb="16">
      <t>コウ</t>
    </rPh>
    <phoneticPr fontId="7"/>
  </si>
  <si>
    <t>平12老企40 
第2の5(8)</t>
    <phoneticPr fontId="7"/>
  </si>
  <si>
    <t>　個別機能訓練加算は、機能訓練指導員、看護職員、介護職員、生活相談員その他の職種の者が共同して、個別機能訓練計画に基づき、計画的に行った機能訓練(以下「個別機能訓練」という。)について算定していますか。</t>
    <phoneticPr fontId="7"/>
  </si>
  <si>
    <t>　次の基準に適合するものとして県知事に届け出た施設において、機能訓練指導員、看護職員、介護職員、生活相談員その他の職種の者が共同して、入所者ごとに個別機能訓練計画を作成し、計画的に機能訓練を行っている場合には、当該基準に掲げる区分に従い、次に掲げる単位数を所定単位数に加算していますか。</t>
    <rPh sb="1" eb="2">
      <t>ツギ</t>
    </rPh>
    <rPh sb="3" eb="5">
      <t>キジュン</t>
    </rPh>
    <phoneticPr fontId="7"/>
  </si>
  <si>
    <t>　個別機能訓練を行うに当たっては、機能訓練指導員、看護職員、介護職員、生活相談員その他の職種の者が共同して、利用者ごとにその目標、実施方法等を内容とする個別機能訓練計画を作成し、これに基づいて行った個別機能訓練の効果、実施方法等について評価等を行っていますか。
　なお、個別機能訓練計画に相当する内容を施設サービス計画の中に記載する場合は、その記載をもって個別機能訓練計画の作成に代えることができます。</t>
    <phoneticPr fontId="7"/>
  </si>
  <si>
    <t>　個別機能訓練加算(Ⅲ)における個別機能訓練、口腔、栄養の一体的取組についての基本的な考え方は別途通知（「リハビリテーション・個別機能練、栄養、口腔の実施及び一体的取組について」）を参考とし、関係職種間で共有すべき情報は、同通知の様式１－４を参考とした上で、常に当該施設の関係職種による閲覧が可能となっていますか。</t>
    <rPh sb="133" eb="135">
      <t>シセツ</t>
    </rPh>
    <phoneticPr fontId="7"/>
  </si>
  <si>
    <t>　評価対象期間とは、加算の算定を開始する月の前年の同月から起算して12月までの期間をいいます。</t>
    <rPh sb="10" eb="12">
      <t>カサン</t>
    </rPh>
    <rPh sb="29" eb="31">
      <t>キサン</t>
    </rPh>
    <phoneticPr fontId="7"/>
  </si>
  <si>
    <t>　(1)イ②における厚生労働省へのＡＤＬ値の提出は、ＬＩＦＥを用いて行っていますか。
　ＬＩＦＥへの提出情報、提出頻度等については、「科学的介護情報システム（ＬＩＦＥ）関連加算に関する基本的考え方並びに事務処理手順及び様式例の提示について」を参照してください。</t>
    <phoneticPr fontId="7"/>
  </si>
  <si>
    <t>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っていますか。</t>
    <phoneticPr fontId="7"/>
  </si>
  <si>
    <t>　(1)イ③及びロ②におけるＡＤＬ利得は、評価対象利用開始月の翌月から起算して６月目の月に測定したＡＤＬ値から、評価対象利用開始月に測定したＡＤＬ値を控除して得た値に、次の表の左欄の評価対象利用開始月に測定したＡＤＬ値に応じてそれぞれ同表の右欄に掲げる値を加えた値を平均して得た値としていますか。</t>
    <phoneticPr fontId="7"/>
  </si>
  <si>
    <t>　加算を取得する月の前年の同月に、基準に適合しているものとして県知事に届け出ている場合には、届出の日から12月後までの期間を評価対象期間としていますか。</t>
    <phoneticPr fontId="7"/>
  </si>
  <si>
    <t>　令和６年度については、令和６年３月以前よりＡＤＬ維持等加算(Ⅱ)を算定している場合、ＡＤＬ利得に関わらず、評価対象期間の満了日の属する月の翌月から 12 月に限り算定を継続することができます。</t>
    <phoneticPr fontId="7"/>
  </si>
  <si>
    <t>　退所時栄養情報連携加算は、施設と医療機関等の有機的連携の強化等を目的としたものであり、入所者の栄養に関する情報を相互に提供することにより、継続的な栄養管理の確保等を図るものです。
　以上のとおり取り扱っていますか。</t>
    <phoneticPr fontId="7"/>
  </si>
  <si>
    <t>　特別食を必要とする入所者又は低栄養状態にあると医師が判断した入所者が施設から退所する際に、その居宅に退所する場合は当該入所者の主治の医師の属する病院又は診療所及び介護支援専門員に対して、病院、診療所又は他の介護保険施設（以下「医療機関等」という。）に入院又は入所する場合は当該医療機関等に対して、当該入所者の同意を得て、管理栄養士が当該入所者の栄養管理に関する情報を提供したときは、当該入所者が退所した日の属する月において、１月につき１回を限度として７０単位を算定していますか。</t>
    <rPh sb="35" eb="37">
      <t>シセツ</t>
    </rPh>
    <rPh sb="169" eb="171">
      <t>ニュウショ</t>
    </rPh>
    <rPh sb="192" eb="197">
      <t>トウガイニュウショシャ</t>
    </rPh>
    <rPh sb="198" eb="200">
      <t>タイショ</t>
    </rPh>
    <rPh sb="202" eb="203">
      <t>ヒ</t>
    </rPh>
    <rPh sb="204" eb="205">
      <t>ゾク</t>
    </rPh>
    <rPh sb="207" eb="208">
      <t>ツキ</t>
    </rPh>
    <rPh sb="228" eb="230">
      <t>タンイ</t>
    </rPh>
    <rPh sb="231" eb="233">
      <t>サンテイ</t>
    </rPh>
    <phoneticPr fontId="7"/>
  </si>
  <si>
    <t>　「栄養管理に関する情報」とは、提供栄養量、必要栄養量、食事形態（嚥下食コード含む。）、禁止食品、栄養管理に係る経過等をいいます。
　栄養管理に関する情報の提供については別途通知（「リハビリテーション・個別機能訓練、栄養、口腔の実施及び一体的取組について」）を参照してください。</t>
    <phoneticPr fontId="7"/>
  </si>
  <si>
    <t>　「特別食」とは、疾病治療の直接手段として、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に加え、心臓疾患等の入所者に対する減塩食、十二指腸潰瘍の入所者に対する潰瘍食、侵襲の大きな消化管手術後の入所者に対する潰瘍食、クローン病及び潰瘍性大腸炎等により腸管の機能が低下している入所者に対する低残渣食並びに高度肥満症（肥満度がプラス 40％以上又はＢＭＩが 30 以上）の入所者に対する治療食をいいます。
　なお、高血圧の入所者に対する減塩食（食塩相当量の総量が 6.0 グラム未満のものに限る。）及び嚥下困難者（そのために摂食不良となった者も含む。）のための流動食は、療養食加算の場合と異なり、退所時栄養情報連携加算の対象となる特別食に含まれます。</t>
    <rPh sb="149" eb="150">
      <t>クワ</t>
    </rPh>
    <phoneticPr fontId="7"/>
  </si>
  <si>
    <t>　「特別食」とは、疾病治療の直接手段として、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です。
　「嚥下調整食」は、硬さ、付着性、凝集性などに配慮した食事であって、日本摂食嚥下リハビリテーション学会の分類に基づくものをいいます。
　また、心臓疾患等の者に対する減塩食、十二指腸潰瘍の者に対する潰瘍食、侵襲の大きな消化管手術後の入所者に対する潰瘍食、クローン病及び潰瘍性大腸炎等により腸管の機能が低下している者に対する低残渣食並びに高度肥満症（肥満度がプラス40％以上又はＢＭＩが30以上）の者に対する治療食を含みます。
　なお、高血圧の者に対する減塩食（食塩相当量の総量が6.0グラム未満のものに限る。）及び嚥下困難者（そのために摂食不良となった者も含む。）のための流動食は、療養食加算の場合と異なり、再入所時栄養連携加算の対象となる特別食に含まれます。</t>
    <rPh sb="2" eb="5">
      <t>トクベツショク</t>
    </rPh>
    <phoneticPr fontId="7"/>
  </si>
  <si>
    <t>（２）</t>
    <phoneticPr fontId="7"/>
  </si>
  <si>
    <t>　入所者が退所して医療機関に入院する場合、当該医療機関に対して、入所者を紹介するに当たっては、別紙様式 13 の文書に必要な事項を記載の上、当該医療機関に交付するとともに、交付した文書の写しを介護記録等に添付していますか。</t>
    <phoneticPr fontId="7"/>
  </si>
  <si>
    <t>（３）</t>
    <phoneticPr fontId="7"/>
  </si>
  <si>
    <t>①</t>
    <phoneticPr fontId="7"/>
  </si>
  <si>
    <t>②</t>
    <phoneticPr fontId="7"/>
  </si>
  <si>
    <t>　会議では、特に協力医療機関に対して診療の求めを行うこととなる可能性が高い入所者や新規入所者を中心に情報共有や対応の確認等を行っていますか。
※　毎回の会議において必ずしも入所者全員について詳細な病状等を共有しないこととしても差し支えありません。</t>
    <phoneticPr fontId="7"/>
  </si>
  <si>
    <t>③</t>
    <phoneticPr fontId="7"/>
  </si>
  <si>
    <t>（令和7年3月31日までの間は１００単位）</t>
    <rPh sb="1" eb="3">
      <t>レイワ</t>
    </rPh>
    <rPh sb="13" eb="14">
      <t>アイダ</t>
    </rPh>
    <rPh sb="18" eb="20">
      <t>タンイ</t>
    </rPh>
    <phoneticPr fontId="7"/>
  </si>
  <si>
    <t>　（１）について、複数の医療機関を協力医療機関として定めることにより３要件を満たす場合には、それぞれの医療機関と会議を行っていますか。
　（１）を算定する場合において、指定介護老人福祉施設基準第 28 条第２項に規定する届出として３要件を満たす医療機関の情報を都道府県等に届け出ていない場合には、速やかに届け出てください。</t>
    <phoneticPr fontId="7"/>
  </si>
  <si>
    <t>　会議は概ね月に１回以上開催されていますか。
　ただし、電子的システムにより当該協力医療機関において、当該施設の入所者の情報が随時確認できる体制が確保されている場合には、定期的に年３回以上開催することで差し支えありません。なお、協力医療機関へ診療の求めを行う可能性の高い入所者がいる場合においては、より高い頻度で情報共有等を行う会議を実施することが望ましいです。</t>
    <phoneticPr fontId="7"/>
  </si>
  <si>
    <t>　会議の開催状況については、その概要を記録していますか。</t>
    <phoneticPr fontId="7"/>
  </si>
  <si>
    <t>　特別通院送迎加算は、施設外において透析が必要な入所者が、家族等による送迎ができない、送迎サービスを実施していない病院又は診療所を利用している場合等のやむを得ない事情により、施設職員が送迎を行った場合に算定できるものであり、透析以外の目的による通院送迎は当該加算のための回数に含めません。
　以上のとおり取り扱っていますか。</t>
    <phoneticPr fontId="7"/>
  </si>
  <si>
    <t>　「周囲の者による日常生活に対する注意を必要とする認知症の者」とは、日常生活自立度のランクⅡ、Ⅲ、Ⅳ又はＭに該当する入所者等を指します。</t>
    <phoneticPr fontId="7"/>
  </si>
  <si>
    <t>「認知症チームケア推進加算に関する実施上の留意事項等について」</t>
    <phoneticPr fontId="7"/>
  </si>
  <si>
    <t>　(1)③における支援計画の見直しは、支援計画に実施上の問題（排せつ支援計画の変更の必要性、関連職種が共同して取り組むべき事項の見直しの必要性等）があれば直ちに実施していますか。</t>
    <rPh sb="9" eb="13">
      <t>シエンケイカク</t>
    </rPh>
    <rPh sb="14" eb="16">
      <t>ミナオ</t>
    </rPh>
    <rPh sb="19" eb="23">
      <t>シエンケイカク</t>
    </rPh>
    <rPh sb="24" eb="27">
      <t>ジッシジョウ</t>
    </rPh>
    <rPh sb="28" eb="30">
      <t>モンダイ</t>
    </rPh>
    <rPh sb="31" eb="32">
      <t>ハイ</t>
    </rPh>
    <rPh sb="34" eb="38">
      <t>シエンケイカク</t>
    </rPh>
    <rPh sb="39" eb="41">
      <t>ヘンコウ</t>
    </rPh>
    <rPh sb="42" eb="45">
      <t>ヒツヨウセイ</t>
    </rPh>
    <rPh sb="46" eb="50">
      <t>カンレンショクシュ</t>
    </rPh>
    <rPh sb="51" eb="53">
      <t>キョウドウ</t>
    </rPh>
    <rPh sb="55" eb="56">
      <t>ト</t>
    </rPh>
    <rPh sb="57" eb="58">
      <t>ク</t>
    </rPh>
    <rPh sb="61" eb="63">
      <t>ジコウ</t>
    </rPh>
    <rPh sb="64" eb="66">
      <t>ミナオ</t>
    </rPh>
    <rPh sb="68" eb="71">
      <t>ヒツヨウセイ</t>
    </rPh>
    <rPh sb="71" eb="72">
      <t>トウ</t>
    </rPh>
    <rPh sb="77" eb="78">
      <t>タダ</t>
    </rPh>
    <rPh sb="80" eb="82">
      <t>ジッシ</t>
    </rPh>
    <phoneticPr fontId="7"/>
  </si>
  <si>
    <t>　その際、PDCAの推進及び排せつ支援の質の向上を図る観点から、LIFEへの提出情報及びフィードバック情報を活用していますか。</t>
    <rPh sb="3" eb="4">
      <t>サイ</t>
    </rPh>
    <rPh sb="10" eb="13">
      <t>スイシンオヨ</t>
    </rPh>
    <rPh sb="14" eb="15">
      <t>ハイ</t>
    </rPh>
    <rPh sb="17" eb="19">
      <t>シエン</t>
    </rPh>
    <rPh sb="20" eb="21">
      <t>シツ</t>
    </rPh>
    <rPh sb="22" eb="24">
      <t>コウジョウ</t>
    </rPh>
    <rPh sb="25" eb="26">
      <t>ハカ</t>
    </rPh>
    <rPh sb="27" eb="29">
      <t>カンテン</t>
    </rPh>
    <rPh sb="38" eb="43">
      <t>テイシュツジョウホウオヨ</t>
    </rPh>
    <rPh sb="51" eb="53">
      <t>ジョウホウ</t>
    </rPh>
    <rPh sb="54" eb="56">
      <t>カツヨウ</t>
    </rPh>
    <phoneticPr fontId="7"/>
  </si>
  <si>
    <t>　(1)①の評価の結果、要介護状態の軽減が見込まれる者について、施設入所時と比較して、排尿又は排便の状態の少なくとも一方が改善するとともにいずれにも悪化がないこと。</t>
    <rPh sb="43" eb="45">
      <t>ハイニョウ</t>
    </rPh>
    <rPh sb="45" eb="46">
      <t>マタ</t>
    </rPh>
    <rPh sb="47" eb="49">
      <t>ハイベン</t>
    </rPh>
    <rPh sb="50" eb="52">
      <t>ジョウタイ</t>
    </rPh>
    <rPh sb="53" eb="54">
      <t>スク</t>
    </rPh>
    <phoneticPr fontId="7"/>
  </si>
  <si>
    <t>　①の評価の結果、排せつに介護を要する入所者であって、適切な対応を行うことにより、要介護状態の軽減が見込まれるものについて、医師、看護師、介護支援専門員その他の職種の者が共同して、当該入所者が排せつに介護を要する原因を分析し、それに基づいた支援計画を作成し、当該支援計画に基づく支援を継続して実施していますか。</t>
    <rPh sb="9" eb="10">
      <t>ハイ</t>
    </rPh>
    <rPh sb="13" eb="15">
      <t>カイゴ</t>
    </rPh>
    <rPh sb="16" eb="17">
      <t>ヨウ</t>
    </rPh>
    <rPh sb="19" eb="22">
      <t>ニュウショシャ</t>
    </rPh>
    <phoneticPr fontId="7"/>
  </si>
  <si>
    <t>　①の評価に基づき、少なくとも３月に１回、入所者ごとに支援計画を見直していますか。</t>
    <phoneticPr fontId="7"/>
  </si>
  <si>
    <t>g</t>
    <phoneticPr fontId="7"/>
  </si>
  <si>
    <t>　入所者の社会参加につなげるために、入所者と地域住民等とが交流する機会を定期的に設ける等、地域や社会とのつながりを維持する。</t>
    <phoneticPr fontId="7"/>
  </si>
  <si>
    <t>　高齢者施設等感染対策向上加算(Ⅰ)は、高齢者施設等における平時からの感染対策の実施や、感染症発生時に感染者の対応を行う医療機関との連携体制を評価するものです。このとおり扱っていますか。</t>
    <rPh sb="85" eb="86">
      <t>アツカ</t>
    </rPh>
    <phoneticPr fontId="7"/>
  </si>
  <si>
    <t>　高齢者施設等において感染対策を担当する者が、医療機関等が行う院内感染対策に関する研修又は訓練に少なくとも１年に 1 回以上参加し、指導及び助言を受けていますか。</t>
    <phoneticPr fontId="7"/>
  </si>
  <si>
    <t>　院内感染対策に関する研修又は訓練については、感染対策向上加算又は外来感染対策向上加算に係る届出を行った医療機関が実施する院内感染対策に関するカンファレンス又は訓練や職員向けに実施する院内感染対策に関する研修、地域の医師会が定期的に主催する院内感染対策に関するカンファレンス又は訓練を対象とします。</t>
    <phoneticPr fontId="7"/>
  </si>
  <si>
    <t>　介護職員その他の従業員に対して実施する感染症の予防及びまん延の防止のための研修及び訓練の内容について、上記の医療機関等における研修又は訓練の内容を含めていますか。</t>
    <phoneticPr fontId="7"/>
  </si>
  <si>
    <t>④</t>
    <phoneticPr fontId="7"/>
  </si>
  <si>
    <t>　第二種協定指定医療機関との間で、新興感染症の発生時等の対応を行う体制を確保していますか。
　新興感染症発生時等の対応としては、感染発生時等における相談、感染者の診療、入院の要否の判断等が求められることから、本加算における連携の対象となる第二種協定指定医療機関は診療所、病院に限ります。なお、第二種協定指定医療機関である薬局や訪問看護ステーションとの連携を行うことを妨げるものではありません。</t>
    <phoneticPr fontId="7"/>
  </si>
  <si>
    <t>⑤</t>
    <phoneticPr fontId="7"/>
  </si>
  <si>
    <t xml:space="preserve">　季節性インフルエンザやノロウイルス感染症、新型コロナウイルス感染症など特に高齢者施設等において流行を起こしやすい感染症について、協力医療機関等と連携し、感染した入居者に対して適切に医療が提供される体制が構築されていますか。
</t>
    <phoneticPr fontId="7"/>
  </si>
  <si>
    <t>　特に新型コロナウイルス感染症については、「高齢者施設等における医療機関との連携体制等にかかる調査の結果について（令和５年 12 月７日付事務連絡）」のとおり新型コロナウイルス感染症の対応を行う医療機関との連携状況等を調査しており、引き続き感染者の対応が可能な医療機関との連携体制を確保していますか。</t>
    <phoneticPr fontId="7"/>
  </si>
  <si>
    <t>　感染対策向上加算に係る届出を行った医療機関から、少なくとも３年に１回以上、施設内で感染者が発生した場合の感染制御等に係る実地指導を受けている場合に、月１回算定していますか。</t>
    <phoneticPr fontId="7"/>
  </si>
  <si>
    <t>　実地指導については、感染対策向上加算に係る届出を行った医療機関において設置された感染制御チームの専任の医師又は看護師等が行っていますか。</t>
    <phoneticPr fontId="7"/>
  </si>
  <si>
    <t>　介護職員その他の従業員に対して実施する感染症の予防及びまん延の防止のための研修及び訓練の内容について、上記の医療機関による実地指導の内容を含めていますか。</t>
    <phoneticPr fontId="7"/>
  </si>
  <si>
    <t>　対象の感染症については、今後のパンデミック発生時等に必要に応じて厚生労働大臣が指定します。令和６年４月時点においては、指定している感染症はありません。</t>
    <phoneticPr fontId="7"/>
  </si>
  <si>
    <t>　業務の効率化及び質の向上並びに職員の負担軽減を図るための職員研修</t>
    <phoneticPr fontId="7"/>
  </si>
  <si>
    <t>　加算(Ⅰ)の算定にあたっては、以下の事項に留意していますか。</t>
    <phoneticPr fontId="7"/>
  </si>
  <si>
    <t>　加算(Ⅱ)の算定にあたっては、以下の事項に留意していますか。</t>
    <phoneticPr fontId="7"/>
  </si>
  <si>
    <t>①</t>
    <phoneticPr fontId="7"/>
  </si>
  <si>
    <t>　加算（Ⅰ）を算定するに当たっては、以下のaからcの介護機器を全て使用することとし、また、aの機器は全ての居室に設置し（全ての利用者を個別に見守ることが可能な状態をいう。）、bの機器は同一の時間帯に勤務する全ての介護職員が使用していますか。</t>
    <phoneticPr fontId="7"/>
  </si>
  <si>
    <t>a</t>
    <phoneticPr fontId="7"/>
  </si>
  <si>
    <t>b</t>
    <phoneticPr fontId="7"/>
  </si>
  <si>
    <t>c</t>
    <phoneticPr fontId="7"/>
  </si>
  <si>
    <t>　見守り機器</t>
    <rPh sb="1" eb="3">
      <t>ミマモ</t>
    </rPh>
    <rPh sb="4" eb="6">
      <t>キキ</t>
    </rPh>
    <phoneticPr fontId="7"/>
  </si>
  <si>
    <t>　インカム（マイクロホンが取り付けられたイヤホンをいう。）等の職員間の連絡調整の迅速化に資するＩＣＴ機器（ビジネス用のチャットツールの活用による職員間の連絡調整の迅速化に資するＩＣＴ機器も含む。）</t>
    <phoneticPr fontId="7"/>
  </si>
  <si>
    <t>　介護記録ソフトウェアやスマートフォン等の介護記録の作成の効率化に資するＩＣＴ機器（複数の機器の連携も含め、データの入力から記録・保存・活用までを一体的に支援するものに限る。）</t>
    <phoneticPr fontId="7"/>
  </si>
  <si>
    <t>②</t>
    <phoneticPr fontId="7"/>
  </si>
  <si>
    <t>　加算（Ⅱ）を算定するにあたっては、①aからcに掲げる介護機器のうち、１つ以上を使用していますか。</t>
    <phoneticPr fontId="7"/>
  </si>
  <si>
    <t>　①bの機器の場合は、同一の時間帯に勤務する全ての介護職員が使用していますか。</t>
    <phoneticPr fontId="7"/>
  </si>
  <si>
    <t>③</t>
    <phoneticPr fontId="7"/>
  </si>
  <si>
    <t>　委員会における検討に基づき実施された取組により業務効率化が図られた場合、その効率化された時間は、介護サービスの質の確保及び職員の負担の軽減に資する取組に優先して充てていますか。</t>
    <phoneticPr fontId="7"/>
  </si>
  <si>
    <t>　委員会は３月に１回以上開催していますか。</t>
    <rPh sb="6" eb="7">
      <t>ツキ</t>
    </rPh>
    <rPh sb="9" eb="12">
      <t>カイイジョウ</t>
    </rPh>
    <rPh sb="12" eb="14">
      <t>カイサイ</t>
    </rPh>
    <phoneticPr fontId="7"/>
  </si>
  <si>
    <t>　委員会は、テレビ電話装置等を活用して行うことができるものとし、個人情報保護委員会・厚生労働省「医療・介護関係事業者における個人情報の適切な取扱いのためのガイダンス」、厚生労働省「医療情報システムの安全管理に関するガイドライン」等に対応してください。</t>
    <phoneticPr fontId="7"/>
  </si>
  <si>
    <t>　夜間時間帯 において夜勤職員数が基準に定める員数を満たさない事態が２日以上連続して発生した場合</t>
    <phoneticPr fontId="7"/>
  </si>
  <si>
    <t>貴施設の夜勤時間帯を記載してください。</t>
    <rPh sb="4" eb="9">
      <t>ヤキンジカンタイ</t>
    </rPh>
    <phoneticPr fontId="7"/>
  </si>
  <si>
    <t>　貴施設の基準夜勤者数と上記の換算した直近月の夜勤者数等を記載してください。</t>
    <phoneticPr fontId="7"/>
  </si>
  <si>
    <t>３．貴施設の夜勤時間帯を記載してください。</t>
    <rPh sb="6" eb="11">
      <t>ヤキンジカンタイ</t>
    </rPh>
    <phoneticPr fontId="7"/>
  </si>
  <si>
    <t>（注：夜勤時間帯とは、午後十時から翌日の午前五時までの時間を含めた連続する一六時間をいい、原則として事業所又は施設ごとに設定するものです。夜勤職員が勤務する実際の夜勤時間を含むように設定してください。）</t>
    <rPh sb="3" eb="8">
      <t>ヤキンジカンタイ</t>
    </rPh>
    <rPh sb="69" eb="71">
      <t>ヤキン</t>
    </rPh>
    <rPh sb="71" eb="73">
      <t>ショクイン</t>
    </rPh>
    <rPh sb="74" eb="76">
      <t>キンム</t>
    </rPh>
    <rPh sb="86" eb="87">
      <t>フク</t>
    </rPh>
    <rPh sb="91" eb="93">
      <t>セッテイ</t>
    </rPh>
    <phoneticPr fontId="7"/>
  </si>
  <si>
    <t>　入所者ごとに、理学療法士等が、個別機能訓練計画の内容等の情報その他機能訓練の適切かつ有効な実施のために必要な情報、入所者の口腔くうの健康状態に関する情報及び入所者の栄養状態に関する情報を相互に共有していますか。</t>
    <phoneticPr fontId="7"/>
  </si>
  <si>
    <t>　（３）で共有した情報を踏まえ、必要に応じて個別機能訓練計画の見直しを行い、当該見直しの内容について、理学療法士等の関係職種間で共有していますか。</t>
    <phoneticPr fontId="7"/>
  </si>
  <si>
    <t>　入所者が医療機関に入院後、当該医療機関を退院し、同一月に再度当該医療機関に入院する場合には、本加算を算定していませんか。</t>
    <phoneticPr fontId="7"/>
  </si>
  <si>
    <t xml:space="preserve">　会議は、テレビ電話装置等（リアルタイムでの画像を介したコミュニケーションが可能な機器をいう。以下同じ。）を活用して行うことができます。この際、個人情報保護委員会・厚生労働省「医療・介護関係事業者における個人情報の適切な取扱いのためのガイダンス」、厚生労働省「医療情報システムの安全管理に関するガイドライン」等を遵守してください。
</t>
    <phoneticPr fontId="7"/>
  </si>
  <si>
    <t>　会議は、指定介護老人福祉施設基準第 28 条第２項に規定する、入所者の病状が急変した場合の対応の確認と一体的に行うこととしても差し支えありません。</t>
    <phoneticPr fontId="7"/>
  </si>
  <si>
    <t>平11厚令39
第28条 第1号~第3号</t>
    <rPh sb="11" eb="12">
      <t>ジョウ</t>
    </rPh>
    <rPh sb="13" eb="14">
      <t>ダイ</t>
    </rPh>
    <rPh sb="15" eb="16">
      <t>ゴウ</t>
    </rPh>
    <rPh sb="17" eb="18">
      <t>ダイ</t>
    </rPh>
    <rPh sb="19" eb="20">
      <t>ゴウ</t>
    </rPh>
    <phoneticPr fontId="7"/>
  </si>
  <si>
    <t>　それぞれの時間帯は以下の通りです。
「配置医師の通常の勤務時間外」
　配置医師と当該施設の間であらかじめ定められた配置医師が当該施設において勤務する時間以外の時間をいい、早朝、夜間及び深夜を除く。
「早朝」     午前6時から午前8時までの時間をいう。
「夜間」     午後6時から午後10時までの時間をいう。
「深夜」     午後10時から午前６時までの時間をいう。</t>
    <rPh sb="6" eb="9">
      <t>ジカンタイ</t>
    </rPh>
    <rPh sb="10" eb="12">
      <t>イカ</t>
    </rPh>
    <rPh sb="13" eb="14">
      <t>トオ</t>
    </rPh>
    <rPh sb="41" eb="43">
      <t>トウガイ</t>
    </rPh>
    <rPh sb="63" eb="65">
      <t>トウガイ</t>
    </rPh>
    <phoneticPr fontId="7"/>
  </si>
  <si>
    <t>R6.3.15Q＆A
問139</t>
    <phoneticPr fontId="7"/>
  </si>
  <si>
    <t>　 (1)①、③及び④に掲げる基準に適合していますか。</t>
    <rPh sb="8" eb="9">
      <t>オヨ</t>
    </rPh>
    <phoneticPr fontId="7"/>
  </si>
  <si>
    <t xml:space="preserve">　褥瘡マネジメント加算(Ⅰ)は、原則として入所者全員（褥瘡マネジメント加算(Ⅱ)を算定する者を除く。）を対象として算定していますか。 </t>
    <phoneticPr fontId="7"/>
  </si>
  <si>
    <t>　(1)②の支援計画は、関係職種が共同し、別紙様式７を用いて作成していますか。</t>
    <phoneticPr fontId="7"/>
  </si>
  <si>
    <t>　安全対策に係る外部の研修については、介護現場における事故の内容、発生防止の取組、発生時の対応、施設のマネジメント等の内容を含むものであること。</t>
    <phoneticPr fontId="7"/>
  </si>
  <si>
    <t>　適切な感染対策とは、手洗いや個人防護具の着用等の標準予防策（スタンダード・プリコーション）の徹底、ゾーニング、コホーティング、感染者以外の入所者も含めた健康観察等を指します。
　具体的な感染対策の方法については、「介護現場における感染対策の手引き（第３版）」を参考としてください。</t>
    <phoneticPr fontId="7"/>
  </si>
  <si>
    <t>　介護職員等処遇改善加算の算定額に相当する賃金改善を実施していますか。
　</t>
    <phoneticPr fontId="7"/>
  </si>
  <si>
    <t>・</t>
    <phoneticPr fontId="7"/>
  </si>
  <si>
    <t>「賃金改善の実施に係る基本的な考え方」の概要</t>
    <rPh sb="20" eb="22">
      <t>ガイヨウ</t>
    </rPh>
    <phoneticPr fontId="7"/>
  </si>
  <si>
    <t>　処遇改善計画書及び実績報告書の内容を証明する資料及び次の①及び②の資料について、施設で適切に保管していますか。</t>
    <rPh sb="25" eb="26">
      <t>オヨ</t>
    </rPh>
    <rPh sb="27" eb="28">
      <t>ツギ</t>
    </rPh>
    <rPh sb="30" eb="31">
      <t>オヨ</t>
    </rPh>
    <rPh sb="34" eb="36">
      <t>シリョウ</t>
    </rPh>
    <rPh sb="41" eb="43">
      <t>シセツ</t>
    </rPh>
    <phoneticPr fontId="7"/>
  </si>
  <si>
    <t>① 就業規則等（賃金・退職手当・臨時の賃金等に関する規程、キャリアパス要件Ⅰに係る任用要件及び賃金体系に関する規程、キャリアパス要件Ⅲに係る昇給の仕組みに関する規程を就業規則と別に作成している場合には、それらの規程を含む。）
②労働保険に加入していることが確認できる書類（労働保険関係成立届、労働保険概算・確定保険料申告書等）</t>
    <phoneticPr fontId="7"/>
  </si>
  <si>
    <t>平12老企40 
第2の5(5)</t>
    <phoneticPr fontId="7"/>
  </si>
  <si>
    <t>平27厚労告94
56の2</t>
    <phoneticPr fontId="7"/>
  </si>
  <si>
    <t>平12老企40 
第2の5(17)⑥</t>
    <phoneticPr fontId="7"/>
  </si>
  <si>
    <t>平12老企40
第2の5(25)①イ</t>
    <phoneticPr fontId="7"/>
  </si>
  <si>
    <t>平12厚告21 
別表1のヘ注5</t>
    <phoneticPr fontId="7"/>
  </si>
  <si>
    <t>平12老企40
第2の5(25)④イ</t>
    <phoneticPr fontId="7"/>
  </si>
  <si>
    <t>平12老企40
第2の5(25)④ロ</t>
    <phoneticPr fontId="7"/>
  </si>
  <si>
    <t>平12厚告21
別表1のト</t>
    <phoneticPr fontId="7"/>
  </si>
  <si>
    <t>平12老企40
第2の5(27)①</t>
    <phoneticPr fontId="7"/>
  </si>
  <si>
    <t>平12老企40
第2の5(27)②</t>
    <phoneticPr fontId="7"/>
  </si>
  <si>
    <t>平12老企40
第2の5(27)③</t>
    <phoneticPr fontId="7"/>
  </si>
  <si>
    <t>平12老企40
第2の5(27)④</t>
    <phoneticPr fontId="7"/>
  </si>
  <si>
    <t>平12老企40
第2の5(27)⑦</t>
    <phoneticPr fontId="7"/>
  </si>
  <si>
    <t>　栄養管理に係る減算及び経口移行加算を算定している場合は算定しません。</t>
    <phoneticPr fontId="7"/>
  </si>
  <si>
    <t>平12厚告21
別表1のワ</t>
    <phoneticPr fontId="7"/>
  </si>
  <si>
    <t>平12老企40
第2の5(33)</t>
    <phoneticPr fontId="7"/>
  </si>
  <si>
    <t>平12老企40 
第2の5(39)</t>
    <phoneticPr fontId="7"/>
  </si>
  <si>
    <t>平12厚告21
別表1のオ</t>
    <phoneticPr fontId="7"/>
  </si>
  <si>
    <t>平12老企40 
第2の5(51)
（2(29)を準用）</t>
    <rPh sb="25" eb="27">
      <t>ジュンヨウ</t>
    </rPh>
    <phoneticPr fontId="7"/>
  </si>
  <si>
    <t>A8</t>
  </si>
  <si>
    <t>A9</t>
  </si>
  <si>
    <t>A10</t>
  </si>
  <si>
    <t>A11</t>
  </si>
  <si>
    <t>A12</t>
  </si>
  <si>
    <t>A13</t>
  </si>
  <si>
    <t>A14</t>
  </si>
  <si>
    <t>A15</t>
  </si>
  <si>
    <t>A16</t>
  </si>
  <si>
    <t>A17</t>
  </si>
  <si>
    <t>A18</t>
  </si>
  <si>
    <t>A19</t>
  </si>
  <si>
    <t>A20</t>
  </si>
  <si>
    <t>A21</t>
  </si>
  <si>
    <t>A22</t>
  </si>
  <si>
    <t>A23</t>
  </si>
  <si>
    <t>A24</t>
  </si>
  <si>
    <t>A25</t>
  </si>
  <si>
    <t>A26</t>
  </si>
  <si>
    <t>A27</t>
  </si>
  <si>
    <t>A28</t>
  </si>
  <si>
    <t>A29</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</si>
  <si>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</si>
  <si>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</si>
  <si>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</si>
  <si>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</si>
  <si>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</si>
  <si>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</si>
  <si>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</si>
  <si>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</si>
  <si>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</si>
  <si>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</si>
  <si>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</si>
  <si>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</si>
  <si>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</si>
  <si>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</si>
  <si>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</si>
  <si>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</si>
  <si>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</si>
  <si>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</si>
  <si>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</si>
  <si>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</si>
  <si>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</si>
  <si>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</si>
  <si>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</si>
  <si>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</si>
  <si>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</si>
  <si>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</si>
  <si>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</si>
  <si>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</si>
  <si>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</si>
  <si>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</si>
  <si>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</si>
  <si>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</si>
  <si>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</si>
  <si>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</si>
  <si>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</si>
  <si>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</si>
  <si>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</si>
  <si>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</si>
  <si>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</si>
  <si>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</si>
  <si>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</si>
  <si>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</si>
  <si>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</si>
  <si>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</si>
  <si>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</si>
  <si>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</si>
  <si>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</si>
  <si>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</si>
  <si>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</si>
  <si>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</si>
  <si>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</si>
  <si>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</si>
  <si>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</si>
  <si>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</si>
  <si>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高齢者虐待防止措置未実施減算</t>
    <phoneticPr fontId="7"/>
  </si>
  <si>
    <t>業務継続計画未策定減算</t>
    <phoneticPr fontId="7"/>
  </si>
  <si>
    <t>A14</t>
    <phoneticPr fontId="7"/>
  </si>
  <si>
    <t>A23</t>
    <phoneticPr fontId="7"/>
  </si>
  <si>
    <t>A41</t>
    <phoneticPr fontId="7"/>
  </si>
  <si>
    <t>A42</t>
    <phoneticPr fontId="7"/>
  </si>
  <si>
    <t>A44</t>
    <phoneticPr fontId="7"/>
  </si>
  <si>
    <t>A50</t>
    <phoneticPr fontId="7"/>
  </si>
  <si>
    <t>A51</t>
    <phoneticPr fontId="7"/>
  </si>
  <si>
    <t>A56</t>
    <phoneticPr fontId="7"/>
  </si>
  <si>
    <t>A57</t>
    <phoneticPr fontId="7"/>
  </si>
  <si>
    <t>A64</t>
    <phoneticPr fontId="7"/>
  </si>
  <si>
    <t>A65</t>
    <phoneticPr fontId="7"/>
  </si>
  <si>
    <t>A66</t>
    <phoneticPr fontId="7"/>
  </si>
  <si>
    <t>A67</t>
    <phoneticPr fontId="7"/>
  </si>
  <si>
    <t>A68</t>
    <phoneticPr fontId="7"/>
  </si>
  <si>
    <t>A69</t>
    <phoneticPr fontId="7"/>
  </si>
  <si>
    <t>A70</t>
    <phoneticPr fontId="7"/>
  </si>
  <si>
    <t>A71</t>
    <phoneticPr fontId="7"/>
  </si>
  <si>
    <t>A72</t>
    <phoneticPr fontId="7"/>
  </si>
  <si>
    <t>A73</t>
    <phoneticPr fontId="7"/>
  </si>
  <si>
    <t>A74</t>
    <phoneticPr fontId="7"/>
  </si>
  <si>
    <t>A75</t>
    <phoneticPr fontId="7"/>
  </si>
  <si>
    <t>A76</t>
    <phoneticPr fontId="7"/>
  </si>
  <si>
    <t>A77</t>
    <phoneticPr fontId="7"/>
  </si>
  <si>
    <t>A78</t>
    <phoneticPr fontId="7"/>
  </si>
  <si>
    <t>A79</t>
    <phoneticPr fontId="7"/>
  </si>
  <si>
    <t>A80</t>
    <phoneticPr fontId="7"/>
  </si>
  <si>
    <t>A81</t>
    <phoneticPr fontId="7"/>
  </si>
  <si>
    <t>A82</t>
    <phoneticPr fontId="7"/>
  </si>
  <si>
    <t>A83</t>
    <phoneticPr fontId="7"/>
  </si>
  <si>
    <t>退所時栄養情報連携加算</t>
    <phoneticPr fontId="7"/>
  </si>
  <si>
    <t>退所時情報提供加算</t>
    <phoneticPr fontId="7"/>
  </si>
  <si>
    <t>協力医療機関連携加算</t>
    <phoneticPr fontId="7"/>
  </si>
  <si>
    <t>特別通院送迎加算</t>
    <phoneticPr fontId="7"/>
  </si>
  <si>
    <t>認知症チームケア推進加算（Ⅰ）</t>
    <phoneticPr fontId="7"/>
  </si>
  <si>
    <t>認知症チームケア推進加算（Ⅱ）</t>
    <phoneticPr fontId="7"/>
  </si>
  <si>
    <t>新興感染症等施設療養費</t>
    <phoneticPr fontId="7"/>
  </si>
  <si>
    <t>高齢者施設等感染対策向上加算 （Ⅰ）</t>
    <phoneticPr fontId="7"/>
  </si>
  <si>
    <t>高齢者施設等感染対策向上加算 （Ⅱ）</t>
    <phoneticPr fontId="7"/>
  </si>
  <si>
    <t>生産性向上推進体制加算 （Ⅰ）</t>
    <phoneticPr fontId="7"/>
  </si>
  <si>
    <t>生産性向上推進体制加算 （Ⅱ）</t>
    <phoneticPr fontId="7"/>
  </si>
  <si>
    <t>9 夜勤職員配置</t>
  </si>
  <si>
    <t>19 初期加算</t>
  </si>
  <si>
    <t>25 経口移行</t>
  </si>
  <si>
    <t>26-2 経口維持（Ⅱ）</t>
  </si>
  <si>
    <t>30 配置医師緊急時対応（改）</t>
  </si>
  <si>
    <t>第5 介護給付費《基本》</t>
    <phoneticPr fontId="7"/>
  </si>
  <si>
    <t>いる</t>
    <phoneticPr fontId="7"/>
  </si>
  <si>
    <t>　認知症の行動・心理症状の予防等に資する認知症ケアについて、カンファレンスの開催、計画の作成、認知症の行動・心理症状の有無及び程度についての定期的な評価、ケアの振り返り、計画の見直し等を行っていますか。</t>
    <phoneticPr fontId="7"/>
  </si>
  <si>
    <t>end</t>
    <phoneticPr fontId="7"/>
  </si>
  <si>
    <t>ア</t>
  </si>
  <si>
    <t>　１割の範囲内で減少した場合には、その翌々月から利用者全員について、所定単位数の7割を算定していますか。ただし、翌月末において人員基準を満たせば減算になりません。</t>
    <phoneticPr fontId="7"/>
  </si>
  <si>
    <t>　ただし、新規開設又は再開の場合は、推定数（次ページの８を参照）とします。
　また、平均利用者数等の算定に当たっては、小数点第２位以下を切り上げていますか。</t>
    <phoneticPr fontId="7"/>
  </si>
  <si>
    <t>　業務の効率化及び質の向上又は職員の負担の軽減に資する機器（介護機器）を複数種類使用していますか。</t>
    <phoneticPr fontId="7"/>
  </si>
  <si>
    <t>③</t>
    <phoneticPr fontId="7"/>
  </si>
  <si>
    <t>　④においてＡＤＬ利得の平均を計算するに当たって対象とする者は、ＡＤＬ利得の多い順に、上位100分の10に相当する利用者（その数に１未満の端数が生じたときは、これを切り捨てるものとする。）及び下位100分の10に相当する利用者（その数に１未満の端数が生じたときは、これを切り捨てるものとする。）を除く利用者（「評価対象利用者」）としていますか。</t>
    <phoneticPr fontId="7"/>
  </si>
  <si>
    <t>　認知症チームケア推進加算（Ⅱ）（１月につき１２０単位）の算定に当たっては、次のいずれも満たしていますか。</t>
    <phoneticPr fontId="7"/>
  </si>
  <si>
    <t>ア　</t>
    <phoneticPr fontId="7"/>
  </si>
  <si>
    <t>　感染症若しくは災害のいずれか又は両方の業務継続計画が未策定の場合、かつ、当該業務継続計画に従い必要な措置が講じられていない場合に該当していますか</t>
    <phoneticPr fontId="7"/>
  </si>
  <si>
    <t>イ　</t>
    <phoneticPr fontId="7"/>
  </si>
  <si>
    <t>　上記アに該当する場合に、感染症の予防及びまん延の防止のための指針及び非常災害に関する具体的計画を策定していますか</t>
    <phoneticPr fontId="7"/>
  </si>
  <si>
    <t>ア　</t>
    <phoneticPr fontId="7"/>
  </si>
  <si>
    <t>　介護機器の使用に当たり、介護職員、看護職員、介護支援専門員その他の職種の者が共同して、アセスメント（入所者の心身の状況を勘案し、自立した日常生活を営むことができるように支援する上で解決すべき課題を把握することをいう。）及び入所者の身体の状況等の評価を行い、職員の配置の状況等の見直しを行っていますか。</t>
    <phoneticPr fontId="7"/>
  </si>
  <si>
    <t>ウ　</t>
    <phoneticPr fontId="7"/>
  </si>
  <si>
    <t>　介護機器を活用する際の安全体制及びケアの質の確保並びに職員の負担軽減に関する次に掲げる事項を実施し、かつ、利用者の安全並びに介護サービスの質の確保及び職員の負担軽減に資する方策を検討するための委員会を設置し、介護職員、看護職員、介護支援専門員その他の職種の者と共同して、当該委員会において必要な検討等を行い、及び当該事項の実施を定期的に確認していますか。</t>
    <phoneticPr fontId="7"/>
  </si>
  <si>
    <t>平12厚告21
別表1</t>
    <phoneticPr fontId="7"/>
  </si>
  <si>
    <t>平12老企40 
第2の1(1)</t>
    <phoneticPr fontId="7"/>
  </si>
  <si>
    <t>平12老企40 
第2の1(2)①</t>
    <phoneticPr fontId="7"/>
  </si>
  <si>
    <t>平12老企40 
第2の1(2)②</t>
    <phoneticPr fontId="7"/>
  </si>
  <si>
    <t>平12老企40 
第2の1(2)③</t>
    <phoneticPr fontId="7"/>
  </si>
  <si>
    <t>平12老企40 
第2の1(2)④</t>
    <phoneticPr fontId="7"/>
  </si>
  <si>
    <t>平12老企40 
第2の1(3)②</t>
    <phoneticPr fontId="7"/>
  </si>
  <si>
    <t>平12老企40 
第2の1(4)</t>
    <phoneticPr fontId="7"/>
  </si>
  <si>
    <t>平12老企40 
第2の1(5)②</t>
    <phoneticPr fontId="7"/>
  </si>
  <si>
    <t>平12老企40
第2の1(5)③、⑤</t>
    <phoneticPr fontId="7"/>
  </si>
  <si>
    <t>平12老企40 
第2の1(6)③</t>
    <phoneticPr fontId="7"/>
  </si>
  <si>
    <t>平12老企40 
第2の1(7)</t>
    <phoneticPr fontId="7"/>
  </si>
  <si>
    <t>平12老企40 
第2の1(7)イ</t>
    <phoneticPr fontId="7"/>
  </si>
  <si>
    <t>平12老企40 
第2の1(7)ロ</t>
    <phoneticPr fontId="7"/>
  </si>
  <si>
    <t>平12厚告21 
別表1イ注4 
平27厚労告95
八十六</t>
    <rPh sb="26" eb="29">
      <t>86</t>
    </rPh>
    <phoneticPr fontId="7"/>
  </si>
  <si>
    <t>第5 介護給付費《施設サービス》</t>
    <phoneticPr fontId="7"/>
  </si>
  <si>
    <t>7 日常生活継続支援</t>
    <phoneticPr fontId="7"/>
  </si>
  <si>
    <t>8 看護体制加算</t>
    <phoneticPr fontId="7"/>
  </si>
  <si>
    <t>10 準ユニットケア</t>
    <phoneticPr fontId="7"/>
  </si>
  <si>
    <t>11 生活機能向上連携</t>
    <phoneticPr fontId="7"/>
  </si>
  <si>
    <t>12 個別機能訓練（改）</t>
    <phoneticPr fontId="7"/>
  </si>
  <si>
    <t>13 ADL維持等</t>
    <phoneticPr fontId="7"/>
  </si>
  <si>
    <t>14 若年性認知症入所者受入</t>
    <phoneticPr fontId="7"/>
  </si>
  <si>
    <t>15 常勤医師配置</t>
    <phoneticPr fontId="7"/>
  </si>
  <si>
    <t>16 精神科医による療養指導</t>
    <phoneticPr fontId="7"/>
  </si>
  <si>
    <t>17 障害者生活支援体制</t>
    <phoneticPr fontId="7"/>
  </si>
  <si>
    <t>18 入院、外泊</t>
    <phoneticPr fontId="7"/>
  </si>
  <si>
    <t>20 退所時栄養情報連携加算（新）</t>
    <phoneticPr fontId="7"/>
  </si>
  <si>
    <t>21 再入所時栄養連携 (改)</t>
    <phoneticPr fontId="7"/>
  </si>
  <si>
    <t>22 退所時等相談援助 (改)</t>
    <phoneticPr fontId="7"/>
  </si>
  <si>
    <t>23 協力医療機関連携加算 (新)</t>
    <phoneticPr fontId="7"/>
  </si>
  <si>
    <t>24 栄養マネジメント強化</t>
    <phoneticPr fontId="7"/>
  </si>
  <si>
    <t>26-1 経口維持（Ⅰ）</t>
    <phoneticPr fontId="7"/>
  </si>
  <si>
    <t>27 口腔衛生管理</t>
    <phoneticPr fontId="7"/>
  </si>
  <si>
    <t>28 療養食</t>
    <phoneticPr fontId="7"/>
  </si>
  <si>
    <t>29 特別通院送迎加算 (新)</t>
    <phoneticPr fontId="7"/>
  </si>
  <si>
    <t>31 看取り介護</t>
    <phoneticPr fontId="7"/>
  </si>
  <si>
    <t>32 在宅復帰支援機能</t>
    <phoneticPr fontId="7"/>
  </si>
  <si>
    <t>33 在宅・入所相互利用</t>
    <phoneticPr fontId="7"/>
  </si>
  <si>
    <t>34 認知症専門ケア（改）</t>
    <phoneticPr fontId="7"/>
  </si>
  <si>
    <t>35 認知症チームケア推進加算 (新)</t>
    <phoneticPr fontId="7"/>
  </si>
  <si>
    <t>36 認知症行動・心理症状</t>
    <phoneticPr fontId="7"/>
  </si>
  <si>
    <t>37 褥瘡マネジメント</t>
    <phoneticPr fontId="7"/>
  </si>
  <si>
    <t>38 排せつ支援</t>
    <phoneticPr fontId="7"/>
  </si>
  <si>
    <t>39 自立支援促進</t>
    <phoneticPr fontId="7"/>
  </si>
  <si>
    <t>40 科学的介護推進体制</t>
    <phoneticPr fontId="7"/>
  </si>
  <si>
    <t>41 安全対策体制</t>
    <phoneticPr fontId="7"/>
  </si>
  <si>
    <t>42 高齢者施設等感染対策向上加算 (新)</t>
    <phoneticPr fontId="7"/>
  </si>
  <si>
    <t>43 新興感染症等施設療養費 (新)</t>
    <phoneticPr fontId="7"/>
  </si>
  <si>
    <t>44 生産性向上推進体制加算 (新)</t>
    <phoneticPr fontId="7"/>
  </si>
  <si>
    <t>45 サービス提供体制強化</t>
    <phoneticPr fontId="7"/>
  </si>
  <si>
    <t>平13事務連絡
介護給付費請求書等の保管について</t>
    <phoneticPr fontId="7"/>
  </si>
  <si>
    <t>平12厚告21
別表1 
平12厚告21 
別表1イ注1</t>
    <phoneticPr fontId="7"/>
  </si>
  <si>
    <t>平12老企40 
第2の5(10) ③</t>
    <phoneticPr fontId="7"/>
  </si>
  <si>
    <t>平12老企40 
第2の5(10) ④</t>
    <phoneticPr fontId="7"/>
  </si>
  <si>
    <t>平12老企40 
第2の5(10) ⑤</t>
    <phoneticPr fontId="7"/>
  </si>
  <si>
    <t>平12老企40 
第2の5(10) ⑥</t>
    <phoneticPr fontId="7"/>
  </si>
  <si>
    <t>平12老企40 第2の5(10) ⑥（準用する第2の4(7)⑤）</t>
    <rPh sb="19" eb="21">
      <t>ジュンヨウ</t>
    </rPh>
    <rPh sb="23" eb="24">
      <t>ダイ</t>
    </rPh>
    <phoneticPr fontId="7"/>
  </si>
  <si>
    <t>平12厚告21 
別表1イ注5 
平27厚労告95 
86の2</t>
    <phoneticPr fontId="7"/>
  </si>
  <si>
    <t>平12厚告21 
別表1イ注6 
平27厚労告95 
86の2の2</t>
    <phoneticPr fontId="7"/>
  </si>
  <si>
    <t>平12厚告21 
別表1イ注7 
平27厚労告95 
86の2の3</t>
    <phoneticPr fontId="7"/>
  </si>
  <si>
    <t>平12老企40
第2の5(23)</t>
    <phoneticPr fontId="7"/>
  </si>
  <si>
    <t>平12厚告21 
別表1のヘ注2</t>
  </si>
  <si>
    <t>平12老企40
第2の5(25)②イ</t>
    <phoneticPr fontId="7"/>
  </si>
  <si>
    <t>リハビリテーション・個別機能訓練、栄養、口腔の実施及び一体的取組について</t>
    <phoneticPr fontId="7"/>
  </si>
  <si>
    <t xml:space="preserve">平12厚告21 
別表1のヌ注２ </t>
    <phoneticPr fontId="7"/>
  </si>
  <si>
    <t xml:space="preserve">平12厚告21 
別表1のル </t>
    <phoneticPr fontId="7"/>
  </si>
  <si>
    <t>平12老企40
第2の5(11)④イ</t>
    <phoneticPr fontId="7"/>
  </si>
  <si>
    <t>平12老企40
第2の5(11)④ロ</t>
    <phoneticPr fontId="7"/>
  </si>
  <si>
    <t>平12老企40
第2の5(11)④ハ</t>
    <phoneticPr fontId="7"/>
  </si>
  <si>
    <t>平12老企40
第2の5(11)④ニ</t>
    <phoneticPr fontId="7"/>
  </si>
  <si>
    <t>平12老企40
第2の5(35)②</t>
    <phoneticPr fontId="7"/>
  </si>
  <si>
    <t>平12老企40
第2の5(35)③</t>
    <phoneticPr fontId="7"/>
  </si>
  <si>
    <t>平12老企40
第2の5(35)④</t>
    <phoneticPr fontId="7"/>
  </si>
  <si>
    <t>平12老企40
第2の5(35)⑤</t>
    <phoneticPr fontId="7"/>
  </si>
  <si>
    <t>平12老企40
第2の5(35)⑥</t>
    <phoneticPr fontId="7"/>
  </si>
  <si>
    <t>平12老企40
第2の5(35)⑦</t>
    <phoneticPr fontId="7"/>
  </si>
  <si>
    <t>平12老企40
第2の5(35)⑪</t>
    <phoneticPr fontId="7"/>
  </si>
  <si>
    <t>平27厚労告95 
70イ</t>
    <phoneticPr fontId="7"/>
  </si>
  <si>
    <t>平27厚労告95 
70ロ</t>
    <phoneticPr fontId="7"/>
  </si>
  <si>
    <t>平12厚告21 
別表1のツ注</t>
    <rPh sb="14" eb="15">
      <t>チュウ</t>
    </rPh>
    <phoneticPr fontId="7"/>
  </si>
  <si>
    <t>平12厚告21 
別表1のウ注</t>
    <phoneticPr fontId="7"/>
  </si>
  <si>
    <t>平11厚令39
第35条</t>
    <rPh sb="8" eb="9">
      <t>ダイ</t>
    </rPh>
    <rPh sb="11" eb="12">
      <t>ジョウ</t>
    </rPh>
    <phoneticPr fontId="7"/>
  </si>
  <si>
    <t>平12厚告21 
別表1のノ注
平12老企40 
第2の5(46)</t>
    <rPh sb="14" eb="15">
      <t>チュウ</t>
    </rPh>
    <phoneticPr fontId="7"/>
  </si>
  <si>
    <t>平12厚告21 
別表1のノ注
平12老企40 
第2の5(47)</t>
    <rPh sb="14" eb="15">
      <t>チュウ</t>
    </rPh>
    <phoneticPr fontId="7"/>
  </si>
  <si>
    <t>平12老企40 
第2の5(46)</t>
    <phoneticPr fontId="7"/>
  </si>
  <si>
    <t>（準用する第2の4(20)①）</t>
    <rPh sb="1" eb="3">
      <t>ジュンヨウ</t>
    </rPh>
    <rPh sb="5" eb="6">
      <t>ダイ</t>
    </rPh>
    <phoneticPr fontId="7"/>
  </si>
  <si>
    <t>（準用する第2の4(20)②）</t>
    <rPh sb="1" eb="3">
      <t>ジュンヨウ</t>
    </rPh>
    <rPh sb="5" eb="6">
      <t>ダイ</t>
    </rPh>
    <phoneticPr fontId="7"/>
  </si>
  <si>
    <t>（準用する第2の4(20)③）</t>
    <rPh sb="1" eb="3">
      <t>ジュンヨウ</t>
    </rPh>
    <rPh sb="5" eb="6">
      <t>ダイ</t>
    </rPh>
    <phoneticPr fontId="7"/>
  </si>
  <si>
    <t>（準用する第2の4(20)⑤）</t>
    <rPh sb="1" eb="3">
      <t>ジュンヨウ</t>
    </rPh>
    <rPh sb="5" eb="6">
      <t>ダイ</t>
    </rPh>
    <phoneticPr fontId="7"/>
  </si>
  <si>
    <t>（準用する第2の4(20)④）</t>
    <rPh sb="1" eb="3">
      <t>ジュンヨウ</t>
    </rPh>
    <rPh sb="5" eb="6">
      <t>ダイ</t>
    </rPh>
    <phoneticPr fontId="7"/>
  </si>
  <si>
    <t>平12老企40 
第2の5(47)</t>
    <phoneticPr fontId="7"/>
  </si>
  <si>
    <t>（準用する第2の4(21)①）</t>
    <rPh sb="1" eb="3">
      <t>ジュンヨウ</t>
    </rPh>
    <rPh sb="5" eb="6">
      <t>ダイ</t>
    </rPh>
    <phoneticPr fontId="7"/>
  </si>
  <si>
    <t>（準用する第2の4(21)②）</t>
    <rPh sb="1" eb="3">
      <t>ジュンヨウ</t>
    </rPh>
    <rPh sb="5" eb="6">
      <t>ダイ</t>
    </rPh>
    <phoneticPr fontId="7"/>
  </si>
  <si>
    <t>（準用する第2の4(21)③）</t>
    <rPh sb="1" eb="3">
      <t>ジュンヨウ</t>
    </rPh>
    <rPh sb="5" eb="6">
      <t>ダイ</t>
    </rPh>
    <phoneticPr fontId="7"/>
  </si>
  <si>
    <t>平12老企40 
第2の5(48)
（第2の4(22)を準用）</t>
    <rPh sb="19" eb="20">
      <t>ダイ</t>
    </rPh>
    <rPh sb="28" eb="30">
      <t>ジュンヨウ</t>
    </rPh>
    <phoneticPr fontId="7"/>
  </si>
  <si>
    <t>　　　　　　　　　　</t>
    <phoneticPr fontId="7"/>
  </si>
  <si>
    <t>（準用する37の3イ(1)）</t>
    <rPh sb="1" eb="3">
      <t>ジュンヨウ</t>
    </rPh>
    <phoneticPr fontId="7"/>
  </si>
  <si>
    <t>（準用する37の3イ(2)）</t>
    <phoneticPr fontId="7"/>
  </si>
  <si>
    <t>（準用する37の3イ(3)）</t>
    <phoneticPr fontId="7"/>
  </si>
  <si>
    <t>（準用する37の3イ(4)）</t>
    <phoneticPr fontId="7"/>
  </si>
  <si>
    <t>（準用する37の3イ(5)）</t>
    <phoneticPr fontId="7"/>
  </si>
  <si>
    <t>（準用する37の3ロ(1)）</t>
    <phoneticPr fontId="7"/>
  </si>
  <si>
    <t>（準用する37の3ロ(2)）</t>
    <phoneticPr fontId="7"/>
  </si>
  <si>
    <t>（準用する37の3ロ(3)）</t>
    <phoneticPr fontId="7"/>
  </si>
  <si>
    <t>平12厚告29 
 5</t>
    <phoneticPr fontId="7"/>
  </si>
  <si>
    <t>平12厚告29 5</t>
    <phoneticPr fontId="7"/>
  </si>
  <si>
    <t>平27厚労告95
 65の2</t>
    <phoneticPr fontId="7"/>
  </si>
  <si>
    <t>平27厚労告94
 12</t>
    <phoneticPr fontId="7"/>
  </si>
  <si>
    <t>平27厚労告95 
 86の4（準用する65の3）</t>
    <phoneticPr fontId="7"/>
  </si>
  <si>
    <t>平27厚労告95 
 86の4（準用する65の3）</t>
    <phoneticPr fontId="7"/>
  </si>
  <si>
    <t>平27厚労告95
 66</t>
    <phoneticPr fontId="7"/>
  </si>
  <si>
    <t>平27厚労告95
 67</t>
    <phoneticPr fontId="7"/>
  </si>
  <si>
    <t xml:space="preserve">平27厚労告95
 69 </t>
    <phoneticPr fontId="7"/>
  </si>
  <si>
    <t>平27厚労告94
 62（49に規定する者）</t>
    <phoneticPr fontId="7"/>
  </si>
  <si>
    <t>平27厚労告95
 71</t>
    <phoneticPr fontId="7"/>
  </si>
  <si>
    <t>平27厚労告95
 58の5の2イ(1)</t>
    <phoneticPr fontId="7"/>
  </si>
  <si>
    <t>平27厚労告95
 58の5の2イ(2)</t>
    <phoneticPr fontId="7"/>
  </si>
  <si>
    <t>平27厚労告95
 58の5の2イ(3)</t>
    <phoneticPr fontId="7"/>
  </si>
  <si>
    <t>平27厚労告95
 58の5の2イ(4)</t>
    <phoneticPr fontId="7"/>
  </si>
  <si>
    <t>平27厚労告95
 58の5の2ロ(1)</t>
    <phoneticPr fontId="7"/>
  </si>
  <si>
    <t>平27厚労告95
 58の5の2ロ(2)</t>
    <phoneticPr fontId="7"/>
  </si>
  <si>
    <t>平27厚労告95 
 71の2ロ</t>
    <phoneticPr fontId="7"/>
  </si>
  <si>
    <t>平27厚労告95 
 71の2ロ(1)</t>
    <phoneticPr fontId="7"/>
  </si>
  <si>
    <t>平27厚労告95 
 71の2ロ(2)</t>
    <phoneticPr fontId="7"/>
  </si>
  <si>
    <t>平27厚労告95
 71の3ハ</t>
    <phoneticPr fontId="7"/>
  </si>
  <si>
    <t>平27厚労告95
 71の3ロ(2)</t>
    <phoneticPr fontId="7"/>
  </si>
  <si>
    <t>平27厚労告95
 71の3ロ(1)</t>
    <phoneticPr fontId="7"/>
  </si>
  <si>
    <t>平27厚労告95
 71の3ロ</t>
    <phoneticPr fontId="7"/>
  </si>
  <si>
    <t>平27厚労告95
 71の3イ(3)</t>
    <phoneticPr fontId="7"/>
  </si>
  <si>
    <t>平27厚労告95
 71の3イ(2)</t>
    <phoneticPr fontId="7"/>
  </si>
  <si>
    <t>平27厚労告95
 71の3イ</t>
    <phoneticPr fontId="7"/>
  </si>
  <si>
    <t>平27厚労告95
 71の3イ(1)</t>
    <phoneticPr fontId="7"/>
  </si>
  <si>
    <t>平27厚労告95 
 71の5イ(1)</t>
    <phoneticPr fontId="7"/>
  </si>
  <si>
    <t>平27厚労告95 
 71の5イ(2)</t>
    <phoneticPr fontId="7"/>
  </si>
  <si>
    <t>平12厚告21 
別表1のウ注
平27厚労告95 
 71の5ロ</t>
    <phoneticPr fontId="7"/>
  </si>
  <si>
    <t>平27厚労告95 
 71の5ロ(1)</t>
    <phoneticPr fontId="7"/>
  </si>
  <si>
    <t>平27厚労告95 
 71の5ロ(2)</t>
    <phoneticPr fontId="7"/>
  </si>
  <si>
    <t>平27厚労告96
 54の3イ</t>
    <phoneticPr fontId="7"/>
  </si>
  <si>
    <t>平27厚労告96
 54の3ロ</t>
    <phoneticPr fontId="7"/>
  </si>
  <si>
    <t>平27厚労告96
 54の3ハ</t>
    <phoneticPr fontId="7"/>
  </si>
  <si>
    <t>平27厚労告95 
 86の5イ(1)</t>
    <phoneticPr fontId="7"/>
  </si>
  <si>
    <t>平27厚労告95 
 86の5イ(2)</t>
    <phoneticPr fontId="7"/>
  </si>
  <si>
    <t>平27厚労告95 
 86の5イ(3)</t>
    <phoneticPr fontId="7"/>
  </si>
  <si>
    <t>平27厚労告95 
 86の5ロ</t>
    <phoneticPr fontId="7"/>
  </si>
  <si>
    <t>平27厚労告95
 87（72を準用）</t>
    <rPh sb="16" eb="18">
      <t>ジュンヨウ</t>
    </rPh>
    <phoneticPr fontId="7"/>
  </si>
  <si>
    <t>平27厚労告96
 50</t>
    <phoneticPr fontId="7"/>
  </si>
  <si>
    <t>平27厚労告96
 51 イ</t>
    <phoneticPr fontId="7"/>
  </si>
  <si>
    <t>平27厚労告96
 51 ハ</t>
    <phoneticPr fontId="7"/>
  </si>
  <si>
    <t>平27厚労告96
 51 ハ（４）</t>
    <phoneticPr fontId="7"/>
  </si>
  <si>
    <t>平27厚労告95 
 86の3の2イ</t>
    <phoneticPr fontId="7"/>
  </si>
  <si>
    <t>平27厚労告95 
 86の3の2ロ</t>
    <phoneticPr fontId="7"/>
  </si>
  <si>
    <t>平27厚労告95 
 86の3の2ハ</t>
    <phoneticPr fontId="7"/>
  </si>
  <si>
    <t>平27厚労告96
 54（準用する45(1)）</t>
    <phoneticPr fontId="7"/>
  </si>
  <si>
    <t>平27厚労告96
 54（準用する45(2)）</t>
    <phoneticPr fontId="7"/>
  </si>
  <si>
    <t>平27厚労告96
 54（準用する45(3)）</t>
    <phoneticPr fontId="7"/>
  </si>
  <si>
    <t>平27厚労告96
 54（準用する45(4)）</t>
    <phoneticPr fontId="7"/>
  </si>
  <si>
    <t>平27厚労告96
 54（準用する45(5)）</t>
    <phoneticPr fontId="7"/>
  </si>
  <si>
    <t>平27厚労告94
 61（48に規定する入所者）</t>
    <phoneticPr fontId="7"/>
  </si>
  <si>
    <t>平27厚労告94
 61（48に規定する入所者イ）</t>
    <phoneticPr fontId="7"/>
  </si>
  <si>
    <t>平27厚労告94
 61（48に規定する入所者ロ）</t>
    <phoneticPr fontId="7"/>
  </si>
  <si>
    <t>平27厚労告94
 61（48に規定する入所者ハ）</t>
    <phoneticPr fontId="7"/>
  </si>
  <si>
    <t>平27厚労告95 
 71の2</t>
    <phoneticPr fontId="7"/>
  </si>
  <si>
    <t>平27厚労告95 
 71の2イ(1)</t>
    <phoneticPr fontId="7"/>
  </si>
  <si>
    <t>平27厚労告95 
 71の2イ(2)</t>
    <phoneticPr fontId="7"/>
  </si>
  <si>
    <t>平27厚労告95 
 71の2イ(3)</t>
    <phoneticPr fontId="7"/>
  </si>
  <si>
    <t>平27厚労告95 
 71の2イ(4)</t>
    <phoneticPr fontId="7"/>
  </si>
  <si>
    <t>平27厚労告95 
 71の2イ(5)</t>
    <phoneticPr fontId="7"/>
  </si>
  <si>
    <t>平12厚告27 
 12ロ</t>
    <phoneticPr fontId="7"/>
  </si>
  <si>
    <t>平12厚告27 
 12イ</t>
    <phoneticPr fontId="7"/>
  </si>
  <si>
    <t>平12厚告123
 1ハ(5)</t>
    <phoneticPr fontId="7"/>
  </si>
  <si>
    <t>シートあります。</t>
    <phoneticPr fontId="7"/>
  </si>
  <si>
    <t>平12厚告21 
別表１イ注1 ,
平12老企40 
第2の1(6)②</t>
    <phoneticPr fontId="7"/>
  </si>
  <si>
    <t>平12厚告27 
 12ロ ,
平12老企40 
第2の1(5)④</t>
    <phoneticPr fontId="7"/>
  </si>
  <si>
    <t>平12厚告21 
別表1イ注14 ,
平27厚労告95 
 86の3の2</t>
    <phoneticPr fontId="7"/>
  </si>
  <si>
    <t>平27厚労告95
 16の2イ</t>
    <phoneticPr fontId="7"/>
  </si>
  <si>
    <t>平27厚労告95
 16の2ロ</t>
    <phoneticPr fontId="7"/>
  </si>
  <si>
    <t>平12厚告21 
別表1の二 ,
平27厚労告94
59の2（12に規定する特別食)</t>
    <phoneticPr fontId="7"/>
  </si>
  <si>
    <t>平12厚告21 別表1のホ ,平27厚労告94
 59の2（12に規定する特別食)</t>
    <phoneticPr fontId="7"/>
  </si>
  <si>
    <t>平12厚告21
別表1のヌ注1,
平12老企40 
第2の5(30)</t>
    <rPh sb="13" eb="14">
      <t>チュウ</t>
    </rPh>
    <phoneticPr fontId="7"/>
  </si>
  <si>
    <t>平12厚告21 
別表1のカ,
平27厚労告96
 54の2（準用する44の2）</t>
    <rPh sb="31" eb="33">
      <t>ジュンヨウ</t>
    </rPh>
    <phoneticPr fontId="7"/>
  </si>
  <si>
    <t>平12厚告21 
別表1のツ注,
平27厚労告95
 58の5の2,
平27厚労告94
 63の2（41の2に規定する者）</t>
    <rPh sb="14" eb="15">
      <t>チュウ</t>
    </rPh>
    <phoneticPr fontId="7"/>
  </si>
  <si>
    <t>平12厚告21 
別表1のク注,
平27厚労告95 
 86の6
（37の3を準用）</t>
    <rPh sb="14" eb="15">
      <t>チュウ</t>
    </rPh>
    <phoneticPr fontId="7"/>
  </si>
  <si>
    <t>P5</t>
  </si>
  <si>
    <t>P10</t>
  </si>
  <si>
    <t>P11</t>
  </si>
  <si>
    <t>P14</t>
  </si>
  <si>
    <t>P15</t>
  </si>
  <si>
    <t>P17</t>
  </si>
  <si>
    <t>P8</t>
    <phoneticPr fontId="7"/>
  </si>
  <si>
    <t>P11</t>
    <phoneticPr fontId="7"/>
  </si>
  <si>
    <t>P15</t>
    <phoneticPr fontId="7"/>
  </si>
  <si>
    <t>P18</t>
  </si>
  <si>
    <t>P19</t>
  </si>
  <si>
    <t>P20</t>
  </si>
  <si>
    <t>P22</t>
  </si>
  <si>
    <t>P23</t>
  </si>
  <si>
    <t>P26</t>
  </si>
  <si>
    <t>P29</t>
  </si>
  <si>
    <t>P30</t>
  </si>
  <si>
    <t>P31</t>
  </si>
  <si>
    <t>P31</t>
    <phoneticPr fontId="7"/>
  </si>
  <si>
    <t>P33</t>
  </si>
  <si>
    <t>P34</t>
  </si>
  <si>
    <t>P35</t>
  </si>
  <si>
    <t>P37</t>
  </si>
  <si>
    <t>P39</t>
  </si>
  <si>
    <t>P42</t>
  </si>
  <si>
    <t>P44</t>
  </si>
  <si>
    <t>P45</t>
  </si>
  <si>
    <t>P46</t>
  </si>
  <si>
    <t>P47</t>
  </si>
  <si>
    <t>P49</t>
  </si>
  <si>
    <t>P50</t>
  </si>
  <si>
    <t>P52</t>
  </si>
  <si>
    <t>P55</t>
  </si>
  <si>
    <t>P55</t>
    <phoneticPr fontId="7"/>
  </si>
  <si>
    <t>P56</t>
  </si>
  <si>
    <t>P57</t>
  </si>
  <si>
    <t>P57</t>
    <phoneticPr fontId="7"/>
  </si>
  <si>
    <t>P58</t>
  </si>
  <si>
    <t>P59</t>
  </si>
  <si>
    <t>P60</t>
  </si>
  <si>
    <t>P64</t>
  </si>
  <si>
    <t>P62</t>
  </si>
  <si>
    <t>P65</t>
  </si>
  <si>
    <t>P65</t>
    <phoneticPr fontId="7"/>
  </si>
  <si>
    <t>P66</t>
  </si>
  <si>
    <t>P67</t>
  </si>
  <si>
    <t>P68</t>
  </si>
  <si>
    <t>P69</t>
  </si>
  <si>
    <t>P70</t>
  </si>
  <si>
    <t>P71</t>
  </si>
  <si>
    <t>P75</t>
  </si>
  <si>
    <t>P75</t>
    <phoneticPr fontId="7"/>
  </si>
  <si>
    <t>P76</t>
  </si>
  <si>
    <t>P76</t>
    <phoneticPr fontId="7"/>
  </si>
  <si>
    <t>P77</t>
  </si>
  <si>
    <t>P77</t>
    <phoneticPr fontId="7"/>
  </si>
  <si>
    <t>P78</t>
  </si>
  <si>
    <t>P79</t>
  </si>
  <si>
    <t>P80</t>
  </si>
  <si>
    <t>P81</t>
  </si>
  <si>
    <t>P82</t>
  </si>
  <si>
    <t>P83</t>
  </si>
  <si>
    <t>夜勤職員の基準：「第２人員に関する基準 ９夜勤職員の基準」参照</t>
    <phoneticPr fontId="7"/>
  </si>
  <si>
    <t>　夜勤を行う職員の員数の算定における利用者等の数は、前年度の平均を用いていますか。
　ただし、新規開設又は再開の場合は推定数（次の項目８を参照）とします。
　なお、平均利用者数等の算定に当たっては、小数点第１位以下を切り上げていますか。</t>
    <phoneticPr fontId="7"/>
  </si>
  <si>
    <t>平12厚告21 
別表1イ注22</t>
    <phoneticPr fontId="7"/>
  </si>
  <si>
    <t>平12厚告21 
別表1イ注23</t>
    <phoneticPr fontId="7"/>
  </si>
  <si>
    <r>
      <t>　ただし、経営の悪化等により事業の継続が困難な場合、当該事業の継続を図るために当該施設の職員の賃金水準（本加算による賃金改善分を除く。）を見直すことはやむを得ませんが、その内容について県知事に届け出る必要があります。
　</t>
    </r>
    <r>
      <rPr>
        <u/>
        <sz val="11"/>
        <rFont val="游ゴシック Medium"/>
        <family val="3"/>
        <charset val="128"/>
      </rPr>
      <t>この場合（今回の処遇改善以外に賃金水準を下げるなどの見直しているため、県知事に届け出ている場合）に該当していますか。</t>
    </r>
    <rPh sb="112" eb="114">
      <t>バアイ</t>
    </rPh>
    <rPh sb="115" eb="117">
      <t>コンカイ</t>
    </rPh>
    <rPh sb="118" eb="122">
      <t>ショグウカイゼン</t>
    </rPh>
    <rPh sb="122" eb="124">
      <t>イガイ</t>
    </rPh>
    <rPh sb="125" eb="129">
      <t>チンギンスイジュン</t>
    </rPh>
    <rPh sb="130" eb="131">
      <t>サ</t>
    </rPh>
    <rPh sb="136" eb="138">
      <t>ミナオ</t>
    </rPh>
    <rPh sb="145" eb="148">
      <t>ケンチジ</t>
    </rPh>
    <rPh sb="149" eb="150">
      <t>トド</t>
    </rPh>
    <rPh sb="151" eb="152">
      <t>デ</t>
    </rPh>
    <rPh sb="155" eb="157">
      <t>バアイ</t>
    </rPh>
    <rPh sb="159" eb="161">
      <t>ガイトウ</t>
    </rPh>
    <phoneticPr fontId="7"/>
  </si>
  <si>
    <r>
      <t>　ａの要件について</t>
    </r>
    <r>
      <rPr>
        <u/>
        <sz val="11"/>
        <rFont val="游ゴシック Medium"/>
        <family val="3"/>
        <charset val="128"/>
      </rPr>
      <t>書面をもって作成し</t>
    </r>
    <r>
      <rPr>
        <sz val="11"/>
        <rFont val="游ゴシック Medium"/>
        <family val="3"/>
        <charset val="128"/>
      </rPr>
      <t>、全ての介護職員に周知していますか。</t>
    </r>
    <rPh sb="19" eb="20">
      <t>スベ</t>
    </rPh>
    <phoneticPr fontId="7"/>
  </si>
  <si>
    <t>45 サービス提供体制強化加算</t>
    <phoneticPr fontId="7"/>
  </si>
  <si>
    <t>平12厚告21 
別表1のヤ</t>
    <phoneticPr fontId="7"/>
  </si>
  <si>
    <t>平12老企40
第2の5(50)
（２(28)①から④まで及び⑥並びに４(24)③を準用）</t>
    <phoneticPr fontId="7"/>
  </si>
  <si>
    <t>44 生産性向上推進体制加算</t>
    <phoneticPr fontId="7"/>
  </si>
  <si>
    <r>
      <t xml:space="preserve">平12老企40 
第2の5の(49)
</t>
    </r>
    <r>
      <rPr>
        <sz val="9"/>
        <rFont val="游ゴシック Medium"/>
        <family val="3"/>
        <charset val="128"/>
      </rPr>
      <t>「生産性向上推進体制加算に関する基本的考え方並びに事務処理手順及び様式例等の提示について」</t>
    </r>
    <phoneticPr fontId="7"/>
  </si>
  <si>
    <t>43 新興感染症等施設療養費</t>
    <phoneticPr fontId="7"/>
  </si>
  <si>
    <t>41 安全対策体制加算</t>
    <phoneticPr fontId="7"/>
  </si>
  <si>
    <t>平12厚告21 
別表1のヰ注</t>
    <rPh sb="14" eb="15">
      <t>チュウ</t>
    </rPh>
    <phoneticPr fontId="7"/>
  </si>
  <si>
    <t>平12老企40 
第2の5(45)</t>
    <phoneticPr fontId="7"/>
  </si>
  <si>
    <t>40 科学的介護推進体制加算</t>
    <phoneticPr fontId="7"/>
  </si>
  <si>
    <t>平12厚告21 
別表1のウ注
平27厚労告95 
 71の5イ</t>
    <rPh sb="14" eb="15">
      <t>チュウ</t>
    </rPh>
    <phoneticPr fontId="7"/>
  </si>
  <si>
    <t>平12老企40 
第2の5(44)</t>
    <phoneticPr fontId="7"/>
  </si>
  <si>
    <t>平12老企40 
第2の5(44)①</t>
    <phoneticPr fontId="7"/>
  </si>
  <si>
    <t>平12老企40 
第2の5(44)②</t>
    <phoneticPr fontId="7"/>
  </si>
  <si>
    <t>平12老企40 
第2の5(44)③</t>
    <phoneticPr fontId="7"/>
  </si>
  <si>
    <t>39 自立支援促進加算</t>
    <phoneticPr fontId="7"/>
  </si>
  <si>
    <r>
      <t>　次の基準の</t>
    </r>
    <r>
      <rPr>
        <u/>
        <sz val="11"/>
        <rFont val="游ゴシック Medium"/>
        <family val="3"/>
        <charset val="128"/>
      </rPr>
      <t>いずれにも</t>
    </r>
    <r>
      <rPr>
        <sz val="11"/>
        <rFont val="游ゴシック Medium"/>
        <family val="3"/>
        <charset val="128"/>
      </rPr>
      <t>適合しているものとして県知事に届け出た指定施設において、継続的に入所者ごとの自立支援を行った場合は、１月につき２８０単位を加算していますか。</t>
    </r>
    <phoneticPr fontId="7"/>
  </si>
  <si>
    <t>平12厚告21 
別表1のム,
平27厚労告95
 71の4</t>
    <phoneticPr fontId="7"/>
  </si>
  <si>
    <t>　医師が入所者ごとに、施設入所時に自立支援に係る医学的評価を行い、その後少なくとも３月に１回医学的評価の見直しを行うとともに、その医学的評価の結果等の情報を厚生労働省に提出し、自立支援の促進に当たって、当該情報その他自立支援の適切かつ有効な促進のために必要な情報を活用していること。</t>
    <phoneticPr fontId="7"/>
  </si>
  <si>
    <t>平12老企40 
第2の5(43)①</t>
    <phoneticPr fontId="7"/>
  </si>
  <si>
    <r>
      <t>　本加算は、全ての入所者について、必要に応じ、適切な介護が提供されていることを前提としつつ、介護保険制度の理念に基づき、入所者が尊厳を保持し、その有する能力に応じ自立した日常生活を営むことができるよう、特に必要な支援を実施していることを評価するものです。このため、医師が、定期的に、全ての入所者に対する医学的評価及びリハビリテーション、日々の過ごし方等についてのアセスメントを実施するとともに、医師、看護職員、介護職員、介護支援専門員その他の職種が、医学的評価、アセスメント及び支援実績に基づき、特に自立支援のための対応が必要とされた者について、生活全般において適切な介護を実施するための包括的な支援計画を策定し、個々の入所者や家族の希望に沿った、尊厳の保持に資する取組や本人を尊重する個別ケア、寝たきり防止に資する取組、自立した生活を支える取組、廃用性機能障害に対する機能回復・重度化防止のための自立支援の取組などの特別な支援を行っている場合に算定できるものです。なお、</t>
    </r>
    <r>
      <rPr>
        <u/>
        <sz val="11"/>
        <rFont val="游ゴシック Medium"/>
        <family val="3"/>
        <charset val="128"/>
      </rPr>
      <t>本加算は、画一的・集団的な介護又は個別的ではあっても画一的な支援計画による取組を評価するものではないこと、また、リハビリテーションや機能訓練の実施を評価するものではないことから、個別のリハビリテーションや機能訓練を実施することのみでは、加算の対象とはなりません。</t>
    </r>
    <r>
      <rPr>
        <sz val="11"/>
        <rFont val="游ゴシック Medium"/>
        <family val="3"/>
        <charset val="128"/>
      </rPr>
      <t xml:space="preserve">
　このとおり取り扱っていますか。</t>
    </r>
    <phoneticPr fontId="7"/>
  </si>
  <si>
    <t>平12老企40 
第2の5(43)②</t>
    <phoneticPr fontId="7"/>
  </si>
  <si>
    <t>平12老企40 
第2の5(43)③</t>
    <phoneticPr fontId="7"/>
  </si>
  <si>
    <t>平12老企40 
第2の5(43)④</t>
    <phoneticPr fontId="7"/>
  </si>
  <si>
    <t>平12老企40 
第2の5(43)⑤</t>
    <phoneticPr fontId="7"/>
  </si>
  <si>
    <t>平12老企40 
第2の5(43)⑥</t>
    <phoneticPr fontId="7"/>
  </si>
  <si>
    <t xml:space="preserve"> 　寝たきりによる廃用性機能障害の防止や改善へ向けて、離床、座位保持又は立ち上がりを計画的に支援する。</t>
    <rPh sb="17" eb="19">
      <t>ボウシ</t>
    </rPh>
    <rPh sb="20" eb="22">
      <t>カイゼン</t>
    </rPh>
    <rPh sb="23" eb="24">
      <t>ム</t>
    </rPh>
    <phoneticPr fontId="7"/>
  </si>
  <si>
    <t>　食事は、本人の希望に応じ、居室外で、車椅子ではなく普通の椅子を用いる、本人が長年親しんだ食器や箸を施設に持ち込み使用する等、施設においても、本人の希望を尊重し、自宅等におけるこれまでの暮らしを維持できるようにする。食事の時間や嗜好等への対応について、画一的ではなく、個人の習慣や希望を尊重する。</t>
    <phoneticPr fontId="7"/>
  </si>
  <si>
    <t>　 生活全般において、画一的・集団的な介護ではなく個別ケアの実践のため、入所者本人や家族と相談し、可能な限り自宅での生活と同様の暮らしを続けられるようにする。</t>
    <phoneticPr fontId="7"/>
  </si>
  <si>
    <t>平12老企40 
第2の5(43)⑦</t>
    <phoneticPr fontId="7"/>
  </si>
  <si>
    <t>平12老企40 
第2の5(43)⑧</t>
    <phoneticPr fontId="7"/>
  </si>
  <si>
    <t>平12老企40 
第2の5(43)⑨</t>
    <phoneticPr fontId="7"/>
  </si>
  <si>
    <t>38 排せつ支援加算</t>
    <phoneticPr fontId="7"/>
  </si>
  <si>
    <t xml:space="preserve">平12厚告21 
別表1のラ
</t>
    <phoneticPr fontId="7"/>
  </si>
  <si>
    <t>平12老企40 
第2の5(42)</t>
    <phoneticPr fontId="7"/>
  </si>
  <si>
    <r>
      <t>　入所者ごとに、要介護状態の軽減の見込みについて、医師又は医師と連携した看護師が施設入所時に評価し、その後少なくとも</t>
    </r>
    <r>
      <rPr>
        <u/>
        <sz val="11"/>
        <rFont val="游ゴシック Medium"/>
        <family val="3"/>
        <charset val="128"/>
      </rPr>
      <t>3月に１回</t>
    </r>
    <r>
      <rPr>
        <sz val="11"/>
        <rFont val="游ゴシック Medium"/>
        <family val="3"/>
        <charset val="128"/>
      </rPr>
      <t>評価するとともに、その評価結果等の情報を厚生労働省に提出し、排せつ支援の実施に当たって、当該情報その他排せつ支援の適切かつ有効な実施のために必要な情報を活用していますか。</t>
    </r>
    <rPh sb="52" eb="53">
      <t>ゴ</t>
    </rPh>
    <phoneticPr fontId="7"/>
  </si>
  <si>
    <t>平12老企40 
第2の5(42)①</t>
    <phoneticPr fontId="7"/>
  </si>
  <si>
    <t>平12老企40 
第2の5(42)②</t>
    <phoneticPr fontId="7"/>
  </si>
  <si>
    <t>平12老企40 
第2の5(42)③</t>
    <phoneticPr fontId="7"/>
  </si>
  <si>
    <t>　(1)①の評価は、別紙様式６を用いて、以下の(ア)から(ウ)について実施していますか。
　(ア)排尿の状態
　(イ)排便の状態
　(ウ)おむつの使用
　(エ)尿道カテーテルの留置</t>
    <rPh sb="20" eb="22">
      <t>イカ</t>
    </rPh>
    <rPh sb="49" eb="51">
      <t>ハイニョウ</t>
    </rPh>
    <rPh sb="52" eb="54">
      <t>ジョウタイ</t>
    </rPh>
    <rPh sb="59" eb="61">
      <t>ハイベン</t>
    </rPh>
    <rPh sb="62" eb="64">
      <t>ジョウタイ</t>
    </rPh>
    <rPh sb="73" eb="75">
      <t>シヨウ</t>
    </rPh>
    <rPh sb="80" eb="82">
      <t>ニョウドウ</t>
    </rPh>
    <rPh sb="88" eb="90">
      <t>リュウチ</t>
    </rPh>
    <phoneticPr fontId="7"/>
  </si>
  <si>
    <t>平12老企40 
第2の5(42)④
様式6</t>
    <phoneticPr fontId="7"/>
  </si>
  <si>
    <t>平12老企40 
第2の5(42)⑤</t>
    <phoneticPr fontId="7"/>
  </si>
  <si>
    <t>平12老企40 
第2の5(42)⑥</t>
    <phoneticPr fontId="7"/>
  </si>
  <si>
    <t>平12老企40 
第2の5(42)⑦</t>
    <phoneticPr fontId="7"/>
  </si>
  <si>
    <t>　(1)①の「排せつに介護を要する入所者」とは、④の(ア)若しくは(イ)が「一部介助」又は「全介助」と評価される者又は(ウ)若しくは(エ)が「あり」の者としていますか。</t>
    <phoneticPr fontId="7"/>
  </si>
  <si>
    <t>平12老企40 
第2の5(42)⑧</t>
    <phoneticPr fontId="7"/>
  </si>
  <si>
    <t>　(1)②の「適切な対応を行うことにより、要介護状態の軽減が見込まれる」とは、特別な支援を行わなかった場合には、④の(ア)から(エ)の評価が不変又は低下となることが見込まれるものの、適切な対応を行った場合には、④の(ア)から(エ)の評価が改善することが見込まれることをいいます。
　 このとおり取り扱っていますか。</t>
    <rPh sb="116" eb="118">
      <t>ヒョウカ</t>
    </rPh>
    <phoneticPr fontId="7"/>
  </si>
  <si>
    <t>平12老企40 
第2の5(42)⑨</t>
    <phoneticPr fontId="7"/>
  </si>
  <si>
    <t>平12老企40 
第2の5(42)⑩</t>
    <phoneticPr fontId="7"/>
  </si>
  <si>
    <t>平12老企40 
第2の5(42)⑪</t>
    <phoneticPr fontId="7"/>
  </si>
  <si>
    <t>平12老企40 
第2の5(42)⑫</t>
    <phoneticPr fontId="7"/>
  </si>
  <si>
    <t>平12老企40 
第2の5(42)⑬</t>
    <phoneticPr fontId="7"/>
  </si>
  <si>
    <t>37 褥瘡マネジメント加算</t>
    <phoneticPr fontId="7"/>
  </si>
  <si>
    <t>平12厚告21 
別表1のナ注</t>
    <rPh sb="14" eb="15">
      <t>チュウ</t>
    </rPh>
    <phoneticPr fontId="7"/>
  </si>
  <si>
    <t>平12老企40 
第2の5(41)</t>
    <phoneticPr fontId="7"/>
  </si>
  <si>
    <t>　①の確認の結果、褥瘡が認められ、又は①の評価の結果、褥瘡が発生するリスクがあるとされた入所者ごとに、医師、看護師、介護職員、管理栄養士、介護支援専門員その他の職種の者が共同して、褥瘡管理に関する褥瘡ケア計画を作成していますか。</t>
    <rPh sb="3" eb="5">
      <t>カクニン</t>
    </rPh>
    <rPh sb="6" eb="8">
      <t>ケッカ</t>
    </rPh>
    <rPh sb="9" eb="11">
      <t>ジョクソウ</t>
    </rPh>
    <rPh sb="12" eb="13">
      <t>ミト</t>
    </rPh>
    <rPh sb="17" eb="18">
      <t>マタ</t>
    </rPh>
    <phoneticPr fontId="7"/>
  </si>
  <si>
    <t>平12老企40 
第2の5(41)①</t>
    <phoneticPr fontId="7"/>
  </si>
  <si>
    <t>平12老企40 
第2の5(41)②</t>
    <phoneticPr fontId="7"/>
  </si>
  <si>
    <t>平12老企40 
第2の5(41)③
様式５</t>
    <rPh sb="19" eb="21">
      <t>ヨウシキ</t>
    </rPh>
    <phoneticPr fontId="7"/>
  </si>
  <si>
    <t>　(1)ア①の施設入所時の評価は、(1)ア①～⑤の要件に適合しているものとして県知事に届け出た日の属する月以降の新規入所者については、当該者の施設入所時に評価を行い、届出の日の属する月の前月において既に入所している者については、介護記録等に基づき、施設入所時における評価を行っていますか。</t>
    <phoneticPr fontId="7"/>
  </si>
  <si>
    <t>平12老企40 
第2の5(41)④</t>
    <phoneticPr fontId="7"/>
  </si>
  <si>
    <t>平12老企40 
第2の5(41)⑤</t>
    <phoneticPr fontId="7"/>
  </si>
  <si>
    <t>　(1)ア③の「褥瘡ケア計画」は、褥瘡管理に対する各種ガイドラインを参考にしながら、入所者ごとに、褥瘡管理に関する事項に対し関連職種が共同して取り組むべき事項や、入所者の状態を考慮した評価を行う間隔等を検討し、別紙様式５を用いて作成していますか。</t>
    <phoneticPr fontId="7"/>
  </si>
  <si>
    <t>平12老企40 
第2の5(41)⑥</t>
    <phoneticPr fontId="7"/>
  </si>
  <si>
    <t>平12老企40 
第2の5(41)⑦</t>
    <phoneticPr fontId="7"/>
  </si>
  <si>
    <t xml:space="preserve">　(1)ア⑤の褥瘡ケア計画は、褥瘡ケア計画に実施上の問題（褥瘡管理の変更の必要性、関連職種が共同して取り組むべき事項の見直しの必要性等）があれば、直ちに見直していますか。 </t>
    <phoneticPr fontId="7"/>
  </si>
  <si>
    <t>平12老企40 
第2の5(41)⑧</t>
    <phoneticPr fontId="7"/>
  </si>
  <si>
    <t>　褥瘡マネジメント加算(Ⅱ)は、褥瘡マネジメント加算(Ⅰ)の算定要件を満たす施設において、④の評価の結果、施設入所時に褥瘡が認められた又は褥瘡が発生するリスクがあるとされた入所者について、施設入所日の属する月の翌月以降に別紙様式５を用いて評価を実施し、当該月に別紙様式５に示す持続する発赤（ｄ１）以上の褥瘡の発症がない場合に、所定単位数を算定していますか。
　（施設入所時に褥瘡があった入所者については、当該褥瘡の治癒後に算定できます。）</t>
    <rPh sb="59" eb="61">
      <t>ジョクソウ</t>
    </rPh>
    <rPh sb="62" eb="63">
      <t>ミト</t>
    </rPh>
    <rPh sb="67" eb="68">
      <t>マタ</t>
    </rPh>
    <phoneticPr fontId="7"/>
  </si>
  <si>
    <t>平12老企40 
第2の5(41)⑨</t>
    <phoneticPr fontId="7"/>
  </si>
  <si>
    <t>平12老企40 
第2の5(41)⑩</t>
    <phoneticPr fontId="7"/>
  </si>
  <si>
    <t>36 認知症行動・心理症状緊急対応加算</t>
    <phoneticPr fontId="7"/>
  </si>
  <si>
    <t>平12厚告21 
別表1のネ</t>
    <phoneticPr fontId="7"/>
  </si>
  <si>
    <t>平12老企40 
第2の5(40)</t>
    <phoneticPr fontId="7"/>
  </si>
  <si>
    <t>平12老企40 
第2の5(40)③</t>
    <phoneticPr fontId="7"/>
  </si>
  <si>
    <t>平12老企40 
第2の5(40)⑥</t>
    <phoneticPr fontId="7"/>
  </si>
  <si>
    <t>平12老企40 
第2の5(40)④</t>
    <phoneticPr fontId="7"/>
  </si>
  <si>
    <t>平12老企40 
第2の5(40)⑤</t>
    <phoneticPr fontId="7"/>
  </si>
  <si>
    <t>平12老企40 
第2の5(40)⑦</t>
    <phoneticPr fontId="7"/>
  </si>
  <si>
    <t>平12老企40 
第2の5(40)⑧</t>
    <phoneticPr fontId="7"/>
  </si>
  <si>
    <t>35 認知症チームケア推進加算</t>
    <phoneticPr fontId="7"/>
  </si>
  <si>
    <r>
      <t>　</t>
    </r>
    <r>
      <rPr>
        <u/>
        <sz val="11"/>
        <rFont val="游ゴシック Medium"/>
        <family val="3"/>
        <charset val="128"/>
      </rPr>
      <t>認知症の行動・心理症状の予防及び出現時の早期対応（以下「予防等」という。）に資する認知症介護の指導に係る専門的な研修を修了している者</t>
    </r>
    <r>
      <rPr>
        <sz val="11"/>
        <rFont val="游ゴシック Medium"/>
        <family val="3"/>
        <charset val="128"/>
      </rPr>
      <t>又は</t>
    </r>
    <r>
      <rPr>
        <u/>
        <sz val="11"/>
        <rFont val="游ゴシック Medium"/>
        <family val="3"/>
        <charset val="128"/>
      </rPr>
      <t>認知症介護に係る専門的な研修及び認知症の行動・心理症状の予防等に資するケアプログラムを含んだ研修を修了している者</t>
    </r>
    <r>
      <rPr>
        <sz val="11"/>
        <rFont val="游ゴシック Medium"/>
        <family val="3"/>
        <charset val="128"/>
      </rPr>
      <t>を１名以上配置し、かつ、複数人の介護職員から成る認知症の行動・心理症状に対応するチームを組んでいますか。</t>
    </r>
    <phoneticPr fontId="7"/>
  </si>
  <si>
    <r>
      <t>　「</t>
    </r>
    <r>
      <rPr>
        <u/>
        <sz val="11"/>
        <rFont val="游ゴシック Medium"/>
        <family val="3"/>
        <charset val="128"/>
      </rPr>
      <t>認知症の行動・心理症状の予防及び出現時の早期対応（以下「予防等」という。）に資する認知症介護の指導に係る専門的な研修を修了している者又は認知症の行動・心理症状の予防等に資する認知症介護に係る専門的な研修及び認知症の行動・心理症状の予防等に資するケアプログラムを含んだ研修を修了している者</t>
    </r>
    <r>
      <rPr>
        <sz val="11"/>
        <rFont val="游ゴシック Medium"/>
        <family val="3"/>
        <charset val="128"/>
      </rPr>
      <t>」とは、「認知症介護実践者等養成事業の実施について」及び「認知症介護実践者等養成事業の円滑な運営について」に規定する</t>
    </r>
    <r>
      <rPr>
        <u/>
        <sz val="11"/>
        <rFont val="游ゴシック Medium"/>
        <family val="3"/>
        <charset val="128"/>
      </rPr>
      <t>「認知症介護指導者養成研修」を修了し、かつ、認知症チームケア推進研修（認知症である入所者等の尊厳を保持した適切な介護、BPSD の出現・重症化を予防するケアの基本的考え方を理解し、チームケアを実践することを目的とした研修をいう。以下同じ。）を修了した者</t>
    </r>
    <r>
      <rPr>
        <sz val="11"/>
        <rFont val="游ゴシック Medium"/>
        <family val="3"/>
        <charset val="128"/>
      </rPr>
      <t>を指します。</t>
    </r>
    <phoneticPr fontId="7"/>
  </si>
  <si>
    <r>
      <t>　</t>
    </r>
    <r>
      <rPr>
        <u/>
        <sz val="11"/>
        <rFont val="游ゴシック Medium"/>
        <family val="3"/>
        <charset val="128"/>
      </rPr>
      <t>認知症の行動・心理症状の予防等に資する認知症介護に係る専門的な研修を修了している者</t>
    </r>
    <r>
      <rPr>
        <sz val="11"/>
        <rFont val="游ゴシック Medium"/>
        <family val="3"/>
        <charset val="128"/>
      </rPr>
      <t>を１名以上配置し、かつ、複数人の介護職員から成る認知症の行動・心理症状に対応するチームを組んでいますか。</t>
    </r>
    <phoneticPr fontId="7"/>
  </si>
  <si>
    <r>
      <t>　「</t>
    </r>
    <r>
      <rPr>
        <u/>
        <sz val="11"/>
        <rFont val="游ゴシック Medium"/>
        <family val="3"/>
        <charset val="128"/>
      </rPr>
      <t>認知症の行動・心理症状の予防等に資する認知症介護に係る専門的な研修を修了している者</t>
    </r>
    <r>
      <rPr>
        <sz val="11"/>
        <rFont val="游ゴシック Medium"/>
        <family val="3"/>
        <charset val="128"/>
      </rPr>
      <t>」とは、「認知症介護実践者等養成事業の実施について」及び「認知症介護実践者等養成事業の円滑な運営について」に規定する</t>
    </r>
    <r>
      <rPr>
        <u/>
        <sz val="11"/>
        <rFont val="游ゴシック Medium"/>
        <family val="3"/>
        <charset val="128"/>
      </rPr>
      <t>「認知症介護実践リーダー研修」を修了し、かつ、認知症チームケア推進研修を修了した者</t>
    </r>
    <r>
      <rPr>
        <sz val="11"/>
        <rFont val="游ゴシック Medium"/>
        <family val="3"/>
        <charset val="128"/>
      </rPr>
      <t>を指します。</t>
    </r>
    <phoneticPr fontId="7"/>
  </si>
  <si>
    <t>平12厚告21 
別表1のソ,平27厚労告95 3の5,
平27厚労告94 63（23の2に規定する者）</t>
    <phoneticPr fontId="7"/>
  </si>
  <si>
    <t>　認知症専門ケア加算（Ⅱ）及び認知症チームケア推進加算を算定している場合は算定しません。</t>
    <phoneticPr fontId="7"/>
  </si>
  <si>
    <t>　当該施設における入所者の総数のうち、日常生活に支障をきたすおそれのある症状又は行動が認められることから介護を必要とする認知症の者（以下「対象者」という。）の占める割合が２分の１以上となっていますか。</t>
    <rPh sb="38" eb="39">
      <t>マタ</t>
    </rPh>
    <phoneticPr fontId="7"/>
  </si>
  <si>
    <t>平27厚労告95
 3の5イ(1)</t>
    <phoneticPr fontId="7"/>
  </si>
  <si>
    <t>平12老企40 
第2の5(38)</t>
    <phoneticPr fontId="7"/>
  </si>
  <si>
    <t>　 認知症介護に係る専門的な研修を修了している者を、施設における対象者の数が２０人未満である場合にあっては、１以上、当該対象者の数が２０人以上である場合にあっては、１に、当該対象者の数が１９を超えて１０又はその端数を増すごとに１を加えて得た数以上配置し、チームとして専門的な認知症のケアを実施していますか。</t>
    <rPh sb="26" eb="28">
      <t>シセツ</t>
    </rPh>
    <phoneticPr fontId="7"/>
  </si>
  <si>
    <t>平27厚労告95
 3の5イ(2)</t>
    <phoneticPr fontId="7"/>
  </si>
  <si>
    <t>平12老企40 
第2の5(38)②</t>
    <phoneticPr fontId="7"/>
  </si>
  <si>
    <t>平27厚労告95
 3の5イ(3)</t>
    <phoneticPr fontId="7"/>
  </si>
  <si>
    <t>平12老企40 
第2の5(38)③</t>
    <phoneticPr fontId="7"/>
  </si>
  <si>
    <t>平12厚告21 
別表1のソ</t>
    <phoneticPr fontId="7"/>
  </si>
  <si>
    <t>　認知症専門ケア加算（Ⅰ）及び認知症チームケア推進加算を算定している場合は算定しません。</t>
    <phoneticPr fontId="7"/>
  </si>
  <si>
    <t>平27厚労告95
 3の5ロ(1)</t>
    <phoneticPr fontId="7"/>
  </si>
  <si>
    <t>平27厚労告95
 3の5ロ(2)</t>
    <phoneticPr fontId="7"/>
  </si>
  <si>
    <t>　当該施設における介護職員、看護職員ごとの認知症ケアに関する研修計画を作成し、当該計画に従い、研修（外部における研修を含む。）を実施又は実施を予定していますか。</t>
    <phoneticPr fontId="7"/>
  </si>
  <si>
    <t>平27厚労告95
 3の5ロ(3)</t>
    <phoneticPr fontId="7"/>
  </si>
  <si>
    <t>33 在宅・入所相互利用加算</t>
    <phoneticPr fontId="7"/>
  </si>
  <si>
    <t>平12厚告21 
別表1のレ</t>
    <phoneticPr fontId="7"/>
  </si>
  <si>
    <t>平12老企40 
第2の5(37)</t>
    <phoneticPr fontId="7"/>
  </si>
  <si>
    <t>平12老企40 
第2の5(37)①</t>
    <phoneticPr fontId="7"/>
  </si>
  <si>
    <t>平12老企40 
第2の5(37)②</t>
    <phoneticPr fontId="7"/>
  </si>
  <si>
    <t>32 在宅復帰支援機能加算</t>
    <phoneticPr fontId="7"/>
  </si>
  <si>
    <t>平12厚告21 
別表1のタ</t>
    <phoneticPr fontId="7"/>
  </si>
  <si>
    <t>平12老企40 
第2の5(36)</t>
    <phoneticPr fontId="7"/>
  </si>
  <si>
    <t>平12厚告21 
別表1のタ注イ</t>
    <rPh sb="14" eb="15">
      <t>チュウ</t>
    </rPh>
    <phoneticPr fontId="7"/>
  </si>
  <si>
    <t>平12厚告21 
別表1のタ注ロ</t>
    <rPh sb="14" eb="15">
      <t>チュウ</t>
    </rPh>
    <phoneticPr fontId="7"/>
  </si>
  <si>
    <t>平12老企40 
第2の5(36)③</t>
    <phoneticPr fontId="7"/>
  </si>
  <si>
    <t>31 看取り介護加算</t>
    <phoneticPr fontId="7"/>
  </si>
  <si>
    <r>
      <t>　次に掲げるア～オのいずれの基準にも適合するものとして、県知事に届け出た場合、基準に適合する入所者について看取り介護を行った場合は、</t>
    </r>
    <r>
      <rPr>
        <u/>
        <sz val="11"/>
        <rFont val="游ゴシック Medium"/>
        <family val="3"/>
        <charset val="128"/>
      </rPr>
      <t>看取り介護加算（Ⅰ）</t>
    </r>
    <r>
      <rPr>
        <sz val="11"/>
        <rFont val="游ゴシック Medium"/>
        <family val="3"/>
        <charset val="128"/>
      </rPr>
      <t>として、死亡日以前３１日以上４５日以下については、１日につき７２単位を、死亡日以前４日以上３０日以下については１日につき１４４単位を、死亡日の前日及び前々日については１日につき６８０単位を、死亡日については１日につき１,２８０単位を死亡月に加算していますか。</t>
    </r>
    <phoneticPr fontId="7"/>
  </si>
  <si>
    <t>平12厚告21 
別表1のヨ注１,
平27厚労告96
 54（準用する45）,
平27厚労告94
 61（48に規定する入所者）</t>
    <rPh sb="14" eb="15">
      <t>チュウ</t>
    </rPh>
    <phoneticPr fontId="7"/>
  </si>
  <si>
    <t>平12老企40
第2の5(35)</t>
    <phoneticPr fontId="7"/>
  </si>
  <si>
    <r>
      <t>　常勤の看護師(</t>
    </r>
    <r>
      <rPr>
        <u/>
        <sz val="11"/>
        <rFont val="游ゴシック Medium"/>
        <family val="3"/>
        <charset val="128"/>
      </rPr>
      <t>正看護師</t>
    </r>
    <r>
      <rPr>
        <sz val="11"/>
        <rFont val="游ゴシック Medium"/>
        <family val="3"/>
        <charset val="128"/>
      </rPr>
      <t>)を１名以上配置していますか。</t>
    </r>
    <phoneticPr fontId="7"/>
  </si>
  <si>
    <t>平12老企40
第2の5(35)（準用する(11)④）</t>
    <rPh sb="17" eb="19">
      <t>ジュンヨウ</t>
    </rPh>
    <phoneticPr fontId="7"/>
  </si>
  <si>
    <r>
      <t>　上記(1)及び(2)の要件を満たし、かつ、次の要件を満たす場合に、</t>
    </r>
    <r>
      <rPr>
        <u/>
        <sz val="11"/>
        <rFont val="游ゴシック Medium"/>
        <family val="3"/>
        <charset val="128"/>
      </rPr>
      <t>看取り介護加算（Ⅱ）</t>
    </r>
    <r>
      <rPr>
        <sz val="11"/>
        <rFont val="游ゴシック Medium"/>
        <family val="3"/>
        <charset val="128"/>
      </rPr>
      <t>として、死亡日以前３１日以上４５日以下については、１日につき７２単位を、死亡日以前４日以上３０日以下については１日につき１４４単位を、</t>
    </r>
    <r>
      <rPr>
        <u/>
        <sz val="11"/>
        <rFont val="游ゴシック Medium"/>
        <family val="3"/>
        <charset val="128"/>
      </rPr>
      <t>死亡日の前日及び前々日については１日につき７８０単位</t>
    </r>
    <r>
      <rPr>
        <sz val="11"/>
        <rFont val="游ゴシック Medium"/>
        <family val="3"/>
        <charset val="128"/>
      </rPr>
      <t>を、</t>
    </r>
    <r>
      <rPr>
        <u/>
        <sz val="11"/>
        <rFont val="游ゴシック Medium"/>
        <family val="3"/>
        <charset val="128"/>
      </rPr>
      <t>死亡日については１日につき１,５８０単位</t>
    </r>
    <r>
      <rPr>
        <sz val="11"/>
        <rFont val="游ゴシック Medium"/>
        <family val="3"/>
        <charset val="128"/>
      </rPr>
      <t>を死亡月に加算していますか。</t>
    </r>
    <phoneticPr fontId="7"/>
  </si>
  <si>
    <t>平12厚告21 
別表1のヨ注２
平27厚労告96
 54（準用する45）
平27厚労告94
 61（48に規定する入所者）</t>
    <rPh sb="14" eb="15">
      <t>チュウ</t>
    </rPh>
    <phoneticPr fontId="7"/>
  </si>
  <si>
    <r>
      <t>　看取り介護加算Ⅱについては、</t>
    </r>
    <r>
      <rPr>
        <u/>
        <sz val="11"/>
        <rFont val="游ゴシック Medium"/>
        <family val="3"/>
        <charset val="128"/>
      </rPr>
      <t>入所者の死亡場所が当該施設内であった場合に限り</t>
    </r>
    <r>
      <rPr>
        <sz val="11"/>
        <rFont val="游ゴシック Medium"/>
        <family val="3"/>
        <charset val="128"/>
      </rPr>
      <t>、算定できる。</t>
    </r>
    <phoneticPr fontId="7"/>
  </si>
  <si>
    <r>
      <t>　また、</t>
    </r>
    <r>
      <rPr>
        <u/>
        <sz val="11"/>
        <rFont val="游ゴシック Medium"/>
        <family val="3"/>
        <charset val="128"/>
      </rPr>
      <t>説明に際して、入所者に関する記録を活用した説明資料を作成し、その写しを提供していますか。</t>
    </r>
    <phoneticPr fontId="7"/>
  </si>
  <si>
    <t>30 配置医師緊急時対応加算</t>
    <phoneticPr fontId="7"/>
  </si>
  <si>
    <t>平12厚告21 
別表1のカ注</t>
    <rPh sb="14" eb="15">
      <t>チュウ</t>
    </rPh>
    <phoneticPr fontId="7"/>
  </si>
  <si>
    <t>平12老企40 
第2の5(34)①</t>
    <phoneticPr fontId="7"/>
  </si>
  <si>
    <t>平12老企40 
第2の5(34)②</t>
    <phoneticPr fontId="7"/>
  </si>
  <si>
    <t>平12老企40 
第2の5(34)③</t>
    <phoneticPr fontId="7"/>
  </si>
  <si>
    <t>　配置医師の通常の勤務時間外とは、配置医師と施設の間であらかじめ定められた配置医師が当該施設において勤務する時間以外の時間（早朝・夜間及び深夜を除く）とし、早朝・夜間（深夜を除く）とは、午後6時から午後10時まで又は午前6時から午前8時までとし、深夜とは、午後10時から午前6時までとしていますか。また、診療の開始時刻を対象となる時間帯として、当該加算を算定していますか。</t>
    <phoneticPr fontId="7"/>
  </si>
  <si>
    <t>平12老企40 
第2の5(34)④</t>
    <phoneticPr fontId="7"/>
  </si>
  <si>
    <t>　算定に当たっては、配置医師と施設との間で、緊急時の注意事項や病状等についての情報共有の方法、曜日や時間帯ごとの医師との連携方法や診察を依頼するタイミング等に関する取り決めを事前に定め、１年に１回以上見直しをすることにより、24時間配置医師又はその他の医師による対応が可能な体制を整えていますか。</t>
    <phoneticPr fontId="7"/>
  </si>
  <si>
    <t>平12老企40 
第2の5(34)⑤</t>
    <phoneticPr fontId="7"/>
  </si>
  <si>
    <t>29 特別通院送迎加算</t>
    <phoneticPr fontId="7"/>
  </si>
  <si>
    <t>28 療養食加算</t>
    <phoneticPr fontId="7"/>
  </si>
  <si>
    <t>平12厚告21 
別表1のヲ ,
平27厚労告94
 60 （12に規定する特別食）,
平27厚労告95
 35</t>
    <phoneticPr fontId="7"/>
  </si>
  <si>
    <t>平12老企40
第2の5(32)</t>
    <phoneticPr fontId="7"/>
  </si>
  <si>
    <t>平12老企40
第2の5(32)（2(21)①を準用）</t>
    <rPh sb="24" eb="26">
      <t>ジュンヨウ</t>
    </rPh>
    <phoneticPr fontId="7"/>
  </si>
  <si>
    <t>平12老企40
第2の5の(32)（2(21)②③を準用）</t>
    <rPh sb="26" eb="28">
      <t>ジュンヨウ</t>
    </rPh>
    <phoneticPr fontId="7"/>
  </si>
  <si>
    <t>平12老企40
第2の5の(32)（2(21)④を準用）</t>
    <rPh sb="25" eb="27">
      <t>ジュンヨウ</t>
    </rPh>
    <phoneticPr fontId="7"/>
  </si>
  <si>
    <t>平12老企40
第2の5の(32)（2(21)⑤を準用）</t>
    <rPh sb="25" eb="27">
      <t>ジュンヨウ</t>
    </rPh>
    <phoneticPr fontId="7"/>
  </si>
  <si>
    <t>平12老企40
第2の5の(32)（2(21)⑥を準用）</t>
    <rPh sb="25" eb="27">
      <t>ジュンヨウ</t>
    </rPh>
    <phoneticPr fontId="7"/>
  </si>
  <si>
    <t>平12老企40
第2の5の(32)（2(21)⑦を準用）</t>
    <rPh sb="25" eb="27">
      <t>ジュンヨウ</t>
    </rPh>
    <phoneticPr fontId="7"/>
  </si>
  <si>
    <t>平12老企40
第2の5の(32)（2(21)⑧を準用）</t>
    <rPh sb="25" eb="27">
      <t>ジュンヨウ</t>
    </rPh>
    <phoneticPr fontId="7"/>
  </si>
  <si>
    <t>平12老企40
第2の5の(32)（2(21)⑨を準用）</t>
    <rPh sb="25" eb="27">
      <t>ジュンヨウ</t>
    </rPh>
    <phoneticPr fontId="7"/>
  </si>
  <si>
    <t>平12老企40
第2の5の(32)（2(21)⑩を準用）</t>
    <rPh sb="25" eb="27">
      <t>ジュンヨウ</t>
    </rPh>
    <phoneticPr fontId="7"/>
  </si>
  <si>
    <t>27 口腔衛生管理加算</t>
    <phoneticPr fontId="7"/>
  </si>
  <si>
    <r>
      <t>　以下の基準に適合する指定施設において、歯科衛生士が口腔衛生の管理を行った場合は、当該基準に掲げる区分に従い、１月につき次に掲げる所定単位数の</t>
    </r>
    <r>
      <rPr>
        <u/>
        <sz val="11"/>
        <rFont val="游ゴシック Medium"/>
        <family val="3"/>
        <charset val="128"/>
      </rPr>
      <t>いずれか</t>
    </r>
    <r>
      <rPr>
        <sz val="11"/>
        <rFont val="游ゴシック Medium"/>
        <family val="3"/>
        <charset val="128"/>
      </rPr>
      <t>を加算していますか。</t>
    </r>
    <phoneticPr fontId="7"/>
  </si>
  <si>
    <t xml:space="preserve">平11厚令39 
第17条の3,
平12厚告21 
別表1のル </t>
    <phoneticPr fontId="7"/>
  </si>
  <si>
    <t>平12老企40 
第2の5(31)</t>
    <phoneticPr fontId="7"/>
  </si>
  <si>
    <t>　医療保険において歯科訪問診療料が算定された日の属する月であっても口腔衛生管理加算を算定できますが、訪問歯科衛生指導料が算定された日の属する月においては、訪問歯科衛生指導料が３回以上（令和６年６月以降、診療報酬の算定方法（平成 20 年厚生労働省告示第 59 号）別表第２歯科診療報酬点数表の区分番号Ｃ００１に掲げる訪問歯科衛生指導料の「注２」に規定する緩和ケアを実施するものの場合は、７回以上）算定された場合には算定できません。
　そのように取り扱っていますか。</t>
    <phoneticPr fontId="7"/>
  </si>
  <si>
    <t>26-2 経口維持加算（Ⅱ）</t>
    <phoneticPr fontId="7"/>
  </si>
  <si>
    <t xml:space="preserve">平12厚告21 
別表1のヌ注２, 
平27厚労告95
 67 </t>
    <rPh sb="14" eb="15">
      <t>チュウ</t>
    </rPh>
    <phoneticPr fontId="7"/>
  </si>
  <si>
    <t>平12老企40 
第2の5(30)</t>
    <phoneticPr fontId="7"/>
  </si>
  <si>
    <t>26-1 経口維持加算（Ⅰ）</t>
    <phoneticPr fontId="7"/>
  </si>
  <si>
    <t>平12厚告21
別表1のヌ,
平27厚労告95
 67</t>
    <phoneticPr fontId="7"/>
  </si>
  <si>
    <r>
      <t>　医師又は歯科医師の指示に基づき、医師、歯科医師、管理栄養士、看護師、介護支援専門員その他の職種の者が共同して、</t>
    </r>
    <r>
      <rPr>
        <u/>
        <sz val="11"/>
        <rFont val="游ゴシック Medium"/>
        <family val="3"/>
        <charset val="128"/>
      </rPr>
      <t>入所者の栄養管理をするための食事の観察及び会議等を月1回以上行い</t>
    </r>
    <r>
      <rPr>
        <sz val="11"/>
        <rFont val="游ゴシック Medium"/>
        <family val="3"/>
        <charset val="128"/>
      </rPr>
      <t>、入所者毎に、経口による継続的な食事の摂取を進めるための経口維持計画の作成を行うとともに、必要に応じた見直しを行っていますか。</t>
    </r>
    <phoneticPr fontId="7"/>
  </si>
  <si>
    <t>　経口維持計画は施設サービス計画のなかに記載することも可能です。
　計画の作成に当たっては別途通知（「リハビリテーション・個別機能訓練、栄養、口腔の実施及び一体的取組について」）を参照してください。</t>
    <phoneticPr fontId="7"/>
  </si>
  <si>
    <t>25 経口移行加算</t>
    <phoneticPr fontId="7"/>
  </si>
  <si>
    <t>平12厚告21 
別表1のリ</t>
    <phoneticPr fontId="7"/>
  </si>
  <si>
    <t>平12厚告21 
別表1のリ注１</t>
    <rPh sb="14" eb="15">
      <t>チュウ</t>
    </rPh>
    <phoneticPr fontId="7"/>
  </si>
  <si>
    <t>平12厚告21 
別表1のリ注2</t>
    <rPh sb="14" eb="15">
      <t>チュウ</t>
    </rPh>
    <phoneticPr fontId="7"/>
  </si>
  <si>
    <t>平12老企40 
第2の5(29)</t>
    <phoneticPr fontId="7"/>
  </si>
  <si>
    <t>　なお、経口移行計画に相当する内容を施設サービス計画の中に記載する場合は、その記載をもって経口移行計画の作成に代えることができます。
　計画の作成に当たっては別途通知（「リハビリテーション・個別機能訓練、栄養、口腔の実施及び一体的取組について」）を参照してください。</t>
    <phoneticPr fontId="7"/>
  </si>
  <si>
    <t>24 栄養マネジメント強化加算</t>
    <phoneticPr fontId="7"/>
  </si>
  <si>
    <t>平12厚告21 
別表の1チ,
平27厚労告95 
 86の4（準用する65の3）</t>
    <rPh sb="32" eb="34">
      <t>ジュンヨウ</t>
    </rPh>
    <phoneticPr fontId="7"/>
  </si>
  <si>
    <t>平12老企40
第2の5(28)①</t>
    <phoneticPr fontId="7"/>
  </si>
  <si>
    <t>平12老企40
第2の5(28)②</t>
    <phoneticPr fontId="7"/>
  </si>
  <si>
    <t>平12老企40
第2の5(28)③</t>
    <phoneticPr fontId="7"/>
  </si>
  <si>
    <t>平12老企40
第2の5(28)④</t>
    <phoneticPr fontId="7"/>
  </si>
  <si>
    <t>平12老企40
第2の5(28)⑤</t>
    <phoneticPr fontId="7"/>
  </si>
  <si>
    <t>平12老企40
第2の5(28)⑥</t>
    <phoneticPr fontId="7"/>
  </si>
  <si>
    <t>23 協力医療機関連携加算</t>
    <phoneticPr fontId="7"/>
  </si>
  <si>
    <t>　本加算は、高齢者施設等と協力医療機関との実効性のある連携体制を構築する観点から、入所者の急変時等に備えた関係者間の平時からの連携を強化するため、入所者の病歴等の情報共有や急変時等における対応の確認等を行う会議を定期的に開催することを評価するものです。
　以上のとおり取り扱っていますか。</t>
    <phoneticPr fontId="7"/>
  </si>
  <si>
    <t>平12厚告21 
別表1のヘ注1</t>
    <phoneticPr fontId="7"/>
  </si>
  <si>
    <t>平12厚告21 
別表1のヘ注2</t>
    <phoneticPr fontId="7"/>
  </si>
  <si>
    <t>平12老企40 
第2の5(25)①ハ</t>
    <phoneticPr fontId="7"/>
  </si>
  <si>
    <t>平12老企40 
第2の5(25)①ニ</t>
    <phoneticPr fontId="7"/>
  </si>
  <si>
    <t>平12老企40 
第2の5(25)①ホ</t>
    <phoneticPr fontId="7"/>
  </si>
  <si>
    <t>平12老企40 
第2の5(25)①ヘ</t>
    <phoneticPr fontId="7"/>
  </si>
  <si>
    <t>平12老企40
第2の5(25)①ト</t>
    <phoneticPr fontId="7"/>
  </si>
  <si>
    <t>平12厚告21
別表1のヘ注3</t>
    <phoneticPr fontId="7"/>
  </si>
  <si>
    <t>平12老企40 
第2の5(25)②ロ</t>
    <phoneticPr fontId="7"/>
  </si>
  <si>
    <t>平12老企40
第2の5(25)②ハ</t>
    <phoneticPr fontId="7"/>
  </si>
  <si>
    <t>平12厚告21 
別表1のヘ注4,
平12老企40 
第2の5(25)③</t>
    <phoneticPr fontId="7"/>
  </si>
  <si>
    <t>平12老企40 
第2の5(25)③ロ</t>
    <phoneticPr fontId="7"/>
  </si>
  <si>
    <t>平12老企40
第2の5(25)③ハ</t>
    <phoneticPr fontId="7"/>
  </si>
  <si>
    <t>平12老企40
第2の5(25)③ニ</t>
    <phoneticPr fontId="7"/>
  </si>
  <si>
    <t>22 退所時等相談援助加算</t>
    <phoneticPr fontId="7"/>
  </si>
  <si>
    <t>　施設に入所していた者が、医療機関に入院し、当該者について、医師が特別食又は嚥下調整食を提供する必要性を認めた場合であって、当該者が退院した後、直ちに再度当該施設に入所（以下「二次入所」という。）した場合を対象としていますか。</t>
    <rPh sb="1" eb="3">
      <t>シセツ</t>
    </rPh>
    <rPh sb="4" eb="6">
      <t>ニュウショ</t>
    </rPh>
    <rPh sb="30" eb="32">
      <t>イシ</t>
    </rPh>
    <phoneticPr fontId="7"/>
  </si>
  <si>
    <t>平12老企40
第2の5(24)①</t>
    <phoneticPr fontId="7"/>
  </si>
  <si>
    <t>平12老企40 
第2の5(24)③</t>
    <phoneticPr fontId="7"/>
  </si>
  <si>
    <t>平12老企40
第2の5(24)④</t>
    <phoneticPr fontId="7"/>
  </si>
  <si>
    <t>20 退所時栄養情報連携加算</t>
    <phoneticPr fontId="7"/>
  </si>
  <si>
    <t>19 初期加算</t>
    <phoneticPr fontId="7"/>
  </si>
  <si>
    <t>平12厚告21 
別表1のハ,
平12老企40 
第2の5(22)</t>
    <phoneticPr fontId="7"/>
  </si>
  <si>
    <t>平12老企40 
第2の5(22)</t>
    <phoneticPr fontId="7"/>
  </si>
  <si>
    <t>18 入院、外泊の取扱い</t>
    <phoneticPr fontId="7"/>
  </si>
  <si>
    <t>平12厚告21 
別表1イ注20</t>
    <phoneticPr fontId="7"/>
  </si>
  <si>
    <t>平12老企40 
第2の5(20)</t>
    <phoneticPr fontId="7"/>
  </si>
  <si>
    <t>平12厚告21 
別表1イ注21</t>
    <phoneticPr fontId="7"/>
  </si>
  <si>
    <t>平12老企40 
第2の5(21)</t>
    <phoneticPr fontId="7"/>
  </si>
  <si>
    <t>17　障害者生活支援体制加算</t>
    <phoneticPr fontId="7"/>
  </si>
  <si>
    <t>平12厚告21 
別表1イ注19 ,
平27厚労告94
 57 ・58</t>
    <phoneticPr fontId="7"/>
  </si>
  <si>
    <r>
      <t>　</t>
    </r>
    <r>
      <rPr>
        <u/>
        <sz val="11"/>
        <rFont val="游ゴシック Medium"/>
        <family val="3"/>
        <charset val="128"/>
      </rPr>
      <t>専ら</t>
    </r>
    <r>
      <rPr>
        <sz val="11"/>
        <rFont val="游ゴシック Medium"/>
        <family val="3"/>
        <charset val="128"/>
      </rPr>
      <t>障害者支援専門員としての職務に従事する</t>
    </r>
    <r>
      <rPr>
        <u/>
        <sz val="11"/>
        <rFont val="游ゴシック Medium"/>
        <family val="3"/>
        <charset val="128"/>
      </rPr>
      <t>常勤の職員を２名以上</t>
    </r>
    <r>
      <rPr>
        <sz val="11"/>
        <rFont val="游ゴシック Medium"/>
        <family val="3"/>
        <charset val="128"/>
      </rPr>
      <t>（視覚障害者等の入所者総数が50名以上の場合は、加えて、障害者生活支援員を常勤換算方法で障害者である入所者の数を50で除した数に1を加えた数以上）配置していること。</t>
    </r>
    <phoneticPr fontId="7"/>
  </si>
  <si>
    <t>平12老企40 
第2の5(19)</t>
    <phoneticPr fontId="7"/>
  </si>
  <si>
    <t>16 精神科医による療養指導の加算</t>
    <phoneticPr fontId="7"/>
  </si>
  <si>
    <t>平12厚告21 
別表1イ注18</t>
    <phoneticPr fontId="7"/>
  </si>
  <si>
    <t>平12老企40 
第2の5(18)</t>
    <phoneticPr fontId="7"/>
  </si>
  <si>
    <t>　精神科を担当する医師について、常勤医師配置加算が算定されている場合は、精神科を担当する医師に係る当加算を算定していませんか。</t>
    <phoneticPr fontId="7"/>
  </si>
  <si>
    <t>15 常勤医師配置加算</t>
    <phoneticPr fontId="7"/>
  </si>
  <si>
    <t>平12厚告21
別表1イ注17</t>
    <phoneticPr fontId="7"/>
  </si>
  <si>
    <t>14 若年性認知症入所者受入加算</t>
    <rPh sb="8" eb="9">
      <t>ショウ</t>
    </rPh>
    <rPh sb="12" eb="14">
      <t>ウケイレ</t>
    </rPh>
    <phoneticPr fontId="7"/>
  </si>
  <si>
    <t xml:space="preserve">平12厚告21 
別表1イ注16,
平27厚労告95
 64 ,
平12老企40 
第2の5(14) </t>
    <phoneticPr fontId="7"/>
  </si>
  <si>
    <t>13 ＡＤＬ維持等加算</t>
    <phoneticPr fontId="7"/>
  </si>
  <si>
    <r>
      <t>　次の基準に適合しているものとして県知事に届け出た指定施設において、入所者に対して指定介護福祉施設サービスを行った場合は、評価対象期間の満了日の属する月の翌月から12月以内の期間に限り、当該基準に掲げる区分に従い、</t>
    </r>
    <r>
      <rPr>
        <u/>
        <sz val="11"/>
        <rFont val="游ゴシック Medium"/>
        <family val="3"/>
        <charset val="128"/>
      </rPr>
      <t>１月につきいずれかの</t>
    </r>
    <r>
      <rPr>
        <sz val="11"/>
        <rFont val="游ゴシック Medium"/>
        <family val="3"/>
        <charset val="128"/>
      </rPr>
      <t>単位数を所定単位数に加算していますか。</t>
    </r>
    <rPh sb="84" eb="86">
      <t>イナイ</t>
    </rPh>
    <rPh sb="87" eb="89">
      <t>キカン</t>
    </rPh>
    <phoneticPr fontId="7"/>
  </si>
  <si>
    <t>平12厚告21 
別表1イ注15</t>
    <phoneticPr fontId="7"/>
  </si>
  <si>
    <t>　評価対象利用者のＡＤＬ利得の平均値が３以上であること。</t>
    <phoneticPr fontId="7"/>
  </si>
  <si>
    <t>平12老企40
第2の5(17)</t>
    <phoneticPr fontId="7"/>
  </si>
  <si>
    <t>12  個別機能訓練加算</t>
    <phoneticPr fontId="7"/>
  </si>
  <si>
    <t>平12老企40 
第2の5(16)①</t>
    <phoneticPr fontId="7"/>
  </si>
  <si>
    <t>平12老企40 
第2の5(16)②</t>
    <phoneticPr fontId="7"/>
  </si>
  <si>
    <r>
      <t>　当該加算を算定し、機能訓練指導員として看護職員を充てた場合は、機能訓練指導員として常勤専従となるため、</t>
    </r>
    <r>
      <rPr>
        <u/>
        <sz val="11"/>
        <rFont val="游ゴシック Medium"/>
        <family val="3"/>
        <charset val="128"/>
      </rPr>
      <t>人員基準上（勤務表上）看護職員としては配置できません。</t>
    </r>
    <r>
      <rPr>
        <sz val="11"/>
        <rFont val="游ゴシック Medium"/>
        <family val="3"/>
        <charset val="128"/>
      </rPr>
      <t xml:space="preserve">機能訓練指導員が看護職員の場合、看護職員の員数から除外していますか。 </t>
    </r>
    <phoneticPr fontId="7"/>
  </si>
  <si>
    <t>平12老企40 
第2の5(16)③</t>
    <phoneticPr fontId="7"/>
  </si>
  <si>
    <t>平12老企40 
第2の5(16)④</t>
    <phoneticPr fontId="7"/>
  </si>
  <si>
    <t>平12老企40 
第2の5(16)⑤</t>
    <phoneticPr fontId="7"/>
  </si>
  <si>
    <t>平12老企40 
第2の5(16)⑥</t>
    <phoneticPr fontId="7"/>
  </si>
  <si>
    <t>平12老企40 
第2の5(16)⑦</t>
    <phoneticPr fontId="7"/>
  </si>
  <si>
    <t>11 生活機能向上連携加算</t>
    <phoneticPr fontId="7"/>
  </si>
  <si>
    <t>平12厚告21 
別表1イ注13,
平27厚労告95 
 42の4,
平12老企40 
第2の5(15)</t>
    <phoneticPr fontId="7"/>
  </si>
  <si>
    <r>
      <t xml:space="preserve">　３月 </t>
    </r>
    <r>
      <rPr>
        <sz val="8"/>
        <rFont val="游ゴシック Medium"/>
        <family val="3"/>
        <charset val="128"/>
      </rPr>
      <t>※</t>
    </r>
    <r>
      <rPr>
        <sz val="11"/>
        <rFont val="游ゴシック Medium"/>
        <family val="3"/>
        <charset val="128"/>
      </rPr>
      <t xml:space="preserve"> に１回を限度として１月につき 100単位　を加算していますか。</t>
    </r>
    <rPh sb="28" eb="30">
      <t>カサン</t>
    </rPh>
    <phoneticPr fontId="7"/>
  </si>
  <si>
    <r>
      <t>　</t>
    </r>
    <r>
      <rPr>
        <u/>
        <sz val="11"/>
        <rFont val="游ゴシック Medium"/>
        <family val="3"/>
        <charset val="128"/>
      </rPr>
      <t>個別機能訓練加算を算定している場合</t>
    </r>
    <phoneticPr fontId="7"/>
  </si>
  <si>
    <t>10 準ユニットケア加算</t>
    <phoneticPr fontId="7"/>
  </si>
  <si>
    <t>平12厚告21 
別表1イ注12
平27厚労告96
 52 
平12老企40 
第2の5(13)</t>
    <phoneticPr fontId="7"/>
  </si>
  <si>
    <t>９ 夜勤職員配置加算</t>
    <phoneticPr fontId="7"/>
  </si>
  <si>
    <t>平12厚告21 
別表1イ注11 ,
平12厚告29 
 5</t>
    <phoneticPr fontId="7"/>
  </si>
  <si>
    <t>平12老企40 
第2の5(12)②</t>
    <phoneticPr fontId="7"/>
  </si>
  <si>
    <t>平12老企40 
第2の5(12)④
（準用する第2の2(16)④）</t>
    <rPh sb="20" eb="22">
      <t>ジュンヨウ</t>
    </rPh>
    <phoneticPr fontId="7"/>
  </si>
  <si>
    <r>
      <t>　次に掲げる要件のいずれにも適合している場合　</t>
    </r>
    <r>
      <rPr>
        <u/>
        <sz val="11"/>
        <rFont val="游ゴシック Medium"/>
        <family val="3"/>
        <charset val="128"/>
      </rPr>
      <t>10分の9</t>
    </r>
    <phoneticPr fontId="7"/>
  </si>
  <si>
    <t>　利用者の安全並びに介護サービスの質の確保及び職員の負担軽減に資する方策を検討するための委員会を設置し、必要な検討等が行われていること。</t>
    <phoneticPr fontId="7"/>
  </si>
  <si>
    <t>　「利用者の安全並びに介護サービスの質の確保及び職員の負担軽減に資する方策を検討するための委員会」は、３月に１回以上行ってください。テレビ電話装置等を活用して行うことができますが、その際には、個人情報保護委員会・厚生労働省「医療・介護関係事業者における個人情報の適切な取扱いのためのガイダンス」、厚生労働省「医療情報システムの安全管理に関するガイドライン」等に従ってください。</t>
    <phoneticPr fontId="7"/>
  </si>
  <si>
    <r>
      <t xml:space="preserve">　次に掲げる要件のいずれにも適合している場合  </t>
    </r>
    <r>
      <rPr>
        <u/>
        <sz val="11"/>
        <rFont val="游ゴシック Medium"/>
        <family val="3"/>
        <charset val="128"/>
      </rPr>
      <t>10分の6</t>
    </r>
    <phoneticPr fontId="7"/>
  </si>
  <si>
    <t>　見守り機器等を活用する際の安全体制及びケアの質の確保並びに職員の負担軽減に関する次に掲げる事項を実施し、かつ、利用者の安全並びに介護サービスの質の確保及び職員の負担軽減に資する方策を検討するための委員会を設置し、介護職員、看護職員、その他の職種の者と共同して、当該委員会において必要な検討等を行い、及び当該事項の実施を定期的に確認すること。</t>
    <phoneticPr fontId="7"/>
  </si>
  <si>
    <r>
      <t>　次に掲げる要件のいずれにも適合している場合　</t>
    </r>
    <r>
      <rPr>
        <u/>
        <sz val="11"/>
        <rFont val="游ゴシック Medium"/>
        <family val="3"/>
        <charset val="128"/>
      </rPr>
      <t>10分の8</t>
    </r>
    <phoneticPr fontId="7"/>
  </si>
  <si>
    <t>平12老企40 
第2の5(12)①</t>
    <phoneticPr fontId="7"/>
  </si>
  <si>
    <t>平12老企43 
第2の7(2)</t>
    <phoneticPr fontId="7"/>
  </si>
  <si>
    <r>
      <t>　</t>
    </r>
    <r>
      <rPr>
        <u/>
        <sz val="11"/>
        <rFont val="游ゴシック Medium"/>
        <family val="3"/>
        <charset val="128"/>
      </rPr>
      <t>夜勤時間帯を通じて</t>
    </r>
    <r>
      <rPr>
        <sz val="11"/>
        <rFont val="游ゴシック Medium"/>
        <family val="3"/>
        <charset val="128"/>
      </rPr>
      <t>、看護職員又は喀痰吸引等の実施ができる介護職員を１名以上配置していますか。</t>
    </r>
    <phoneticPr fontId="7"/>
  </si>
  <si>
    <r>
      <t>　イで</t>
    </r>
    <r>
      <rPr>
        <u/>
        <sz val="11"/>
        <rFont val="游ゴシック Medium"/>
        <family val="3"/>
        <charset val="128"/>
      </rPr>
      <t>介護職員を配置している場合</t>
    </r>
    <r>
      <rPr>
        <sz val="11"/>
        <rFont val="游ゴシック Medium"/>
        <family val="3"/>
        <charset val="128"/>
      </rPr>
      <t>、当該介護職員は</t>
    </r>
    <r>
      <rPr>
        <u/>
        <sz val="11"/>
        <rFont val="游ゴシック Medium"/>
        <family val="3"/>
        <charset val="128"/>
      </rPr>
      <t>認定特定行為業務従事者</t>
    </r>
    <r>
      <rPr>
        <sz val="11"/>
        <rFont val="游ゴシック Medium"/>
        <family val="3"/>
        <charset val="128"/>
      </rPr>
      <t>に限っていますか。
　</t>
    </r>
    <r>
      <rPr>
        <u/>
        <sz val="11"/>
        <rFont val="游ゴシック Medium"/>
        <family val="3"/>
        <charset val="128"/>
      </rPr>
      <t>かつ</t>
    </r>
    <r>
      <rPr>
        <sz val="11"/>
        <rFont val="游ゴシック Medium"/>
        <family val="3"/>
        <charset val="128"/>
      </rPr>
      <t>、施設が</t>
    </r>
    <r>
      <rPr>
        <u/>
        <sz val="11"/>
        <rFont val="游ゴシック Medium"/>
        <family val="3"/>
        <charset val="128"/>
      </rPr>
      <t>登録喀痰吸引等事業者</t>
    </r>
    <r>
      <rPr>
        <sz val="11"/>
        <rFont val="游ゴシック Medium"/>
        <family val="3"/>
        <charset val="128"/>
      </rPr>
      <t>として登録していますか。</t>
    </r>
    <phoneticPr fontId="7"/>
  </si>
  <si>
    <t>　見守り機器を使用する場合には、平12老企40第2の5(12)④の基準を満たしていますか。</t>
    <phoneticPr fontId="7"/>
  </si>
  <si>
    <t>８ 看護体制加算</t>
    <phoneticPr fontId="7"/>
  </si>
  <si>
    <t xml:space="preserve">平12厚告21 
別表1イ注10
平27厚労告96
 51 </t>
    <phoneticPr fontId="7"/>
  </si>
  <si>
    <t>平12老企40 
第2の5(11)④イ</t>
    <phoneticPr fontId="7"/>
  </si>
  <si>
    <t>平12老企40 
第2の5(11)④ロ</t>
    <phoneticPr fontId="7"/>
  </si>
  <si>
    <t>平12老企40 
第2の5(11)④ハ</t>
    <phoneticPr fontId="7"/>
  </si>
  <si>
    <t>平12老企40 
第2の5(11)④ニ</t>
    <phoneticPr fontId="7"/>
  </si>
  <si>
    <t>平12老企40 
第2の5(11)①</t>
    <phoneticPr fontId="7"/>
  </si>
  <si>
    <r>
      <t>　</t>
    </r>
    <r>
      <rPr>
        <u/>
        <sz val="11"/>
        <rFont val="游ゴシック Medium"/>
        <family val="3"/>
        <charset val="128"/>
      </rPr>
      <t>併設短期入所等</t>
    </r>
    <r>
      <rPr>
        <sz val="11"/>
        <rFont val="游ゴシック Medium"/>
        <family val="3"/>
        <charset val="128"/>
      </rPr>
      <t>において</t>
    </r>
    <r>
      <rPr>
        <u/>
        <sz val="11"/>
        <rFont val="游ゴシック Medium"/>
        <family val="3"/>
        <charset val="128"/>
      </rPr>
      <t>看護体制加算（Ⅲ）又は（Ⅳ）</t>
    </r>
    <r>
      <rPr>
        <sz val="11"/>
        <rFont val="游ゴシック Medium"/>
        <family val="3"/>
        <charset val="128"/>
      </rPr>
      <t>（</t>
    </r>
    <r>
      <rPr>
        <u/>
        <sz val="11"/>
        <rFont val="游ゴシック Medium"/>
        <family val="3"/>
        <charset val="128"/>
      </rPr>
      <t>中重度者受入要件</t>
    </r>
    <r>
      <rPr>
        <sz val="11"/>
        <rFont val="游ゴシック Medium"/>
        <family val="3"/>
        <charset val="128"/>
      </rPr>
      <t>）を算定する場合は、以下のとおり取り扱っていますか。</t>
    </r>
    <phoneticPr fontId="7"/>
  </si>
  <si>
    <t>平12老企40 
第2の5(11)②</t>
    <phoneticPr fontId="7"/>
  </si>
  <si>
    <r>
      <t xml:space="preserve"> 看護体制加算（Ⅲ）及び（Ⅳ）の定員規模に係る要件は、</t>
    </r>
    <r>
      <rPr>
        <u/>
        <sz val="11"/>
        <rFont val="游ゴシック Medium"/>
        <family val="3"/>
        <charset val="128"/>
      </rPr>
      <t>併設事業所に関しては、短期入所生活介護のみの定員に着目して判断</t>
    </r>
    <r>
      <rPr>
        <sz val="11"/>
        <rFont val="游ゴシック Medium"/>
        <family val="3"/>
        <charset val="128"/>
      </rPr>
      <t>する。また、</t>
    </r>
    <r>
      <rPr>
        <u/>
        <sz val="11"/>
        <rFont val="游ゴシック Medium"/>
        <family val="3"/>
        <charset val="128"/>
      </rPr>
      <t>空床短期入所生活介護については、本体施設の規模で判断</t>
    </r>
    <r>
      <rPr>
        <sz val="11"/>
        <rFont val="游ゴシック Medium"/>
        <family val="3"/>
        <charset val="128"/>
      </rPr>
      <t>する。例えば、本体施設の入所者数が50人、併設する短期入所生活介護の利用者が10人である場合、</t>
    </r>
    <r>
      <rPr>
        <u/>
        <sz val="11"/>
        <rFont val="游ゴシック Medium"/>
        <family val="3"/>
        <charset val="128"/>
      </rPr>
      <t>短期入所生活介護については29人以下の規模の単位数（※Ⅲイ）</t>
    </r>
    <r>
      <rPr>
        <sz val="11"/>
        <rFont val="游ゴシック Medium"/>
        <family val="3"/>
        <charset val="128"/>
      </rPr>
      <t>を算定することとなる。</t>
    </r>
    <phoneticPr fontId="7"/>
  </si>
  <si>
    <t>７ 日常生活継続
支援加算</t>
    <phoneticPr fontId="7"/>
  </si>
  <si>
    <t>平12厚告21
別表1イ注9</t>
    <phoneticPr fontId="7"/>
  </si>
  <si>
    <r>
      <t>　前6月間又は前12月間における</t>
    </r>
    <r>
      <rPr>
        <b/>
        <u/>
        <sz val="11"/>
        <rFont val="游ゴシック Medium"/>
        <family val="3"/>
        <charset val="128"/>
      </rPr>
      <t>新規入所者</t>
    </r>
    <r>
      <rPr>
        <sz val="11"/>
        <rFont val="游ゴシック Medium"/>
        <family val="3"/>
        <charset val="128"/>
      </rPr>
      <t>の総数のうち、要介護4又は5の者の割合が70/100以上</t>
    </r>
    <phoneticPr fontId="7"/>
  </si>
  <si>
    <r>
      <t>　前6月間又は前12月間における</t>
    </r>
    <r>
      <rPr>
        <b/>
        <u/>
        <sz val="11"/>
        <rFont val="游ゴシック Medium"/>
        <family val="3"/>
        <charset val="128"/>
      </rPr>
      <t>新規入所者</t>
    </r>
    <r>
      <rPr>
        <sz val="11"/>
        <rFont val="游ゴシック Medium"/>
        <family val="3"/>
        <charset val="128"/>
      </rPr>
      <t>の総数のうち、認知症高齢者の日常生活自立度Ⅲ以上の割合が65/100以上</t>
    </r>
    <phoneticPr fontId="7"/>
  </si>
  <si>
    <t>平12老企40 
第2の5(10) ②</t>
    <phoneticPr fontId="7"/>
  </si>
  <si>
    <r>
      <t>　</t>
    </r>
    <r>
      <rPr>
        <u/>
        <sz val="11"/>
        <rFont val="游ゴシック Medium"/>
        <family val="3"/>
        <charset val="128"/>
      </rPr>
      <t>(1)ア又はイに該当する場合は､届出を行った月以降</t>
    </r>
    <r>
      <rPr>
        <sz val="11"/>
        <rFont val="游ゴシック Medium"/>
        <family val="3"/>
        <charset val="128"/>
      </rPr>
      <t>においても、</t>
    </r>
    <r>
      <rPr>
        <u/>
        <sz val="11"/>
        <rFont val="游ゴシック Medium"/>
        <family val="3"/>
        <charset val="128"/>
      </rPr>
      <t>毎月（暦月）において</t>
    </r>
    <r>
      <rPr>
        <sz val="11"/>
        <rFont val="游ゴシック Medium"/>
        <family val="3"/>
        <charset val="128"/>
      </rPr>
      <t>直近6月間又は12月間の新規入所者の算定基準の割合が算定基準以上であり、かつ、毎月</t>
    </r>
    <r>
      <rPr>
        <u/>
        <sz val="11"/>
        <rFont val="游ゴシック Medium"/>
        <family val="3"/>
        <charset val="128"/>
      </rPr>
      <t>記録</t>
    </r>
    <r>
      <rPr>
        <sz val="11"/>
        <rFont val="游ゴシック Medium"/>
        <family val="3"/>
        <charset val="128"/>
      </rPr>
      <t>されていますか。</t>
    </r>
    <phoneticPr fontId="7"/>
  </si>
  <si>
    <r>
      <t>　</t>
    </r>
    <r>
      <rPr>
        <u/>
        <sz val="11"/>
        <rFont val="游ゴシック Medium"/>
        <family val="3"/>
        <charset val="128"/>
      </rPr>
      <t>介護福祉士の員数</t>
    </r>
    <r>
      <rPr>
        <sz val="11"/>
        <rFont val="游ゴシック Medium"/>
        <family val="3"/>
        <charset val="128"/>
      </rPr>
      <t>については、</t>
    </r>
    <r>
      <rPr>
        <u/>
        <sz val="11"/>
        <rFont val="游ゴシック Medium"/>
        <family val="3"/>
        <charset val="128"/>
      </rPr>
      <t>届出を行った月以降</t>
    </r>
    <r>
      <rPr>
        <sz val="11"/>
        <rFont val="游ゴシック Medium"/>
        <family val="3"/>
        <charset val="128"/>
      </rPr>
      <t>においても、</t>
    </r>
    <r>
      <rPr>
        <u/>
        <sz val="11"/>
        <rFont val="游ゴシック Medium"/>
        <family val="3"/>
        <charset val="128"/>
      </rPr>
      <t>毎月において</t>
    </r>
    <r>
      <rPr>
        <sz val="11"/>
        <rFont val="游ゴシック Medium"/>
        <family val="3"/>
        <charset val="128"/>
      </rPr>
      <t>直近３月間の介護福祉士の員数が必要な員数を満たしていることを確認していますか。</t>
    </r>
    <phoneticPr fontId="7"/>
  </si>
  <si>
    <t>　当該委員会は３月に１回以上行ってください。テレビ電話装置等を活用して行うことができますが、個人情報保護委員会・厚生労働省「医療・介護関係事業者における個人情報の適切な取扱いのためのガイダンス」、厚生労働省「医療情報システムの安全管理に関するガイドライン」等に従ってください。</t>
    <rPh sb="1" eb="6">
      <t>トウガイイインカイ</t>
    </rPh>
    <phoneticPr fontId="7"/>
  </si>
  <si>
    <t>　また、当該委員会には、管理者だけでなく実際にケアを行う職員を含む幅広い職種や役割の者が参画するものとし、実際にケアを行う職員の意見を尊重するよう努めてください。</t>
    <rPh sb="4" eb="6">
      <t>トウガイ</t>
    </rPh>
    <phoneticPr fontId="7"/>
  </si>
  <si>
    <t>　この場合の要件で入居継続支援加算を取得する場合においては、３月以上の試行期間を設けることとします。入居者の安全及びケアの質の確保を前提にしつつ、試行期間中から当該委員会を設置し、当該委員会において、介護機器の使用後の人員体制とその際の職員の負担のバランスに配慮しながら、介護機器の使用にあたり必要な人員体制等を検討し、安全体制及びケアの質の確保、職員の負担軽減が図られていることを確認した上で、届出をしてください。</t>
    <rPh sb="80" eb="82">
      <t>トウガイ</t>
    </rPh>
    <rPh sb="82" eb="85">
      <t>イインカイ</t>
    </rPh>
    <phoneticPr fontId="7"/>
  </si>
  <si>
    <r>
      <t>　次の基準を満たさない事実が生じた場合に、速やかに改善計画を県知事に提出した後、事実が生じた月から３か月後に改善計画に基づく改善状況を県知事に報告し、事実が生じた月の翌月から改善が認められた月までの間について、入所者全員について、身体拘束廃止未実施減算として、所定単位数の</t>
    </r>
    <r>
      <rPr>
        <u/>
        <sz val="11"/>
        <rFont val="游ゴシック Medium"/>
        <family val="3"/>
        <charset val="128"/>
      </rPr>
      <t>100分の10に相当する単位数</t>
    </r>
    <r>
      <rPr>
        <sz val="11"/>
        <rFont val="游ゴシック Medium"/>
        <family val="3"/>
        <charset val="128"/>
      </rPr>
      <t>を所定単位数から減算していますか。</t>
    </r>
    <phoneticPr fontId="7"/>
  </si>
  <si>
    <r>
      <t>　身体的拘束等の適正化のための対策を検討する</t>
    </r>
    <r>
      <rPr>
        <u/>
        <sz val="11"/>
        <rFont val="游ゴシック Medium"/>
        <family val="3"/>
        <charset val="128"/>
      </rPr>
      <t>委員会を３月に１回以上開催</t>
    </r>
    <r>
      <rPr>
        <sz val="11"/>
        <rFont val="游ゴシック Medium"/>
        <family val="3"/>
        <charset val="128"/>
      </rPr>
      <t>すること。かつ、介護職員その他の従業者に周知徹底を図ること。</t>
    </r>
    <phoneticPr fontId="7"/>
  </si>
  <si>
    <r>
      <t>　身体的拘束等の適正化のための</t>
    </r>
    <r>
      <rPr>
        <u/>
        <sz val="11"/>
        <rFont val="游ゴシック Medium"/>
        <family val="3"/>
        <charset val="128"/>
      </rPr>
      <t>指針を整備</t>
    </r>
    <r>
      <rPr>
        <sz val="11"/>
        <rFont val="游ゴシック Medium"/>
        <family val="3"/>
        <charset val="128"/>
      </rPr>
      <t>すること。</t>
    </r>
    <phoneticPr fontId="7"/>
  </si>
  <si>
    <r>
      <t>　介護職員その他の従業者に対し、身体的拘束等の適正化のための</t>
    </r>
    <r>
      <rPr>
        <u/>
        <sz val="11"/>
        <rFont val="游ゴシック Medium"/>
        <family val="3"/>
        <charset val="128"/>
      </rPr>
      <t>研修を定期的（年２回以上）に実施</t>
    </r>
    <r>
      <rPr>
        <sz val="11"/>
        <rFont val="游ゴシック Medium"/>
        <family val="3"/>
        <charset val="128"/>
      </rPr>
      <t>すること。</t>
    </r>
    <phoneticPr fontId="7"/>
  </si>
  <si>
    <r>
      <t>　上記①～④の</t>
    </r>
    <r>
      <rPr>
        <u/>
        <sz val="11"/>
        <rFont val="游ゴシック Medium"/>
        <family val="3"/>
        <charset val="128"/>
      </rPr>
      <t>何れを満たしていない場合</t>
    </r>
    <r>
      <rPr>
        <sz val="11"/>
        <rFont val="游ゴシック Medium"/>
        <family val="3"/>
        <charset val="128"/>
      </rPr>
      <t>であっても、減算の対象となります。</t>
    </r>
    <phoneticPr fontId="7"/>
  </si>
  <si>
    <r>
      <t>　施設において</t>
    </r>
    <r>
      <rPr>
        <u/>
        <sz val="11"/>
        <rFont val="游ゴシック Medium"/>
        <family val="3"/>
        <charset val="128"/>
      </rPr>
      <t>実際に身体拘束等が行われているか否かは問いません</t>
    </r>
    <r>
      <rPr>
        <sz val="11"/>
        <rFont val="游ゴシック Medium"/>
        <family val="3"/>
        <charset val="128"/>
      </rPr>
      <t>。</t>
    </r>
    <phoneticPr fontId="7"/>
  </si>
  <si>
    <r>
      <t>　施設において</t>
    </r>
    <r>
      <rPr>
        <u/>
        <sz val="11"/>
        <rFont val="游ゴシック Medium"/>
        <family val="3"/>
        <charset val="128"/>
      </rPr>
      <t>実際に高齢者虐待が発生したか否かは問いません</t>
    </r>
    <r>
      <rPr>
        <sz val="11"/>
        <rFont val="游ゴシック Medium"/>
        <family val="3"/>
        <charset val="128"/>
      </rPr>
      <t>。</t>
    </r>
    <rPh sb="10" eb="15">
      <t>コウレイシャギャクタイ</t>
    </rPh>
    <rPh sb="16" eb="18">
      <t>ハッセイ</t>
    </rPh>
    <phoneticPr fontId="7"/>
  </si>
  <si>
    <t>６ 栄養管理に
かかる減算</t>
    <phoneticPr fontId="7"/>
  </si>
  <si>
    <t>平12厚告21 
別表1イ注8 
平27厚労告95 
86の3</t>
    <phoneticPr fontId="7"/>
  </si>
  <si>
    <t>平12老企40 
第2の5(9)</t>
    <phoneticPr fontId="7"/>
  </si>
  <si>
    <t>５ 業務継続計画未策定減算</t>
    <phoneticPr fontId="7"/>
  </si>
  <si>
    <t>４ 高齢者虐待防止措置未実施減算</t>
    <phoneticPr fontId="7"/>
  </si>
  <si>
    <r>
      <t>　</t>
    </r>
    <r>
      <rPr>
        <sz val="11"/>
        <rFont val="游ゴシック Medium"/>
        <family val="3"/>
        <charset val="128"/>
      </rPr>
      <t>栄養管理に係る減算を算定している場合は算定しません。</t>
    </r>
    <phoneticPr fontId="7"/>
  </si>
  <si>
    <t>21  再入所時 栄養連携加算</t>
    <phoneticPr fontId="7"/>
  </si>
  <si>
    <t>　栄養管理に係る減算を算定している場合は算定しません。</t>
    <phoneticPr fontId="7"/>
  </si>
  <si>
    <t>34 認知症専門ケア加算</t>
    <phoneticPr fontId="7"/>
  </si>
  <si>
    <t>42 高齢者施設等感染対策向上加算</t>
    <phoneticPr fontId="7"/>
  </si>
  <si>
    <t>（Ⅰ）イ</t>
    <phoneticPr fontId="7"/>
  </si>
  <si>
    <r>
      <rPr>
        <sz val="11"/>
        <rFont val="游ゴシック Medium"/>
        <family val="3"/>
        <charset val="128"/>
      </rPr>
      <t>（Ⅰ）</t>
    </r>
    <r>
      <rPr>
        <sz val="11"/>
        <color rgb="FFFF0000"/>
        <rFont val="游ゴシック Medium"/>
        <family val="3"/>
        <charset val="128"/>
      </rPr>
      <t>イ</t>
    </r>
    <phoneticPr fontId="7"/>
  </si>
  <si>
    <t>　上記１から45までにより算定した単位数の１０００分の１７６に相当する単位数</t>
    <phoneticPr fontId="7"/>
  </si>
  <si>
    <t>　上記１から45までにより算定した単位数の１０００分の１５９に相当する単位数</t>
    <phoneticPr fontId="7"/>
  </si>
  <si>
    <t>　上記１から45までにより算定した単位数の１０００分の１７２に相当する単位数</t>
    <phoneticPr fontId="7"/>
  </si>
  <si>
    <t>　上記１から45までにより算定した単位数の１０００分の１６３に相当する単位数</t>
    <rPh sb="1" eb="3">
      <t>ジョウキ</t>
    </rPh>
    <phoneticPr fontId="7"/>
  </si>
  <si>
    <r>
      <t>介護職員等処遇改善加算等に関する基本的考え方並びに事務処理手順及び様式例の提示について</t>
    </r>
    <r>
      <rPr>
        <sz val="8"/>
        <color rgb="FFFF0000"/>
        <rFont val="游ゴシック Medium"/>
        <family val="3"/>
        <charset val="128"/>
      </rPr>
      <t>（令和８年度分）</t>
    </r>
    <r>
      <rPr>
        <sz val="8"/>
        <rFont val="游ゴシック Medium"/>
        <family val="3"/>
        <charset val="128"/>
      </rPr>
      <t xml:space="preserve">
</t>
    </r>
    <r>
      <rPr>
        <sz val="8"/>
        <color rgb="FFFF0000"/>
        <rFont val="游ゴシック Medium"/>
        <family val="3"/>
        <charset val="128"/>
      </rPr>
      <t>R8.3.13 老発0313第6号</t>
    </r>
    <phoneticPr fontId="7"/>
  </si>
  <si>
    <t>賃金改善は、基本給、手当、賞与等のうち対象とする項目を特定した上で行うものとします。この場合、特定した項目を含め、賃金水準を低下させてはいけません。また、安定的な処遇改善が重要であることから、基本給による賃金改善が望ましい。</t>
    <phoneticPr fontId="7"/>
  </si>
  <si>
    <r>
      <t>　賃金改善の具体的な内容については、</t>
    </r>
    <r>
      <rPr>
        <sz val="10"/>
        <color rgb="FFFF0000"/>
        <rFont val="游ゴシック Medium"/>
        <family val="3"/>
        <charset val="128"/>
      </rPr>
      <t>令 和８年３月１３日</t>
    </r>
    <r>
      <rPr>
        <sz val="10"/>
        <rFont val="游ゴシック Medium"/>
        <family val="3"/>
        <charset val="128"/>
      </rPr>
      <t>付け厚生労働省老健局長通知「介護職員等処遇改善加算等に関する基本的考え方並びに事務処理手順及び様式例の提示について」で示されている「２（２）賃金改善の実施に係る基本的な考え方」等を踏まえ実施してください。</t>
    </r>
    <rPh sb="1" eb="3">
      <t>チンギン</t>
    </rPh>
    <rPh sb="39" eb="41">
      <t>ツウチ</t>
    </rPh>
    <rPh sb="87" eb="88">
      <t>シメ</t>
    </rPh>
    <rPh sb="98" eb="102">
      <t>チンギンカイゼン</t>
    </rPh>
    <rPh sb="103" eb="105">
      <t>ジッシ</t>
    </rPh>
    <rPh sb="106" eb="107">
      <t>カカ</t>
    </rPh>
    <rPh sb="108" eb="111">
      <t>キホンテキ</t>
    </rPh>
    <rPh sb="112" eb="113">
      <t>カンガ</t>
    </rPh>
    <rPh sb="114" eb="115">
      <t>カタ</t>
    </rPh>
    <rPh sb="116" eb="117">
      <t>トウ</t>
    </rPh>
    <rPh sb="118" eb="119">
      <t>フ</t>
    </rPh>
    <rPh sb="121" eb="123">
      <t>ジッシ</t>
    </rPh>
    <phoneticPr fontId="7"/>
  </si>
  <si>
    <r>
      <rPr>
        <sz val="10"/>
        <color rgb="FFFF0000"/>
        <rFont val="游ゴシック Medium"/>
        <family val="3"/>
        <charset val="128"/>
      </rPr>
      <t>令和８年度</t>
    </r>
    <r>
      <rPr>
        <sz val="10"/>
        <rFont val="游ゴシック Medium"/>
        <family val="3"/>
        <charset val="128"/>
      </rPr>
      <t>に、</t>
    </r>
    <r>
      <rPr>
        <sz val="10"/>
        <color rgb="FFFF0000"/>
        <rFont val="游ゴシック Medium"/>
        <family val="3"/>
        <charset val="128"/>
      </rPr>
      <t>令和７年度</t>
    </r>
    <r>
      <rPr>
        <sz val="10"/>
        <rFont val="游ゴシック Medium"/>
        <family val="3"/>
        <charset val="128"/>
      </rPr>
      <t>と比較して増加した加算額</t>
    </r>
    <r>
      <rPr>
        <sz val="10"/>
        <color rgb="FFFF0000"/>
        <rFont val="游ゴシック Medium"/>
        <family val="3"/>
        <charset val="128"/>
      </rPr>
      <t>（処遇改善加算の新規算定や上位区分への移行により増加した加算額に加え、令和８年度介護報酬改
定による加算率の引上げ（令和８年６月以降の算定分に限る。）により増加
した加算額）</t>
    </r>
    <r>
      <rPr>
        <sz val="10"/>
        <rFont val="游ゴシック Medium"/>
        <family val="3"/>
        <charset val="128"/>
      </rPr>
      <t>について、独自の賃金改善を含む過去の賃金改善の実績に関わらず、新たに増加した処遇改善加算等の算定額に相当する介護職員その他の職員の賃金改善を新規に実施しなければいけません。
　その際、新規に実施する賃金改善は、ベースアップにより行うことを基本とします。ただし、ベースアップのみにより当該賃金改善を行うことができない場合（例えば、賃金体系等を整備途上である場合）には、必要に応じて、その他の手当、一時金等を組み合わせて実施しても差し支えありません。</t>
    </r>
    <rPh sb="0" eb="2">
      <t>レイワ</t>
    </rPh>
    <rPh sb="3" eb="5">
      <t>ネンド</t>
    </rPh>
    <rPh sb="7" eb="9">
      <t>レイワ</t>
    </rPh>
    <rPh sb="10" eb="12">
      <t>ネンド</t>
    </rPh>
    <rPh sb="32" eb="36">
      <t>シンキサンテイ</t>
    </rPh>
    <rPh sb="48" eb="50">
      <t>ゾウカ</t>
    </rPh>
    <rPh sb="52" eb="55">
      <t>カサンガク</t>
    </rPh>
    <rPh sb="56" eb="57">
      <t>クワ</t>
    </rPh>
    <rPh sb="59" eb="61">
      <t>レイワ</t>
    </rPh>
    <rPh sb="62" eb="64">
      <t>ネンド</t>
    </rPh>
    <phoneticPr fontId="7"/>
  </si>
  <si>
    <r>
      <t>　介護職員等処遇改善加算等の取扱いについては、「介護職員等処遇改善加算等に関するＱ＆Ａ（第</t>
    </r>
    <r>
      <rPr>
        <sz val="11"/>
        <color rgb="FFFF0000"/>
        <rFont val="游ゴシック Medium"/>
        <family val="3"/>
        <charset val="128"/>
      </rPr>
      <t>１</t>
    </r>
    <r>
      <rPr>
        <sz val="11"/>
        <rFont val="游ゴシック Medium"/>
        <family val="3"/>
        <charset val="128"/>
      </rPr>
      <t>版）」（</t>
    </r>
    <r>
      <rPr>
        <sz val="11"/>
        <color rgb="FFFF0000"/>
        <rFont val="游ゴシック Medium"/>
        <family val="3"/>
        <charset val="128"/>
      </rPr>
      <t>令和８年３月１３日</t>
    </r>
    <r>
      <rPr>
        <sz val="11"/>
        <rFont val="游ゴシック Medium"/>
        <family val="3"/>
        <charset val="128"/>
      </rPr>
      <t>厚生労働省老健局老人保健課事務連絡)も参照してください。</t>
    </r>
    <rPh sb="1" eb="5">
      <t>カイゴショクイン</t>
    </rPh>
    <rPh sb="5" eb="6">
      <t>トウ</t>
    </rPh>
    <rPh sb="6" eb="8">
      <t>ショグウ</t>
    </rPh>
    <rPh sb="12" eb="13">
      <t>トウ</t>
    </rPh>
    <rPh sb="50" eb="52">
      <t>レイワ</t>
    </rPh>
    <rPh sb="53" eb="54">
      <t>ネン</t>
    </rPh>
    <rPh sb="55" eb="56">
      <t>ガツ</t>
    </rPh>
    <rPh sb="58" eb="59">
      <t>ニチ</t>
    </rPh>
    <rPh sb="59" eb="64">
      <t>コウセイロウドウショウ</t>
    </rPh>
    <phoneticPr fontId="7"/>
  </si>
  <si>
    <t>　イ(1)から(10)までに掲げる基準のいずれにも適合していますか。</t>
    <phoneticPr fontId="7"/>
  </si>
  <si>
    <t>二</t>
    <rPh sb="0" eb="1">
      <t>ニ</t>
    </rPh>
    <phoneticPr fontId="7"/>
  </si>
  <si>
    <t>　次に掲げる基準のいずれにも適合していますか。</t>
    <rPh sb="1" eb="2">
      <t>ツギ</t>
    </rPh>
    <phoneticPr fontId="7"/>
  </si>
  <si>
    <t>イ(1)から(9)までに掲げる基準のいずれにも適合していること。</t>
    <phoneticPr fontId="7"/>
  </si>
  <si>
    <t>ロ(2)に掲げる基準に適合すること。</t>
    <phoneticPr fontId="7"/>
  </si>
  <si>
    <t>（Ⅰ）ロ</t>
    <phoneticPr fontId="7"/>
  </si>
  <si>
    <t>（Ⅱ）イ</t>
    <phoneticPr fontId="7"/>
  </si>
  <si>
    <t>（Ⅱ）ロ</t>
    <phoneticPr fontId="7"/>
  </si>
  <si>
    <t>介護職員等処遇改善加算　（Ⅰ）イ</t>
    <rPh sb="0" eb="2">
      <t>カイゴ</t>
    </rPh>
    <rPh sb="2" eb="4">
      <t>ショクイン</t>
    </rPh>
    <rPh sb="4" eb="5">
      <t>トウ</t>
    </rPh>
    <rPh sb="5" eb="7">
      <t>ショグウ</t>
    </rPh>
    <rPh sb="7" eb="9">
      <t>カイゼン</t>
    </rPh>
    <rPh sb="9" eb="11">
      <t>カサン</t>
    </rPh>
    <phoneticPr fontId="7"/>
  </si>
  <si>
    <t>介護職員等処遇改善加算　（Ⅰ）ロ</t>
    <rPh sb="0" eb="2">
      <t>カイゴ</t>
    </rPh>
    <rPh sb="2" eb="4">
      <t>ショクイン</t>
    </rPh>
    <rPh sb="4" eb="5">
      <t>トウ</t>
    </rPh>
    <rPh sb="5" eb="7">
      <t>ショグウ</t>
    </rPh>
    <rPh sb="7" eb="9">
      <t>カイゼン</t>
    </rPh>
    <rPh sb="9" eb="11">
      <t>カサン</t>
    </rPh>
    <phoneticPr fontId="7"/>
  </si>
  <si>
    <t>介護職員等処遇改善加算　（Ⅱ）イ</t>
    <rPh sb="0" eb="2">
      <t>カイゴ</t>
    </rPh>
    <rPh sb="2" eb="4">
      <t>ショクイン</t>
    </rPh>
    <rPh sb="4" eb="5">
      <t>トウ</t>
    </rPh>
    <rPh sb="5" eb="7">
      <t>ショグウ</t>
    </rPh>
    <rPh sb="7" eb="9">
      <t>カイゼン</t>
    </rPh>
    <rPh sb="9" eb="11">
      <t>カサン</t>
    </rPh>
    <phoneticPr fontId="7"/>
  </si>
  <si>
    <t>介護職員等処遇改善加算　（Ⅱ）ロ</t>
    <rPh sb="0" eb="2">
      <t>カイゴ</t>
    </rPh>
    <rPh sb="2" eb="4">
      <t>ショクイン</t>
    </rPh>
    <rPh sb="4" eb="5">
      <t>トウ</t>
    </rPh>
    <rPh sb="5" eb="7">
      <t>ショグウ</t>
    </rPh>
    <rPh sb="7" eb="9">
      <t>カイゼン</t>
    </rPh>
    <rPh sb="9" eb="11">
      <t>カサン</t>
    </rPh>
    <phoneticPr fontId="7"/>
  </si>
  <si>
    <t>46 介護職員等処遇改善</t>
    <phoneticPr fontId="7"/>
  </si>
  <si>
    <t>P83</t>
    <phoneticPr fontId="7"/>
  </si>
  <si>
    <t>　次のいずれかに適合していますか。</t>
    <rPh sb="1" eb="2">
      <t>ツギ</t>
    </rPh>
    <rPh sb="8" eb="10">
      <t>テキゴウ</t>
    </rPh>
    <phoneticPr fontId="7"/>
  </si>
  <si>
    <r>
      <t>介護職員等処遇改善加算等に関する基本的考え方並びに事務処理手順及び様式例の提示について</t>
    </r>
    <r>
      <rPr>
        <sz val="8"/>
        <color rgb="FFFF0000"/>
        <rFont val="游ゴシック Medium"/>
        <family val="3"/>
        <charset val="128"/>
      </rPr>
      <t>（令和８年度分）</t>
    </r>
    <r>
      <rPr>
        <sz val="8"/>
        <rFont val="游ゴシック Medium"/>
        <family val="3"/>
        <charset val="128"/>
      </rPr>
      <t xml:space="preserve">
</t>
    </r>
    <r>
      <rPr>
        <sz val="8"/>
        <color rgb="FFFF0000"/>
        <rFont val="游ゴシック Medium"/>
        <family val="3"/>
        <charset val="128"/>
      </rPr>
      <t>R8.3.13 老発0313第6号
「６ 届出内容を証明する資料の保管及び提示」</t>
    </r>
    <phoneticPr fontId="7"/>
  </si>
  <si>
    <t>生産性向上推進体制加算(Ⅰ)又は(Ⅱ)を算定していますか。</t>
    <phoneticPr fontId="7"/>
  </si>
  <si>
    <t>社会福祉連携推進法人に所属していますか。</t>
    <phoneticPr fontId="7"/>
  </si>
  <si>
    <t>　介護職員等処遇改善加算（Ⅱ）ロ</t>
    <phoneticPr fontId="7"/>
  </si>
  <si>
    <t>　介護職員等処遇改善加算（Ⅱ）イ</t>
    <phoneticPr fontId="7"/>
  </si>
  <si>
    <t>　介護職員等処遇改善加算（Ⅰ）ロ</t>
    <phoneticPr fontId="7"/>
  </si>
  <si>
    <t>　介護職員等処遇改善加算（Ⅰ）イ</t>
    <phoneticPr fontId="7"/>
  </si>
  <si>
    <r>
      <t>　</t>
    </r>
    <r>
      <rPr>
        <b/>
        <sz val="11"/>
        <rFont val="游ゴシック Medium"/>
        <family val="3"/>
        <charset val="128"/>
      </rPr>
      <t>介護職員等処遇改善加算（Ⅰ）</t>
    </r>
    <r>
      <rPr>
        <b/>
        <sz val="11"/>
        <color rgb="FFFF0000"/>
        <rFont val="游ゴシック Medium"/>
        <family val="3"/>
        <charset val="128"/>
      </rPr>
      <t>イ</t>
    </r>
    <rPh sb="5" eb="6">
      <t>トウ</t>
    </rPh>
    <phoneticPr fontId="7"/>
  </si>
  <si>
    <t>　介護職員その他の職員の賃金（退職手当を除く。）の改善（以下「賃金改善」という。）について、次に掲げる基準（ア、イ）のいずれにも適合し、かつ賃金改善に要する費用の見込額が、介護職員等処遇改善加算の算定見込額以上となる賃金改善に関する計画を策定し、当該計画に基づき適切な措置を講じていますか。</t>
    <rPh sb="7" eb="8">
      <t>タ</t>
    </rPh>
    <rPh sb="9" eb="11">
      <t>ショクイン</t>
    </rPh>
    <rPh sb="46" eb="47">
      <t>ツギ</t>
    </rPh>
    <rPh sb="48" eb="49">
      <t>カカ</t>
    </rPh>
    <rPh sb="51" eb="53">
      <t>キジュン</t>
    </rPh>
    <rPh sb="64" eb="66">
      <t>テキゴウ</t>
    </rPh>
    <rPh sb="70" eb="74">
      <t>チンギンカイゼン</t>
    </rPh>
    <rPh sb="103" eb="105">
      <t>イジョウ</t>
    </rPh>
    <phoneticPr fontId="7"/>
  </si>
  <si>
    <t>　当該施設において、介護福祉士であって、経験・及び技能を有する介護職員と認められる者（以下「経験・技能のある介護職員」という。）のうち１人は、賃金改善後の賃金の見込額が年額４４０万円以上となっていますか。ただし、介護職員等処遇改善加算の算定見込額が少額であることその他の理由により、当該賃金改善が困難である場合はこの限りでありません。</t>
    <rPh sb="1" eb="3">
      <t>トウガイ</t>
    </rPh>
    <rPh sb="3" eb="5">
      <t>シセツ</t>
    </rPh>
    <phoneticPr fontId="7"/>
  </si>
  <si>
    <t>事業者等は、処遇改善加算等の算定額に相当する介護職員その他の職員の賃金改善を実施しなければいけません。</t>
    <rPh sb="0" eb="4">
      <t>ジギョウシャトウ</t>
    </rPh>
    <rPh sb="6" eb="10">
      <t>ショグウカイゼン</t>
    </rPh>
    <phoneticPr fontId="7"/>
  </si>
  <si>
    <r>
      <t>46</t>
    </r>
    <r>
      <rPr>
        <strike/>
        <sz val="11"/>
        <color rgb="FFFF0000"/>
        <rFont val="游ゴシック Medium"/>
        <family val="3"/>
        <charset val="128"/>
      </rPr>
      <t xml:space="preserve"> </t>
    </r>
    <r>
      <rPr>
        <sz val="11"/>
        <rFont val="游ゴシック Medium"/>
        <family val="3"/>
        <charset val="128"/>
      </rPr>
      <t>介護職員等処遇改善加算</t>
    </r>
    <r>
      <rPr>
        <sz val="11"/>
        <color rgb="FFFF0000"/>
        <rFont val="游ゴシック Medium"/>
        <family val="3"/>
        <charset val="128"/>
      </rPr>
      <t>（改）</t>
    </r>
    <rPh sb="15" eb="16">
      <t>カイ</t>
    </rPh>
    <phoneticPr fontId="7"/>
  </si>
  <si>
    <r>
      <t>（</t>
    </r>
    <r>
      <rPr>
        <sz val="11"/>
        <color rgb="FFFF0000"/>
        <rFont val="游ゴシック Medium"/>
        <family val="3"/>
        <charset val="128"/>
      </rPr>
      <t>Ⅰ</t>
    </r>
    <r>
      <rPr>
        <sz val="11"/>
        <rFont val="游ゴシック Medium"/>
        <family val="3"/>
        <charset val="128"/>
      </rPr>
      <t>）</t>
    </r>
    <r>
      <rPr>
        <sz val="11"/>
        <color rgb="FFFF0000"/>
        <rFont val="游ゴシック Medium"/>
        <family val="3"/>
        <charset val="128"/>
      </rPr>
      <t>ロ</t>
    </r>
    <phoneticPr fontId="7"/>
  </si>
  <si>
    <r>
      <t>（</t>
    </r>
    <r>
      <rPr>
        <sz val="11"/>
        <color rgb="FFFF0000"/>
        <rFont val="游ゴシック Medium"/>
        <family val="3"/>
        <charset val="128"/>
      </rPr>
      <t>Ⅱ</t>
    </r>
    <r>
      <rPr>
        <sz val="11"/>
        <rFont val="游ゴシック Medium"/>
        <family val="3"/>
        <charset val="128"/>
      </rPr>
      <t>）</t>
    </r>
    <r>
      <rPr>
        <sz val="11"/>
        <color rgb="FFFF0000"/>
        <rFont val="游ゴシック Medium"/>
        <family val="3"/>
        <charset val="128"/>
      </rPr>
      <t>イ</t>
    </r>
    <phoneticPr fontId="7"/>
  </si>
  <si>
    <r>
      <t>（</t>
    </r>
    <r>
      <rPr>
        <sz val="11"/>
        <color rgb="FFFF0000"/>
        <rFont val="游ゴシック Medium"/>
        <family val="3"/>
        <charset val="128"/>
      </rPr>
      <t>Ⅱ</t>
    </r>
    <r>
      <rPr>
        <sz val="11"/>
        <rFont val="游ゴシック Medium"/>
        <family val="3"/>
        <charset val="128"/>
      </rPr>
      <t>）</t>
    </r>
    <r>
      <rPr>
        <sz val="11"/>
        <color rgb="FFFF0000"/>
        <rFont val="游ゴシック Medium"/>
        <family val="3"/>
        <charset val="128"/>
      </rPr>
      <t>ロ</t>
    </r>
    <phoneticPr fontId="7"/>
  </si>
  <si>
    <r>
      <t>　別に厚生労働大臣が定める基準（</t>
    </r>
    <r>
      <rPr>
        <sz val="11"/>
        <color rgb="FFFF0000"/>
        <rFont val="游ゴシック Medium"/>
        <family val="3"/>
        <charset val="128"/>
      </rPr>
      <t>下記の</t>
    </r>
    <r>
      <rPr>
        <sz val="11"/>
        <rFont val="游ゴシック Medium"/>
        <family val="3"/>
        <charset val="128"/>
      </rPr>
      <t>イ～ニ参照）に適合する介護職員等の賃金の改善等を実施しているものとして、県知事に届け出た施設が、入所者に対し、施設サービスを行った場合は、当該基準に掲げる区分に従い、次に掲げる単位数を所定単位数に加算していますか。</t>
    </r>
    <rPh sb="34" eb="35">
      <t>トウ</t>
    </rPh>
    <phoneticPr fontId="7"/>
  </si>
  <si>
    <r>
      <t>平12厚告21
別表の1マ注
平27厚労告95
 88（</t>
    </r>
    <r>
      <rPr>
        <sz val="10"/>
        <color rgb="FFFF0000"/>
        <rFont val="游ゴシック Medium"/>
        <family val="3"/>
        <charset val="128"/>
      </rPr>
      <t>44</t>
    </r>
    <r>
      <rPr>
        <sz val="10"/>
        <rFont val="游ゴシック Medium"/>
        <family val="3"/>
        <charset val="128"/>
      </rPr>
      <t>を準用）</t>
    </r>
    <rPh sb="13" eb="14">
      <t>チュウ</t>
    </rPh>
    <phoneticPr fontId="7"/>
  </si>
  <si>
    <r>
      <t>　上記１から45までにより算定した単位数の１０００分の</t>
    </r>
    <r>
      <rPr>
        <sz val="11"/>
        <color rgb="FFFF0000"/>
        <rFont val="游ゴシック Medium"/>
        <family val="3"/>
        <charset val="128"/>
      </rPr>
      <t>１１３</t>
    </r>
    <r>
      <rPr>
        <sz val="11"/>
        <rFont val="游ゴシック Medium"/>
        <family val="3"/>
        <charset val="128"/>
      </rPr>
      <t>に相当する単位数</t>
    </r>
    <phoneticPr fontId="7"/>
  </si>
  <si>
    <r>
      <t>　上記１から45までにより算定した単位数の１０００分の</t>
    </r>
    <r>
      <rPr>
        <sz val="11"/>
        <color rgb="FFFF0000"/>
        <rFont val="游ゴシック Medium"/>
        <family val="3"/>
        <charset val="128"/>
      </rPr>
      <t>１３６</t>
    </r>
    <r>
      <rPr>
        <sz val="11"/>
        <rFont val="游ゴシック Medium"/>
        <family val="3"/>
        <charset val="128"/>
      </rPr>
      <t>に相当する単位数</t>
    </r>
    <phoneticPr fontId="7"/>
  </si>
  <si>
    <r>
      <t>平27厚労告95
 88（</t>
    </r>
    <r>
      <rPr>
        <sz val="10"/>
        <color rgb="FFFF0000"/>
        <rFont val="游ゴシック Medium"/>
        <family val="3"/>
        <charset val="128"/>
      </rPr>
      <t>44</t>
    </r>
    <r>
      <rPr>
        <sz val="10"/>
        <rFont val="游ゴシック Medium"/>
        <family val="3"/>
        <charset val="128"/>
      </rPr>
      <t>を準用）</t>
    </r>
    <phoneticPr fontId="7"/>
  </si>
  <si>
    <r>
      <t xml:space="preserve">平27厚労告95
 </t>
    </r>
    <r>
      <rPr>
        <sz val="10"/>
        <color rgb="FFFF0000"/>
        <rFont val="游ゴシック Medium"/>
        <family val="3"/>
        <charset val="128"/>
      </rPr>
      <t>44</t>
    </r>
    <r>
      <rPr>
        <sz val="10"/>
        <rFont val="游ゴシック Medium"/>
        <family val="3"/>
        <charset val="128"/>
      </rPr>
      <t>イ(1)</t>
    </r>
    <phoneticPr fontId="7"/>
  </si>
  <si>
    <r>
      <t xml:space="preserve">平27厚労告95
 </t>
    </r>
    <r>
      <rPr>
        <sz val="10"/>
        <color rgb="FFFF0000"/>
        <rFont val="游ゴシック Medium"/>
        <family val="3"/>
        <charset val="128"/>
      </rPr>
      <t>44</t>
    </r>
    <r>
      <rPr>
        <sz val="10"/>
        <rFont val="游ゴシック Medium"/>
        <family val="3"/>
        <charset val="128"/>
      </rPr>
      <t>イ(1)（一）</t>
    </r>
    <rPh sb="17" eb="18">
      <t>イチ</t>
    </rPh>
    <phoneticPr fontId="7"/>
  </si>
  <si>
    <r>
      <t xml:space="preserve">平27厚労告95
 </t>
    </r>
    <r>
      <rPr>
        <sz val="10"/>
        <color rgb="FFFF0000"/>
        <rFont val="游ゴシック Medium"/>
        <family val="3"/>
        <charset val="128"/>
      </rPr>
      <t>44</t>
    </r>
    <r>
      <rPr>
        <sz val="10"/>
        <rFont val="游ゴシック Medium"/>
        <family val="3"/>
        <charset val="128"/>
      </rPr>
      <t>イ(1)（二）</t>
    </r>
    <rPh sb="17" eb="18">
      <t>ニ</t>
    </rPh>
    <phoneticPr fontId="7"/>
  </si>
  <si>
    <r>
      <t xml:space="preserve">平27厚労告95
 </t>
    </r>
    <r>
      <rPr>
        <sz val="10"/>
        <color rgb="FFFF0000"/>
        <rFont val="游ゴシック Medium"/>
        <family val="3"/>
        <charset val="128"/>
      </rPr>
      <t>44</t>
    </r>
    <r>
      <rPr>
        <sz val="10"/>
        <rFont val="游ゴシック Medium"/>
        <family val="3"/>
        <charset val="128"/>
      </rPr>
      <t>イ(2)</t>
    </r>
    <phoneticPr fontId="7"/>
  </si>
  <si>
    <r>
      <t xml:space="preserve">平27厚労告95
 </t>
    </r>
    <r>
      <rPr>
        <sz val="10"/>
        <color rgb="FFFF0000"/>
        <rFont val="游ゴシック Medium"/>
        <family val="3"/>
        <charset val="128"/>
      </rPr>
      <t>44</t>
    </r>
    <r>
      <rPr>
        <sz val="10"/>
        <rFont val="游ゴシック Medium"/>
        <family val="3"/>
        <charset val="128"/>
      </rPr>
      <t>イ(3)</t>
    </r>
    <phoneticPr fontId="7"/>
  </si>
  <si>
    <r>
      <t xml:space="preserve">平27厚労告95
 </t>
    </r>
    <r>
      <rPr>
        <sz val="10"/>
        <color rgb="FFFF0000"/>
        <rFont val="游ゴシック Medium"/>
        <family val="3"/>
        <charset val="128"/>
      </rPr>
      <t>44</t>
    </r>
    <r>
      <rPr>
        <sz val="10"/>
        <rFont val="游ゴシック Medium"/>
        <family val="3"/>
        <charset val="128"/>
      </rPr>
      <t>イ(4)</t>
    </r>
    <phoneticPr fontId="7"/>
  </si>
  <si>
    <r>
      <t xml:space="preserve">平27厚労告95
 </t>
    </r>
    <r>
      <rPr>
        <sz val="10"/>
        <color rgb="FFFF0000"/>
        <rFont val="游ゴシック Medium"/>
        <family val="3"/>
        <charset val="128"/>
      </rPr>
      <t>44</t>
    </r>
    <r>
      <rPr>
        <sz val="10"/>
        <rFont val="游ゴシック Medium"/>
        <family val="3"/>
        <charset val="128"/>
      </rPr>
      <t>イ(5)</t>
    </r>
    <phoneticPr fontId="7"/>
  </si>
  <si>
    <r>
      <t xml:space="preserve">平27厚労告95
 </t>
    </r>
    <r>
      <rPr>
        <sz val="10"/>
        <color rgb="FFFF0000"/>
        <rFont val="游ゴシック Medium"/>
        <family val="3"/>
        <charset val="128"/>
      </rPr>
      <t>44</t>
    </r>
    <r>
      <rPr>
        <sz val="10"/>
        <rFont val="游ゴシック Medium"/>
        <family val="3"/>
        <charset val="128"/>
      </rPr>
      <t>イ(6)</t>
    </r>
    <phoneticPr fontId="7"/>
  </si>
  <si>
    <r>
      <t xml:space="preserve">平27厚労告95
 </t>
    </r>
    <r>
      <rPr>
        <sz val="10"/>
        <color rgb="FFFF0000"/>
        <rFont val="游ゴシック Medium"/>
        <family val="3"/>
        <charset val="128"/>
      </rPr>
      <t>44</t>
    </r>
    <r>
      <rPr>
        <sz val="10"/>
        <rFont val="游ゴシック Medium"/>
        <family val="3"/>
        <charset val="128"/>
      </rPr>
      <t>イ(7)</t>
    </r>
    <phoneticPr fontId="7"/>
  </si>
  <si>
    <r>
      <t xml:space="preserve">平27厚労告95
 </t>
    </r>
    <r>
      <rPr>
        <sz val="10"/>
        <color rgb="FFFF0000"/>
        <rFont val="游ゴシック Medium"/>
        <family val="3"/>
        <charset val="128"/>
      </rPr>
      <t>44</t>
    </r>
    <r>
      <rPr>
        <sz val="10"/>
        <rFont val="游ゴシック Medium"/>
        <family val="3"/>
        <charset val="128"/>
      </rPr>
      <t>イ(8)</t>
    </r>
    <phoneticPr fontId="7"/>
  </si>
  <si>
    <r>
      <t xml:space="preserve">平27厚労告95
 </t>
    </r>
    <r>
      <rPr>
        <sz val="10"/>
        <color rgb="FFFF0000"/>
        <rFont val="游ゴシック Medium"/>
        <family val="3"/>
        <charset val="128"/>
      </rPr>
      <t>44</t>
    </r>
    <r>
      <rPr>
        <sz val="10"/>
        <rFont val="游ゴシック Medium"/>
        <family val="3"/>
        <charset val="128"/>
      </rPr>
      <t>イ(9)</t>
    </r>
    <phoneticPr fontId="7"/>
  </si>
  <si>
    <r>
      <t xml:space="preserve">平27厚労告95
 </t>
    </r>
    <r>
      <rPr>
        <sz val="10"/>
        <color rgb="FFFF0000"/>
        <rFont val="游ゴシック Medium"/>
        <family val="3"/>
        <charset val="128"/>
      </rPr>
      <t>44</t>
    </r>
    <r>
      <rPr>
        <sz val="10"/>
        <rFont val="游ゴシック Medium"/>
        <family val="3"/>
        <charset val="128"/>
      </rPr>
      <t>イ(10)</t>
    </r>
    <phoneticPr fontId="7"/>
  </si>
  <si>
    <t>平27厚労告95
44ロ</t>
    <phoneticPr fontId="7"/>
  </si>
  <si>
    <t>平27厚労告95
44ロ(1)</t>
    <phoneticPr fontId="7"/>
  </si>
  <si>
    <t>平27厚労告95
44ロ(2)</t>
    <phoneticPr fontId="7"/>
  </si>
  <si>
    <t>平27厚労告95
44ハ</t>
    <phoneticPr fontId="7"/>
  </si>
  <si>
    <t>平27厚労告95
44ニ</t>
    <phoneticPr fontId="7"/>
  </si>
  <si>
    <r>
      <t xml:space="preserve">平27厚労告95
</t>
    </r>
    <r>
      <rPr>
        <sz val="10"/>
        <color rgb="FFFF0000"/>
        <rFont val="游ゴシック Medium"/>
        <family val="3"/>
        <charset val="128"/>
      </rPr>
      <t>44ホ</t>
    </r>
    <phoneticPr fontId="7"/>
  </si>
  <si>
    <r>
      <t xml:space="preserve">平27厚労告95
</t>
    </r>
    <r>
      <rPr>
        <sz val="10"/>
        <color rgb="FFFF0000"/>
        <rFont val="游ゴシック Medium"/>
        <family val="3"/>
        <charset val="128"/>
      </rPr>
      <t>44へ</t>
    </r>
    <phoneticPr fontId="7"/>
  </si>
  <si>
    <r>
      <t>　イ(1)ア、(2)から(6)まで、(7)aから</t>
    </r>
    <r>
      <rPr>
        <sz val="11"/>
        <color rgb="FFFF0000"/>
        <rFont val="游ゴシック Medium"/>
        <family val="3"/>
        <charset val="128"/>
      </rPr>
      <t>d</t>
    </r>
    <r>
      <rPr>
        <sz val="11"/>
        <rFont val="游ゴシック Medium"/>
        <family val="3"/>
        <charset val="128"/>
      </rPr>
      <t>まで及び(8)に掲げる基準のいずれにも適合していますか。</t>
    </r>
    <rPh sb="27" eb="28">
      <t>オヨ</t>
    </rPh>
    <rPh sb="44" eb="46">
      <t>テキゴウ</t>
    </rPh>
    <phoneticPr fontId="7"/>
  </si>
  <si>
    <r>
      <t>　次に掲げる基準の</t>
    </r>
    <r>
      <rPr>
        <u/>
        <sz val="11"/>
        <rFont val="游ゴシック Medium"/>
        <family val="3"/>
        <charset val="128"/>
      </rPr>
      <t>いずれにも</t>
    </r>
    <r>
      <rPr>
        <sz val="11"/>
        <rFont val="游ゴシック Medium"/>
        <family val="3"/>
        <charset val="128"/>
      </rPr>
      <t>適合していますか。</t>
    </r>
    <phoneticPr fontId="7"/>
  </si>
  <si>
    <r>
      <t>　</t>
    </r>
    <r>
      <rPr>
        <sz val="11"/>
        <color rgb="FFFF0000"/>
        <rFont val="游ゴシック Medium"/>
        <family val="3"/>
        <charset val="128"/>
      </rPr>
      <t>c</t>
    </r>
    <r>
      <rPr>
        <sz val="11"/>
        <rFont val="游ゴシック Medium"/>
        <family val="3"/>
        <charset val="128"/>
      </rPr>
      <t>について、全ての介護職員に周知していますか。</t>
    </r>
    <rPh sb="7" eb="8">
      <t>スベ</t>
    </rPh>
    <phoneticPr fontId="7"/>
  </si>
  <si>
    <r>
      <t>　</t>
    </r>
    <r>
      <rPr>
        <sz val="11"/>
        <color rgb="FFFF0000"/>
        <rFont val="游ゴシック Medium"/>
        <family val="3"/>
        <charset val="128"/>
      </rPr>
      <t xml:space="preserve">e </t>
    </r>
    <r>
      <rPr>
        <sz val="11"/>
        <rFont val="游ゴシック Medium"/>
        <family val="3"/>
        <charset val="128"/>
      </rPr>
      <t>について</t>
    </r>
    <r>
      <rPr>
        <u/>
        <sz val="11"/>
        <rFont val="游ゴシック Medium"/>
        <family val="3"/>
        <charset val="128"/>
      </rPr>
      <t>書面をもって作成し</t>
    </r>
    <r>
      <rPr>
        <sz val="11"/>
        <rFont val="游ゴシック Medium"/>
        <family val="3"/>
        <charset val="128"/>
      </rPr>
      <t>、全ての介護職員に周知していますか。</t>
    </r>
    <phoneticPr fontId="7"/>
  </si>
  <si>
    <r>
      <t>　職種間の賃金配分については、介護職員への配分を基本とし、特に経験・技能のある介護職員</t>
    </r>
    <r>
      <rPr>
        <sz val="10"/>
        <color rgb="FFFF0000"/>
        <rFont val="游ゴシック Medium"/>
        <family val="3"/>
        <charset val="128"/>
      </rPr>
      <t>（介護福祉士であって、経験・技能を有する介護職員と認められる者をいう。具体的には、介護福祉士の資格を有するとともに、所属する法人等における勤続年数10 年以上の介護職員を基本としつつ、他の法人における経験や、当該職員の業務や技能等を踏まえ、各介護サービス事業者等の裁量で設定することとする。）の処遇改善が重要であることに留意しつつ、</t>
    </r>
    <r>
      <rPr>
        <sz val="10"/>
        <rFont val="游ゴシック Medium"/>
        <family val="3"/>
        <charset val="128"/>
      </rPr>
      <t>事業者等の判断により事業所内で柔軟な配分を認めます。
　ただし、例えば、一部の職員に加算を原資とする賃金改善を集中させることや、同一法人内の一部の事業所のみに賃金改善を集中させることなど、職務の内容や勤務の実態に見合わない著しく偏った配分は行なってはいけません。</t>
    </r>
    <rPh sb="190" eb="194">
      <t>ショグウカイゼン</t>
    </rPh>
    <rPh sb="195" eb="197">
      <t>ジュウヨウ</t>
    </rPh>
    <rPh sb="203" eb="205">
      <t>リュウイ</t>
    </rPh>
    <phoneticPr fontId="7"/>
  </si>
  <si>
    <t>※印刷終了後には、シートを左クリックをして　シートのグループの解除　を忘れずに行ってください。</t>
    <rPh sb="1" eb="3">
      <t>インサツ</t>
    </rPh>
    <rPh sb="3" eb="6">
      <t>シュウリョウゴ</t>
    </rPh>
    <rPh sb="13" eb="14">
      <t>ヒダリ</t>
    </rPh>
    <rPh sb="31" eb="33">
      <t>カイジョ</t>
    </rPh>
    <rPh sb="35" eb="36">
      <t>ワス</t>
    </rPh>
    <rPh sb="39" eb="40">
      <t>オコナ</t>
    </rPh>
    <phoneticPr fontId="7"/>
  </si>
  <si>
    <r>
      <t>この点検表は、はじめに、目次～</t>
    </r>
    <r>
      <rPr>
        <sz val="11"/>
        <color rgb="FFFF0000"/>
        <rFont val="ＭＳ Ｐゴシック"/>
        <family val="3"/>
        <charset val="128"/>
      </rPr>
      <t>46</t>
    </r>
    <r>
      <rPr>
        <sz val="11"/>
        <rFont val="ＭＳ Ｐゴシック"/>
        <family val="3"/>
        <charset val="128"/>
      </rPr>
      <t>まで　</t>
    </r>
    <rPh sb="2" eb="5">
      <t>テンケンヒョウ</t>
    </rPh>
    <rPh sb="12" eb="14">
      <t>モクジ</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</si>
</sst>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55" x14ac:knownFonts="1">
    <font>
      <sz val="11"/>
      <color theme="1"/>
      <name val="ＭＳ Ｐ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b/>
      <sz val="13"/>
      <color theme="3"/>
      <name val="ＭＳ Ｐゴシック"/>
      <family val="2"/>
      <charset val="128"/>
    </font>
    <font>
      <sz val="6"/>
      <name val="ＭＳ Ｐゴシック"/>
      <family val="2"/>
      <charset val="128"/>
    </font>
    <font>
      <sz val="11"/>
      <color theme="1"/>
      <name val="游ゴシック"/>
      <family val="2"/>
      <charset val="128"/>
      <scheme val="minor"/>
    </font>
    <font>
      <sz val="6"/>
      <name val="游ゴシック"/>
      <family val="2"/>
      <charset val="128"/>
      <scheme val="minor"/>
    </font>
    <font>
      <sz val="8"/>
      <color theme="1"/>
      <name val="游ゴシック Medium"/>
      <family val="3"/>
      <charset val="128"/>
    </font>
    <font>
      <sz val="11"/>
      <color theme="1"/>
      <name val="游ゴシック Medium"/>
      <family val="3"/>
      <charset val="128"/>
    </font>
    <font>
      <b/>
      <sz val="11"/>
      <color rgb="FF191919"/>
      <name val="游ゴシック Medium"/>
      <family val="3"/>
      <charset val="128"/>
    </font>
    <font>
      <sz val="11"/>
      <name val="ＭＳ Ｐゴシック"/>
      <family val="3"/>
      <charset val="128"/>
    </font>
    <font>
      <sz val="10"/>
      <color theme="1"/>
      <name val="游ゴシック Medium"/>
      <family val="3"/>
      <charset val="128"/>
    </font>
    <font>
      <sz val="11"/>
      <color rgb="FFFF0000"/>
      <name val="游ゴシック Medium"/>
      <family val="3"/>
      <charset val="128"/>
    </font>
    <font>
      <sz val="6"/>
      <color theme="1"/>
      <name val="游ゴシック Medium"/>
      <family val="3"/>
      <charset val="128"/>
    </font>
    <font>
      <sz val="14"/>
      <color theme="1"/>
      <name val="HG丸ｺﾞｼｯｸM-PRO"/>
      <family val="3"/>
      <charset val="128"/>
    </font>
    <font>
      <sz val="12"/>
      <color theme="1"/>
      <name val="HG丸ｺﾞｼｯｸM-PRO"/>
      <family val="3"/>
      <charset val="128"/>
    </font>
    <font>
      <sz val="7"/>
      <color rgb="FFFF0000"/>
      <name val="游ゴシック Medium"/>
      <family val="3"/>
      <charset val="128"/>
    </font>
    <font>
      <sz val="6"/>
      <color theme="1"/>
      <name val="HG丸ｺﾞｼｯｸM-PRO"/>
      <family val="3"/>
      <charset val="128"/>
    </font>
    <font>
      <sz val="7"/>
      <color theme="1"/>
      <name val="游ゴシック Medium"/>
      <family val="3"/>
      <charset val="128"/>
    </font>
    <font>
      <sz val="10"/>
      <color rgb="FFFF0000"/>
      <name val="游ゴシック Medium"/>
      <family val="3"/>
      <charset val="128"/>
    </font>
    <font>
      <u/>
      <sz val="11"/>
      <color theme="10"/>
      <name val="ＭＳ Ｐゴシック"/>
      <family val="2"/>
      <charset val="128"/>
    </font>
    <font>
      <b/>
      <u/>
      <sz val="14"/>
      <color rgb="FFFF0000"/>
      <name val="ＭＳ Ｐゴシック"/>
      <family val="3"/>
      <charset val="128"/>
    </font>
    <font>
      <sz val="14"/>
      <color rgb="FFFF0000"/>
      <name val="HG丸ｺﾞｼｯｸM-PRO"/>
      <family val="3"/>
      <charset val="128"/>
    </font>
    <font>
      <sz val="16"/>
      <color theme="1"/>
      <name val="游ゴシック"/>
      <family val="2"/>
      <charset val="128"/>
      <scheme val="minor"/>
    </font>
    <font>
      <sz val="12"/>
      <color theme="1"/>
      <name val="游ゴシック"/>
      <family val="2"/>
      <charset val="128"/>
      <scheme val="minor"/>
    </font>
    <font>
      <sz val="11"/>
      <color rgb="FFFF0000"/>
      <name val="ＭＳ Ｐゴシック"/>
      <family val="2"/>
      <charset val="128"/>
    </font>
    <font>
      <sz val="9"/>
      <color theme="1"/>
      <name val="游ゴシック"/>
      <family val="2"/>
      <charset val="128"/>
      <scheme val="minor"/>
    </font>
    <font>
      <sz val="8"/>
      <color rgb="FFFF0000"/>
      <name val="游ゴシック Medium"/>
      <family val="3"/>
      <charset val="128"/>
    </font>
    <font>
      <sz val="6"/>
      <color rgb="FFFF0000"/>
      <name val="游ゴシック Medium"/>
      <family val="3"/>
      <charset val="128"/>
    </font>
    <font>
      <sz val="11"/>
      <name val="游ゴシック Medium"/>
      <family val="3"/>
      <charset val="128"/>
    </font>
    <font>
      <sz val="10"/>
      <name val="游ゴシック Medium"/>
      <family val="3"/>
      <charset val="128"/>
    </font>
    <font>
      <sz val="7"/>
      <name val="游ゴシック Medium"/>
      <family val="3"/>
      <charset val="128"/>
    </font>
    <font>
      <sz val="16"/>
      <name val="游ゴシック Medium"/>
      <family val="3"/>
      <charset val="128"/>
    </font>
    <font>
      <sz val="11"/>
      <color rgb="FFFF0000"/>
      <name val="ＭＳ Ｐゴシック"/>
      <family val="3"/>
      <charset val="128"/>
    </font>
    <font>
      <sz val="12"/>
      <name val="HG丸ｺﾞｼｯｸM-PRO"/>
      <family val="3"/>
      <charset val="128"/>
    </font>
    <font>
      <b/>
      <sz val="16"/>
      <name val="游ゴシック Medium"/>
      <family val="3"/>
      <charset val="128"/>
    </font>
    <font>
      <b/>
      <sz val="11"/>
      <name val="游ゴシック Medium"/>
      <family val="3"/>
      <charset val="128"/>
    </font>
    <font>
      <sz val="11"/>
      <name val="ＭＳ Ｐゴシック"/>
      <family val="2"/>
      <charset val="128"/>
    </font>
    <font>
      <sz val="14"/>
      <name val="HG丸ｺﾞｼｯｸM-PRO"/>
      <family val="3"/>
      <charset val="128"/>
    </font>
    <font>
      <sz val="12"/>
      <name val="游ゴシック Medium"/>
      <family val="3"/>
      <charset val="128"/>
    </font>
    <font>
      <sz val="8"/>
      <name val="游ゴシック Medium"/>
      <family val="3"/>
      <charset val="128"/>
    </font>
    <font>
      <sz val="6"/>
      <name val="游ゴシック Medium"/>
      <family val="3"/>
      <charset val="128"/>
    </font>
    <font>
      <strike/>
      <sz val="8"/>
      <name val="游ゴシック Medium"/>
      <family val="3"/>
      <charset val="128"/>
    </font>
    <font>
      <u/>
      <sz val="11"/>
      <name val="游ゴシック Medium"/>
      <family val="3"/>
      <charset val="128"/>
    </font>
    <font>
      <sz val="9"/>
      <name val="游ゴシック Medium"/>
      <family val="3"/>
      <charset val="128"/>
    </font>
    <font>
      <sz val="10.5"/>
      <name val="游ゴシック Medium"/>
      <family val="3"/>
      <charset val="128"/>
    </font>
    <font>
      <b/>
      <sz val="14"/>
      <name val="游ゴシック Medium"/>
      <family val="3"/>
      <charset val="128"/>
    </font>
    <font>
      <b/>
      <u/>
      <sz val="11"/>
      <name val="游ゴシック Medium"/>
      <family val="3"/>
      <charset val="128"/>
    </font>
    <font>
      <sz val="14"/>
      <name val="Segoe UI Symbol"/>
      <family val="3"/>
    </font>
    <font>
      <strike/>
      <sz val="11"/>
      <color rgb="FFFF0000"/>
      <name val="游ゴシック Medium"/>
      <family val="3"/>
      <charset val="128"/>
    </font>
    <font>
      <b/>
      <sz val="11"/>
      <color rgb="FFFF0000"/>
      <name val="游ゴシック Medium"/>
      <family val="3"/>
      <charset val="128"/>
    </font>
    <font>
      <sz val="12"/>
      <color rgb="FFFF0000"/>
      <name val="HG丸ｺﾞｼｯｸM-PRO"/>
      <family val="3"/>
      <charset val="128"/>
    </font>
  </fonts>
  <fills count="10">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4.9989318521683403E-2"/>
        <bgColor indexed="64"/>
      </patternFill>
    </fill>
  </fills>
  <borders count="7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hair">
        <color auto="1"/>
      </left>
      <right style="hair">
        <color auto="1"/>
      </right>
      <top style="hair">
        <color auto="1"/>
      </top>
      <bottom style="hair">
        <color auto="1"/>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indexed="64"/>
      </left>
      <right/>
      <top style="medium">
        <color indexed="64"/>
      </top>
      <bottom/>
      <diagonal/>
    </border>
    <border>
      <left style="dotted">
        <color indexed="64"/>
      </left>
      <right/>
      <top/>
      <bottom/>
      <diagonal/>
    </border>
    <border>
      <left style="dotted">
        <color indexed="64"/>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hair">
        <color auto="1"/>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hair">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dotted">
        <color indexed="64"/>
      </right>
      <top/>
      <bottom/>
      <diagonal/>
    </border>
    <border>
      <left style="medium">
        <color indexed="64"/>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hair">
        <color indexed="64"/>
      </right>
      <top style="hair">
        <color indexed="64"/>
      </top>
      <bottom/>
      <diagonal/>
    </border>
  </borders>
  <cellStyleXfs count="4">
    <xf numFmtId="0" fontId="0" fillId="0" borderId="0">
      <alignment vertical="center"/>
    </xf>
    <xf numFmtId="0" fontId="13" fillId="0" borderId="0">
      <alignment vertical="center"/>
    </xf>
    <xf numFmtId="0" fontId="23" fillId="0" borderId="0" applyNumberFormat="0" applyFill="0" applyBorder="0" applyAlignment="0" applyProtection="0">
      <alignment vertical="center"/>
    </xf>
    <xf numFmtId="0" fontId="8" fillId="0" borderId="0">
      <alignment vertical="center"/>
    </xf>
  </cellStyleXfs>
  <cellXfs count="620">
    <xf numFmtId="0" fontId="0" fillId="0" borderId="0" xfId="0">
      <alignment vertical="center"/>
    </xf>
    <xf numFmtId="0" fontId="11" fillId="0" borderId="0" xfId="0" applyFont="1">
      <alignment vertical="center"/>
    </xf>
    <xf numFmtId="0" fontId="11" fillId="0" borderId="1" xfId="0" applyFont="1" applyBorder="1">
      <alignment vertical="center"/>
    </xf>
    <xf numFmtId="0" fontId="11" fillId="0" borderId="2" xfId="0" applyFont="1" applyBorder="1">
      <alignment vertical="center"/>
    </xf>
    <xf numFmtId="0" fontId="11" fillId="0" borderId="3" xfId="0" applyFont="1" applyBorder="1">
      <alignment vertical="center"/>
    </xf>
    <xf numFmtId="0" fontId="11" fillId="0" borderId="3" xfId="0" applyFont="1" applyBorder="1" applyAlignment="1">
      <alignment vertical="center" wrapText="1"/>
    </xf>
    <xf numFmtId="0" fontId="11" fillId="0" borderId="5" xfId="0" applyFont="1" applyBorder="1" applyAlignment="1">
      <alignment vertical="center" shrinkToFit="1"/>
    </xf>
    <xf numFmtId="0" fontId="11" fillId="0" borderId="12" xfId="0" applyFont="1" applyBorder="1" applyAlignment="1">
      <alignment horizontal="center" vertical="center"/>
    </xf>
    <xf numFmtId="0" fontId="11" fillId="0" borderId="6" xfId="0" applyFont="1" applyBorder="1" applyAlignment="1">
      <alignment vertical="center" shrinkToFit="1"/>
    </xf>
    <xf numFmtId="0" fontId="11" fillId="0" borderId="8" xfId="0" applyFont="1" applyBorder="1">
      <alignment vertical="center"/>
    </xf>
    <xf numFmtId="0" fontId="11" fillId="0" borderId="9" xfId="0" applyFont="1" applyBorder="1">
      <alignment vertical="center"/>
    </xf>
    <xf numFmtId="0" fontId="11" fillId="0" borderId="10" xfId="0" applyFont="1" applyBorder="1">
      <alignment vertical="center"/>
    </xf>
    <xf numFmtId="0" fontId="11" fillId="0" borderId="13" xfId="0" applyFont="1" applyBorder="1">
      <alignment vertical="center"/>
    </xf>
    <xf numFmtId="0" fontId="11" fillId="0" borderId="9" xfId="0" applyFont="1" applyBorder="1" applyAlignment="1">
      <alignment vertical="center" shrinkToFit="1"/>
    </xf>
    <xf numFmtId="0" fontId="11" fillId="0" borderId="10" xfId="0" applyFont="1" applyBorder="1" applyAlignment="1">
      <alignment vertical="center" wrapText="1"/>
    </xf>
    <xf numFmtId="0" fontId="11" fillId="0" borderId="5" xfId="0" applyFont="1" applyBorder="1">
      <alignment vertical="center"/>
    </xf>
    <xf numFmtId="0" fontId="11" fillId="0" borderId="12" xfId="0" applyFont="1" applyBorder="1">
      <alignment vertical="center"/>
    </xf>
    <xf numFmtId="0" fontId="12" fillId="0" borderId="7" xfId="0" applyFont="1" applyBorder="1" applyAlignment="1">
      <alignment vertical="top" shrinkToFit="1"/>
    </xf>
    <xf numFmtId="0" fontId="11" fillId="0" borderId="0" xfId="0" applyFont="1" applyAlignment="1">
      <alignment vertical="center" wrapText="1"/>
    </xf>
    <xf numFmtId="0" fontId="10" fillId="0" borderId="0" xfId="0" applyFont="1">
      <alignment vertical="center"/>
    </xf>
    <xf numFmtId="0" fontId="10" fillId="0" borderId="0" xfId="0" applyFont="1" applyAlignment="1">
      <alignment horizontal="right" vertical="center" shrinkToFit="1"/>
    </xf>
    <xf numFmtId="0" fontId="10" fillId="0" borderId="9" xfId="0" applyFont="1" applyBorder="1" applyAlignment="1">
      <alignment horizontal="right" vertical="center" shrinkToFit="1"/>
    </xf>
    <xf numFmtId="0" fontId="14" fillId="0" borderId="0" xfId="0" applyFont="1">
      <alignment vertical="center"/>
    </xf>
    <xf numFmtId="0" fontId="14" fillId="0" borderId="1" xfId="0" applyFont="1" applyBorder="1">
      <alignment vertical="center"/>
    </xf>
    <xf numFmtId="0" fontId="14" fillId="0" borderId="2" xfId="0" applyFont="1" applyBorder="1" applyAlignment="1">
      <alignment vertical="center" wrapText="1"/>
    </xf>
    <xf numFmtId="0" fontId="14" fillId="0" borderId="3" xfId="0" applyFont="1" applyBorder="1" applyAlignment="1">
      <alignment vertical="center" wrapText="1"/>
    </xf>
    <xf numFmtId="0" fontId="14" fillId="0" borderId="8" xfId="0" applyFont="1" applyBorder="1" applyAlignment="1">
      <alignment vertical="center" wrapText="1"/>
    </xf>
    <xf numFmtId="0" fontId="14" fillId="0" borderId="9" xfId="0" applyFont="1" applyBorder="1" applyAlignment="1">
      <alignment vertical="center" wrapText="1"/>
    </xf>
    <xf numFmtId="0" fontId="14" fillId="0" borderId="10" xfId="0" applyFont="1" applyBorder="1" applyAlignment="1">
      <alignment vertical="center" wrapText="1"/>
    </xf>
    <xf numFmtId="0" fontId="17" fillId="0" borderId="0" xfId="0" applyFont="1">
      <alignment vertical="center"/>
    </xf>
    <xf numFmtId="0" fontId="11" fillId="0" borderId="0" xfId="0" applyFont="1" applyAlignment="1">
      <alignment horizontal="lef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11" fillId="0" borderId="0" xfId="0" applyFont="1" applyAlignment="1">
      <alignment horizontal="left" vertical="center"/>
    </xf>
    <xf numFmtId="0" fontId="11" fillId="0" borderId="0" xfId="0" applyFont="1" applyAlignment="1">
      <alignment vertical="top"/>
    </xf>
    <xf numFmtId="0" fontId="11" fillId="0" borderId="0" xfId="0" applyFont="1" applyAlignment="1">
      <alignment vertical="top" wrapText="1" shrinkToFit="1"/>
    </xf>
    <xf numFmtId="0" fontId="12" fillId="0" borderId="27" xfId="0" applyFont="1" applyBorder="1" applyAlignment="1">
      <alignment vertical="top" shrinkToFit="1"/>
    </xf>
    <xf numFmtId="0" fontId="15" fillId="0" borderId="0" xfId="0" applyFont="1">
      <alignment vertical="center"/>
    </xf>
    <xf numFmtId="0" fontId="11" fillId="0" borderId="5" xfId="0" applyFont="1" applyBorder="1" applyAlignment="1">
      <alignment vertical="top"/>
    </xf>
    <xf numFmtId="0" fontId="12" fillId="0" borderId="5" xfId="0" applyFont="1" applyBorder="1" applyAlignment="1">
      <alignment vertical="top" shrinkToFit="1"/>
    </xf>
    <xf numFmtId="0" fontId="11" fillId="0" borderId="5" xfId="0" applyFont="1" applyBorder="1" applyAlignment="1">
      <alignment horizontal="left" vertical="center"/>
    </xf>
    <xf numFmtId="0" fontId="20" fillId="0" borderId="0" xfId="0" applyFont="1" applyAlignment="1">
      <alignment horizontal="right" vertical="center"/>
    </xf>
    <xf numFmtId="0" fontId="20" fillId="0" borderId="0" xfId="0" applyFont="1">
      <alignment vertical="center"/>
    </xf>
    <xf numFmtId="0" fontId="18" fillId="0" borderId="0" xfId="0" applyFont="1">
      <alignment vertical="center"/>
    </xf>
    <xf numFmtId="0" fontId="8" fillId="0" borderId="0" xfId="3">
      <alignment vertical="center"/>
    </xf>
    <xf numFmtId="0" fontId="26" fillId="2" borderId="8" xfId="3" applyFont="1" applyFill="1" applyBorder="1" applyAlignment="1">
      <alignment horizontal="center" vertical="center"/>
    </xf>
    <xf numFmtId="0" fontId="8" fillId="2" borderId="9" xfId="3" applyFill="1" applyBorder="1">
      <alignment vertical="center"/>
    </xf>
    <xf numFmtId="0" fontId="26" fillId="0" borderId="52" xfId="3" quotePrefix="1" applyFont="1" applyBorder="1" applyAlignment="1">
      <alignment horizontal="center" vertical="center"/>
    </xf>
    <xf numFmtId="0" fontId="8" fillId="3" borderId="5" xfId="3" applyFill="1" applyBorder="1">
      <alignment vertical="center"/>
    </xf>
    <xf numFmtId="0" fontId="8" fillId="4" borderId="4" xfId="3" applyFill="1" applyBorder="1">
      <alignment vertical="center"/>
    </xf>
    <xf numFmtId="0" fontId="8" fillId="7" borderId="55" xfId="3" quotePrefix="1" applyFill="1" applyBorder="1">
      <alignment vertical="center"/>
    </xf>
    <xf numFmtId="0" fontId="8" fillId="0" borderId="55" xfId="3" applyBorder="1">
      <alignment vertical="center"/>
    </xf>
    <xf numFmtId="0" fontId="8" fillId="5" borderId="55" xfId="3" applyFill="1" applyBorder="1" applyAlignment="1">
      <alignment horizontal="center" vertical="center"/>
    </xf>
    <xf numFmtId="0" fontId="27" fillId="0" borderId="0" xfId="3" applyFont="1">
      <alignment vertical="center"/>
    </xf>
    <xf numFmtId="0" fontId="26" fillId="0" borderId="0" xfId="3" applyFont="1" applyAlignment="1">
      <alignment horizontal="center" vertical="center"/>
    </xf>
    <xf numFmtId="0" fontId="8" fillId="0" borderId="0" xfId="3" applyAlignment="1">
      <alignment horizontal="center" vertical="center"/>
    </xf>
    <xf numFmtId="0" fontId="8" fillId="3" borderId="4" xfId="3" applyFill="1" applyBorder="1">
      <alignment vertical="center"/>
    </xf>
    <xf numFmtId="0" fontId="8" fillId="0" borderId="56" xfId="3" applyBorder="1" applyAlignment="1">
      <alignment horizontal="center" vertical="center"/>
    </xf>
    <xf numFmtId="0" fontId="5" fillId="3" borderId="4" xfId="3" applyFont="1" applyFill="1" applyBorder="1">
      <alignment vertical="center"/>
    </xf>
    <xf numFmtId="0" fontId="5" fillId="3" borderId="5" xfId="3" quotePrefix="1" applyFont="1" applyFill="1" applyBorder="1">
      <alignment vertical="center"/>
    </xf>
    <xf numFmtId="0" fontId="5" fillId="3" borderId="5" xfId="3" quotePrefix="1" applyFont="1" applyFill="1" applyBorder="1" applyAlignment="1">
      <alignment horizontal="center" vertical="center"/>
    </xf>
    <xf numFmtId="0" fontId="4" fillId="3" borderId="4" xfId="3" applyFont="1" applyFill="1" applyBorder="1">
      <alignment vertical="center"/>
    </xf>
    <xf numFmtId="0" fontId="4" fillId="3" borderId="5" xfId="3" quotePrefix="1" applyFont="1" applyFill="1" applyBorder="1">
      <alignment vertical="center"/>
    </xf>
    <xf numFmtId="0" fontId="3" fillId="3" borderId="4" xfId="3" applyFont="1" applyFill="1" applyBorder="1">
      <alignment vertical="center"/>
    </xf>
    <xf numFmtId="0" fontId="3" fillId="5" borderId="55" xfId="3" applyFont="1" applyFill="1" applyBorder="1" applyAlignment="1">
      <alignment horizontal="center" vertical="center"/>
    </xf>
    <xf numFmtId="0" fontId="11" fillId="0" borderId="0" xfId="0" applyFont="1" applyAlignment="1">
      <alignment horizontal="left" vertical="top"/>
    </xf>
    <xf numFmtId="0" fontId="11" fillId="0" borderId="5" xfId="0" applyFont="1" applyBorder="1" applyAlignment="1">
      <alignment horizontal="left" vertical="top"/>
    </xf>
    <xf numFmtId="0" fontId="8" fillId="3" borderId="0" xfId="3" applyFill="1">
      <alignment vertical="center"/>
    </xf>
    <xf numFmtId="0" fontId="28" fillId="0" borderId="0" xfId="0" applyFont="1">
      <alignment vertical="center"/>
    </xf>
    <xf numFmtId="0" fontId="16" fillId="0" borderId="0" xfId="0" applyFont="1">
      <alignment vertical="center"/>
    </xf>
    <xf numFmtId="0" fontId="16" fillId="0" borderId="0" xfId="0" applyFont="1" applyAlignment="1">
      <alignment horizontal="left" vertical="top"/>
    </xf>
    <xf numFmtId="0" fontId="16" fillId="0" borderId="0" xfId="0" applyFont="1" applyAlignment="1">
      <alignment vertical="top"/>
    </xf>
    <xf numFmtId="0" fontId="16" fillId="0" borderId="0" xfId="0" applyFont="1" applyAlignment="1">
      <alignment horizontal="left" vertical="center"/>
    </xf>
    <xf numFmtId="0" fontId="29" fillId="0" borderId="0" xfId="3" applyFont="1" applyAlignment="1">
      <alignment vertical="center" wrapText="1"/>
    </xf>
    <xf numFmtId="0" fontId="8" fillId="4" borderId="0" xfId="3" applyFill="1">
      <alignment vertical="center"/>
    </xf>
    <xf numFmtId="0" fontId="29" fillId="4" borderId="5" xfId="3" applyFont="1" applyFill="1" applyBorder="1" applyAlignment="1">
      <alignment vertical="center" wrapText="1"/>
    </xf>
    <xf numFmtId="0" fontId="1" fillId="5" borderId="55" xfId="3" applyFont="1" applyFill="1" applyBorder="1" applyAlignment="1">
      <alignment horizontal="center" vertical="center"/>
    </xf>
    <xf numFmtId="0" fontId="15" fillId="0" borderId="0" xfId="0" applyFont="1" applyAlignment="1">
      <alignment vertical="top" wrapText="1" shrinkToFit="1"/>
    </xf>
    <xf numFmtId="0" fontId="19" fillId="0" borderId="0" xfId="0" applyFont="1">
      <alignment vertical="center"/>
    </xf>
    <xf numFmtId="0" fontId="32" fillId="0" borderId="0" xfId="0" applyFont="1" applyAlignment="1">
      <alignment vertical="center" wrapText="1"/>
    </xf>
    <xf numFmtId="0" fontId="32" fillId="0" borderId="0" xfId="0" applyFont="1">
      <alignment vertical="center"/>
    </xf>
    <xf numFmtId="0" fontId="32" fillId="0" borderId="0" xfId="0" applyFont="1" applyAlignment="1">
      <alignment horizontal="left" vertical="center" wrapText="1" shrinkToFit="1"/>
    </xf>
    <xf numFmtId="0" fontId="32" fillId="0" borderId="0" xfId="0" applyFont="1" applyAlignment="1">
      <alignment vertical="top" wrapText="1" shrinkToFit="1"/>
    </xf>
    <xf numFmtId="0" fontId="32" fillId="0" borderId="0" xfId="0" applyFont="1" applyAlignment="1">
      <alignment horizontal="left" vertical="top" wrapText="1" shrinkToFit="1"/>
    </xf>
    <xf numFmtId="0" fontId="33" fillId="0" borderId="4" xfId="0" applyFont="1" applyBorder="1" applyAlignment="1">
      <alignment vertical="top" wrapText="1"/>
    </xf>
    <xf numFmtId="0" fontId="33" fillId="0" borderId="0" xfId="0" applyFont="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shrinkToFit="1"/>
    </xf>
    <xf numFmtId="0" fontId="33" fillId="0" borderId="0" xfId="0" applyFont="1" applyAlignment="1">
      <alignment vertical="top" wrapText="1" shrinkToFit="1"/>
    </xf>
    <xf numFmtId="0" fontId="33" fillId="0" borderId="5" xfId="0" applyFont="1" applyBorder="1" applyAlignment="1">
      <alignment vertical="top" wrapText="1" shrinkToFit="1"/>
    </xf>
    <xf numFmtId="0" fontId="33" fillId="0" borderId="4" xfId="0" applyFont="1" applyBorder="1" applyAlignment="1">
      <alignment horizontal="left" vertical="top" wrapText="1"/>
    </xf>
    <xf numFmtId="0" fontId="33" fillId="0" borderId="5" xfId="0" applyFont="1" applyBorder="1" applyAlignment="1">
      <alignment horizontal="left" vertical="top" wrapText="1"/>
    </xf>
    <xf numFmtId="0" fontId="33" fillId="0" borderId="0" xfId="0" applyFont="1" applyAlignment="1">
      <alignment horizontal="left" vertical="top" wrapText="1"/>
    </xf>
    <xf numFmtId="0" fontId="35" fillId="0" borderId="6" xfId="0" applyFont="1" applyBorder="1">
      <alignment vertical="center"/>
    </xf>
    <xf numFmtId="0" fontId="32" fillId="0" borderId="0" xfId="0" applyFont="1" applyAlignment="1">
      <alignment vertical="center" wrapText="1" shrinkToFit="1"/>
    </xf>
    <xf numFmtId="0" fontId="31" fillId="0" borderId="0" xfId="0" applyFont="1">
      <alignment vertical="center"/>
    </xf>
    <xf numFmtId="0" fontId="8" fillId="2" borderId="0" xfId="3" applyFill="1">
      <alignment vertical="center"/>
    </xf>
    <xf numFmtId="0" fontId="1" fillId="2" borderId="0" xfId="3" applyFont="1" applyFill="1">
      <alignment vertical="center"/>
    </xf>
    <xf numFmtId="0" fontId="1" fillId="3" borderId="4" xfId="3" applyFont="1" applyFill="1" applyBorder="1">
      <alignment vertical="center"/>
    </xf>
    <xf numFmtId="0" fontId="27" fillId="0" borderId="5" xfId="3" applyFont="1" applyBorder="1">
      <alignment vertical="center"/>
    </xf>
    <xf numFmtId="0" fontId="26" fillId="0" borderId="4" xfId="3" quotePrefix="1" applyFont="1" applyBorder="1" applyAlignment="1">
      <alignment horizontal="center" vertical="center"/>
    </xf>
    <xf numFmtId="0" fontId="8" fillId="7" borderId="0" xfId="3" quotePrefix="1" applyFill="1">
      <alignment vertical="center"/>
    </xf>
    <xf numFmtId="0" fontId="8" fillId="5" borderId="0" xfId="3" applyFill="1" applyAlignment="1">
      <alignment horizontal="center" vertical="center"/>
    </xf>
    <xf numFmtId="0" fontId="26" fillId="0" borderId="58" xfId="3" quotePrefix="1" applyFont="1" applyBorder="1" applyAlignment="1">
      <alignment horizontal="center" vertical="center"/>
    </xf>
    <xf numFmtId="0" fontId="8" fillId="7" borderId="15" xfId="3" quotePrefix="1" applyFill="1" applyBorder="1">
      <alignment vertical="center"/>
    </xf>
    <xf numFmtId="0" fontId="8" fillId="0" borderId="15" xfId="3" applyBorder="1">
      <alignment vertical="center"/>
    </xf>
    <xf numFmtId="0" fontId="8" fillId="5" borderId="15" xfId="3" applyFill="1" applyBorder="1" applyAlignment="1">
      <alignment horizontal="center" vertical="center"/>
    </xf>
    <xf numFmtId="0" fontId="8" fillId="3" borderId="5" xfId="3" applyFill="1" applyBorder="1" applyAlignment="1">
      <alignment horizontal="right" vertical="center"/>
    </xf>
    <xf numFmtId="0" fontId="29" fillId="4" borderId="5" xfId="3" applyFont="1" applyFill="1" applyBorder="1" applyAlignment="1">
      <alignment horizontal="left" vertical="center" wrapText="1" indent="1"/>
    </xf>
    <xf numFmtId="0" fontId="29" fillId="4" borderId="0" xfId="3" applyFont="1" applyFill="1" applyAlignment="1">
      <alignment vertical="center" wrapText="1"/>
    </xf>
    <xf numFmtId="0" fontId="8" fillId="9" borderId="64" xfId="3" applyFill="1" applyBorder="1">
      <alignment vertical="center"/>
    </xf>
    <xf numFmtId="0" fontId="8" fillId="9" borderId="54" xfId="3" applyFill="1" applyBorder="1">
      <alignment vertical="center"/>
    </xf>
    <xf numFmtId="0" fontId="8" fillId="9" borderId="60" xfId="3" applyFill="1" applyBorder="1">
      <alignment vertical="center"/>
    </xf>
    <xf numFmtId="0" fontId="3" fillId="9" borderId="60" xfId="3" applyFont="1" applyFill="1" applyBorder="1">
      <alignment vertical="center"/>
    </xf>
    <xf numFmtId="0" fontId="2" fillId="9" borderId="60" xfId="3" applyFont="1" applyFill="1" applyBorder="1">
      <alignment vertical="center"/>
    </xf>
    <xf numFmtId="0" fontId="5" fillId="9" borderId="60" xfId="3" applyFont="1" applyFill="1" applyBorder="1">
      <alignment vertical="center"/>
    </xf>
    <xf numFmtId="0" fontId="4" fillId="9" borderId="60" xfId="3" applyFont="1" applyFill="1" applyBorder="1">
      <alignment vertical="center"/>
    </xf>
    <xf numFmtId="0" fontId="8" fillId="3" borderId="8" xfId="3" applyFill="1" applyBorder="1">
      <alignment vertical="center"/>
    </xf>
    <xf numFmtId="0" fontId="8" fillId="3" borderId="9" xfId="3" applyFill="1" applyBorder="1">
      <alignment vertical="center"/>
    </xf>
    <xf numFmtId="0" fontId="8" fillId="3" borderId="10" xfId="3" applyFill="1" applyBorder="1">
      <alignment vertical="center"/>
    </xf>
    <xf numFmtId="0" fontId="8" fillId="4" borderId="8" xfId="3" applyFill="1" applyBorder="1">
      <alignment vertical="center"/>
    </xf>
    <xf numFmtId="0" fontId="8" fillId="4" borderId="9" xfId="3" applyFill="1" applyBorder="1">
      <alignment vertical="center"/>
    </xf>
    <xf numFmtId="0" fontId="29" fillId="4" borderId="10" xfId="3" applyFont="1" applyFill="1" applyBorder="1" applyAlignment="1">
      <alignment vertical="center" wrapText="1"/>
    </xf>
    <xf numFmtId="0" fontId="27" fillId="0" borderId="8" xfId="3" applyFont="1" applyBorder="1">
      <alignment vertical="center"/>
    </xf>
    <xf numFmtId="0" fontId="27" fillId="0" borderId="10" xfId="3" applyFont="1" applyBorder="1">
      <alignment vertical="center"/>
    </xf>
    <xf numFmtId="0" fontId="26" fillId="0" borderId="65" xfId="3" quotePrefix="1" applyFont="1" applyBorder="1" applyAlignment="1">
      <alignment horizontal="center" vertical="center"/>
    </xf>
    <xf numFmtId="0" fontId="8" fillId="7" borderId="66" xfId="3" quotePrefix="1" applyFill="1" applyBorder="1">
      <alignment vertical="center"/>
    </xf>
    <xf numFmtId="0" fontId="8" fillId="0" borderId="66" xfId="3" applyBorder="1">
      <alignment vertical="center"/>
    </xf>
    <xf numFmtId="0" fontId="8" fillId="5" borderId="66" xfId="3" applyFill="1" applyBorder="1" applyAlignment="1">
      <alignment horizontal="center" vertical="center"/>
    </xf>
    <xf numFmtId="0" fontId="8" fillId="0" borderId="56" xfId="3" applyBorder="1">
      <alignment vertical="center"/>
    </xf>
    <xf numFmtId="0" fontId="8" fillId="0" borderId="56" xfId="3" applyBorder="1" applyAlignment="1">
      <alignment vertical="center" wrapText="1"/>
    </xf>
    <xf numFmtId="0" fontId="8" fillId="0" borderId="67" xfId="3" applyBorder="1" applyAlignment="1">
      <alignment horizontal="center" vertical="center"/>
    </xf>
    <xf numFmtId="0" fontId="8" fillId="0" borderId="5" xfId="3" applyBorder="1" applyAlignment="1">
      <alignment horizontal="center" vertical="center"/>
    </xf>
    <xf numFmtId="0" fontId="8" fillId="0" borderId="68" xfId="3" applyBorder="1" applyAlignment="1">
      <alignment horizontal="center" vertical="center"/>
    </xf>
    <xf numFmtId="0" fontId="8" fillId="9" borderId="70" xfId="3" applyFill="1" applyBorder="1">
      <alignment vertical="center"/>
    </xf>
    <xf numFmtId="0" fontId="29" fillId="4" borderId="2" xfId="3" applyFont="1" applyFill="1" applyBorder="1" applyAlignment="1">
      <alignment vertical="center" wrapText="1"/>
    </xf>
    <xf numFmtId="0" fontId="29" fillId="4" borderId="9" xfId="3" applyFont="1" applyFill="1" applyBorder="1" applyAlignment="1">
      <alignment vertical="center" wrapText="1"/>
    </xf>
    <xf numFmtId="0" fontId="36" fillId="0" borderId="0" xfId="0" applyFont="1">
      <alignment vertical="center"/>
    </xf>
    <xf numFmtId="0" fontId="37" fillId="0" borderId="0" xfId="0" applyFont="1">
      <alignment vertical="center"/>
    </xf>
    <xf numFmtId="0" fontId="8" fillId="9" borderId="63" xfId="3" applyFill="1" applyBorder="1">
      <alignment vertical="center"/>
    </xf>
    <xf numFmtId="0" fontId="8" fillId="9" borderId="69" xfId="3" applyFill="1" applyBorder="1">
      <alignment vertical="center"/>
    </xf>
    <xf numFmtId="0" fontId="2" fillId="9" borderId="53" xfId="3" applyFont="1" applyFill="1" applyBorder="1">
      <alignment vertical="center"/>
    </xf>
    <xf numFmtId="0" fontId="2" fillId="9" borderId="59" xfId="3" applyFont="1" applyFill="1" applyBorder="1">
      <alignment vertical="center"/>
    </xf>
    <xf numFmtId="0" fontId="8" fillId="9" borderId="59" xfId="3" applyFill="1" applyBorder="1">
      <alignment vertical="center"/>
    </xf>
    <xf numFmtId="0" fontId="8" fillId="9" borderId="61" xfId="3" applyFill="1" applyBorder="1">
      <alignment vertical="center"/>
    </xf>
    <xf numFmtId="0" fontId="1" fillId="9" borderId="60" xfId="3" applyFont="1" applyFill="1" applyBorder="1">
      <alignment vertical="center"/>
    </xf>
    <xf numFmtId="0" fontId="33" fillId="0" borderId="4" xfId="0" applyFont="1" applyBorder="1" applyAlignment="1">
      <alignment horizontal="left" vertical="top" wrapText="1" shrinkToFit="1"/>
    </xf>
    <xf numFmtId="0" fontId="33" fillId="0" borderId="0" xfId="0" applyFont="1" applyAlignment="1">
      <alignment horizontal="left" vertical="top" wrapText="1" shrinkToFit="1"/>
    </xf>
    <xf numFmtId="0" fontId="33" fillId="0" borderId="5" xfId="0" applyFont="1" applyBorder="1" applyAlignment="1">
      <alignment horizontal="left" vertical="top" wrapText="1" shrinkToFit="1"/>
    </xf>
    <xf numFmtId="0" fontId="33" fillId="0" borderId="0" xfId="0" applyFont="1" applyAlignment="1">
      <alignment horizontal="left" vertical="center" wrapText="1" shrinkToFit="1"/>
    </xf>
    <xf numFmtId="0" fontId="42" fillId="0" borderId="20" xfId="0" applyFont="1" applyBorder="1">
      <alignment vertical="center"/>
    </xf>
    <xf numFmtId="0" fontId="32" fillId="0" borderId="20" xfId="0" applyFont="1" applyBorder="1">
      <alignment vertical="center"/>
    </xf>
    <xf numFmtId="0" fontId="32" fillId="0" borderId="0" xfId="0" applyFont="1" applyAlignment="1">
      <alignment horizontal="left" vertical="center" shrinkToFit="1"/>
    </xf>
    <xf numFmtId="0" fontId="32" fillId="0" borderId="4" xfId="0" applyFont="1" applyBorder="1">
      <alignment vertical="center"/>
    </xf>
    <xf numFmtId="0" fontId="32" fillId="0" borderId="5" xfId="0" applyFont="1" applyBorder="1">
      <alignment vertical="center"/>
    </xf>
    <xf numFmtId="0" fontId="32" fillId="0" borderId="12" xfId="0" applyFont="1" applyBorder="1">
      <alignment vertical="center"/>
    </xf>
    <xf numFmtId="0" fontId="43" fillId="0" borderId="0" xfId="0" applyFont="1">
      <alignment vertical="center"/>
    </xf>
    <xf numFmtId="0" fontId="33" fillId="0" borderId="4" xfId="0" applyFont="1" applyBorder="1">
      <alignment vertical="center"/>
    </xf>
    <xf numFmtId="0" fontId="33" fillId="0" borderId="0" xfId="0" applyFont="1">
      <alignment vertical="center"/>
    </xf>
    <xf numFmtId="0" fontId="33" fillId="0" borderId="5" xfId="0" applyFont="1" applyBorder="1">
      <alignment vertical="center"/>
    </xf>
    <xf numFmtId="0" fontId="32" fillId="0" borderId="4" xfId="0" applyFont="1" applyBorder="1" applyAlignment="1">
      <alignment horizontal="left" vertical="top" wrapText="1" shrinkToFit="1"/>
    </xf>
    <xf numFmtId="0" fontId="32" fillId="0" borderId="5" xfId="0" applyFont="1" applyBorder="1" applyAlignment="1">
      <alignment horizontal="left" vertical="top" wrapText="1" shrinkToFit="1"/>
    </xf>
    <xf numFmtId="0" fontId="32" fillId="0" borderId="0" xfId="0" quotePrefix="1" applyFont="1" applyAlignment="1">
      <alignment horizontal="center" vertical="center"/>
    </xf>
    <xf numFmtId="0" fontId="32" fillId="0" borderId="0" xfId="0" applyFont="1" applyAlignment="1">
      <alignment horizontal="left" vertical="center"/>
    </xf>
    <xf numFmtId="0" fontId="32" fillId="0" borderId="15" xfId="0" applyFont="1" applyBorder="1" applyAlignment="1" applyProtection="1">
      <alignment horizontal="center" vertical="center" shrinkToFit="1"/>
      <protection locked="0"/>
    </xf>
    <xf numFmtId="0" fontId="33" fillId="0" borderId="4" xfId="0" applyFont="1" applyBorder="1" applyAlignment="1">
      <alignment horizontal="left" vertical="center" shrinkToFit="1"/>
    </xf>
    <xf numFmtId="0" fontId="33" fillId="0" borderId="0" xfId="0" applyFont="1" applyAlignment="1">
      <alignment horizontal="left" vertical="center" shrinkToFit="1"/>
    </xf>
    <xf numFmtId="0" fontId="33" fillId="0" borderId="5" xfId="0" applyFont="1" applyBorder="1" applyAlignment="1">
      <alignment horizontal="left" vertical="center" shrinkToFit="1"/>
    </xf>
    <xf numFmtId="0" fontId="33" fillId="0" borderId="4" xfId="0" applyFont="1" applyBorder="1" applyAlignment="1">
      <alignment horizontal="left" vertical="center" wrapText="1" shrinkToFit="1"/>
    </xf>
    <xf numFmtId="0" fontId="33" fillId="0" borderId="5" xfId="0" applyFont="1" applyBorder="1" applyAlignment="1">
      <alignment horizontal="left" vertical="center" wrapText="1" shrinkToFit="1"/>
    </xf>
    <xf numFmtId="0" fontId="32" fillId="0" borderId="8" xfId="0" applyFont="1" applyBorder="1">
      <alignment vertical="center"/>
    </xf>
    <xf numFmtId="0" fontId="32" fillId="0" borderId="9" xfId="0" applyFont="1" applyBorder="1">
      <alignment vertical="center"/>
    </xf>
    <xf numFmtId="0" fontId="32" fillId="0" borderId="10" xfId="0" applyFont="1" applyBorder="1">
      <alignment vertical="center"/>
    </xf>
    <xf numFmtId="0" fontId="32" fillId="0" borderId="13" xfId="0" applyFont="1" applyBorder="1">
      <alignment vertical="center"/>
    </xf>
    <xf numFmtId="0" fontId="43" fillId="0" borderId="9" xfId="0" applyFont="1" applyBorder="1">
      <alignment vertical="center"/>
    </xf>
    <xf numFmtId="0" fontId="33" fillId="0" borderId="8" xfId="0" applyFont="1" applyBorder="1">
      <alignment vertical="center"/>
    </xf>
    <xf numFmtId="0" fontId="33" fillId="0" borderId="9" xfId="0" applyFont="1" applyBorder="1">
      <alignment vertical="center"/>
    </xf>
    <xf numFmtId="0" fontId="33" fillId="0" borderId="10" xfId="0" applyFont="1" applyBorder="1">
      <alignment vertical="center"/>
    </xf>
    <xf numFmtId="0" fontId="32" fillId="0" borderId="0" xfId="0" applyFont="1" applyAlignment="1">
      <alignment horizontal="left" vertical="top" wrapText="1"/>
    </xf>
    <xf numFmtId="0" fontId="32" fillId="0" borderId="0" xfId="0" applyFont="1" applyAlignment="1">
      <alignment horizontal="left" vertical="center" wrapText="1"/>
    </xf>
    <xf numFmtId="0" fontId="32" fillId="0" borderId="1" xfId="0" applyFont="1" applyBorder="1">
      <alignment vertical="center"/>
    </xf>
    <xf numFmtId="0" fontId="32" fillId="0" borderId="9" xfId="0" applyFont="1" applyBorder="1" applyAlignment="1">
      <alignment horizontal="left" vertical="top" wrapText="1" shrinkToFit="1"/>
    </xf>
    <xf numFmtId="0" fontId="32" fillId="0" borderId="9" xfId="0" applyFont="1" applyBorder="1" applyAlignment="1">
      <alignment vertical="center" wrapText="1"/>
    </xf>
    <xf numFmtId="0" fontId="32" fillId="0" borderId="4" xfId="0" applyFont="1" applyBorder="1" applyAlignment="1">
      <alignment horizontal="left" vertical="top" wrapText="1"/>
    </xf>
    <xf numFmtId="0" fontId="32" fillId="0" borderId="5" xfId="0" applyFont="1" applyBorder="1" applyAlignment="1">
      <alignment horizontal="left" vertical="top" wrapText="1"/>
    </xf>
    <xf numFmtId="0" fontId="44" fillId="0" borderId="4" xfId="0" applyFont="1" applyBorder="1" applyAlignment="1">
      <alignment horizontal="right" vertical="center"/>
    </xf>
    <xf numFmtId="0" fontId="32" fillId="0" borderId="4" xfId="0" applyFont="1" applyBorder="1" applyAlignment="1">
      <alignment horizontal="left" vertical="center" wrapText="1" shrinkToFit="1"/>
    </xf>
    <xf numFmtId="0" fontId="32" fillId="0" borderId="5" xfId="0" applyFont="1" applyBorder="1" applyAlignment="1">
      <alignment horizontal="left" vertical="center" wrapText="1" shrinkToFit="1"/>
    </xf>
    <xf numFmtId="0" fontId="32" fillId="0" borderId="23" xfId="0" applyFont="1" applyBorder="1">
      <alignment vertical="center"/>
    </xf>
    <xf numFmtId="0" fontId="32" fillId="0" borderId="21" xfId="0" applyFont="1" applyBorder="1">
      <alignment vertical="center"/>
    </xf>
    <xf numFmtId="0" fontId="32" fillId="0" borderId="19" xfId="0" applyFont="1" applyBorder="1">
      <alignment vertical="center"/>
    </xf>
    <xf numFmtId="0" fontId="32" fillId="0" borderId="0" xfId="0" applyFont="1" applyAlignment="1" applyProtection="1">
      <alignment horizontal="center" vertical="center" shrinkToFit="1"/>
      <protection locked="0"/>
    </xf>
    <xf numFmtId="0" fontId="45" fillId="0" borderId="0" xfId="0" applyFont="1">
      <alignment vertical="center"/>
    </xf>
    <xf numFmtId="0" fontId="33" fillId="0" borderId="4" xfId="0" applyFont="1" applyBorder="1" applyAlignment="1">
      <alignment vertical="center" wrapText="1" shrinkToFit="1"/>
    </xf>
    <xf numFmtId="0" fontId="33" fillId="0" borderId="0" xfId="0" applyFont="1" applyAlignment="1">
      <alignment vertical="center" wrapText="1" shrinkToFit="1"/>
    </xf>
    <xf numFmtId="0" fontId="33" fillId="0" borderId="5" xfId="0" applyFont="1" applyBorder="1" applyAlignment="1">
      <alignment vertical="center" wrapText="1" shrinkToFit="1"/>
    </xf>
    <xf numFmtId="0" fontId="32" fillId="0" borderId="4" xfId="0" applyFont="1" applyBorder="1" applyAlignment="1">
      <alignment horizontal="left" vertical="center" wrapText="1"/>
    </xf>
    <xf numFmtId="0" fontId="32" fillId="0" borderId="5" xfId="0" applyFont="1" applyBorder="1" applyAlignment="1">
      <alignment horizontal="left" vertical="center" wrapText="1"/>
    </xf>
    <xf numFmtId="0" fontId="32" fillId="0" borderId="4" xfId="0" applyFont="1" applyBorder="1" applyAlignment="1">
      <alignment horizontal="left" vertical="center" shrinkToFit="1"/>
    </xf>
    <xf numFmtId="0" fontId="32" fillId="0" borderId="5" xfId="0" applyFont="1" applyBorder="1" applyAlignment="1">
      <alignment horizontal="left" vertical="center" shrinkToFit="1"/>
    </xf>
    <xf numFmtId="0" fontId="32" fillId="0" borderId="0" xfId="0" quotePrefix="1" applyFont="1">
      <alignment vertical="center"/>
    </xf>
    <xf numFmtId="0" fontId="34" fillId="0" borderId="0" xfId="0" applyFont="1">
      <alignment vertical="center"/>
    </xf>
    <xf numFmtId="0" fontId="32" fillId="0" borderId="42" xfId="0" applyFont="1" applyBorder="1">
      <alignment vertical="center"/>
    </xf>
    <xf numFmtId="0" fontId="44" fillId="0" borderId="4" xfId="0" applyFont="1" applyBorder="1" applyAlignment="1">
      <alignment horizontal="right" vertical="center" wrapText="1" shrinkToFit="1"/>
    </xf>
    <xf numFmtId="0" fontId="32" fillId="0" borderId="24" xfId="0" applyFont="1" applyBorder="1">
      <alignment vertical="center"/>
    </xf>
    <xf numFmtId="0" fontId="39" fillId="0" borderId="0" xfId="0" applyFont="1">
      <alignment vertical="center"/>
    </xf>
    <xf numFmtId="0" fontId="33" fillId="0" borderId="4" xfId="0" applyFont="1" applyBorder="1" applyAlignment="1">
      <alignment horizontal="left" vertical="center"/>
    </xf>
    <xf numFmtId="0" fontId="32" fillId="0" borderId="0" xfId="0" applyFont="1" applyAlignment="1">
      <alignment horizontal="left" vertical="top" shrinkToFit="1"/>
    </xf>
    <xf numFmtId="0" fontId="33" fillId="0" borderId="4" xfId="0" applyFont="1" applyBorder="1" applyAlignment="1">
      <alignment vertical="center" shrinkToFit="1"/>
    </xf>
    <xf numFmtId="0" fontId="33" fillId="0" borderId="0" xfId="0" applyFont="1" applyAlignment="1">
      <alignment vertical="center" shrinkToFit="1"/>
    </xf>
    <xf numFmtId="0" fontId="33" fillId="0" borderId="5" xfId="0" applyFont="1" applyBorder="1" applyAlignment="1">
      <alignment vertical="center" shrinkToFit="1"/>
    </xf>
    <xf numFmtId="0" fontId="33" fillId="0" borderId="0" xfId="0" applyFont="1" applyAlignment="1">
      <alignment vertical="top"/>
    </xf>
    <xf numFmtId="0" fontId="40" fillId="0" borderId="57" xfId="0" applyFont="1" applyBorder="1" applyAlignment="1">
      <alignment vertical="center" wrapText="1"/>
    </xf>
    <xf numFmtId="0" fontId="40" fillId="0" borderId="0" xfId="0" applyFont="1" applyAlignment="1">
      <alignment horizontal="left" vertical="center" wrapText="1"/>
    </xf>
    <xf numFmtId="0" fontId="32" fillId="0" borderId="9" xfId="0" applyFont="1" applyBorder="1" applyAlignment="1">
      <alignment vertical="top" wrapText="1"/>
    </xf>
    <xf numFmtId="0" fontId="32" fillId="0" borderId="21" xfId="0" applyFont="1" applyBorder="1" applyAlignment="1">
      <alignment horizontal="center" vertical="center"/>
    </xf>
    <xf numFmtId="0" fontId="44" fillId="0" borderId="4" xfId="0" applyFont="1" applyBorder="1" applyAlignment="1">
      <alignment horizontal="right" vertical="center" wrapText="1"/>
    </xf>
    <xf numFmtId="0" fontId="33" fillId="0" borderId="8" xfId="0" applyFont="1" applyBorder="1" applyAlignment="1">
      <alignment vertical="top" wrapText="1"/>
    </xf>
    <xf numFmtId="0" fontId="33" fillId="0" borderId="9" xfId="0" applyFont="1" applyBorder="1" applyAlignment="1">
      <alignment vertical="top" wrapText="1"/>
    </xf>
    <xf numFmtId="0" fontId="33" fillId="0" borderId="10" xfId="0" applyFont="1" applyBorder="1" applyAlignment="1">
      <alignment vertical="top" wrapText="1"/>
    </xf>
    <xf numFmtId="0" fontId="33" fillId="0" borderId="4" xfId="0" applyFont="1" applyBorder="1" applyAlignment="1">
      <alignment vertical="center" wrapText="1"/>
    </xf>
    <xf numFmtId="0" fontId="33" fillId="0" borderId="0" xfId="0" applyFont="1" applyAlignment="1">
      <alignment vertical="center" wrapText="1"/>
    </xf>
    <xf numFmtId="0" fontId="33" fillId="0" borderId="5" xfId="0" applyFont="1" applyBorder="1" applyAlignment="1">
      <alignment vertical="center" wrapText="1"/>
    </xf>
    <xf numFmtId="0" fontId="32" fillId="0" borderId="23" xfId="0" applyFont="1" applyBorder="1" applyAlignment="1">
      <alignment vertical="center" wrapText="1"/>
    </xf>
    <xf numFmtId="0" fontId="32" fillId="0" borderId="21" xfId="0" applyFont="1" applyBorder="1" applyAlignment="1">
      <alignment vertical="center" wrapText="1"/>
    </xf>
    <xf numFmtId="0" fontId="33" fillId="0" borderId="4" xfId="0" applyFont="1" applyBorder="1" applyAlignment="1">
      <alignment vertical="top"/>
    </xf>
    <xf numFmtId="0" fontId="33" fillId="0" borderId="5" xfId="0" applyFont="1" applyBorder="1" applyAlignment="1">
      <alignment vertical="top"/>
    </xf>
    <xf numFmtId="0" fontId="32" fillId="0" borderId="0" xfId="0" applyFont="1" applyAlignment="1">
      <alignment vertical="center" shrinkToFit="1"/>
    </xf>
    <xf numFmtId="0" fontId="32" fillId="0" borderId="23" xfId="0" applyFont="1" applyBorder="1" applyAlignment="1">
      <alignment vertical="center" wrapText="1" shrinkToFit="1"/>
    </xf>
    <xf numFmtId="0" fontId="32" fillId="0" borderId="21" xfId="0" applyFont="1" applyBorder="1" applyAlignment="1">
      <alignment vertical="center" wrapText="1" shrinkToFit="1"/>
    </xf>
    <xf numFmtId="0" fontId="32" fillId="0" borderId="25" xfId="0" applyFont="1" applyBorder="1" applyAlignment="1">
      <alignment vertical="center" wrapText="1" shrinkToFit="1"/>
    </xf>
    <xf numFmtId="0" fontId="32" fillId="0" borderId="25" xfId="0" applyFont="1" applyBorder="1">
      <alignment vertical="center"/>
    </xf>
    <xf numFmtId="0" fontId="32" fillId="0" borderId="23" xfId="0" quotePrefix="1" applyFont="1" applyBorder="1">
      <alignment vertical="center"/>
    </xf>
    <xf numFmtId="0" fontId="32" fillId="0" borderId="21" xfId="0" quotePrefix="1" applyFont="1" applyBorder="1">
      <alignment vertical="center"/>
    </xf>
    <xf numFmtId="0" fontId="32" fillId="0" borderId="0" xfId="0" applyFont="1" applyAlignment="1">
      <alignment vertical="top" wrapText="1"/>
    </xf>
    <xf numFmtId="0" fontId="38" fillId="0" borderId="0" xfId="0" applyFont="1" applyAlignment="1">
      <alignment horizontal="center" vertical="center" shrinkToFit="1"/>
    </xf>
    <xf numFmtId="0" fontId="38" fillId="0" borderId="0" xfId="0" applyFont="1" applyAlignment="1" applyProtection="1">
      <alignment horizontal="center" vertical="center" shrinkToFit="1"/>
      <protection locked="0"/>
    </xf>
    <xf numFmtId="0" fontId="32" fillId="0" borderId="0" xfId="0" applyFont="1" applyAlignment="1">
      <alignment vertical="top"/>
    </xf>
    <xf numFmtId="0" fontId="32" fillId="0" borderId="8" xfId="0" applyFont="1" applyBorder="1" applyAlignment="1">
      <alignment horizontal="left" vertical="center" wrapText="1"/>
    </xf>
    <xf numFmtId="0" fontId="32" fillId="0" borderId="9" xfId="0" applyFont="1" applyBorder="1" applyAlignment="1">
      <alignment horizontal="left" vertical="center" wrapText="1"/>
    </xf>
    <xf numFmtId="0" fontId="32" fillId="0" borderId="10" xfId="0" applyFont="1" applyBorder="1" applyAlignment="1">
      <alignment horizontal="left" vertical="center" wrapText="1"/>
    </xf>
    <xf numFmtId="0" fontId="32" fillId="0" borderId="24" xfId="0" applyFont="1" applyBorder="1" applyAlignment="1">
      <alignment vertical="center" wrapText="1" shrinkToFit="1"/>
    </xf>
    <xf numFmtId="0" fontId="32" fillId="0" borderId="22" xfId="0" applyFont="1" applyBorder="1" applyAlignment="1">
      <alignment vertical="center" wrapText="1" shrinkToFit="1"/>
    </xf>
    <xf numFmtId="0" fontId="32" fillId="0" borderId="25" xfId="0" applyFont="1" applyBorder="1" applyAlignment="1">
      <alignment vertical="top" wrapText="1"/>
    </xf>
    <xf numFmtId="0" fontId="32" fillId="0" borderId="19" xfId="0" applyFont="1" applyBorder="1" applyAlignment="1">
      <alignment vertical="center" wrapText="1" shrinkToFit="1"/>
    </xf>
    <xf numFmtId="0" fontId="32" fillId="0" borderId="9" xfId="0" applyFont="1" applyBorder="1" applyAlignment="1">
      <alignment vertical="center" wrapText="1" shrinkToFit="1"/>
    </xf>
    <xf numFmtId="0" fontId="33" fillId="0" borderId="25" xfId="0" applyFont="1" applyBorder="1">
      <alignment vertical="center"/>
    </xf>
    <xf numFmtId="0" fontId="33" fillId="0" borderId="25" xfId="0" applyFont="1" applyBorder="1" applyAlignment="1">
      <alignment vertical="top" wrapText="1" shrinkToFit="1"/>
    </xf>
    <xf numFmtId="0" fontId="33" fillId="0" borderId="25" xfId="0" applyFont="1" applyBorder="1" applyAlignment="1">
      <alignment vertical="center" wrapText="1"/>
    </xf>
    <xf numFmtId="0" fontId="39" fillId="0" borderId="0" xfId="0" applyFont="1" applyAlignment="1" applyProtection="1">
      <alignment horizontal="center" vertical="center" shrinkToFit="1"/>
      <protection locked="0"/>
    </xf>
    <xf numFmtId="0" fontId="33" fillId="0" borderId="1" xfId="0" applyFont="1" applyBorder="1">
      <alignment vertical="center"/>
    </xf>
    <xf numFmtId="0" fontId="33" fillId="0" borderId="2" xfId="0" applyFont="1" applyBorder="1">
      <alignment vertical="center"/>
    </xf>
    <xf numFmtId="0" fontId="33" fillId="0" borderId="71" xfId="0" applyFont="1" applyBorder="1">
      <alignment vertical="center"/>
    </xf>
    <xf numFmtId="0" fontId="33" fillId="0" borderId="25" xfId="0" applyFont="1" applyBorder="1" applyAlignment="1">
      <alignment vertical="top" wrapText="1"/>
    </xf>
    <xf numFmtId="0" fontId="33" fillId="0" borderId="72" xfId="0" applyFont="1" applyBorder="1">
      <alignment vertical="center"/>
    </xf>
    <xf numFmtId="0" fontId="43" fillId="0" borderId="4" xfId="0" applyFont="1" applyBorder="1" applyAlignment="1">
      <alignment vertical="top" wrapText="1"/>
    </xf>
    <xf numFmtId="0" fontId="43" fillId="0" borderId="0" xfId="0" applyFont="1" applyAlignment="1">
      <alignment vertical="top" wrapText="1"/>
    </xf>
    <xf numFmtId="0" fontId="43" fillId="0" borderId="5" xfId="0" applyFont="1" applyBorder="1" applyAlignment="1">
      <alignment vertical="top" wrapText="1"/>
    </xf>
    <xf numFmtId="0" fontId="43" fillId="0" borderId="4" xfId="0" applyFont="1" applyBorder="1">
      <alignment vertical="center"/>
    </xf>
    <xf numFmtId="0" fontId="43" fillId="0" borderId="5" xfId="0" applyFont="1" applyBorder="1">
      <alignment vertical="center"/>
    </xf>
    <xf numFmtId="0" fontId="32" fillId="0" borderId="0" xfId="0" quotePrefix="1" applyFont="1" applyAlignment="1">
      <alignment horizontal="left" vertical="center"/>
    </xf>
    <xf numFmtId="0" fontId="32" fillId="0" borderId="21" xfId="0" quotePrefix="1" applyFont="1" applyBorder="1" applyAlignment="1">
      <alignment horizontal="left" vertical="center"/>
    </xf>
    <xf numFmtId="0" fontId="48" fillId="0" borderId="21" xfId="0" quotePrefix="1" applyFont="1" applyBorder="1" applyAlignment="1">
      <alignment horizontal="left" vertical="center"/>
    </xf>
    <xf numFmtId="0" fontId="48" fillId="0" borderId="0" xfId="0" applyFont="1">
      <alignment vertical="center"/>
    </xf>
    <xf numFmtId="0" fontId="48" fillId="0" borderId="21" xfId="0" quotePrefix="1" applyFont="1" applyBorder="1">
      <alignment vertical="center"/>
    </xf>
    <xf numFmtId="0" fontId="32" fillId="0" borderId="0" xfId="0" applyFont="1" applyAlignment="1">
      <alignment horizontal="center" vertical="top" wrapText="1"/>
    </xf>
    <xf numFmtId="0" fontId="32" fillId="0" borderId="9" xfId="0" applyFont="1" applyBorder="1" applyAlignment="1">
      <alignment horizontal="center" vertical="top" wrapText="1"/>
    </xf>
    <xf numFmtId="0" fontId="33" fillId="0" borderId="25" xfId="0" applyFont="1" applyBorder="1" applyAlignment="1">
      <alignment vertical="top"/>
    </xf>
    <xf numFmtId="0" fontId="39" fillId="0" borderId="0" xfId="0" applyFont="1" applyAlignment="1">
      <alignment vertical="center" wrapText="1" shrinkToFit="1"/>
    </xf>
    <xf numFmtId="0" fontId="32" fillId="0" borderId="4" xfId="0" applyFont="1" applyBorder="1" applyAlignment="1">
      <alignment horizontal="left" vertical="top" shrinkToFit="1"/>
    </xf>
    <xf numFmtId="0" fontId="32" fillId="0" borderId="5" xfId="0" applyFont="1" applyBorder="1" applyAlignment="1">
      <alignment horizontal="left" vertical="top" shrinkToFit="1"/>
    </xf>
    <xf numFmtId="0" fontId="33" fillId="0" borderId="1" xfId="0" applyFont="1" applyBorder="1" applyAlignment="1">
      <alignment vertical="top" wrapText="1"/>
    </xf>
    <xf numFmtId="0" fontId="33" fillId="0" borderId="2" xfId="0" applyFont="1" applyBorder="1" applyAlignment="1">
      <alignment vertical="top" wrapText="1"/>
    </xf>
    <xf numFmtId="0" fontId="33" fillId="0" borderId="71" xfId="0" applyFont="1" applyBorder="1" applyAlignment="1">
      <alignment vertical="top" wrapText="1"/>
    </xf>
    <xf numFmtId="0" fontId="32" fillId="0" borderId="9" xfId="0" applyFont="1" applyBorder="1" applyAlignment="1">
      <alignment vertical="top" wrapText="1" shrinkToFit="1"/>
    </xf>
    <xf numFmtId="0" fontId="32" fillId="0" borderId="23" xfId="0" applyFont="1" applyBorder="1" applyAlignment="1">
      <alignment horizontal="center" vertical="center"/>
    </xf>
    <xf numFmtId="0" fontId="32" fillId="0" borderId="19" xfId="0" applyFont="1" applyBorder="1" applyAlignment="1">
      <alignment horizontal="center" vertical="center"/>
    </xf>
    <xf numFmtId="0" fontId="32" fillId="0" borderId="0" xfId="0" applyFont="1" applyAlignment="1">
      <alignment horizontal="center" vertical="center"/>
    </xf>
    <xf numFmtId="49" fontId="32" fillId="0" borderId="0" xfId="0" applyNumberFormat="1" applyFont="1">
      <alignment vertical="center"/>
    </xf>
    <xf numFmtId="0" fontId="32" fillId="0" borderId="9" xfId="0" applyFont="1" applyBorder="1" applyAlignment="1">
      <alignment vertical="center" shrinkToFit="1"/>
    </xf>
    <xf numFmtId="0" fontId="34" fillId="0" borderId="9" xfId="0" applyFont="1" applyBorder="1">
      <alignment vertical="center"/>
    </xf>
    <xf numFmtId="0" fontId="32" fillId="0" borderId="0" xfId="0" applyFont="1" applyAlignment="1">
      <alignment horizontal="left" vertical="top"/>
    </xf>
    <xf numFmtId="0" fontId="32" fillId="0" borderId="12" xfId="0" applyFont="1" applyBorder="1" applyAlignment="1">
      <alignment horizontal="left" vertical="top"/>
    </xf>
    <xf numFmtId="0" fontId="34" fillId="0" borderId="0" xfId="0" applyFont="1" applyAlignment="1">
      <alignment horizontal="left" vertical="top"/>
    </xf>
    <xf numFmtId="0" fontId="32" fillId="0" borderId="5" xfId="0" applyFont="1" applyBorder="1" applyAlignment="1">
      <alignment horizontal="left" vertical="top"/>
    </xf>
    <xf numFmtId="0" fontId="32" fillId="0" borderId="4" xfId="0" applyFont="1" applyBorder="1" applyAlignment="1">
      <alignment horizontal="left" vertical="center"/>
    </xf>
    <xf numFmtId="0" fontId="32" fillId="0" borderId="21" xfId="0" quotePrefix="1" applyFont="1" applyBorder="1" applyAlignment="1">
      <alignment horizontal="center" vertical="center"/>
    </xf>
    <xf numFmtId="0" fontId="32" fillId="0" borderId="5" xfId="0" applyFont="1" applyBorder="1" applyAlignment="1">
      <alignment horizontal="left" vertical="center"/>
    </xf>
    <xf numFmtId="0" fontId="32" fillId="0" borderId="12" xfId="0" applyFont="1" applyBorder="1" applyAlignment="1">
      <alignment horizontal="left" vertical="center"/>
    </xf>
    <xf numFmtId="0" fontId="43" fillId="0" borderId="0" xfId="0" applyFont="1" applyAlignment="1">
      <alignment horizontal="left" vertical="center"/>
    </xf>
    <xf numFmtId="0" fontId="44" fillId="0" borderId="8" xfId="0" applyFont="1" applyBorder="1" applyAlignment="1">
      <alignment horizontal="right" vertical="center"/>
    </xf>
    <xf numFmtId="0" fontId="32" fillId="0" borderId="40" xfId="0" applyFont="1" applyBorder="1" applyAlignment="1">
      <alignment horizontal="center" vertical="center" wrapText="1"/>
    </xf>
    <xf numFmtId="0" fontId="32" fillId="0" borderId="39" xfId="0" applyFont="1" applyBorder="1" applyAlignment="1">
      <alignment horizontal="left" vertical="center" wrapText="1"/>
    </xf>
    <xf numFmtId="0" fontId="32" fillId="0" borderId="41" xfId="0" applyFont="1" applyBorder="1" applyAlignment="1">
      <alignment horizontal="left" vertical="center" wrapText="1"/>
    </xf>
    <xf numFmtId="0" fontId="32" fillId="0" borderId="43" xfId="0" applyFont="1" applyBorder="1" applyAlignment="1">
      <alignment horizontal="center" vertical="center" wrapText="1"/>
    </xf>
    <xf numFmtId="0" fontId="32" fillId="0" borderId="47" xfId="0" applyFont="1" applyBorder="1" applyAlignment="1">
      <alignment horizontal="left" vertical="center" wrapText="1"/>
    </xf>
    <xf numFmtId="0" fontId="32" fillId="0" borderId="48" xfId="0" applyFont="1" applyBorder="1" applyAlignment="1">
      <alignment horizontal="left" vertical="center" wrapText="1"/>
    </xf>
    <xf numFmtId="0" fontId="32" fillId="0" borderId="50" xfId="0" applyFont="1" applyBorder="1" applyAlignment="1">
      <alignment horizontal="center" vertical="center" wrapText="1"/>
    </xf>
    <xf numFmtId="0" fontId="32" fillId="0" borderId="49" xfId="0" applyFont="1" applyBorder="1" applyAlignment="1">
      <alignment horizontal="left" vertical="center" wrapText="1"/>
    </xf>
    <xf numFmtId="0" fontId="32" fillId="0" borderId="51" xfId="0" applyFont="1" applyBorder="1" applyAlignment="1">
      <alignment horizontal="left" vertical="center" wrapText="1"/>
    </xf>
    <xf numFmtId="0" fontId="40" fillId="0" borderId="0" xfId="0" applyFont="1" applyAlignment="1">
      <alignment horizontal="left" vertical="top" wrapText="1"/>
    </xf>
    <xf numFmtId="0" fontId="33" fillId="0" borderId="3" xfId="0" applyFont="1" applyBorder="1">
      <alignment vertical="center"/>
    </xf>
    <xf numFmtId="0" fontId="32" fillId="0" borderId="0" xfId="0" applyFont="1" applyAlignment="1">
      <alignment vertical="top" shrinkToFit="1"/>
    </xf>
    <xf numFmtId="0" fontId="32" fillId="0" borderId="24" xfId="0" applyFont="1" applyBorder="1" applyAlignment="1">
      <alignment vertical="center" wrapText="1"/>
    </xf>
    <xf numFmtId="0" fontId="32" fillId="0" borderId="19" xfId="0" quotePrefix="1" applyFont="1" applyBorder="1">
      <alignment vertical="center"/>
    </xf>
    <xf numFmtId="0" fontId="32" fillId="0" borderId="20" xfId="0" applyFont="1" applyBorder="1" applyAlignment="1">
      <alignment vertical="center" wrapText="1"/>
    </xf>
    <xf numFmtId="0" fontId="32" fillId="0" borderId="0" xfId="0" quotePrefix="1" applyFont="1" applyAlignment="1">
      <alignment vertical="center" shrinkToFit="1"/>
    </xf>
    <xf numFmtId="0" fontId="32" fillId="0" borderId="43" xfId="0" applyFont="1" applyBorder="1">
      <alignment vertical="center"/>
    </xf>
    <xf numFmtId="0" fontId="32" fillId="0" borderId="44" xfId="0" applyFont="1" applyBorder="1">
      <alignment vertical="center"/>
    </xf>
    <xf numFmtId="2" fontId="44" fillId="0" borderId="0" xfId="0" applyNumberFormat="1" applyFont="1" applyAlignment="1">
      <alignment horizontal="left" vertical="top" wrapText="1"/>
    </xf>
    <xf numFmtId="0" fontId="35" fillId="0" borderId="0" xfId="0" applyFont="1">
      <alignment vertical="center"/>
    </xf>
    <xf numFmtId="0" fontId="35" fillId="0" borderId="0" xfId="0" applyFont="1" applyAlignment="1">
      <alignment horizontal="left" vertical="top" wrapText="1"/>
    </xf>
    <xf numFmtId="0" fontId="32" fillId="0" borderId="4" xfId="0" applyFont="1" applyBorder="1" applyAlignment="1">
      <alignment vertical="top" wrapText="1" shrinkToFit="1"/>
    </xf>
    <xf numFmtId="0" fontId="32" fillId="0" borderId="5" xfId="0" applyFont="1" applyBorder="1" applyAlignment="1">
      <alignment vertical="top" wrapText="1" shrinkToFit="1"/>
    </xf>
    <xf numFmtId="0" fontId="33" fillId="0" borderId="6" xfId="0" applyFont="1" applyBorder="1">
      <alignment vertical="center"/>
    </xf>
    <xf numFmtId="0" fontId="32" fillId="0" borderId="4" xfId="0" applyFont="1" applyBorder="1" applyAlignment="1">
      <alignment vertical="top"/>
    </xf>
    <xf numFmtId="0" fontId="32" fillId="0" borderId="5" xfId="0" applyFont="1" applyBorder="1" applyAlignment="1">
      <alignment vertical="top"/>
    </xf>
    <xf numFmtId="0" fontId="32" fillId="0" borderId="12" xfId="0" applyFont="1" applyBorder="1" applyAlignment="1">
      <alignment vertical="top"/>
    </xf>
    <xf numFmtId="0" fontId="43" fillId="0" borderId="0" xfId="0" applyFont="1" applyAlignment="1">
      <alignment vertical="top"/>
    </xf>
    <xf numFmtId="0" fontId="32" fillId="0" borderId="4" xfId="0" applyFont="1" applyBorder="1" applyAlignment="1">
      <alignment horizontal="left" vertical="top"/>
    </xf>
    <xf numFmtId="0" fontId="43" fillId="0" borderId="0" xfId="0" applyFont="1" applyAlignment="1">
      <alignment horizontal="left" vertical="top"/>
    </xf>
    <xf numFmtId="0" fontId="41" fillId="0" borderId="0" xfId="0" applyFont="1">
      <alignment vertical="center"/>
    </xf>
    <xf numFmtId="0" fontId="51" fillId="0" borderId="0" xfId="0" applyFont="1">
      <alignment vertical="center"/>
    </xf>
    <xf numFmtId="0" fontId="37" fillId="0" borderId="0" xfId="0" applyFont="1" applyAlignment="1">
      <alignment horizontal="left" vertical="center"/>
    </xf>
    <xf numFmtId="0" fontId="40" fillId="0" borderId="0" xfId="0" applyFont="1">
      <alignment vertical="center"/>
    </xf>
    <xf numFmtId="0" fontId="53" fillId="0" borderId="0" xfId="0" applyFont="1">
      <alignment vertical="center"/>
    </xf>
    <xf numFmtId="0" fontId="15" fillId="0" borderId="0" xfId="0" quotePrefix="1" applyFont="1">
      <alignment vertical="center"/>
    </xf>
    <xf numFmtId="0" fontId="31" fillId="0" borderId="4" xfId="0" applyFont="1" applyBorder="1" applyAlignment="1">
      <alignment horizontal="right" vertical="center"/>
    </xf>
    <xf numFmtId="0" fontId="15" fillId="0" borderId="4" xfId="0" applyFont="1" applyBorder="1">
      <alignment vertical="center"/>
    </xf>
    <xf numFmtId="0" fontId="15" fillId="0" borderId="4" xfId="0" applyFont="1" applyBorder="1" applyAlignment="1">
      <alignment horizontal="left" vertical="top" wrapText="1" shrinkToFit="1"/>
    </xf>
    <xf numFmtId="0" fontId="25" fillId="0" borderId="0" xfId="0" applyFont="1">
      <alignment vertical="center"/>
    </xf>
    <xf numFmtId="0" fontId="54" fillId="0" borderId="0" xfId="0" applyFont="1">
      <alignment vertical="center"/>
    </xf>
    <xf numFmtId="0" fontId="15" fillId="0" borderId="0" xfId="0" applyFont="1" applyAlignment="1">
      <alignment horizontal="left" vertical="center"/>
    </xf>
    <xf numFmtId="0" fontId="1" fillId="5" borderId="15" xfId="3" applyFont="1" applyFill="1" applyBorder="1" applyAlignment="1">
      <alignment horizontal="center" vertical="center"/>
    </xf>
    <xf numFmtId="0" fontId="1" fillId="9" borderId="62" xfId="3" applyFont="1" applyFill="1" applyBorder="1">
      <alignment vertical="center"/>
    </xf>
    <xf numFmtId="0" fontId="8" fillId="9" borderId="73" xfId="3" applyFill="1" applyBorder="1">
      <alignment vertical="center"/>
    </xf>
    <xf numFmtId="0" fontId="8" fillId="0" borderId="68" xfId="3" applyBorder="1">
      <alignment vertical="center"/>
    </xf>
    <xf numFmtId="0" fontId="52" fillId="0" borderId="0" xfId="0" applyFont="1">
      <alignment vertical="center"/>
    </xf>
    <xf numFmtId="0" fontId="52" fillId="0" borderId="0" xfId="0" applyFont="1" applyAlignment="1">
      <alignment vertical="top" wrapText="1"/>
    </xf>
    <xf numFmtId="0" fontId="13" fillId="0" borderId="0" xfId="0" applyFont="1">
      <alignment vertical="center"/>
    </xf>
    <xf numFmtId="0" fontId="28" fillId="0" borderId="0" xfId="0" applyFont="1" applyAlignment="1">
      <alignment horizontal="center" vertical="center"/>
    </xf>
    <xf numFmtId="0" fontId="17" fillId="0" borderId="14" xfId="0" applyFont="1" applyBorder="1" applyAlignment="1">
      <alignment horizontal="center" vertical="center"/>
    </xf>
    <xf numFmtId="0" fontId="17" fillId="0" borderId="15" xfId="0" applyFont="1" applyBorder="1" applyAlignment="1">
      <alignment horizontal="center" vertical="center"/>
    </xf>
    <xf numFmtId="0" fontId="17" fillId="0" borderId="16" xfId="0" applyFont="1" applyBorder="1" applyAlignment="1">
      <alignment horizontal="center" vertical="center"/>
    </xf>
    <xf numFmtId="0" fontId="23" fillId="0" borderId="0" xfId="2" applyAlignment="1">
      <alignment horizontal="left" vertical="center" shrinkToFit="1"/>
    </xf>
    <xf numFmtId="0" fontId="23" fillId="0" borderId="0" xfId="2">
      <alignment vertical="center"/>
    </xf>
    <xf numFmtId="0" fontId="23" fillId="0" borderId="0" xfId="2" applyFill="1">
      <alignment vertical="center"/>
    </xf>
    <xf numFmtId="0" fontId="25" fillId="2" borderId="0" xfId="0" applyFont="1" applyFill="1" applyAlignment="1">
      <alignment horizontal="left" vertical="center"/>
    </xf>
    <xf numFmtId="0" fontId="8" fillId="0" borderId="3" xfId="3" applyBorder="1" applyAlignment="1">
      <alignment horizontal="center" vertical="center"/>
    </xf>
    <xf numFmtId="0" fontId="8" fillId="0" borderId="10" xfId="3" applyBorder="1" applyAlignment="1">
      <alignment horizontal="center" vertical="center"/>
    </xf>
    <xf numFmtId="0" fontId="8" fillId="8" borderId="2" xfId="3" applyFill="1" applyBorder="1" applyAlignment="1">
      <alignment horizontal="center" vertical="center"/>
    </xf>
    <xf numFmtId="0" fontId="8" fillId="8" borderId="3" xfId="3" applyFill="1" applyBorder="1" applyAlignment="1">
      <alignment horizontal="center" vertical="center"/>
    </xf>
    <xf numFmtId="0" fontId="8" fillId="8" borderId="9" xfId="3" applyFill="1" applyBorder="1" applyAlignment="1">
      <alignment horizontal="center" vertical="center"/>
    </xf>
    <xf numFmtId="0" fontId="8" fillId="8" borderId="10" xfId="3" applyFill="1" applyBorder="1" applyAlignment="1">
      <alignment horizontal="center" vertical="center"/>
    </xf>
    <xf numFmtId="0" fontId="8" fillId="3" borderId="1" xfId="3" applyFill="1" applyBorder="1" applyAlignment="1">
      <alignment horizontal="center" vertical="center"/>
    </xf>
    <xf numFmtId="0" fontId="8" fillId="3" borderId="2" xfId="3" applyFill="1" applyBorder="1" applyAlignment="1">
      <alignment horizontal="center" vertical="center"/>
    </xf>
    <xf numFmtId="0" fontId="8" fillId="3" borderId="3" xfId="3" applyFill="1" applyBorder="1" applyAlignment="1">
      <alignment horizontal="center" vertical="center"/>
    </xf>
    <xf numFmtId="0" fontId="8" fillId="3" borderId="8" xfId="3" applyFill="1" applyBorder="1" applyAlignment="1">
      <alignment horizontal="center" vertical="center"/>
    </xf>
    <xf numFmtId="0" fontId="8" fillId="3" borderId="9" xfId="3" applyFill="1" applyBorder="1" applyAlignment="1">
      <alignment horizontal="center" vertical="center"/>
    </xf>
    <xf numFmtId="0" fontId="8" fillId="3" borderId="10" xfId="3" applyFill="1" applyBorder="1" applyAlignment="1">
      <alignment horizontal="center" vertical="center"/>
    </xf>
    <xf numFmtId="0" fontId="8" fillId="4" borderId="1" xfId="3" applyFill="1" applyBorder="1" applyAlignment="1">
      <alignment horizontal="center" vertical="center"/>
    </xf>
    <xf numFmtId="0" fontId="8" fillId="4" borderId="2" xfId="3" applyFill="1" applyBorder="1" applyAlignment="1">
      <alignment horizontal="center" vertical="center"/>
    </xf>
    <xf numFmtId="0" fontId="8" fillId="4" borderId="3" xfId="3" applyFill="1" applyBorder="1" applyAlignment="1">
      <alignment horizontal="center" vertical="center"/>
    </xf>
    <xf numFmtId="0" fontId="8" fillId="4" borderId="8" xfId="3" applyFill="1" applyBorder="1" applyAlignment="1">
      <alignment horizontal="center" vertical="center"/>
    </xf>
    <xf numFmtId="0" fontId="8" fillId="4" borderId="9" xfId="3" applyFill="1" applyBorder="1" applyAlignment="1">
      <alignment horizontal="center" vertical="center"/>
    </xf>
    <xf numFmtId="0" fontId="8" fillId="4" borderId="0" xfId="3" applyFill="1" applyAlignment="1">
      <alignment horizontal="center" vertical="center"/>
    </xf>
    <xf numFmtId="0" fontId="8" fillId="4" borderId="10" xfId="3" applyFill="1" applyBorder="1" applyAlignment="1">
      <alignment horizontal="center" vertical="center"/>
    </xf>
    <xf numFmtId="0" fontId="8" fillId="2" borderId="1" xfId="3" applyFill="1" applyBorder="1" applyAlignment="1">
      <alignment horizontal="center" vertical="center"/>
    </xf>
    <xf numFmtId="0" fontId="8" fillId="2" borderId="2" xfId="3" applyFill="1" applyBorder="1" applyAlignment="1">
      <alignment horizontal="center" vertical="center"/>
    </xf>
    <xf numFmtId="0" fontId="8" fillId="5" borderId="2" xfId="3" applyFill="1" applyBorder="1" applyAlignment="1">
      <alignment horizontal="center" vertical="center"/>
    </xf>
    <xf numFmtId="0" fontId="8" fillId="5" borderId="9" xfId="3" applyFill="1" applyBorder="1" applyAlignment="1">
      <alignment horizontal="center" vertical="center"/>
    </xf>
    <xf numFmtId="0" fontId="8" fillId="6" borderId="3" xfId="3" applyFill="1" applyBorder="1" applyAlignment="1">
      <alignment horizontal="center" vertical="center"/>
    </xf>
    <xf numFmtId="0" fontId="8" fillId="6" borderId="10" xfId="3" applyFill="1" applyBorder="1" applyAlignment="1">
      <alignment horizontal="center" vertical="center"/>
    </xf>
    <xf numFmtId="0" fontId="32" fillId="0" borderId="0" xfId="0" applyFont="1" applyAlignment="1">
      <alignment horizontal="left" vertical="center" shrinkToFit="1"/>
    </xf>
    <xf numFmtId="0" fontId="32" fillId="0" borderId="25" xfId="0" applyFont="1" applyBorder="1" applyAlignment="1">
      <alignment horizontal="left" vertical="center" shrinkToFit="1"/>
    </xf>
    <xf numFmtId="0" fontId="33" fillId="0" borderId="4" xfId="0" applyFont="1" applyBorder="1" applyAlignment="1">
      <alignment horizontal="left" vertical="center" wrapText="1" shrinkToFit="1"/>
    </xf>
    <xf numFmtId="0" fontId="33" fillId="0" borderId="0" xfId="0" applyFont="1" applyAlignment="1">
      <alignment horizontal="left" vertical="center" wrapText="1" shrinkToFit="1"/>
    </xf>
    <xf numFmtId="0" fontId="33" fillId="0" borderId="5" xfId="0" applyFont="1" applyBorder="1" applyAlignment="1">
      <alignment horizontal="left" vertical="center" wrapText="1" shrinkToFit="1"/>
    </xf>
    <xf numFmtId="0" fontId="33" fillId="0" borderId="4" xfId="0" applyFont="1" applyBorder="1" applyAlignment="1">
      <alignment horizontal="left" vertical="center" wrapText="1"/>
    </xf>
    <xf numFmtId="0" fontId="33" fillId="0" borderId="0" xfId="0" applyFont="1" applyAlignment="1">
      <alignment horizontal="left" vertical="center" wrapText="1"/>
    </xf>
    <xf numFmtId="0" fontId="33" fillId="0" borderId="5" xfId="0" applyFont="1" applyBorder="1" applyAlignment="1">
      <alignment horizontal="left" vertical="center" wrapText="1"/>
    </xf>
    <xf numFmtId="0" fontId="32" fillId="0" borderId="0" xfId="0" applyFont="1" applyAlignment="1">
      <alignment horizontal="left" vertical="top" wrapText="1" shrinkToFit="1"/>
    </xf>
    <xf numFmtId="0" fontId="32" fillId="0" borderId="4" xfId="0" quotePrefix="1" applyFont="1" applyBorder="1" applyAlignment="1">
      <alignment horizontal="center" vertical="center"/>
    </xf>
    <xf numFmtId="0" fontId="32" fillId="0" borderId="0" xfId="0" quotePrefix="1" applyFont="1" applyAlignment="1">
      <alignment horizontal="center" vertical="center"/>
    </xf>
    <xf numFmtId="0" fontId="32" fillId="0" borderId="0" xfId="0" applyFont="1" applyAlignment="1">
      <alignment horizontal="left" vertical="center" wrapText="1" shrinkToFit="1"/>
    </xf>
    <xf numFmtId="0" fontId="32" fillId="0" borderId="9" xfId="0" applyFont="1" applyBorder="1" applyAlignment="1">
      <alignment horizontal="left" vertical="center" wrapText="1" shrinkToFit="1"/>
    </xf>
    <xf numFmtId="0" fontId="32" fillId="0" borderId="14" xfId="0" applyFont="1" applyBorder="1" applyAlignment="1" applyProtection="1">
      <alignment horizontal="center" vertical="center" shrinkToFit="1"/>
      <protection locked="0"/>
    </xf>
    <xf numFmtId="0" fontId="32" fillId="0" borderId="15" xfId="0" applyFont="1" applyBorder="1" applyAlignment="1" applyProtection="1">
      <alignment horizontal="center" vertical="center" shrinkToFit="1"/>
      <protection locked="0"/>
    </xf>
    <xf numFmtId="0" fontId="32" fillId="0" borderId="16" xfId="0" applyFont="1" applyBorder="1" applyAlignment="1" applyProtection="1">
      <alignment horizontal="center" vertical="center" shrinkToFit="1"/>
      <protection locked="0"/>
    </xf>
    <xf numFmtId="0" fontId="33" fillId="0" borderId="8" xfId="0" applyFont="1" applyBorder="1" applyAlignment="1">
      <alignment horizontal="left" vertical="center" wrapText="1" shrinkToFit="1"/>
    </xf>
    <xf numFmtId="0" fontId="33" fillId="0" borderId="9" xfId="0" applyFont="1" applyBorder="1" applyAlignment="1">
      <alignment horizontal="left" vertical="center" wrapText="1" shrinkToFit="1"/>
    </xf>
    <xf numFmtId="0" fontId="33" fillId="0" borderId="10" xfId="0" applyFont="1" applyBorder="1" applyAlignment="1">
      <alignment horizontal="left" vertical="center" wrapText="1" shrinkToFit="1"/>
    </xf>
    <xf numFmtId="0" fontId="32" fillId="0" borderId="25" xfId="0" applyFont="1" applyBorder="1" applyAlignment="1">
      <alignment horizontal="left" vertical="top" wrapText="1" shrinkToFit="1"/>
    </xf>
    <xf numFmtId="0" fontId="32" fillId="0" borderId="20" xfId="0" applyFont="1" applyBorder="1" applyAlignment="1">
      <alignment horizontal="left" vertical="top" wrapText="1" shrinkToFit="1"/>
    </xf>
    <xf numFmtId="0" fontId="32" fillId="0" borderId="26" xfId="0" applyFont="1" applyBorder="1" applyAlignment="1">
      <alignment horizontal="left" vertical="top" wrapText="1" shrinkToFit="1"/>
    </xf>
    <xf numFmtId="0" fontId="33" fillId="0" borderId="4" xfId="0" applyFont="1" applyBorder="1" applyAlignment="1">
      <alignment horizontal="left" vertical="top" wrapText="1" shrinkToFit="1"/>
    </xf>
    <xf numFmtId="0" fontId="33" fillId="0" borderId="0" xfId="0" applyFont="1" applyAlignment="1">
      <alignment horizontal="left" vertical="top" wrapText="1" shrinkToFit="1"/>
    </xf>
    <xf numFmtId="0" fontId="33" fillId="0" borderId="5" xfId="0" applyFont="1" applyBorder="1" applyAlignment="1">
      <alignment horizontal="left" vertical="top" wrapText="1" shrinkToFit="1"/>
    </xf>
    <xf numFmtId="0" fontId="32" fillId="0" borderId="24" xfId="0" applyFont="1" applyBorder="1" applyAlignment="1">
      <alignment horizontal="left" vertical="center" wrapText="1" shrinkToFit="1"/>
    </xf>
    <xf numFmtId="0" fontId="32" fillId="0" borderId="22" xfId="0" applyFont="1" applyBorder="1" applyAlignment="1">
      <alignment horizontal="left" vertical="center" wrapText="1" shrinkToFit="1"/>
    </xf>
    <xf numFmtId="0" fontId="32" fillId="0" borderId="25" xfId="0" applyFont="1" applyBorder="1" applyAlignment="1">
      <alignment horizontal="left" vertical="center" wrapText="1" shrinkToFit="1"/>
    </xf>
    <xf numFmtId="0" fontId="32" fillId="0" borderId="0" xfId="0" applyFont="1" applyAlignment="1">
      <alignment horizontal="left" vertical="top" wrapText="1"/>
    </xf>
    <xf numFmtId="0" fontId="42" fillId="0" borderId="20" xfId="0" applyFont="1" applyBorder="1" applyAlignment="1">
      <alignment horizontal="center" vertical="center"/>
    </xf>
    <xf numFmtId="0" fontId="32" fillId="0" borderId="4" xfId="0" applyFont="1" applyBorder="1" applyAlignment="1">
      <alignment horizontal="left" vertical="center" shrinkToFit="1"/>
    </xf>
    <xf numFmtId="0" fontId="32" fillId="0" borderId="5" xfId="0" applyFont="1" applyBorder="1" applyAlignment="1">
      <alignment horizontal="left" vertical="center" shrinkToFit="1"/>
    </xf>
    <xf numFmtId="0" fontId="32" fillId="0" borderId="0" xfId="0" applyFont="1" applyAlignment="1">
      <alignment horizontal="left" vertical="center" wrapText="1"/>
    </xf>
    <xf numFmtId="0" fontId="32" fillId="0" borderId="20" xfId="0" applyFont="1" applyBorder="1" applyAlignment="1">
      <alignment horizontal="left" vertical="center" wrapText="1" shrinkToFit="1"/>
    </xf>
    <xf numFmtId="0" fontId="32" fillId="0" borderId="26" xfId="0" applyFont="1" applyBorder="1" applyAlignment="1">
      <alignment horizontal="left" vertical="center" wrapText="1" shrinkToFit="1"/>
    </xf>
    <xf numFmtId="0" fontId="32" fillId="0" borderId="4" xfId="0" applyFont="1" applyBorder="1" applyAlignment="1">
      <alignment horizontal="left" vertical="center" wrapText="1" shrinkToFit="1"/>
    </xf>
    <xf numFmtId="0" fontId="32" fillId="0" borderId="5" xfId="0" applyFont="1" applyBorder="1" applyAlignment="1">
      <alignment horizontal="left" vertical="center" wrapText="1" shrinkToFit="1"/>
    </xf>
    <xf numFmtId="0" fontId="38" fillId="0" borderId="14" xfId="0" applyFont="1" applyBorder="1" applyAlignment="1">
      <alignment horizontal="center" vertical="center" shrinkToFit="1"/>
    </xf>
    <xf numFmtId="0" fontId="38" fillId="0" borderId="15" xfId="0" applyFont="1" applyBorder="1" applyAlignment="1">
      <alignment horizontal="center" vertical="center" shrinkToFit="1"/>
    </xf>
    <xf numFmtId="0" fontId="38" fillId="0" borderId="16" xfId="0" applyFont="1" applyBorder="1" applyAlignment="1">
      <alignment horizontal="center" vertical="center" shrinkToFit="1"/>
    </xf>
    <xf numFmtId="0" fontId="32" fillId="0" borderId="4" xfId="0" applyFont="1" applyBorder="1" applyAlignment="1">
      <alignment horizontal="left" vertical="center" wrapText="1"/>
    </xf>
    <xf numFmtId="0" fontId="32" fillId="0" borderId="5" xfId="0" applyFont="1" applyBorder="1" applyAlignment="1">
      <alignment horizontal="left" vertical="center" wrapText="1"/>
    </xf>
    <xf numFmtId="0" fontId="11" fillId="0" borderId="2"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32" fillId="0" borderId="4" xfId="0" applyFont="1" applyBorder="1" applyAlignment="1">
      <alignment horizontal="left" vertical="top" wrapText="1" shrinkToFit="1"/>
    </xf>
    <xf numFmtId="0" fontId="32" fillId="0" borderId="5" xfId="0" applyFont="1" applyBorder="1" applyAlignment="1">
      <alignment horizontal="left" vertical="top" wrapText="1" shrinkToFit="1"/>
    </xf>
    <xf numFmtId="0" fontId="11" fillId="0" borderId="4" xfId="0" applyFont="1" applyBorder="1" applyAlignment="1">
      <alignment horizontal="center" vertical="center" shrinkToFit="1"/>
    </xf>
    <xf numFmtId="0" fontId="11" fillId="0" borderId="0" xfId="0" applyFont="1" applyAlignment="1">
      <alignment horizontal="center" vertical="center" shrinkToFit="1"/>
    </xf>
    <xf numFmtId="0" fontId="11" fillId="0" borderId="5" xfId="0" applyFont="1" applyBorder="1" applyAlignment="1">
      <alignment horizontal="center" vertical="center" shrinkToFit="1"/>
    </xf>
    <xf numFmtId="0" fontId="21" fillId="0" borderId="0" xfId="0" applyFont="1" applyAlignment="1">
      <alignment horizontal="left" vertical="top" wrapText="1" shrinkToFit="1"/>
    </xf>
    <xf numFmtId="0" fontId="21" fillId="0" borderId="5" xfId="0" applyFont="1" applyBorder="1" applyAlignment="1">
      <alignment horizontal="left" vertical="top" wrapText="1" shrinkToFit="1"/>
    </xf>
    <xf numFmtId="0" fontId="21" fillId="0" borderId="9" xfId="0" applyFont="1" applyBorder="1" applyAlignment="1">
      <alignment horizontal="left" vertical="top" wrapText="1" shrinkToFit="1"/>
    </xf>
    <xf numFmtId="0" fontId="21" fillId="0" borderId="10" xfId="0" applyFont="1" applyBorder="1" applyAlignment="1">
      <alignment horizontal="left" vertical="top" wrapText="1" shrinkToFit="1"/>
    </xf>
    <xf numFmtId="0" fontId="11" fillId="0" borderId="11" xfId="0" applyFont="1" applyBorder="1" applyAlignment="1">
      <alignment horizontal="center" vertical="center"/>
    </xf>
    <xf numFmtId="0" fontId="11" fillId="0" borderId="3" xfId="0" applyFont="1" applyBorder="1" applyAlignment="1">
      <alignment horizontal="center" vertical="center"/>
    </xf>
    <xf numFmtId="0" fontId="11" fillId="0" borderId="12" xfId="0" applyFont="1" applyBorder="1" applyAlignment="1">
      <alignment horizontal="center" vertical="center"/>
    </xf>
    <xf numFmtId="0" fontId="11" fillId="0" borderId="5" xfId="0" applyFont="1" applyBorder="1" applyAlignment="1">
      <alignment horizontal="center" vertical="center"/>
    </xf>
    <xf numFmtId="0" fontId="32" fillId="0" borderId="0" xfId="0" applyFont="1" applyAlignment="1">
      <alignment horizontal="left" vertical="center"/>
    </xf>
    <xf numFmtId="0" fontId="33" fillId="0" borderId="4" xfId="0" applyFont="1" applyBorder="1" applyAlignment="1">
      <alignment horizontal="left" vertical="center" shrinkToFit="1"/>
    </xf>
    <xf numFmtId="0" fontId="33" fillId="0" borderId="0" xfId="0" applyFont="1" applyAlignment="1">
      <alignment horizontal="left" vertical="center" shrinkToFit="1"/>
    </xf>
    <xf numFmtId="0" fontId="33" fillId="0" borderId="5" xfId="0" applyFont="1" applyBorder="1" applyAlignment="1">
      <alignment horizontal="left" vertical="center" shrinkToFit="1"/>
    </xf>
    <xf numFmtId="0" fontId="24" fillId="0" borderId="0" xfId="2" applyFont="1" applyAlignment="1">
      <alignment horizontal="center" vertical="center"/>
    </xf>
    <xf numFmtId="0" fontId="32" fillId="0" borderId="2" xfId="0" applyFont="1" applyBorder="1" applyAlignment="1">
      <alignment horizontal="left" vertical="top" wrapText="1" shrinkToFit="1"/>
    </xf>
    <xf numFmtId="0" fontId="32" fillId="0" borderId="3" xfId="0" applyFont="1" applyBorder="1" applyAlignment="1">
      <alignment horizontal="left" vertical="top" wrapText="1" shrinkToFit="1"/>
    </xf>
    <xf numFmtId="0" fontId="32" fillId="0" borderId="9" xfId="0" applyFont="1" applyBorder="1" applyAlignment="1">
      <alignment horizontal="left" vertical="top" wrapText="1" shrinkToFit="1"/>
    </xf>
    <xf numFmtId="0" fontId="32" fillId="0" borderId="10" xfId="0" applyFont="1" applyBorder="1" applyAlignment="1">
      <alignment horizontal="left" vertical="top" wrapText="1" shrinkToFit="1"/>
    </xf>
    <xf numFmtId="0" fontId="32" fillId="0" borderId="4" xfId="0" applyFont="1" applyBorder="1" applyAlignment="1">
      <alignment horizontal="left" vertical="top" wrapText="1"/>
    </xf>
    <xf numFmtId="0" fontId="32" fillId="0" borderId="5" xfId="0" applyFont="1" applyBorder="1" applyAlignment="1">
      <alignment horizontal="left" vertical="top" wrapText="1"/>
    </xf>
    <xf numFmtId="0" fontId="33" fillId="0" borderId="4" xfId="0" applyFont="1" applyBorder="1" applyAlignment="1">
      <alignment horizontal="left" vertical="top" wrapText="1"/>
    </xf>
    <xf numFmtId="0" fontId="33" fillId="0" borderId="0" xfId="0" applyFont="1" applyAlignment="1">
      <alignment horizontal="left" vertical="top" wrapText="1"/>
    </xf>
    <xf numFmtId="0" fontId="33" fillId="0" borderId="5" xfId="0" applyFont="1" applyBorder="1" applyAlignment="1">
      <alignment horizontal="left" vertical="top" wrapText="1"/>
    </xf>
    <xf numFmtId="0" fontId="32" fillId="0" borderId="14" xfId="0" applyFont="1" applyBorder="1" applyAlignment="1" applyProtection="1">
      <alignment horizontal="left" vertical="center" shrinkToFit="1"/>
      <protection locked="0"/>
    </xf>
    <xf numFmtId="0" fontId="32" fillId="0" borderId="15" xfId="0" applyFont="1" applyBorder="1" applyAlignment="1" applyProtection="1">
      <alignment horizontal="left" vertical="center" shrinkToFit="1"/>
      <protection locked="0"/>
    </xf>
    <xf numFmtId="0" fontId="32" fillId="0" borderId="16" xfId="0" applyFont="1" applyBorder="1" applyAlignment="1" applyProtection="1">
      <alignment horizontal="left" vertical="center" shrinkToFit="1"/>
      <protection locked="0"/>
    </xf>
    <xf numFmtId="0" fontId="38" fillId="0" borderId="14" xfId="0" applyFont="1" applyBorder="1" applyAlignment="1" applyProtection="1">
      <alignment horizontal="center" vertical="center" shrinkToFit="1"/>
      <protection locked="0"/>
    </xf>
    <xf numFmtId="0" fontId="38" fillId="0" borderId="15" xfId="0" applyFont="1" applyBorder="1" applyAlignment="1" applyProtection="1">
      <alignment horizontal="center" vertical="center" shrinkToFit="1"/>
      <protection locked="0"/>
    </xf>
    <xf numFmtId="0" fontId="38" fillId="0" borderId="16" xfId="0" applyFont="1" applyBorder="1" applyAlignment="1" applyProtection="1">
      <alignment horizontal="center" vertical="center" shrinkToFit="1"/>
      <protection locked="0"/>
    </xf>
    <xf numFmtId="0" fontId="32" fillId="0" borderId="29" xfId="0" applyFont="1" applyBorder="1" applyAlignment="1">
      <alignment horizontal="center" vertical="center" shrinkToFit="1"/>
    </xf>
    <xf numFmtId="0" fontId="32" fillId="0" borderId="0" xfId="0" applyFont="1" applyAlignment="1">
      <alignment horizontal="center" vertical="center" shrinkToFit="1"/>
    </xf>
    <xf numFmtId="0" fontId="32" fillId="0" borderId="29" xfId="0" applyFont="1" applyBorder="1" applyAlignment="1">
      <alignment horizontal="center" vertical="center" wrapText="1" shrinkToFit="1"/>
    </xf>
    <xf numFmtId="0" fontId="32" fillId="0" borderId="0" xfId="0" applyFont="1" applyAlignment="1">
      <alignment horizontal="center" vertical="center" wrapText="1" shrinkToFit="1"/>
    </xf>
    <xf numFmtId="0" fontId="34" fillId="0" borderId="0" xfId="0" applyFont="1" applyAlignment="1">
      <alignment horizontal="left" vertical="center" wrapText="1" shrinkToFit="1"/>
    </xf>
    <xf numFmtId="0" fontId="33" fillId="0" borderId="0" xfId="0" applyFont="1" applyAlignment="1">
      <alignment horizontal="left" vertical="center"/>
    </xf>
    <xf numFmtId="0" fontId="33" fillId="0" borderId="5" xfId="0" applyFont="1" applyBorder="1" applyAlignment="1">
      <alignment horizontal="left" vertical="center"/>
    </xf>
    <xf numFmtId="0" fontId="33" fillId="0" borderId="4" xfId="0" applyFont="1" applyBorder="1" applyAlignment="1">
      <alignment horizontal="left" vertical="center"/>
    </xf>
    <xf numFmtId="0" fontId="32" fillId="0" borderId="4" xfId="0" applyFont="1" applyBorder="1" applyAlignment="1">
      <alignment vertical="center" shrinkToFit="1"/>
    </xf>
    <xf numFmtId="0" fontId="40" fillId="0" borderId="0" xfId="0" applyFont="1" applyAlignment="1">
      <alignment vertical="center" shrinkToFit="1"/>
    </xf>
    <xf numFmtId="0" fontId="40" fillId="0" borderId="5" xfId="0" applyFont="1" applyBorder="1" applyAlignment="1">
      <alignment vertical="center" shrinkToFit="1"/>
    </xf>
    <xf numFmtId="0" fontId="32" fillId="0" borderId="0" xfId="0" applyFont="1" applyAlignment="1">
      <alignment horizontal="center" vertical="top" wrapText="1" shrinkToFit="1"/>
    </xf>
    <xf numFmtId="0" fontId="32" fillId="0" borderId="0" xfId="0" applyFont="1" applyAlignment="1">
      <alignment vertical="top" wrapText="1" shrinkToFit="1"/>
    </xf>
    <xf numFmtId="0" fontId="40" fillId="0" borderId="0" xfId="0" applyFont="1" applyAlignment="1">
      <alignment vertical="top" wrapText="1" shrinkToFit="1"/>
    </xf>
    <xf numFmtId="0" fontId="39" fillId="0" borderId="23" xfId="0" applyFont="1" applyBorder="1" applyAlignment="1">
      <alignment horizontal="left" vertical="center" wrapText="1"/>
    </xf>
    <xf numFmtId="0" fontId="39" fillId="0" borderId="24" xfId="0" applyFont="1" applyBorder="1" applyAlignment="1">
      <alignment horizontal="left" vertical="center" wrapText="1"/>
    </xf>
    <xf numFmtId="0" fontId="39" fillId="0" borderId="22" xfId="0" applyFont="1" applyBorder="1" applyAlignment="1">
      <alignment horizontal="left" vertical="center" wrapText="1"/>
    </xf>
    <xf numFmtId="0" fontId="39" fillId="0" borderId="19" xfId="0" applyFont="1" applyBorder="1" applyAlignment="1">
      <alignment horizontal="left" vertical="center" wrapText="1"/>
    </xf>
    <xf numFmtId="0" fontId="39" fillId="0" borderId="20" xfId="0" applyFont="1" applyBorder="1" applyAlignment="1">
      <alignment horizontal="left" vertical="center" wrapText="1"/>
    </xf>
    <xf numFmtId="0" fontId="39" fillId="0" borderId="26" xfId="0" applyFont="1" applyBorder="1" applyAlignment="1">
      <alignment horizontal="left" vertical="center" wrapText="1"/>
    </xf>
    <xf numFmtId="0" fontId="33" fillId="0" borderId="0" xfId="0" applyFont="1" applyAlignment="1">
      <alignment horizontal="left" vertical="top"/>
    </xf>
    <xf numFmtId="0" fontId="33" fillId="0" borderId="5" xfId="0" applyFont="1" applyBorder="1" applyAlignment="1">
      <alignment horizontal="left" vertical="top"/>
    </xf>
    <xf numFmtId="0" fontId="33" fillId="0" borderId="4" xfId="0" applyFont="1" applyBorder="1" applyAlignment="1">
      <alignment horizontal="left" vertical="top"/>
    </xf>
    <xf numFmtId="0" fontId="33" fillId="0" borderId="8" xfId="0" applyFont="1" applyBorder="1" applyAlignment="1">
      <alignment horizontal="left" vertical="top" wrapText="1"/>
    </xf>
    <xf numFmtId="0" fontId="33" fillId="0" borderId="9" xfId="0" applyFont="1" applyBorder="1" applyAlignment="1">
      <alignment horizontal="left" vertical="top" wrapText="1"/>
    </xf>
    <xf numFmtId="0" fontId="33" fillId="0" borderId="10" xfId="0" applyFont="1" applyBorder="1" applyAlignment="1">
      <alignment horizontal="left" vertical="top" wrapText="1"/>
    </xf>
    <xf numFmtId="0" fontId="32" fillId="0" borderId="43" xfId="0" applyFont="1" applyBorder="1" applyAlignment="1">
      <alignment horizontal="left" vertical="center"/>
    </xf>
    <xf numFmtId="0" fontId="32" fillId="0" borderId="44" xfId="0" applyFont="1" applyBorder="1" applyAlignment="1">
      <alignment horizontal="left" vertical="center"/>
    </xf>
    <xf numFmtId="0" fontId="32" fillId="0" borderId="0" xfId="0" applyFont="1" applyAlignment="1">
      <alignment horizontal="center" vertical="top" wrapText="1"/>
    </xf>
    <xf numFmtId="0" fontId="49" fillId="0" borderId="45" xfId="0" applyFont="1" applyBorder="1" applyAlignment="1">
      <alignment horizontal="center" vertical="center" shrinkToFit="1"/>
    </xf>
    <xf numFmtId="0" fontId="49" fillId="0" borderId="46" xfId="0" applyFont="1" applyBorder="1" applyAlignment="1">
      <alignment horizontal="center" vertical="center" shrinkToFit="1"/>
    </xf>
    <xf numFmtId="176" fontId="32" fillId="0" borderId="43" xfId="0" applyNumberFormat="1" applyFont="1" applyBorder="1" applyAlignment="1">
      <alignment horizontal="center" vertical="center"/>
    </xf>
    <xf numFmtId="0" fontId="32" fillId="0" borderId="42" xfId="0" applyFont="1" applyBorder="1" applyAlignment="1">
      <alignment horizontal="left" vertical="center"/>
    </xf>
    <xf numFmtId="0" fontId="32" fillId="0" borderId="0" xfId="0" applyFont="1" applyAlignment="1">
      <alignment vertical="center" shrinkToFit="1"/>
    </xf>
    <xf numFmtId="0" fontId="32" fillId="0" borderId="17" xfId="0" applyFont="1" applyBorder="1" applyAlignment="1">
      <alignment horizontal="center" vertical="center" wrapText="1"/>
    </xf>
    <xf numFmtId="0" fontId="32" fillId="0" borderId="3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47" fillId="0" borderId="0" xfId="0" applyFont="1" applyAlignment="1">
      <alignment horizontal="left" vertical="center"/>
    </xf>
    <xf numFmtId="0" fontId="32" fillId="0" borderId="36" xfId="0" applyFont="1" applyBorder="1" applyAlignment="1">
      <alignment horizontal="center" vertical="center"/>
    </xf>
    <xf numFmtId="0" fontId="32" fillId="0" borderId="37" xfId="0" applyFont="1" applyBorder="1" applyAlignment="1">
      <alignment horizontal="center" vertical="center"/>
    </xf>
    <xf numFmtId="0" fontId="32" fillId="0" borderId="38" xfId="0" applyFont="1" applyBorder="1" applyAlignment="1">
      <alignment horizontal="center" vertical="center"/>
    </xf>
    <xf numFmtId="0" fontId="32" fillId="0" borderId="34" xfId="0" applyFont="1" applyBorder="1" applyAlignment="1">
      <alignment horizontal="center" vertical="center" wrapText="1"/>
    </xf>
    <xf numFmtId="0" fontId="32" fillId="0" borderId="18" xfId="0" applyFont="1" applyBorder="1" applyAlignment="1">
      <alignment horizontal="center" vertical="center" wrapText="1"/>
    </xf>
    <xf numFmtId="0" fontId="32" fillId="0" borderId="35" xfId="0" applyFont="1" applyBorder="1" applyAlignment="1">
      <alignment horizontal="center" vertical="center" wrapText="1"/>
    </xf>
    <xf numFmtId="0" fontId="32" fillId="0" borderId="24" xfId="0" applyFont="1" applyBorder="1" applyAlignment="1">
      <alignment horizontal="left" vertical="center" shrinkToFit="1"/>
    </xf>
    <xf numFmtId="0" fontId="32" fillId="0" borderId="22" xfId="0" applyFont="1" applyBorder="1" applyAlignment="1">
      <alignment horizontal="left" vertical="center" shrinkToFit="1"/>
    </xf>
    <xf numFmtId="0" fontId="32" fillId="0" borderId="20" xfId="0" applyFont="1" applyBorder="1" applyAlignment="1">
      <alignment horizontal="left" vertical="center" shrinkToFit="1"/>
    </xf>
    <xf numFmtId="0" fontId="32" fillId="0" borderId="26" xfId="0" applyFont="1" applyBorder="1" applyAlignment="1">
      <alignment horizontal="left" vertical="center" shrinkToFit="1"/>
    </xf>
    <xf numFmtId="0" fontId="40" fillId="0" borderId="0" xfId="0" applyFont="1" applyAlignment="1">
      <alignment horizontal="left" vertical="top" wrapText="1"/>
    </xf>
    <xf numFmtId="0" fontId="39" fillId="0" borderId="14" xfId="0" applyFont="1" applyBorder="1" applyAlignment="1" applyProtection="1">
      <alignment horizontal="center" vertical="center" shrinkToFit="1"/>
      <protection locked="0"/>
    </xf>
    <xf numFmtId="0" fontId="39" fillId="0" borderId="15" xfId="0" applyFont="1" applyBorder="1" applyAlignment="1" applyProtection="1">
      <alignment horizontal="center" vertical="center" shrinkToFit="1"/>
      <protection locked="0"/>
    </xf>
    <xf numFmtId="0" fontId="39" fillId="0" borderId="16" xfId="0" applyFont="1" applyBorder="1" applyAlignment="1" applyProtection="1">
      <alignment horizontal="center" vertical="center" shrinkToFit="1"/>
      <protection locked="0"/>
    </xf>
    <xf numFmtId="0" fontId="32" fillId="0" borderId="49"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51" xfId="0" applyFont="1" applyBorder="1" applyAlignment="1">
      <alignment horizontal="center" vertical="center" wrapText="1"/>
    </xf>
    <xf numFmtId="0" fontId="32" fillId="0" borderId="39"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41" xfId="0" applyFont="1" applyBorder="1" applyAlignment="1">
      <alignment horizontal="center" vertical="center" wrapText="1"/>
    </xf>
    <xf numFmtId="0" fontId="32" fillId="0" borderId="47" xfId="0" applyFont="1" applyBorder="1" applyAlignment="1">
      <alignment horizontal="center" vertical="center" wrapText="1"/>
    </xf>
    <xf numFmtId="0" fontId="32" fillId="0" borderId="43" xfId="0" applyFont="1" applyBorder="1" applyAlignment="1">
      <alignment horizontal="center" vertical="center" wrapText="1"/>
    </xf>
    <xf numFmtId="0" fontId="32" fillId="0" borderId="48" xfId="0" applyFont="1" applyBorder="1" applyAlignment="1">
      <alignment horizontal="center" vertical="center" wrapText="1"/>
    </xf>
    <xf numFmtId="0" fontId="39" fillId="0" borderId="0" xfId="0" quotePrefix="1" applyFont="1" applyAlignment="1">
      <alignment horizontal="center" vertical="center" wrapText="1"/>
    </xf>
    <xf numFmtId="0" fontId="39" fillId="0" borderId="0" xfId="0" applyFont="1" applyAlignment="1">
      <alignment horizontal="left" vertical="top" wrapText="1"/>
    </xf>
    <xf numFmtId="0" fontId="32" fillId="0" borderId="24" xfId="0" applyFont="1" applyBorder="1" applyAlignment="1">
      <alignment horizontal="left" vertical="top" shrinkToFit="1"/>
    </xf>
    <xf numFmtId="0" fontId="32" fillId="0" borderId="22" xfId="0" applyFont="1" applyBorder="1" applyAlignment="1">
      <alignment horizontal="left" vertical="top" shrinkToFit="1"/>
    </xf>
    <xf numFmtId="0" fontId="32" fillId="0" borderId="25" xfId="0" applyFont="1" applyBorder="1" applyAlignment="1">
      <alignment horizontal="left" vertical="top" wrapText="1"/>
    </xf>
    <xf numFmtId="0" fontId="32" fillId="0" borderId="20" xfId="0" applyFont="1" applyBorder="1" applyAlignment="1">
      <alignment horizontal="left" vertical="top" wrapText="1"/>
    </xf>
    <xf numFmtId="0" fontId="32" fillId="0" borderId="26" xfId="0" applyFont="1" applyBorder="1" applyAlignment="1">
      <alignment horizontal="left" vertical="top" wrapText="1"/>
    </xf>
    <xf numFmtId="0" fontId="32" fillId="0" borderId="23" xfId="0" quotePrefix="1" applyFont="1" applyBorder="1" applyAlignment="1">
      <alignment horizontal="center" vertical="center"/>
    </xf>
    <xf numFmtId="0" fontId="32" fillId="0" borderId="24" xfId="0" quotePrefix="1" applyFont="1" applyBorder="1" applyAlignment="1">
      <alignment horizontal="center" vertical="center"/>
    </xf>
    <xf numFmtId="0" fontId="32" fillId="0" borderId="21" xfId="0" quotePrefix="1" applyFont="1" applyBorder="1" applyAlignment="1">
      <alignment horizontal="center" vertical="center"/>
    </xf>
    <xf numFmtId="0" fontId="32" fillId="0" borderId="21" xfId="0" applyFont="1" applyBorder="1" applyAlignment="1">
      <alignment horizontal="left" vertical="center" shrinkToFit="1"/>
    </xf>
    <xf numFmtId="0" fontId="33" fillId="0" borderId="25" xfId="0" applyFont="1" applyBorder="1" applyAlignment="1">
      <alignment horizontal="left" vertical="top" wrapText="1"/>
    </xf>
    <xf numFmtId="0" fontId="32" fillId="0" borderId="23" xfId="0" applyFont="1" applyBorder="1" applyAlignment="1">
      <alignment horizontal="left" vertical="center" shrinkToFit="1"/>
    </xf>
    <xf numFmtId="0" fontId="32" fillId="0" borderId="4" xfId="0" applyFont="1" applyBorder="1" applyAlignment="1">
      <alignment horizontal="left" vertical="top" shrinkToFit="1"/>
    </xf>
    <xf numFmtId="0" fontId="32" fillId="0" borderId="0" xfId="0" applyFont="1" applyAlignment="1">
      <alignment horizontal="left" vertical="top" shrinkToFit="1"/>
    </xf>
    <xf numFmtId="0" fontId="32" fillId="0" borderId="5" xfId="0" applyFont="1" applyBorder="1" applyAlignment="1">
      <alignment horizontal="left" vertical="top" shrinkToFit="1"/>
    </xf>
    <xf numFmtId="0" fontId="32" fillId="0" borderId="4" xfId="0" applyFont="1" applyBorder="1" applyAlignment="1">
      <alignment horizontal="left" vertical="center"/>
    </xf>
    <xf numFmtId="0" fontId="32" fillId="0" borderId="23" xfId="0" applyFont="1" applyBorder="1" applyAlignment="1">
      <alignment horizontal="left" vertical="top" wrapText="1" shrinkToFit="1"/>
    </xf>
    <xf numFmtId="0" fontId="32" fillId="0" borderId="24" xfId="0" applyFont="1" applyBorder="1" applyAlignment="1">
      <alignment horizontal="left" vertical="top" wrapText="1" shrinkToFit="1"/>
    </xf>
    <xf numFmtId="0" fontId="32" fillId="0" borderId="22" xfId="0" applyFont="1" applyBorder="1" applyAlignment="1">
      <alignment horizontal="left" vertical="top" wrapText="1" shrinkToFit="1"/>
    </xf>
    <xf numFmtId="0" fontId="32" fillId="0" borderId="21" xfId="0" applyFont="1" applyBorder="1" applyAlignment="1">
      <alignment horizontal="left" vertical="top" wrapText="1" shrinkToFit="1"/>
    </xf>
    <xf numFmtId="0" fontId="32" fillId="0" borderId="19" xfId="0" applyFont="1" applyBorder="1" applyAlignment="1">
      <alignment horizontal="left" vertical="top" wrapText="1" shrinkToFit="1"/>
    </xf>
    <xf numFmtId="0" fontId="33" fillId="0" borderId="4" xfId="0" applyFont="1" applyBorder="1" applyAlignment="1">
      <alignment vertical="top" wrapText="1"/>
    </xf>
    <xf numFmtId="0" fontId="40" fillId="0" borderId="0" xfId="0" applyFont="1" applyAlignment="1">
      <alignment vertical="top"/>
    </xf>
    <xf numFmtId="0" fontId="40" fillId="0" borderId="5" xfId="0" applyFont="1" applyBorder="1" applyAlignment="1">
      <alignment vertical="top"/>
    </xf>
    <xf numFmtId="0" fontId="40" fillId="0" borderId="4" xfId="0" applyFont="1" applyBorder="1" applyAlignment="1">
      <alignment vertical="top"/>
    </xf>
    <xf numFmtId="0" fontId="15" fillId="0" borderId="0" xfId="0" applyFont="1" applyAlignment="1">
      <alignment horizontal="left" vertical="center" wrapText="1" shrinkToFit="1"/>
    </xf>
    <xf numFmtId="0" fontId="0" fillId="0" borderId="0" xfId="0" applyAlignment="1">
      <alignment horizontal="left" vertical="top" wrapText="1"/>
    </xf>
    <xf numFmtId="0" fontId="32" fillId="0" borderId="25" xfId="0" applyFont="1" applyBorder="1" applyAlignment="1">
      <alignment horizontal="left" vertical="center"/>
    </xf>
    <xf numFmtId="0" fontId="32" fillId="0" borderId="20" xfId="0" applyFont="1" applyBorder="1" applyAlignment="1">
      <alignment horizontal="left" vertical="center"/>
    </xf>
    <xf numFmtId="0" fontId="32" fillId="0" borderId="26" xfId="0" applyFont="1" applyBorder="1" applyAlignment="1">
      <alignment horizontal="left" vertical="center"/>
    </xf>
    <xf numFmtId="0" fontId="40" fillId="0" borderId="0" xfId="0" applyFont="1" applyAlignment="1">
      <alignment horizontal="left" vertical="top" wrapText="1" shrinkToFit="1"/>
    </xf>
    <xf numFmtId="0" fontId="32" fillId="0" borderId="0" xfId="0" applyFont="1" applyAlignment="1">
      <alignment horizontal="right" vertical="top" wrapText="1" shrinkToFit="1"/>
    </xf>
    <xf numFmtId="0" fontId="33" fillId="0" borderId="8" xfId="0" applyFont="1" applyBorder="1" applyAlignment="1">
      <alignment horizontal="left" vertical="top" wrapText="1" shrinkToFit="1"/>
    </xf>
    <xf numFmtId="0" fontId="33" fillId="0" borderId="9" xfId="0" applyFont="1" applyBorder="1" applyAlignment="1">
      <alignment horizontal="left" vertical="top" wrapText="1" shrinkToFit="1"/>
    </xf>
    <xf numFmtId="0" fontId="33" fillId="0" borderId="10" xfId="0" applyFont="1" applyBorder="1" applyAlignment="1">
      <alignment horizontal="left" vertical="top" wrapText="1" shrinkToFit="1"/>
    </xf>
    <xf numFmtId="0" fontId="33" fillId="0" borderId="25" xfId="0" applyFont="1" applyBorder="1" applyAlignment="1">
      <alignment horizontal="left" vertical="top" wrapText="1" shrinkToFit="1"/>
    </xf>
    <xf numFmtId="0" fontId="47" fillId="0" borderId="4" xfId="0" applyFont="1" applyBorder="1" applyAlignment="1">
      <alignment horizontal="left" vertical="center" wrapText="1"/>
    </xf>
    <xf numFmtId="0" fontId="47" fillId="0" borderId="0" xfId="0" applyFont="1" applyAlignment="1">
      <alignment horizontal="left" vertical="center" wrapText="1"/>
    </xf>
    <xf numFmtId="0" fontId="47" fillId="0" borderId="5" xfId="0" applyFont="1" applyBorder="1" applyAlignment="1">
      <alignment horizontal="left" vertical="center" wrapText="1"/>
    </xf>
    <xf numFmtId="0" fontId="33" fillId="0" borderId="25" xfId="0" applyFont="1" applyBorder="1" applyAlignment="1">
      <alignment horizontal="left" vertical="center"/>
    </xf>
    <xf numFmtId="0" fontId="33" fillId="0" borderId="8" xfId="0" applyFont="1" applyBorder="1" applyAlignment="1">
      <alignment horizontal="left" vertical="center"/>
    </xf>
    <xf numFmtId="0" fontId="33" fillId="0" borderId="9" xfId="0" applyFont="1" applyBorder="1" applyAlignment="1">
      <alignment horizontal="left" vertical="center"/>
    </xf>
    <xf numFmtId="0" fontId="33" fillId="0" borderId="72" xfId="0" applyFont="1" applyBorder="1" applyAlignment="1">
      <alignment horizontal="left" vertical="center"/>
    </xf>
    <xf numFmtId="0" fontId="33" fillId="0" borderId="25" xfId="0" applyFont="1" applyBorder="1" applyAlignment="1">
      <alignment horizontal="left" vertical="top"/>
    </xf>
    <xf numFmtId="0" fontId="32" fillId="0" borderId="25" xfId="0" applyFont="1" applyBorder="1" applyAlignment="1">
      <alignment horizontal="left" vertical="center" wrapText="1"/>
    </xf>
    <xf numFmtId="0" fontId="33" fillId="0" borderId="25" xfId="0" applyFont="1" applyBorder="1" applyAlignment="1">
      <alignment horizontal="left" vertical="center" wrapText="1"/>
    </xf>
    <xf numFmtId="0" fontId="39" fillId="0" borderId="0" xfId="0" applyFont="1" applyAlignment="1">
      <alignment horizontal="left" vertical="top" wrapText="1" shrinkToFit="1"/>
    </xf>
    <xf numFmtId="0" fontId="43" fillId="0" borderId="4" xfId="0" applyFont="1" applyBorder="1" applyAlignment="1">
      <alignment horizontal="left" vertical="top" wrapText="1"/>
    </xf>
    <xf numFmtId="0" fontId="43" fillId="0" borderId="0" xfId="0" applyFont="1" applyAlignment="1">
      <alignment horizontal="left" vertical="top" wrapText="1"/>
    </xf>
    <xf numFmtId="0" fontId="43" fillId="0" borderId="5" xfId="0" applyFont="1" applyBorder="1" applyAlignment="1">
      <alignment horizontal="left" vertical="top" wrapText="1"/>
    </xf>
    <xf numFmtId="0" fontId="47" fillId="0" borderId="4" xfId="0" applyFont="1" applyBorder="1" applyAlignment="1">
      <alignment horizontal="left" vertical="top" wrapText="1"/>
    </xf>
    <xf numFmtId="0" fontId="47" fillId="0" borderId="0" xfId="0" applyFont="1" applyAlignment="1">
      <alignment horizontal="left" vertical="top" wrapText="1"/>
    </xf>
    <xf numFmtId="0" fontId="47" fillId="0" borderId="5" xfId="0" applyFont="1" applyBorder="1" applyAlignment="1">
      <alignment horizontal="left" vertical="top" wrapText="1"/>
    </xf>
    <xf numFmtId="0" fontId="48" fillId="0" borderId="0" xfId="0" applyFont="1" applyAlignment="1">
      <alignment horizontal="left" vertical="center"/>
    </xf>
    <xf numFmtId="0" fontId="48" fillId="0" borderId="25" xfId="0" applyFont="1" applyBorder="1" applyAlignment="1">
      <alignment horizontal="left" vertical="center"/>
    </xf>
    <xf numFmtId="0" fontId="48" fillId="0" borderId="0" xfId="0" applyFont="1" applyAlignment="1">
      <alignment horizontal="left" vertical="center" wrapText="1"/>
    </xf>
    <xf numFmtId="0" fontId="48" fillId="0" borderId="25" xfId="0" applyFont="1" applyBorder="1" applyAlignment="1">
      <alignment horizontal="left" vertical="center" wrapText="1"/>
    </xf>
    <xf numFmtId="0" fontId="48" fillId="0" borderId="20" xfId="0" applyFont="1" applyBorder="1" applyAlignment="1">
      <alignment horizontal="left" vertical="center" wrapText="1"/>
    </xf>
    <xf numFmtId="0" fontId="48" fillId="0" borderId="26" xfId="0" applyFont="1" applyBorder="1" applyAlignment="1">
      <alignment horizontal="left" vertical="center" wrapText="1"/>
    </xf>
    <xf numFmtId="0" fontId="39" fillId="0" borderId="23" xfId="0" applyFont="1" applyBorder="1" applyAlignment="1">
      <alignment horizontal="left" vertical="center" shrinkToFit="1"/>
    </xf>
    <xf numFmtId="0" fontId="39" fillId="0" borderId="24" xfId="0" applyFont="1" applyBorder="1" applyAlignment="1">
      <alignment horizontal="left" vertical="center" shrinkToFit="1"/>
    </xf>
    <xf numFmtId="0" fontId="39" fillId="0" borderId="22" xfId="0" applyFont="1" applyBorder="1" applyAlignment="1">
      <alignment horizontal="left" vertical="center" shrinkToFit="1"/>
    </xf>
    <xf numFmtId="0" fontId="32" fillId="0" borderId="20" xfId="0" applyFont="1" applyBorder="1" applyAlignment="1">
      <alignment horizontal="left" vertical="center" wrapText="1"/>
    </xf>
    <xf numFmtId="0" fontId="32" fillId="0" borderId="26" xfId="0" applyFont="1" applyBorder="1" applyAlignment="1">
      <alignment horizontal="left" vertical="center" wrapText="1"/>
    </xf>
    <xf numFmtId="0" fontId="39" fillId="0" borderId="21" xfId="0" applyFont="1" applyBorder="1" applyAlignment="1">
      <alignment horizontal="left" vertical="center" shrinkToFit="1"/>
    </xf>
    <xf numFmtId="0" fontId="39" fillId="0" borderId="0" xfId="0" applyFont="1" applyAlignment="1">
      <alignment horizontal="left" vertical="center" shrinkToFit="1"/>
    </xf>
    <xf numFmtId="0" fontId="39" fillId="0" borderId="25" xfId="0" applyFont="1" applyBorder="1" applyAlignment="1">
      <alignment horizontal="left" vertical="center" shrinkToFit="1"/>
    </xf>
    <xf numFmtId="0" fontId="32" fillId="0" borderId="23" xfId="0" applyFont="1" applyBorder="1" applyAlignment="1">
      <alignment horizontal="left" vertical="center" wrapText="1" shrinkToFit="1"/>
    </xf>
    <xf numFmtId="0" fontId="32" fillId="0" borderId="21" xfId="0" applyFont="1" applyBorder="1" applyAlignment="1">
      <alignment horizontal="left" vertical="center" wrapText="1" shrinkToFit="1"/>
    </xf>
    <xf numFmtId="0" fontId="32" fillId="0" borderId="19" xfId="0" applyFont="1" applyBorder="1" applyAlignment="1">
      <alignment horizontal="left" vertical="center" wrapText="1" shrinkToFit="1"/>
    </xf>
    <xf numFmtId="0" fontId="33" fillId="0" borderId="8" xfId="0" applyFont="1" applyBorder="1" applyAlignment="1">
      <alignment horizontal="left" vertical="center" wrapText="1"/>
    </xf>
    <xf numFmtId="0" fontId="33" fillId="0" borderId="9" xfId="0" applyFont="1" applyBorder="1" applyAlignment="1">
      <alignment horizontal="left" vertical="center" wrapText="1"/>
    </xf>
    <xf numFmtId="0" fontId="33" fillId="0" borderId="10" xfId="0" applyFont="1" applyBorder="1" applyAlignment="1">
      <alignment horizontal="left" vertical="center" wrapText="1"/>
    </xf>
    <xf numFmtId="0" fontId="32" fillId="0" borderId="24" xfId="0" applyFont="1" applyBorder="1" applyAlignment="1">
      <alignment horizontal="left" vertical="top" wrapText="1"/>
    </xf>
    <xf numFmtId="0" fontId="32" fillId="0" borderId="22" xfId="0" applyFont="1" applyBorder="1" applyAlignment="1">
      <alignment horizontal="left" vertical="top" wrapText="1"/>
    </xf>
    <xf numFmtId="0" fontId="32" fillId="0" borderId="55" xfId="0" applyFont="1" applyBorder="1" applyAlignment="1">
      <alignment horizontal="center" vertical="top" wrapText="1" shrinkToFit="1"/>
    </xf>
    <xf numFmtId="0" fontId="32" fillId="0" borderId="23" xfId="0" applyFont="1" applyBorder="1" applyAlignment="1">
      <alignment horizontal="left" vertical="top" wrapText="1"/>
    </xf>
    <xf numFmtId="0" fontId="32" fillId="0" borderId="21" xfId="0" applyFont="1" applyBorder="1" applyAlignment="1">
      <alignment horizontal="left" vertical="top" wrapText="1"/>
    </xf>
    <xf numFmtId="0" fontId="32" fillId="0" borderId="19" xfId="0" applyFont="1" applyBorder="1" applyAlignment="1">
      <alignment horizontal="left" vertical="top" wrapText="1"/>
    </xf>
    <xf numFmtId="0" fontId="47" fillId="0" borderId="25" xfId="0" applyFont="1" applyBorder="1" applyAlignment="1">
      <alignment horizontal="left" vertical="top" wrapText="1"/>
    </xf>
    <xf numFmtId="0" fontId="32" fillId="0" borderId="23" xfId="0" applyFont="1" applyBorder="1" applyAlignment="1">
      <alignment horizontal="left" vertical="center" wrapText="1"/>
    </xf>
    <xf numFmtId="0" fontId="32" fillId="0" borderId="24" xfId="0" applyFont="1" applyBorder="1" applyAlignment="1">
      <alignment horizontal="left" vertical="center" wrapText="1"/>
    </xf>
    <xf numFmtId="0" fontId="32" fillId="0" borderId="22" xfId="0" applyFont="1" applyBorder="1" applyAlignment="1">
      <alignment horizontal="left" vertical="center" wrapText="1"/>
    </xf>
    <xf numFmtId="0" fontId="32" fillId="0" borderId="21" xfId="0" applyFont="1" applyBorder="1" applyAlignment="1">
      <alignment horizontal="left" vertical="center" wrapText="1"/>
    </xf>
    <xf numFmtId="0" fontId="32" fillId="0" borderId="19" xfId="0" applyFont="1" applyBorder="1" applyAlignment="1">
      <alignment horizontal="left" vertical="center" wrapText="1"/>
    </xf>
    <xf numFmtId="0" fontId="0" fillId="0" borderId="0" xfId="0" applyAlignment="1">
      <alignment horizontal="left" vertical="top" wrapText="1" shrinkToFit="1"/>
    </xf>
    <xf numFmtId="0" fontId="32" fillId="0" borderId="20" xfId="0" applyFont="1" applyBorder="1" applyAlignment="1">
      <alignment horizontal="left" vertical="top" shrinkToFit="1"/>
    </xf>
    <xf numFmtId="0" fontId="32" fillId="0" borderId="26" xfId="0" applyFont="1" applyBorder="1" applyAlignment="1">
      <alignment horizontal="left" vertical="top" shrinkToFit="1"/>
    </xf>
    <xf numFmtId="0" fontId="22" fillId="0" borderId="4" xfId="0" applyFont="1" applyBorder="1" applyAlignment="1">
      <alignment horizontal="left" vertical="top" wrapText="1"/>
    </xf>
    <xf numFmtId="0" fontId="22" fillId="0" borderId="0" xfId="0" applyFont="1" applyAlignment="1">
      <alignment horizontal="left" vertical="top" wrapText="1"/>
    </xf>
    <xf numFmtId="0" fontId="22" fillId="0" borderId="5" xfId="0" applyFont="1" applyBorder="1" applyAlignment="1">
      <alignment horizontal="left" vertical="top" wrapText="1"/>
    </xf>
    <xf numFmtId="0" fontId="53" fillId="0" borderId="0" xfId="0" applyFont="1" applyAlignment="1">
      <alignment horizontal="left" vertical="center"/>
    </xf>
    <xf numFmtId="0" fontId="15" fillId="0" borderId="0" xfId="0" applyFont="1" applyAlignment="1">
      <alignment horizontal="left" vertical="center"/>
    </xf>
    <xf numFmtId="0" fontId="39" fillId="0" borderId="0" xfId="0" applyFont="1" applyAlignment="1">
      <alignment horizontal="left" vertical="center"/>
    </xf>
    <xf numFmtId="0" fontId="52" fillId="0" borderId="0" xfId="0" applyFont="1" applyAlignment="1">
      <alignment horizontal="left" vertical="center" shrinkToFit="1"/>
    </xf>
    <xf numFmtId="0" fontId="15" fillId="0" borderId="0" xfId="0" applyFont="1" applyAlignment="1">
      <alignment horizontal="left" vertical="center" shrinkToFit="1"/>
    </xf>
    <xf numFmtId="0" fontId="15" fillId="0" borderId="0" xfId="0" applyFont="1" applyAlignment="1">
      <alignment horizontal="left" vertical="top" wrapText="1" shrinkToFit="1"/>
    </xf>
    <xf numFmtId="0" fontId="32" fillId="0" borderId="0" xfId="0" applyFont="1" applyAlignment="1">
      <alignment horizontal="left" vertical="top" wrapText="1" indent="1" shrinkToFit="1"/>
    </xf>
    <xf numFmtId="0" fontId="32" fillId="0" borderId="43" xfId="0" applyFont="1" applyBorder="1" applyAlignment="1">
      <alignment horizontal="left" vertical="top" wrapText="1"/>
    </xf>
    <xf numFmtId="0" fontId="32" fillId="0" borderId="44" xfId="0" applyFont="1" applyBorder="1" applyAlignment="1">
      <alignment horizontal="left" vertical="top" wrapText="1"/>
    </xf>
    <xf numFmtId="0" fontId="53" fillId="0" borderId="0" xfId="0" applyFont="1" applyAlignment="1">
      <alignment horizontal="left" vertical="center" shrinkToFit="1"/>
    </xf>
    <xf numFmtId="0" fontId="32" fillId="0" borderId="55" xfId="0" applyFont="1" applyBorder="1" applyAlignment="1">
      <alignment horizontal="center" vertical="top" shrinkToFit="1"/>
    </xf>
    <xf numFmtId="0" fontId="15" fillId="0" borderId="55" xfId="0" applyFont="1" applyBorder="1" applyAlignment="1">
      <alignment horizontal="center" vertical="top" wrapText="1" shrinkToFit="1"/>
    </xf>
    <xf numFmtId="0" fontId="15" fillId="0" borderId="0" xfId="0" applyFont="1" applyAlignment="1">
      <alignment horizontal="left" vertical="center" wrapText="1"/>
    </xf>
  </cellXfs>
  <cellStyles count="4">
    <cellStyle name="ハイパーリンク" xfId="2" builtinId="8"/>
    <cellStyle name="標準" xfId="0" builtinId="0"/>
    <cellStyle name="標準 2" xfId="1" xr:uid="{E6BEA313-4914-4377-8B1A-24363F56087A}"/>
    <cellStyle name="標準 3" xfId="3" xr:uid="{A57C9585-234A-4B47-8034-2C42FFEBF46D}"/>
  </cellStyles>
  <dxfs count="5330">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color rgb="FF9C0006"/>
      </font>
      <fill>
        <patternFill>
          <bgColor rgb="FFFFC7CE"/>
        </patternFill>
      </fill>
    </dxf>
    <dxf>
      <font>
        <color auto="1"/>
      </font>
      <fill>
        <patternFill>
          <bgColor theme="2"/>
        </patternFill>
      </fill>
    </dxf>
    <dxf>
      <font>
        <color rgb="FF9C5700"/>
      </font>
      <fill>
        <patternFill>
          <bgColor rgb="FFFFEB9C"/>
        </patternFill>
      </fill>
    </dxf>
    <dxf>
      <font>
        <color rgb="FF006100"/>
      </font>
      <fill>
        <patternFill>
          <bgColor rgb="FFC6EFCE"/>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ill>
        <patternFill>
          <bgColor theme="2"/>
        </patternFill>
      </fill>
    </dxf>
    <dxf>
      <fill>
        <patternFill>
          <bgColor theme="2"/>
        </patternFill>
      </fill>
    </dxf>
    <dxf>
      <font>
        <b/>
        <i val="0"/>
        <color auto="1"/>
      </font>
      <fill>
        <patternFill>
          <bgColor theme="9" tint="0.59996337778862885"/>
        </patternFill>
      </fill>
    </dxf>
    <dxf>
      <font>
        <b/>
        <i val="0"/>
        <color auto="1"/>
      </font>
      <fill>
        <patternFill>
          <bgColor theme="9" tint="0.59996337778862885"/>
        </patternFill>
      </fill>
    </dxf>
    <dxf>
      <fill>
        <patternFill>
          <bgColor theme="2"/>
        </patternFill>
      </fill>
    </dxf>
    <dxf>
      <fill>
        <patternFill>
          <bgColor theme="2"/>
        </patternFill>
      </fill>
    </dxf>
    <dxf>
      <font>
        <b/>
        <i val="0"/>
        <color auto="1"/>
      </font>
      <fill>
        <patternFill>
          <bgColor theme="9" tint="0.59996337778862885"/>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ill>
        <patternFill>
          <bgColor theme="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color rgb="FF006100"/>
      </font>
      <fill>
        <patternFill>
          <bgColor rgb="FFC6EFCE"/>
        </patternFill>
      </fill>
    </dxf>
    <dxf>
      <font>
        <color auto="1"/>
      </font>
      <fill>
        <patternFill>
          <bgColor theme="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ill>
        <patternFill>
          <bgColor theme="2"/>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ill>
        <patternFill>
          <bgColor theme="2"/>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color auto="1"/>
      </font>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ill>
        <patternFill>
          <bgColor theme="2"/>
        </patternFill>
      </fill>
    </dxf>
    <dxf>
      <font>
        <color auto="1"/>
      </font>
      <fill>
        <patternFill>
          <bgColor theme="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ill>
        <patternFill>
          <bgColor theme="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auto="1"/>
      </font>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rgb="FF9C5700"/>
      </font>
      <fill>
        <patternFill>
          <bgColor rgb="FFFFEB9C"/>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color rgb="FF006100"/>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39994506668294322"/>
        </patternFill>
      </fill>
    </dxf>
    <dxf>
      <fill>
        <patternFill>
          <bgColor theme="2"/>
        </patternFill>
      </fill>
    </dxf>
    <dxf>
      <font>
        <b/>
        <i val="0"/>
      </font>
      <fill>
        <patternFill>
          <bgColor theme="9"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b/>
        <i val="0"/>
      </font>
      <fill>
        <patternFill>
          <bgColor theme="9" tint="0.59996337778862885"/>
        </patternFill>
      </fill>
    </dxf>
    <dxf>
      <font>
        <b/>
        <i val="0"/>
      </font>
      <fill>
        <patternFill>
          <bgColor theme="9" tint="0.59996337778862885"/>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ill>
        <patternFill>
          <bgColor theme="2"/>
        </patternFill>
      </fill>
    </dxf>
    <dxf>
      <font>
        <b/>
        <i val="0"/>
        <color auto="1"/>
      </font>
      <fill>
        <patternFill>
          <bgColor theme="9" tint="0.59996337778862885"/>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9" tint="0.59996337778862885"/>
        </patternFill>
      </fill>
    </dxf>
    <dxf>
      <fill>
        <patternFill>
          <bgColor theme="2"/>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rgb="FF9C0006"/>
      </font>
      <fill>
        <patternFill>
          <bgColor rgb="FFFFC7CE"/>
        </patternFill>
      </fill>
    </dxf>
    <dxf>
      <font>
        <color theme="0"/>
      </font>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rgb="FF9C0006"/>
      </font>
      <fill>
        <patternFill>
          <bgColor rgb="FFFFC7CE"/>
        </patternFill>
      </fill>
    </dxf>
    <dxf>
      <font>
        <color theme="0"/>
      </font>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ill>
        <patternFill>
          <bgColor theme="2"/>
        </patternFill>
      </fill>
    </dxf>
    <dxf>
      <fill>
        <patternFill>
          <bgColor theme="2"/>
        </patternFill>
      </fill>
    </dxf>
    <dxf>
      <font>
        <b/>
        <i val="0"/>
      </font>
      <fill>
        <patternFill>
          <bgColor theme="9" tint="0.59996337778862885"/>
        </patternFill>
      </fill>
    </dxf>
    <dxf>
      <font>
        <b/>
        <i val="0"/>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theme="0"/>
      </font>
    </dxf>
    <dxf>
      <font>
        <color theme="0"/>
      </font>
      <fill>
        <patternFill patternType="none">
          <bgColor auto="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9C0006"/>
      </font>
      <fill>
        <patternFill>
          <bgColor rgb="FFFFC7CE"/>
        </patternFill>
      </fill>
    </dxf>
    <dxf>
      <font>
        <color rgb="FF9C5700"/>
      </font>
      <fill>
        <patternFill>
          <bgColor rgb="FFFFEB9C"/>
        </patternFill>
      </fill>
    </dxf>
    <dxf>
      <font>
        <b/>
        <i val="0"/>
        <color rgb="FF006100"/>
      </font>
      <fill>
        <patternFill>
          <bgColor rgb="FFC6EF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color rgb="FF006100"/>
      </font>
      <fill>
        <patternFill>
          <bgColor rgb="FFC6EFCE"/>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9C0006"/>
      </font>
      <fill>
        <patternFill>
          <bgColor rgb="FFFFC7CE"/>
        </patternFill>
      </fill>
    </dxf>
    <dxf>
      <font>
        <b/>
        <i val="0"/>
        <color rgb="FF9C5700"/>
      </font>
      <fill>
        <patternFill>
          <bgColor rgb="FFFFEB9C"/>
        </patternFill>
      </fill>
    </dxf>
    <dxf>
      <font>
        <b/>
        <i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b/>
        <i val="0"/>
        <color rgb="FF9C5700"/>
      </font>
      <fill>
        <patternFill>
          <bgColor rgb="FFFFEB9C"/>
        </patternFill>
      </fill>
    </dxf>
    <dxf>
      <font>
        <color rgb="FF006100"/>
      </font>
      <fill>
        <patternFill>
          <bgColor rgb="FFC6EFCE"/>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5700"/>
      </font>
      <fill>
        <patternFill>
          <bgColor rgb="FFFFEB9C"/>
        </patternFill>
      </fill>
    </dxf>
    <dxf>
      <font>
        <color rgb="FF9C0006"/>
      </font>
      <fill>
        <patternFill>
          <bgColor rgb="FFFFC7CE"/>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b/>
        <i val="0"/>
        <color rgb="FF9C5700"/>
      </font>
      <fill>
        <patternFill>
          <bgColor rgb="FFFFEB9C"/>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color rgb="FF006100"/>
      </font>
      <fill>
        <patternFill>
          <bgColor rgb="FFC6EFCE"/>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b/>
        <i val="0"/>
        <color rgb="FF002060"/>
      </font>
      <fill>
        <patternFill>
          <bgColor rgb="FFFFFF99"/>
        </patternFill>
      </fill>
    </dxf>
    <dxf>
      <font>
        <b/>
        <i val="0"/>
        <color rgb="FF9C0006"/>
      </font>
      <fill>
        <patternFill>
          <bgColor rgb="FFFFC7CE"/>
        </patternFill>
      </fill>
    </dxf>
    <dxf>
      <font>
        <b/>
        <i val="0"/>
        <color rgb="FF9C5700"/>
      </font>
      <fill>
        <patternFill>
          <bgColor rgb="FFFFEB9C"/>
        </patternFill>
      </fill>
    </dxf>
    <dxf>
      <font>
        <b/>
        <i val="0"/>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color rgb="FF006100"/>
      </font>
      <fill>
        <patternFill>
          <bgColor rgb="FFC6EFCE"/>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color rgb="FF9C0006"/>
      </font>
      <fill>
        <patternFill>
          <bgColor rgb="FFFFC7CE"/>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b/>
        <i val="0"/>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b/>
        <i val="0"/>
        <color rgb="FFFF0000"/>
      </font>
      <fill>
        <patternFill>
          <bgColor theme="7" tint="0.79998168889431442"/>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theme="6" tint="-0.24994659260841701"/>
      </font>
      <fill>
        <patternFill>
          <bgColor theme="0" tint="-4.9989318521683403E-2"/>
        </patternFill>
      </fill>
    </dxf>
    <dxf>
      <font>
        <b/>
        <i val="0"/>
        <color rgb="FF643C00"/>
      </font>
      <fill>
        <patternFill>
          <bgColor rgb="FFFFFF99"/>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5" tint="0.79998168889431442"/>
      </font>
      <fill>
        <patternFill>
          <bgColor theme="5" tint="0.79998168889431442"/>
        </patternFill>
      </fill>
    </dxf>
    <dxf>
      <font>
        <color theme="5" tint="0.79998168889431442"/>
      </font>
      <fill>
        <patternFill patternType="solid">
          <bgColor theme="5" tint="0.7999816888943144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200025</xdr:colOff>
      <xdr:row>5</xdr:row>
      <xdr:rowOff>125730</xdr:rowOff>
    </xdr:from>
    <xdr:to>
      <xdr:col>39</xdr:col>
      <xdr:colOff>3629</xdr:colOff>
      <xdr:row>7</xdr:row>
      <xdr:rowOff>19446</xdr:rowOff>
    </xdr:to>
    <xdr:pic>
      <xdr:nvPicPr>
        <xdr:cNvPr id="2" name="図 1">
          <a:extLst>
            <a:ext uri="{FF2B5EF4-FFF2-40B4-BE49-F238E27FC236}">
              <a16:creationId xmlns:a16="http://schemas.microsoft.com/office/drawing/2014/main" id="{86A066FE-A883-44F0-8EE9-844B55F5F2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125855"/>
          <a:ext cx="8867775" cy="291045"/>
        </a:xfrm>
        <a:prstGeom prst="rect">
          <a:avLst/>
        </a:prstGeom>
      </xdr:spPr>
    </xdr:pic>
    <xdr:clientData/>
  </xdr:twoCellAnchor>
  <xdr:twoCellAnchor editAs="oneCell">
    <xdr:from>
      <xdr:col>6</xdr:col>
      <xdr:colOff>173355</xdr:colOff>
      <xdr:row>9</xdr:row>
      <xdr:rowOff>152400</xdr:rowOff>
    </xdr:from>
    <xdr:to>
      <xdr:col>27</xdr:col>
      <xdr:colOff>137795</xdr:colOff>
      <xdr:row>26</xdr:row>
      <xdr:rowOff>56241</xdr:rowOff>
    </xdr:to>
    <xdr:pic>
      <xdr:nvPicPr>
        <xdr:cNvPr id="3" name="図 2">
          <a:extLst>
            <a:ext uri="{FF2B5EF4-FFF2-40B4-BE49-F238E27FC236}">
              <a16:creationId xmlns:a16="http://schemas.microsoft.com/office/drawing/2014/main" id="{B76D97B9-613A-4DD8-85C2-6B5E4AAE2C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02105" y="1952625"/>
          <a:ext cx="4977765" cy="3306987"/>
        </a:xfrm>
        <a:prstGeom prst="rect">
          <a:avLst/>
        </a:prstGeom>
      </xdr:spPr>
    </xdr:pic>
    <xdr:clientData/>
  </xdr:twoCellAnchor>
  <xdr:twoCellAnchor>
    <xdr:from>
      <xdr:col>28</xdr:col>
      <xdr:colOff>0</xdr:colOff>
      <xdr:row>12</xdr:row>
      <xdr:rowOff>76200</xdr:rowOff>
    </xdr:from>
    <xdr:to>
      <xdr:col>36</xdr:col>
      <xdr:colOff>190500</xdr:colOff>
      <xdr:row>15</xdr:row>
      <xdr:rowOff>57150</xdr:rowOff>
    </xdr:to>
    <xdr:sp macro="" textlink="">
      <xdr:nvSpPr>
        <xdr:cNvPr id="4" name="吹き出し: 四角形 3">
          <a:extLst>
            <a:ext uri="{FF2B5EF4-FFF2-40B4-BE49-F238E27FC236}">
              <a16:creationId xmlns:a16="http://schemas.microsoft.com/office/drawing/2014/main" id="{4BAE95D5-1508-4492-A961-CB46BB7A543F}"/>
            </a:ext>
          </a:extLst>
        </xdr:cNvPr>
        <xdr:cNvSpPr/>
      </xdr:nvSpPr>
      <xdr:spPr>
        <a:xfrm>
          <a:off x="6667500" y="2476500"/>
          <a:ext cx="2095500" cy="581025"/>
        </a:xfrm>
        <a:prstGeom prst="wedgeRectCallout">
          <a:avLst>
            <a:gd name="adj1" fmla="val -97280"/>
            <a:gd name="adj2" fmla="val -52500"/>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100">
              <a:solidFill>
                <a:schemeClr val="tx1"/>
              </a:solidFill>
            </a:rPr>
            <a:t>この部分をクリックすると</a:t>
          </a:r>
          <a:endParaRPr kumimoji="1" lang="en-US" altLang="ja-JP" sz="1100">
            <a:solidFill>
              <a:schemeClr val="tx1"/>
            </a:solidFill>
          </a:endParaRPr>
        </a:p>
        <a:p>
          <a:pPr algn="l"/>
          <a:r>
            <a:rPr kumimoji="1" lang="ja-JP" altLang="en-US" sz="1100">
              <a:solidFill>
                <a:schemeClr val="tx1"/>
              </a:solidFill>
            </a:rPr>
            <a:t>各ページに進みます。</a:t>
          </a:r>
        </a:p>
      </xdr:txBody>
    </xdr:sp>
    <xdr:clientData/>
  </xdr:twoCellAnchor>
  <xdr:twoCellAnchor editAs="oneCell">
    <xdr:from>
      <xdr:col>3</xdr:col>
      <xdr:colOff>68580</xdr:colOff>
      <xdr:row>29</xdr:row>
      <xdr:rowOff>112396</xdr:rowOff>
    </xdr:from>
    <xdr:to>
      <xdr:col>30</xdr:col>
      <xdr:colOff>195940</xdr:colOff>
      <xdr:row>43</xdr:row>
      <xdr:rowOff>188596</xdr:rowOff>
    </xdr:to>
    <xdr:pic>
      <xdr:nvPicPr>
        <xdr:cNvPr id="5" name="図 4">
          <a:extLst>
            <a:ext uri="{FF2B5EF4-FFF2-40B4-BE49-F238E27FC236}">
              <a16:creationId xmlns:a16="http://schemas.microsoft.com/office/drawing/2014/main" id="{AB0C4013-F4DE-41A4-8A93-E981BE49B6F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2955" y="5913121"/>
          <a:ext cx="6563086" cy="2876550"/>
        </a:xfrm>
        <a:prstGeom prst="rect">
          <a:avLst/>
        </a:prstGeom>
      </xdr:spPr>
    </xdr:pic>
    <xdr:clientData/>
  </xdr:twoCellAnchor>
  <xdr:twoCellAnchor>
    <xdr:from>
      <xdr:col>7</xdr:col>
      <xdr:colOff>200025</xdr:colOff>
      <xdr:row>28</xdr:row>
      <xdr:rowOff>19050</xdr:rowOff>
    </xdr:from>
    <xdr:to>
      <xdr:col>9</xdr:col>
      <xdr:colOff>76200</xdr:colOff>
      <xdr:row>28</xdr:row>
      <xdr:rowOff>190500</xdr:rowOff>
    </xdr:to>
    <xdr:sp macro="" textlink="">
      <xdr:nvSpPr>
        <xdr:cNvPr id="6" name="正方形/長方形 5">
          <a:extLst>
            <a:ext uri="{FF2B5EF4-FFF2-40B4-BE49-F238E27FC236}">
              <a16:creationId xmlns:a16="http://schemas.microsoft.com/office/drawing/2014/main" id="{F8083053-53E8-4B12-83BF-21F34A9F84CC}"/>
            </a:ext>
          </a:extLst>
        </xdr:cNvPr>
        <xdr:cNvSpPr/>
      </xdr:nvSpPr>
      <xdr:spPr>
        <a:xfrm>
          <a:off x="1866900" y="5619750"/>
          <a:ext cx="352425" cy="17145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133350</xdr:colOff>
      <xdr:row>28</xdr:row>
      <xdr:rowOff>190500</xdr:rowOff>
    </xdr:from>
    <xdr:to>
      <xdr:col>8</xdr:col>
      <xdr:colOff>135255</xdr:colOff>
      <xdr:row>34</xdr:row>
      <xdr:rowOff>85725</xdr:rowOff>
    </xdr:to>
    <xdr:cxnSp macro="">
      <xdr:nvCxnSpPr>
        <xdr:cNvPr id="7" name="直線矢印コネクタ 6">
          <a:extLst>
            <a:ext uri="{FF2B5EF4-FFF2-40B4-BE49-F238E27FC236}">
              <a16:creationId xmlns:a16="http://schemas.microsoft.com/office/drawing/2014/main" id="{A32E398B-071B-4347-87EC-BB5E55C8EF91}"/>
            </a:ext>
          </a:extLst>
        </xdr:cNvPr>
        <xdr:cNvCxnSpPr>
          <a:stCxn id="6" idx="2"/>
        </xdr:cNvCxnSpPr>
      </xdr:nvCxnSpPr>
      <xdr:spPr>
        <a:xfrm flipH="1">
          <a:off x="847725" y="5791200"/>
          <a:ext cx="1192530" cy="109537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76200</xdr:colOff>
      <xdr:row>28</xdr:row>
      <xdr:rowOff>190500</xdr:rowOff>
    </xdr:from>
    <xdr:to>
      <xdr:col>8</xdr:col>
      <xdr:colOff>135255</xdr:colOff>
      <xdr:row>36</xdr:row>
      <xdr:rowOff>0</xdr:rowOff>
    </xdr:to>
    <xdr:cxnSp macro="">
      <xdr:nvCxnSpPr>
        <xdr:cNvPr id="8" name="直線矢印コネクタ 7">
          <a:extLst>
            <a:ext uri="{FF2B5EF4-FFF2-40B4-BE49-F238E27FC236}">
              <a16:creationId xmlns:a16="http://schemas.microsoft.com/office/drawing/2014/main" id="{9638B0C2-ABDF-4DDA-986D-0F910282E017}"/>
            </a:ext>
          </a:extLst>
        </xdr:cNvPr>
        <xdr:cNvCxnSpPr>
          <a:stCxn id="6" idx="2"/>
        </xdr:cNvCxnSpPr>
      </xdr:nvCxnSpPr>
      <xdr:spPr>
        <a:xfrm flipH="1">
          <a:off x="1504950" y="5791200"/>
          <a:ext cx="535305" cy="140970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135255</xdr:colOff>
      <xdr:row>28</xdr:row>
      <xdr:rowOff>190500</xdr:rowOff>
    </xdr:from>
    <xdr:to>
      <xdr:col>20</xdr:col>
      <xdr:colOff>95250</xdr:colOff>
      <xdr:row>32</xdr:row>
      <xdr:rowOff>190500</xdr:rowOff>
    </xdr:to>
    <xdr:cxnSp macro="">
      <xdr:nvCxnSpPr>
        <xdr:cNvPr id="9" name="直線矢印コネクタ 8">
          <a:extLst>
            <a:ext uri="{FF2B5EF4-FFF2-40B4-BE49-F238E27FC236}">
              <a16:creationId xmlns:a16="http://schemas.microsoft.com/office/drawing/2014/main" id="{5CCB476F-26B7-4BF5-B5BA-C06F1BD6211F}"/>
            </a:ext>
          </a:extLst>
        </xdr:cNvPr>
        <xdr:cNvCxnSpPr>
          <a:stCxn id="6" idx="2"/>
        </xdr:cNvCxnSpPr>
      </xdr:nvCxnSpPr>
      <xdr:spPr>
        <a:xfrm>
          <a:off x="2040255" y="5791200"/>
          <a:ext cx="2817495" cy="80010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64770</xdr:colOff>
      <xdr:row>35</xdr:row>
      <xdr:rowOff>156209</xdr:rowOff>
    </xdr:from>
    <xdr:to>
      <xdr:col>6</xdr:col>
      <xdr:colOff>114300</xdr:colOff>
      <xdr:row>39</xdr:row>
      <xdr:rowOff>200024</xdr:rowOff>
    </xdr:to>
    <xdr:sp macro="" textlink="">
      <xdr:nvSpPr>
        <xdr:cNvPr id="10" name="テキスト ボックス 9">
          <a:extLst>
            <a:ext uri="{FF2B5EF4-FFF2-40B4-BE49-F238E27FC236}">
              <a16:creationId xmlns:a16="http://schemas.microsoft.com/office/drawing/2014/main" id="{F01BD64D-DA38-4FCC-9B71-E701F8983C08}"/>
            </a:ext>
          </a:extLst>
        </xdr:cNvPr>
        <xdr:cNvSpPr txBox="1"/>
      </xdr:nvSpPr>
      <xdr:spPr>
        <a:xfrm>
          <a:off x="302895" y="7157084"/>
          <a:ext cx="1240155" cy="84391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該当・非該当の選択を忘れずに</a:t>
          </a:r>
        </a:p>
      </xdr:txBody>
    </xdr:sp>
    <xdr:clientData/>
  </xdr:twoCellAnchor>
  <xdr:twoCellAnchor>
    <xdr:from>
      <xdr:col>2</xdr:col>
      <xdr:colOff>0</xdr:colOff>
      <xdr:row>21</xdr:row>
      <xdr:rowOff>133350</xdr:rowOff>
    </xdr:from>
    <xdr:to>
      <xdr:col>7</xdr:col>
      <xdr:colOff>180975</xdr:colOff>
      <xdr:row>35</xdr:row>
      <xdr:rowOff>104775</xdr:rowOff>
    </xdr:to>
    <xdr:cxnSp macro="">
      <xdr:nvCxnSpPr>
        <xdr:cNvPr id="11" name="直線矢印コネクタ 10">
          <a:extLst>
            <a:ext uri="{FF2B5EF4-FFF2-40B4-BE49-F238E27FC236}">
              <a16:creationId xmlns:a16="http://schemas.microsoft.com/office/drawing/2014/main" id="{7264F674-E56B-4647-A098-137E1C1ACCFA}"/>
            </a:ext>
          </a:extLst>
        </xdr:cNvPr>
        <xdr:cNvCxnSpPr/>
      </xdr:nvCxnSpPr>
      <xdr:spPr>
        <a:xfrm flipV="1">
          <a:off x="476250" y="4333875"/>
          <a:ext cx="1371600" cy="27717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91440</xdr:colOff>
      <xdr:row>20</xdr:row>
      <xdr:rowOff>26671</xdr:rowOff>
    </xdr:from>
    <xdr:to>
      <xdr:col>7</xdr:col>
      <xdr:colOff>53340</xdr:colOff>
      <xdr:row>23</xdr:row>
      <xdr:rowOff>19051</xdr:rowOff>
    </xdr:to>
    <xdr:sp macro="" textlink="">
      <xdr:nvSpPr>
        <xdr:cNvPr id="12" name="テキスト ボックス 11">
          <a:extLst>
            <a:ext uri="{FF2B5EF4-FFF2-40B4-BE49-F238E27FC236}">
              <a16:creationId xmlns:a16="http://schemas.microsoft.com/office/drawing/2014/main" id="{C6E2A6D5-A18A-464E-9B80-5E77835CE9FA}"/>
            </a:ext>
          </a:extLst>
        </xdr:cNvPr>
        <xdr:cNvSpPr txBox="1"/>
      </xdr:nvSpPr>
      <xdr:spPr>
        <a:xfrm>
          <a:off x="329565" y="4027171"/>
          <a:ext cx="1390650" cy="59245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ここに反映されます。</a:t>
          </a:r>
        </a:p>
      </xdr:txBody>
    </xdr:sp>
    <xdr:clientData/>
  </xdr:twoCellAnchor>
  <xdr:twoCellAnchor editAs="oneCell">
    <xdr:from>
      <xdr:col>3</xdr:col>
      <xdr:colOff>0</xdr:colOff>
      <xdr:row>52</xdr:row>
      <xdr:rowOff>1</xdr:rowOff>
    </xdr:from>
    <xdr:to>
      <xdr:col>33</xdr:col>
      <xdr:colOff>25647</xdr:colOff>
      <xdr:row>60</xdr:row>
      <xdr:rowOff>135470</xdr:rowOff>
    </xdr:to>
    <xdr:pic>
      <xdr:nvPicPr>
        <xdr:cNvPr id="13" name="図 12">
          <a:extLst>
            <a:ext uri="{FF2B5EF4-FFF2-40B4-BE49-F238E27FC236}">
              <a16:creationId xmlns:a16="http://schemas.microsoft.com/office/drawing/2014/main" id="{B1D361FA-5E1F-436F-B440-BC481E2F57D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4375" y="10401301"/>
          <a:ext cx="7182097" cy="1748367"/>
        </a:xfrm>
        <a:prstGeom prst="rect">
          <a:avLst/>
        </a:prstGeom>
      </xdr:spPr>
    </xdr:pic>
    <xdr:clientData/>
  </xdr:twoCellAnchor>
  <xdr:twoCellAnchor>
    <xdr:from>
      <xdr:col>17</xdr:col>
      <xdr:colOff>42334</xdr:colOff>
      <xdr:row>50</xdr:row>
      <xdr:rowOff>148167</xdr:rowOff>
    </xdr:from>
    <xdr:to>
      <xdr:col>29</xdr:col>
      <xdr:colOff>63500</xdr:colOff>
      <xdr:row>58</xdr:row>
      <xdr:rowOff>63501</xdr:rowOff>
    </xdr:to>
    <xdr:sp macro="" textlink="">
      <xdr:nvSpPr>
        <xdr:cNvPr id="14" name="楕円 13">
          <a:extLst>
            <a:ext uri="{FF2B5EF4-FFF2-40B4-BE49-F238E27FC236}">
              <a16:creationId xmlns:a16="http://schemas.microsoft.com/office/drawing/2014/main" id="{BA3E18CD-A333-4989-9E6A-24A1D3E773D3}"/>
            </a:ext>
          </a:extLst>
        </xdr:cNvPr>
        <xdr:cNvSpPr/>
      </xdr:nvSpPr>
      <xdr:spPr>
        <a:xfrm>
          <a:off x="4090459" y="10149417"/>
          <a:ext cx="2878666" cy="1515534"/>
        </a:xfrm>
        <a:prstGeom prst="ellipse">
          <a:avLst/>
        </a:prstGeom>
        <a:no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29</xdr:col>
      <xdr:colOff>19050</xdr:colOff>
      <xdr:row>18</xdr:row>
      <xdr:rowOff>70757</xdr:rowOff>
    </xdr:from>
    <xdr:to>
      <xdr:col>49</xdr:col>
      <xdr:colOff>56382</xdr:colOff>
      <xdr:row>26</xdr:row>
      <xdr:rowOff>135771</xdr:rowOff>
    </xdr:to>
    <xdr:pic>
      <xdr:nvPicPr>
        <xdr:cNvPr id="16" name="図 15">
          <a:extLst>
            <a:ext uri="{FF2B5EF4-FFF2-40B4-BE49-F238E27FC236}">
              <a16:creationId xmlns:a16="http://schemas.microsoft.com/office/drawing/2014/main" id="{277DE085-0207-4E76-BBB7-4300035B28A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121979" y="3744686"/>
          <a:ext cx="4938624" cy="1706941"/>
        </a:xfrm>
        <a:prstGeom prst="rect">
          <a:avLst/>
        </a:prstGeom>
      </xdr:spPr>
    </xdr:pic>
    <xdr:clientData/>
  </xdr:twoCellAnchor>
  <xdr:twoCellAnchor>
    <xdr:from>
      <xdr:col>39</xdr:col>
      <xdr:colOff>236765</xdr:colOff>
      <xdr:row>11</xdr:row>
      <xdr:rowOff>51708</xdr:rowOff>
    </xdr:from>
    <xdr:to>
      <xdr:col>49</xdr:col>
      <xdr:colOff>29936</xdr:colOff>
      <xdr:row>16</xdr:row>
      <xdr:rowOff>70758</xdr:rowOff>
    </xdr:to>
    <xdr:sp macro="" textlink="">
      <xdr:nvSpPr>
        <xdr:cNvPr id="17" name="吹き出し: 四角形 16">
          <a:extLst>
            <a:ext uri="{FF2B5EF4-FFF2-40B4-BE49-F238E27FC236}">
              <a16:creationId xmlns:a16="http://schemas.microsoft.com/office/drawing/2014/main" id="{DE864B5F-89E0-4DF1-89EE-17B0FA1F90B1}"/>
            </a:ext>
          </a:extLst>
        </xdr:cNvPr>
        <xdr:cNvSpPr/>
      </xdr:nvSpPr>
      <xdr:spPr>
        <a:xfrm>
          <a:off x="9788979" y="2296887"/>
          <a:ext cx="2242457" cy="1039585"/>
        </a:xfrm>
        <a:prstGeom prst="wedgeRectCallout">
          <a:avLst>
            <a:gd name="adj1" fmla="val -6627"/>
            <a:gd name="adj2" fmla="val 90521"/>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100"/>
            <a:t>各ページの上下に</a:t>
          </a:r>
          <a:endParaRPr kumimoji="1" lang="en-US" altLang="ja-JP" sz="1100"/>
        </a:p>
        <a:p>
          <a:pPr algn="l"/>
          <a:r>
            <a:rPr kumimoji="1" lang="ja-JP" altLang="en-US" sz="1100"/>
            <a:t>目次に戻るを用意しています。</a:t>
          </a:r>
          <a:endParaRPr kumimoji="1" lang="en-US" altLang="ja-JP" sz="1100"/>
        </a:p>
        <a:p>
          <a:pPr algn="l"/>
          <a:r>
            <a:rPr kumimoji="1" lang="ja-JP" altLang="en-US" sz="1100"/>
            <a:t>この部分をクリックすると目次に戻れます。</a:t>
          </a:r>
        </a:p>
      </xdr:txBody>
    </xdr:sp>
    <xdr:clientData/>
  </xdr:twoCellAnchor>
  <xdr:twoCellAnchor>
    <xdr:from>
      <xdr:col>41</xdr:col>
      <xdr:colOff>200025</xdr:colOff>
      <xdr:row>18</xdr:row>
      <xdr:rowOff>38100</xdr:rowOff>
    </xdr:from>
    <xdr:to>
      <xdr:col>46</xdr:col>
      <xdr:colOff>47625</xdr:colOff>
      <xdr:row>19</xdr:row>
      <xdr:rowOff>57150</xdr:rowOff>
    </xdr:to>
    <xdr:sp macro="" textlink="">
      <xdr:nvSpPr>
        <xdr:cNvPr id="18" name="楕円 17">
          <a:extLst>
            <a:ext uri="{FF2B5EF4-FFF2-40B4-BE49-F238E27FC236}">
              <a16:creationId xmlns:a16="http://schemas.microsoft.com/office/drawing/2014/main" id="{4994972C-97B9-4A37-84DA-13528A95BC88}"/>
            </a:ext>
          </a:extLst>
        </xdr:cNvPr>
        <xdr:cNvSpPr/>
      </xdr:nvSpPr>
      <xdr:spPr>
        <a:xfrm>
          <a:off x="9963150" y="3638550"/>
          <a:ext cx="103822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9525</xdr:colOff>
      <xdr:row>25</xdr:row>
      <xdr:rowOff>85725</xdr:rowOff>
    </xdr:from>
    <xdr:to>
      <xdr:col>46</xdr:col>
      <xdr:colOff>95250</xdr:colOff>
      <xdr:row>26</xdr:row>
      <xdr:rowOff>104775</xdr:rowOff>
    </xdr:to>
    <xdr:sp macro="" textlink="">
      <xdr:nvSpPr>
        <xdr:cNvPr id="19" name="楕円 18">
          <a:extLst>
            <a:ext uri="{FF2B5EF4-FFF2-40B4-BE49-F238E27FC236}">
              <a16:creationId xmlns:a16="http://schemas.microsoft.com/office/drawing/2014/main" id="{3BF106CC-325A-4C2A-86B4-7E74F63B0F4F}"/>
            </a:ext>
          </a:extLst>
        </xdr:cNvPr>
        <xdr:cNvSpPr/>
      </xdr:nvSpPr>
      <xdr:spPr>
        <a:xfrm>
          <a:off x="10010775" y="5086350"/>
          <a:ext cx="103822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B502A-0AE2-457D-903E-F889EC35EA9D}">
  <sheetPr codeName="Sheet1">
    <tabColor rgb="FFFF0000"/>
    <pageSetUpPr fitToPage="1"/>
  </sheetPr>
  <dimension ref="A1:P70"/>
  <sheetViews>
    <sheetView showGridLines="0" tabSelected="1" zoomScaleNormal="100" workbookViewId="0">
      <selection activeCell="AM1" sqref="AM1:AQ1"/>
    </sheetView>
  </sheetViews>
  <sheetFormatPr defaultColWidth="3.07421875" defaultRowHeight="16.2" customHeight="1" x14ac:dyDescent="0.25"/>
  <cols>
    <col min="15" max="15" width="3.23046875" bestFit="1" customWidth="1"/>
  </cols>
  <sheetData>
    <row r="1" spans="1:16" ht="16.2" customHeight="1" x14ac:dyDescent="0.25">
      <c r="A1" s="68"/>
      <c r="B1" s="137"/>
    </row>
    <row r="3" spans="1:16" ht="16.2" customHeight="1" x14ac:dyDescent="0.25">
      <c r="B3" t="s">
        <v>1070</v>
      </c>
    </row>
    <row r="5" spans="1:16" ht="16.2" customHeight="1" x14ac:dyDescent="0.25">
      <c r="B5">
        <v>1</v>
      </c>
      <c r="C5" s="339" t="s">
        <v>2102</v>
      </c>
      <c r="F5" s="324"/>
      <c r="G5" s="324"/>
      <c r="H5" s="324"/>
      <c r="I5" s="324"/>
      <c r="J5" s="324"/>
      <c r="K5" s="324"/>
      <c r="L5" s="324"/>
      <c r="M5" s="324"/>
      <c r="O5" s="340">
        <f ca="1">_xlfn.SHEETS()</f>
        <v>46</v>
      </c>
      <c r="P5" t="s">
        <v>1668</v>
      </c>
    </row>
    <row r="9" spans="1:16" ht="16.2" customHeight="1" x14ac:dyDescent="0.25">
      <c r="B9">
        <v>2</v>
      </c>
      <c r="C9" t="s">
        <v>1074</v>
      </c>
    </row>
    <row r="29" spans="2:4" ht="16.2" customHeight="1" x14ac:dyDescent="0.25">
      <c r="B29">
        <v>3</v>
      </c>
      <c r="D29" t="s">
        <v>1071</v>
      </c>
    </row>
    <row r="47" spans="2:4" s="324" customFormat="1" ht="16.2" customHeight="1" x14ac:dyDescent="0.25">
      <c r="B47" s="324">
        <v>4</v>
      </c>
      <c r="D47" s="324" t="s">
        <v>1075</v>
      </c>
    </row>
    <row r="48" spans="2:4" s="324" customFormat="1" ht="16.2" customHeight="1" x14ac:dyDescent="0.25">
      <c r="D48" s="324" t="s">
        <v>1076</v>
      </c>
    </row>
    <row r="50" spans="2:4" ht="16.2" customHeight="1" x14ac:dyDescent="0.25">
      <c r="B50">
        <v>5</v>
      </c>
      <c r="D50" t="s">
        <v>1072</v>
      </c>
    </row>
    <row r="51" spans="2:4" ht="16.2" customHeight="1" x14ac:dyDescent="0.25">
      <c r="D51" t="s">
        <v>1073</v>
      </c>
    </row>
    <row r="63" spans="2:4" s="324" customFormat="1" ht="16.2" customHeight="1" x14ac:dyDescent="0.25">
      <c r="D63" s="324" t="s">
        <v>1077</v>
      </c>
    </row>
    <row r="66" spans="2:4" ht="16.2" customHeight="1" x14ac:dyDescent="0.25">
      <c r="B66">
        <v>6</v>
      </c>
      <c r="D66" t="s">
        <v>1078</v>
      </c>
    </row>
    <row r="68" spans="2:4" ht="16.2" customHeight="1" x14ac:dyDescent="0.25">
      <c r="D68" t="s">
        <v>1079</v>
      </c>
    </row>
    <row r="69" spans="2:4" ht="16.2" customHeight="1" x14ac:dyDescent="0.25">
      <c r="D69" t="s">
        <v>1080</v>
      </c>
    </row>
    <row r="70" spans="2:4" s="324" customFormat="1" ht="16.2" customHeight="1" x14ac:dyDescent="0.25">
      <c r="D70" s="339" t="s">
        <v>2101</v>
      </c>
    </row>
  </sheetData>
  <phoneticPr fontId="7"/>
  <pageMargins left="0.51181102362204722" right="0.31496062992125984" top="0.74803149606299213" bottom="0.74803149606299213" header="0.31496062992125984" footer="0.31496062992125984"/>
  <pageSetup paperSize="9" scale="63" firstPageNumber="5" fitToHeight="0" orientation="portrait" useFirstPageNumber="1" r:id="rId1"/>
  <headerFooter>
    <oddHeader>&amp;R自主点検表４ （1）従来型　 　</oddHeader>
    <oddFooter>&amp;C-&amp;P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12559-6F6B-42B3-B462-EDC465C30382}">
  <sheetPr codeName="Sheet10">
    <pageSetUpPr fitToPage="1"/>
  </sheetPr>
  <dimension ref="A1:CE94"/>
  <sheetViews>
    <sheetView tabSelected="1" view="pageBreakPreview" zoomScale="140" zoomScaleNormal="100" zoomScaleSheetLayoutView="140" workbookViewId="0">
      <pane xSplit="7" ySplit="5" topLeftCell="O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3.3046875" style="1" hidden="1" customWidth="1"/>
    <col min="2" max="38" width="2.69140625" style="1"/>
    <col min="39" max="39" width="2.76562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250"/>
      <c r="AT6" s="251"/>
      <c r="AU6" s="251"/>
      <c r="AV6" s="251"/>
      <c r="AW6" s="251"/>
      <c r="AX6" s="301"/>
      <c r="AY6" s="15"/>
      <c r="CB6" s="1" t="s">
        <v>16</v>
      </c>
      <c r="CD6" s="1" t="s">
        <v>16</v>
      </c>
      <c r="CE6" s="1" t="s">
        <v>17</v>
      </c>
    </row>
    <row r="7" spans="1:83" ht="19.5" customHeight="1" x14ac:dyDescent="0.25">
      <c r="A7" s="69">
        <f>_xlfn.IFS(AM7=0,"",AM7&gt;0,AM7,AM7&lt;&gt;"","")</f>
        <v>72</v>
      </c>
      <c r="B7" s="418" t="s">
        <v>1973</v>
      </c>
      <c r="C7" s="381"/>
      <c r="D7" s="381"/>
      <c r="E7" s="381"/>
      <c r="F7" s="381"/>
      <c r="G7" s="419"/>
      <c r="H7" s="80"/>
      <c r="I7" s="80"/>
      <c r="J7" s="384" t="s">
        <v>364</v>
      </c>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384"/>
      <c r="AK7" s="80"/>
      <c r="AL7" s="155"/>
      <c r="AM7" s="156">
        <v>72</v>
      </c>
      <c r="AN7" s="386" t="s">
        <v>12</v>
      </c>
      <c r="AO7" s="387"/>
      <c r="AP7" s="387"/>
      <c r="AQ7" s="388"/>
      <c r="AR7" s="154"/>
      <c r="AS7" s="442" t="s">
        <v>1974</v>
      </c>
      <c r="AT7" s="443"/>
      <c r="AU7" s="443"/>
      <c r="AV7" s="443"/>
      <c r="AW7" s="443"/>
      <c r="AX7" s="444"/>
      <c r="AY7" s="17">
        <f>VLOOKUP(AN7,$CD$6:$CE$11,2,FALSE)</f>
        <v>0</v>
      </c>
      <c r="CB7" s="1" t="s">
        <v>13</v>
      </c>
      <c r="CD7" s="1" t="s">
        <v>13</v>
      </c>
    </row>
    <row r="8" spans="1:83" ht="19.5" customHeight="1" x14ac:dyDescent="0.25">
      <c r="A8" s="69" t="str">
        <f>_xlfn.IFS(AM8=0,"",AM8&gt;0,AM8,AM8&lt;&gt;"","")</f>
        <v/>
      </c>
      <c r="B8" s="418"/>
      <c r="C8" s="381"/>
      <c r="D8" s="381"/>
      <c r="E8" s="381"/>
      <c r="F8" s="381"/>
      <c r="G8" s="419"/>
      <c r="H8" s="80"/>
      <c r="I8" s="80"/>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80"/>
      <c r="AL8" s="155"/>
      <c r="AM8" s="156"/>
      <c r="AN8" s="80"/>
      <c r="AO8" s="80"/>
      <c r="AP8" s="80"/>
      <c r="AQ8" s="80"/>
      <c r="AR8" s="154"/>
      <c r="AS8" s="442"/>
      <c r="AT8" s="443"/>
      <c r="AU8" s="443"/>
      <c r="AV8" s="443"/>
      <c r="AW8" s="443"/>
      <c r="AX8" s="444"/>
      <c r="AY8" s="17"/>
      <c r="CB8" s="1" t="s">
        <v>14</v>
      </c>
      <c r="CD8" s="1" t="s">
        <v>14</v>
      </c>
      <c r="CE8" s="1" t="s">
        <v>18</v>
      </c>
    </row>
    <row r="9" spans="1:83" ht="19.5" customHeight="1" x14ac:dyDescent="0.25">
      <c r="A9" s="69" t="str">
        <f>_xlfn.IFS(AM9=0,"",AM9&gt;0,AM9,AM9&lt;&gt;"","")</f>
        <v/>
      </c>
      <c r="B9" s="160"/>
      <c r="C9" s="83"/>
      <c r="D9" s="83"/>
      <c r="E9" s="83"/>
      <c r="F9" s="83"/>
      <c r="G9" s="161"/>
      <c r="H9" s="80"/>
      <c r="I9" s="80"/>
      <c r="J9" s="384"/>
      <c r="K9" s="384"/>
      <c r="L9" s="384"/>
      <c r="M9" s="384"/>
      <c r="N9" s="384"/>
      <c r="O9" s="384"/>
      <c r="P9" s="384"/>
      <c r="Q9" s="384"/>
      <c r="R9" s="384"/>
      <c r="S9" s="384"/>
      <c r="T9" s="384"/>
      <c r="U9" s="384"/>
      <c r="V9" s="384"/>
      <c r="W9" s="384"/>
      <c r="X9" s="384"/>
      <c r="Y9" s="384"/>
      <c r="Z9" s="384"/>
      <c r="AA9" s="384"/>
      <c r="AB9" s="384"/>
      <c r="AC9" s="384"/>
      <c r="AD9" s="384"/>
      <c r="AE9" s="384"/>
      <c r="AF9" s="384"/>
      <c r="AG9" s="384"/>
      <c r="AH9" s="384"/>
      <c r="AI9" s="384"/>
      <c r="AJ9" s="384"/>
      <c r="AK9" s="80"/>
      <c r="AL9" s="155"/>
      <c r="AM9" s="156"/>
      <c r="AN9" s="80"/>
      <c r="AO9" s="80"/>
      <c r="AP9" s="80"/>
      <c r="AQ9" s="80"/>
      <c r="AR9" s="154"/>
      <c r="AS9" s="442"/>
      <c r="AT9" s="443"/>
      <c r="AU9" s="443"/>
      <c r="AV9" s="443"/>
      <c r="AW9" s="443"/>
      <c r="AX9" s="444"/>
      <c r="AY9" s="15"/>
      <c r="CB9" s="1" t="s">
        <v>19</v>
      </c>
      <c r="CD9" s="1" t="s">
        <v>19</v>
      </c>
    </row>
    <row r="10" spans="1:83" ht="19.5" customHeight="1" x14ac:dyDescent="0.25">
      <c r="A10" s="69" t="str">
        <f t="shared" ref="A10:A19" si="0">_xlfn.IFS(AM10=0,"",AM10&gt;0,AM10,AM10&lt;&gt;"","")</f>
        <v/>
      </c>
      <c r="B10" s="160"/>
      <c r="C10" s="462" t="s">
        <v>114</v>
      </c>
      <c r="D10" s="462"/>
      <c r="E10" s="462"/>
      <c r="F10" s="83"/>
      <c r="G10" s="161"/>
      <c r="H10" s="80"/>
      <c r="I10" s="80"/>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80"/>
      <c r="AL10" s="155"/>
      <c r="AM10" s="156"/>
      <c r="AN10" s="80"/>
      <c r="AO10" s="80"/>
      <c r="AP10" s="80"/>
      <c r="AQ10" s="80"/>
      <c r="AR10" s="154"/>
      <c r="AS10" s="442"/>
      <c r="AT10" s="443"/>
      <c r="AU10" s="443"/>
      <c r="AV10" s="443"/>
      <c r="AW10" s="443"/>
      <c r="AX10" s="444"/>
      <c r="AY10" s="15"/>
      <c r="CB10" s="1" t="s">
        <v>20</v>
      </c>
      <c r="CD10" s="1" t="s">
        <v>20</v>
      </c>
    </row>
    <row r="11" spans="1:83" ht="19.5" customHeight="1" x14ac:dyDescent="0.25">
      <c r="A11" s="69" t="str">
        <f t="shared" si="0"/>
        <v/>
      </c>
      <c r="B11" s="185" t="s">
        <v>389</v>
      </c>
      <c r="C11" s="410" t="s">
        <v>99</v>
      </c>
      <c r="D11" s="411"/>
      <c r="E11" s="411"/>
      <c r="F11" s="412"/>
      <c r="G11" s="161"/>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155"/>
      <c r="AM11" s="156"/>
      <c r="AN11" s="80"/>
      <c r="AO11" s="80"/>
      <c r="AP11" s="80"/>
      <c r="AQ11" s="80"/>
      <c r="AR11" s="154"/>
      <c r="AS11" s="442"/>
      <c r="AT11" s="443"/>
      <c r="AU11" s="443"/>
      <c r="AV11" s="443"/>
      <c r="AW11" s="443"/>
      <c r="AX11" s="444"/>
      <c r="AY11" s="15"/>
      <c r="CD11" s="1" t="s">
        <v>12</v>
      </c>
    </row>
    <row r="12" spans="1:83" ht="19.5" customHeight="1" x14ac:dyDescent="0.25">
      <c r="A12" s="69" t="str">
        <f t="shared" si="0"/>
        <v/>
      </c>
      <c r="B12" s="153"/>
      <c r="C12" s="80"/>
      <c r="D12" s="80"/>
      <c r="E12" s="80"/>
      <c r="F12" s="80"/>
      <c r="G12" s="154"/>
      <c r="H12" s="80" t="s">
        <v>333</v>
      </c>
      <c r="I12" s="80"/>
      <c r="J12" s="373" t="s">
        <v>365</v>
      </c>
      <c r="K12" s="373"/>
      <c r="L12" s="373"/>
      <c r="M12" s="373"/>
      <c r="N12" s="373"/>
      <c r="O12" s="373"/>
      <c r="P12" s="373"/>
      <c r="Q12" s="373"/>
      <c r="R12" s="373"/>
      <c r="S12" s="373"/>
      <c r="T12" s="373"/>
      <c r="U12" s="373"/>
      <c r="V12" s="373"/>
      <c r="W12" s="373"/>
      <c r="X12" s="373"/>
      <c r="Y12" s="373"/>
      <c r="Z12" s="373"/>
      <c r="AA12" s="373"/>
      <c r="AB12" s="373"/>
      <c r="AC12" s="373"/>
      <c r="AD12" s="373"/>
      <c r="AE12" s="373"/>
      <c r="AF12" s="373"/>
      <c r="AG12" s="373"/>
      <c r="AH12" s="373"/>
      <c r="AI12" s="373"/>
      <c r="AJ12" s="373"/>
      <c r="AK12" s="80"/>
      <c r="AL12" s="155"/>
      <c r="AM12" s="156"/>
      <c r="AN12" s="80"/>
      <c r="AO12" s="80"/>
      <c r="AP12" s="80"/>
      <c r="AQ12" s="80"/>
      <c r="AR12" s="154"/>
      <c r="AS12" s="442"/>
      <c r="AT12" s="443"/>
      <c r="AU12" s="443"/>
      <c r="AV12" s="443"/>
      <c r="AW12" s="443"/>
      <c r="AX12" s="444"/>
      <c r="AY12" s="15"/>
    </row>
    <row r="13" spans="1:83" ht="19.5" customHeight="1" x14ac:dyDescent="0.25">
      <c r="A13" s="69" t="str">
        <f t="shared" si="0"/>
        <v/>
      </c>
      <c r="B13" s="160"/>
      <c r="C13" s="462" t="s">
        <v>115</v>
      </c>
      <c r="D13" s="462"/>
      <c r="E13" s="462"/>
      <c r="F13" s="83"/>
      <c r="G13" s="161"/>
      <c r="H13" s="80"/>
      <c r="I13" s="80"/>
      <c r="J13" s="373" t="s">
        <v>366</v>
      </c>
      <c r="K13" s="373"/>
      <c r="L13" s="373"/>
      <c r="M13" s="373"/>
      <c r="N13" s="373"/>
      <c r="O13" s="373"/>
      <c r="P13" s="373"/>
      <c r="Q13" s="373"/>
      <c r="R13" s="373"/>
      <c r="S13" s="373"/>
      <c r="T13" s="373"/>
      <c r="U13" s="373"/>
      <c r="V13" s="373"/>
      <c r="W13" s="373"/>
      <c r="X13" s="373"/>
      <c r="Y13" s="373"/>
      <c r="Z13" s="373"/>
      <c r="AA13" s="373"/>
      <c r="AB13" s="373"/>
      <c r="AC13" s="373"/>
      <c r="AD13" s="373"/>
      <c r="AE13" s="373"/>
      <c r="AF13" s="373"/>
      <c r="AG13" s="373"/>
      <c r="AH13" s="373"/>
      <c r="AI13" s="373"/>
      <c r="AJ13" s="373"/>
      <c r="AK13" s="80"/>
      <c r="AL13" s="155"/>
      <c r="AM13" s="156"/>
      <c r="AN13" s="80"/>
      <c r="AO13" s="80"/>
      <c r="AP13" s="80"/>
      <c r="AQ13" s="80"/>
      <c r="AR13" s="154"/>
      <c r="AS13" s="157"/>
      <c r="AT13" s="158"/>
      <c r="AU13" s="158"/>
      <c r="AV13" s="158"/>
      <c r="AW13" s="158"/>
      <c r="AX13" s="159"/>
      <c r="AY13" s="17"/>
      <c r="CB13" s="1" t="s">
        <v>13</v>
      </c>
      <c r="CD13" s="1" t="s">
        <v>13</v>
      </c>
      <c r="CE13" s="1" t="s">
        <v>18</v>
      </c>
    </row>
    <row r="14" spans="1:83" ht="19.5" customHeight="1" x14ac:dyDescent="0.25">
      <c r="A14" s="69" t="str">
        <f t="shared" si="0"/>
        <v/>
      </c>
      <c r="B14" s="185" t="s">
        <v>390</v>
      </c>
      <c r="C14" s="410" t="s">
        <v>99</v>
      </c>
      <c r="D14" s="411"/>
      <c r="E14" s="411"/>
      <c r="F14" s="412"/>
      <c r="G14" s="161"/>
      <c r="H14" s="80"/>
      <c r="I14" s="80"/>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80"/>
      <c r="AL14" s="155"/>
      <c r="AM14" s="156"/>
      <c r="AN14" s="80"/>
      <c r="AO14" s="80"/>
      <c r="AP14" s="80"/>
      <c r="AQ14" s="80"/>
      <c r="AR14" s="154"/>
      <c r="AS14" s="84"/>
      <c r="AT14" s="85"/>
      <c r="AU14" s="85"/>
      <c r="AV14" s="85"/>
      <c r="AW14" s="85"/>
      <c r="AX14" s="86"/>
      <c r="AY14" s="15"/>
      <c r="CB14" s="1" t="s">
        <v>14</v>
      </c>
      <c r="CD14" s="1" t="s">
        <v>14</v>
      </c>
    </row>
    <row r="15" spans="1:83" ht="19.5" customHeight="1" x14ac:dyDescent="0.25">
      <c r="A15" s="69">
        <f t="shared" si="0"/>
        <v>73</v>
      </c>
      <c r="B15" s="153"/>
      <c r="C15" s="80"/>
      <c r="D15" s="80"/>
      <c r="E15" s="80"/>
      <c r="F15" s="80"/>
      <c r="G15" s="154"/>
      <c r="H15" s="80"/>
      <c r="I15" s="80"/>
      <c r="J15" s="373" t="s">
        <v>1975</v>
      </c>
      <c r="K15" s="373"/>
      <c r="L15" s="373"/>
      <c r="M15" s="373"/>
      <c r="N15" s="373"/>
      <c r="O15" s="373"/>
      <c r="P15" s="373"/>
      <c r="Q15" s="373"/>
      <c r="R15" s="373"/>
      <c r="S15" s="373"/>
      <c r="T15" s="373"/>
      <c r="U15" s="373"/>
      <c r="V15" s="373"/>
      <c r="W15" s="373"/>
      <c r="X15" s="373"/>
      <c r="Y15" s="373"/>
      <c r="Z15" s="373"/>
      <c r="AA15" s="373"/>
      <c r="AB15" s="373"/>
      <c r="AC15" s="373"/>
      <c r="AD15" s="373"/>
      <c r="AE15" s="373"/>
      <c r="AF15" s="373"/>
      <c r="AG15" s="373"/>
      <c r="AH15" s="373"/>
      <c r="AI15" s="373"/>
      <c r="AJ15" s="373"/>
      <c r="AK15" s="80"/>
      <c r="AL15" s="155"/>
      <c r="AM15" s="156">
        <v>73</v>
      </c>
      <c r="AN15" s="386" t="s">
        <v>12</v>
      </c>
      <c r="AO15" s="387"/>
      <c r="AP15" s="387"/>
      <c r="AQ15" s="388"/>
      <c r="AR15" s="154"/>
      <c r="AS15" s="157"/>
      <c r="AT15" s="158"/>
      <c r="AU15" s="158"/>
      <c r="AV15" s="158"/>
      <c r="AW15" s="158"/>
      <c r="AX15" s="159"/>
      <c r="AY15" s="17">
        <f>VLOOKUP(AN15,$CD$6:$CE$11,2,FALSE)</f>
        <v>0</v>
      </c>
      <c r="CB15" s="1" t="s">
        <v>19</v>
      </c>
      <c r="CD15" s="1" t="s">
        <v>19</v>
      </c>
    </row>
    <row r="16" spans="1:83" ht="19.5" customHeight="1" x14ac:dyDescent="0.25">
      <c r="A16" s="69" t="str">
        <f t="shared" si="0"/>
        <v/>
      </c>
      <c r="B16" s="185"/>
      <c r="C16" s="80"/>
      <c r="D16" s="80"/>
      <c r="E16" s="80"/>
      <c r="F16" s="80"/>
      <c r="G16" s="154"/>
      <c r="H16" s="80"/>
      <c r="I16" s="80"/>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80"/>
      <c r="AL16" s="155"/>
      <c r="AM16" s="156"/>
      <c r="AN16" s="80"/>
      <c r="AO16" s="80"/>
      <c r="AP16" s="80"/>
      <c r="AQ16" s="80"/>
      <c r="AR16" s="154"/>
      <c r="AS16" s="157"/>
      <c r="AT16" s="158"/>
      <c r="AU16" s="158"/>
      <c r="AV16" s="158"/>
      <c r="AW16" s="158"/>
      <c r="AX16" s="159"/>
      <c r="AY16" s="17"/>
      <c r="CB16" s="1" t="s">
        <v>21</v>
      </c>
      <c r="CD16" s="1" t="s">
        <v>21</v>
      </c>
    </row>
    <row r="17" spans="1:83" ht="19.5" customHeight="1" x14ac:dyDescent="0.25">
      <c r="A17" s="69" t="str">
        <f t="shared" si="0"/>
        <v/>
      </c>
      <c r="B17" s="153"/>
      <c r="C17" s="80"/>
      <c r="D17" s="80"/>
      <c r="E17" s="80"/>
      <c r="F17" s="80"/>
      <c r="G17" s="154"/>
      <c r="H17" s="80"/>
      <c r="I17" s="80"/>
      <c r="J17" s="79" t="s">
        <v>300</v>
      </c>
      <c r="K17" s="405" t="s">
        <v>367</v>
      </c>
      <c r="L17" s="405"/>
      <c r="M17" s="405"/>
      <c r="N17" s="405"/>
      <c r="O17" s="405"/>
      <c r="P17" s="405"/>
      <c r="Q17" s="405"/>
      <c r="R17" s="405"/>
      <c r="S17" s="405"/>
      <c r="T17" s="405"/>
      <c r="U17" s="405"/>
      <c r="V17" s="405"/>
      <c r="W17" s="405"/>
      <c r="X17" s="405"/>
      <c r="Y17" s="405"/>
      <c r="Z17" s="405"/>
      <c r="AA17" s="405"/>
      <c r="AB17" s="405"/>
      <c r="AC17" s="405"/>
      <c r="AD17" s="405"/>
      <c r="AE17" s="405"/>
      <c r="AF17" s="405"/>
      <c r="AG17" s="405"/>
      <c r="AH17" s="405"/>
      <c r="AI17" s="405"/>
      <c r="AJ17" s="405"/>
      <c r="AK17" s="80"/>
      <c r="AL17" s="155"/>
      <c r="AM17" s="156"/>
      <c r="AN17" s="80"/>
      <c r="AO17" s="80"/>
      <c r="AP17" s="80"/>
      <c r="AQ17" s="80"/>
      <c r="AR17" s="154"/>
      <c r="AS17" s="84"/>
      <c r="AT17" s="85"/>
      <c r="AU17" s="85"/>
      <c r="AV17" s="85"/>
      <c r="AW17" s="85"/>
      <c r="AX17" s="86"/>
      <c r="AY17" s="15"/>
      <c r="CD17" s="1" t="s">
        <v>22</v>
      </c>
    </row>
    <row r="18" spans="1:83" ht="19.5" customHeight="1" x14ac:dyDescent="0.25">
      <c r="A18" s="69" t="str">
        <f t="shared" si="0"/>
        <v/>
      </c>
      <c r="B18" s="153"/>
      <c r="C18" s="80"/>
      <c r="D18" s="80"/>
      <c r="E18" s="80"/>
      <c r="F18" s="80"/>
      <c r="G18" s="154"/>
      <c r="H18" s="80"/>
      <c r="I18" s="80"/>
      <c r="J18" s="80"/>
      <c r="K18" s="405"/>
      <c r="L18" s="405"/>
      <c r="M18" s="405"/>
      <c r="N18" s="405"/>
      <c r="O18" s="405"/>
      <c r="P18" s="405"/>
      <c r="Q18" s="405"/>
      <c r="R18" s="405"/>
      <c r="S18" s="405"/>
      <c r="T18" s="405"/>
      <c r="U18" s="405"/>
      <c r="V18" s="405"/>
      <c r="W18" s="405"/>
      <c r="X18" s="405"/>
      <c r="Y18" s="405"/>
      <c r="Z18" s="405"/>
      <c r="AA18" s="405"/>
      <c r="AB18" s="405"/>
      <c r="AC18" s="405"/>
      <c r="AD18" s="405"/>
      <c r="AE18" s="405"/>
      <c r="AF18" s="405"/>
      <c r="AG18" s="405"/>
      <c r="AH18" s="405"/>
      <c r="AI18" s="405"/>
      <c r="AJ18" s="405"/>
      <c r="AK18" s="80"/>
      <c r="AL18" s="155"/>
      <c r="AM18" s="156"/>
      <c r="AN18" s="80"/>
      <c r="AO18" s="80"/>
      <c r="AP18" s="80"/>
      <c r="AQ18" s="80"/>
      <c r="AR18" s="154"/>
      <c r="AS18" s="84"/>
      <c r="AT18" s="85"/>
      <c r="AU18" s="85"/>
      <c r="AV18" s="85"/>
      <c r="AW18" s="85"/>
      <c r="AX18" s="86"/>
      <c r="AY18" s="17"/>
    </row>
    <row r="19" spans="1:83" ht="19.5" customHeight="1" x14ac:dyDescent="0.25">
      <c r="A19" s="69" t="str">
        <f t="shared" si="0"/>
        <v/>
      </c>
      <c r="B19" s="153"/>
      <c r="C19" s="80"/>
      <c r="D19" s="80"/>
      <c r="E19" s="80"/>
      <c r="F19" s="80"/>
      <c r="G19" s="154"/>
      <c r="H19" s="80"/>
      <c r="I19" s="80"/>
      <c r="J19" s="80"/>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80"/>
      <c r="AL19" s="155"/>
      <c r="AM19" s="156"/>
      <c r="AN19" s="80"/>
      <c r="AO19" s="80"/>
      <c r="AP19" s="80"/>
      <c r="AQ19" s="80"/>
      <c r="AR19" s="154"/>
      <c r="AS19" s="84"/>
      <c r="AT19" s="85"/>
      <c r="AU19" s="85"/>
      <c r="AV19" s="85"/>
      <c r="AW19" s="85"/>
      <c r="AX19" s="86"/>
      <c r="AY19" s="15"/>
      <c r="CB19" s="1" t="s">
        <v>23</v>
      </c>
      <c r="CD19" s="1" t="s">
        <v>23</v>
      </c>
    </row>
    <row r="20" spans="1:83" ht="19.5" customHeight="1" x14ac:dyDescent="0.25">
      <c r="A20" s="69" t="str">
        <f t="shared" ref="A20:A83" si="1">_xlfn.IFS(AM20=0,"",AM20&gt;0,AM20,AM20&lt;&gt;"","")</f>
        <v/>
      </c>
      <c r="B20" s="153"/>
      <c r="C20" s="80"/>
      <c r="D20" s="80"/>
      <c r="E20" s="80"/>
      <c r="F20" s="80"/>
      <c r="G20" s="154"/>
      <c r="H20" s="200" t="s">
        <v>341</v>
      </c>
      <c r="I20" s="80"/>
      <c r="J20" s="373" t="s">
        <v>368</v>
      </c>
      <c r="K20" s="373"/>
      <c r="L20" s="373"/>
      <c r="M20" s="373"/>
      <c r="N20" s="373"/>
      <c r="O20" s="373"/>
      <c r="P20" s="373"/>
      <c r="Q20" s="373"/>
      <c r="R20" s="373"/>
      <c r="S20" s="373"/>
      <c r="T20" s="373"/>
      <c r="U20" s="373"/>
      <c r="V20" s="373"/>
      <c r="W20" s="373"/>
      <c r="X20" s="373"/>
      <c r="Y20" s="373"/>
      <c r="Z20" s="373"/>
      <c r="AA20" s="373"/>
      <c r="AB20" s="373"/>
      <c r="AC20" s="373"/>
      <c r="AD20" s="373"/>
      <c r="AE20" s="373"/>
      <c r="AF20" s="373"/>
      <c r="AG20" s="373"/>
      <c r="AH20" s="373"/>
      <c r="AI20" s="373"/>
      <c r="AJ20" s="373"/>
      <c r="AK20" s="80"/>
      <c r="AL20" s="155"/>
      <c r="AM20" s="156"/>
      <c r="AN20" s="80"/>
      <c r="AO20" s="80"/>
      <c r="AP20" s="80"/>
      <c r="AQ20" s="80"/>
      <c r="AR20" s="154"/>
      <c r="AS20" s="84"/>
      <c r="AT20" s="85"/>
      <c r="AU20" s="85"/>
      <c r="AV20" s="85"/>
      <c r="AW20" s="85"/>
      <c r="AX20" s="86"/>
      <c r="AY20" s="15"/>
      <c r="CB20" s="1" t="s">
        <v>24</v>
      </c>
      <c r="CD20" s="1" t="s">
        <v>24</v>
      </c>
      <c r="CE20" s="1" t="s">
        <v>25</v>
      </c>
    </row>
    <row r="21" spans="1:83" ht="19.5" customHeight="1" x14ac:dyDescent="0.25">
      <c r="A21" s="69" t="str">
        <f t="shared" si="1"/>
        <v/>
      </c>
      <c r="B21" s="153"/>
      <c r="C21" s="80"/>
      <c r="D21" s="80"/>
      <c r="E21" s="80"/>
      <c r="F21" s="80"/>
      <c r="G21" s="154"/>
      <c r="H21" s="80"/>
      <c r="I21" s="80"/>
      <c r="J21" s="80"/>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80"/>
      <c r="AL21" s="155"/>
      <c r="AM21" s="156"/>
      <c r="AN21" s="80"/>
      <c r="AO21" s="80"/>
      <c r="AP21" s="80"/>
      <c r="AQ21" s="80"/>
      <c r="AR21" s="154"/>
      <c r="AS21" s="84"/>
      <c r="AT21" s="85"/>
      <c r="AU21" s="85"/>
      <c r="AV21" s="85"/>
      <c r="AW21" s="85"/>
      <c r="AX21" s="86"/>
      <c r="AY21" s="15"/>
      <c r="CD21" s="1" t="s">
        <v>26</v>
      </c>
    </row>
    <row r="22" spans="1:83" ht="19.5" customHeight="1" x14ac:dyDescent="0.25">
      <c r="A22" s="69">
        <f t="shared" si="1"/>
        <v>74</v>
      </c>
      <c r="B22" s="153"/>
      <c r="C22" s="80"/>
      <c r="D22" s="80"/>
      <c r="E22" s="80"/>
      <c r="F22" s="80"/>
      <c r="G22" s="154"/>
      <c r="H22" s="80"/>
      <c r="I22" s="80"/>
      <c r="J22" s="373" t="s">
        <v>369</v>
      </c>
      <c r="K22" s="373"/>
      <c r="L22" s="373"/>
      <c r="M22" s="373"/>
      <c r="N22" s="373"/>
      <c r="O22" s="373"/>
      <c r="P22" s="373"/>
      <c r="Q22" s="373"/>
      <c r="R22" s="373"/>
      <c r="S22" s="373"/>
      <c r="T22" s="373"/>
      <c r="U22" s="373"/>
      <c r="V22" s="373"/>
      <c r="W22" s="373"/>
      <c r="X22" s="373"/>
      <c r="Y22" s="373"/>
      <c r="Z22" s="373"/>
      <c r="AA22" s="373"/>
      <c r="AB22" s="373"/>
      <c r="AC22" s="373"/>
      <c r="AD22" s="373"/>
      <c r="AE22" s="373"/>
      <c r="AF22" s="373"/>
      <c r="AG22" s="373"/>
      <c r="AH22" s="373"/>
      <c r="AI22" s="373"/>
      <c r="AJ22" s="373"/>
      <c r="AK22" s="80"/>
      <c r="AL22" s="155"/>
      <c r="AM22" s="156">
        <v>74</v>
      </c>
      <c r="AN22" s="386" t="s">
        <v>12</v>
      </c>
      <c r="AO22" s="387"/>
      <c r="AP22" s="387"/>
      <c r="AQ22" s="388"/>
      <c r="AR22" s="154"/>
      <c r="AS22" s="84"/>
      <c r="AT22" s="85"/>
      <c r="AU22" s="85"/>
      <c r="AV22" s="85"/>
      <c r="AW22" s="85"/>
      <c r="AX22" s="86"/>
      <c r="AY22" s="17">
        <f>VLOOKUP(AN22,$CD$6:$CE$11,2,FALSE)</f>
        <v>0</v>
      </c>
    </row>
    <row r="23" spans="1:83" ht="19.5" customHeight="1" x14ac:dyDescent="0.25">
      <c r="A23" s="69" t="str">
        <f t="shared" si="1"/>
        <v/>
      </c>
      <c r="B23" s="153"/>
      <c r="C23" s="80"/>
      <c r="D23" s="80"/>
      <c r="E23" s="80"/>
      <c r="F23" s="80"/>
      <c r="G23" s="154"/>
      <c r="H23" s="80"/>
      <c r="I23" s="80"/>
      <c r="J23" s="80"/>
      <c r="K23" s="227"/>
      <c r="L23" s="227"/>
      <c r="M23" s="227"/>
      <c r="N23" s="227"/>
      <c r="O23" s="227"/>
      <c r="P23" s="227"/>
      <c r="Q23" s="227"/>
      <c r="R23" s="227"/>
      <c r="S23" s="227"/>
      <c r="T23" s="227"/>
      <c r="U23" s="227"/>
      <c r="V23" s="227"/>
      <c r="W23" s="227"/>
      <c r="X23" s="227"/>
      <c r="Y23" s="227"/>
      <c r="Z23" s="227"/>
      <c r="AA23" s="227"/>
      <c r="AB23" s="227"/>
      <c r="AC23" s="227"/>
      <c r="AD23" s="227"/>
      <c r="AE23" s="227"/>
      <c r="AF23" s="227"/>
      <c r="AG23" s="227"/>
      <c r="AH23" s="227"/>
      <c r="AI23" s="227"/>
      <c r="AJ23" s="227"/>
      <c r="AK23" s="80"/>
      <c r="AL23" s="155"/>
      <c r="AM23" s="156"/>
      <c r="AN23" s="80"/>
      <c r="AO23" s="80"/>
      <c r="AP23" s="80"/>
      <c r="AQ23" s="80"/>
      <c r="AR23" s="154"/>
      <c r="AS23" s="84"/>
      <c r="AT23" s="85"/>
      <c r="AU23" s="85"/>
      <c r="AV23" s="85"/>
      <c r="AW23" s="85"/>
      <c r="AX23" s="86"/>
      <c r="AY23" s="17"/>
    </row>
    <row r="24" spans="1:83" ht="19.5" customHeight="1" x14ac:dyDescent="0.25">
      <c r="A24" s="69" t="str">
        <f t="shared" si="1"/>
        <v/>
      </c>
      <c r="B24" s="153"/>
      <c r="C24" s="80"/>
      <c r="D24" s="80"/>
      <c r="E24" s="80"/>
      <c r="F24" s="80"/>
      <c r="G24" s="154"/>
      <c r="H24" s="80"/>
      <c r="I24" s="80"/>
      <c r="J24" s="80" t="s">
        <v>1976</v>
      </c>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80"/>
      <c r="AL24" s="155"/>
      <c r="AM24" s="156"/>
      <c r="AN24" s="80"/>
      <c r="AO24" s="80"/>
      <c r="AP24" s="80"/>
      <c r="AQ24" s="80"/>
      <c r="AR24" s="154"/>
      <c r="AS24" s="84"/>
      <c r="AT24" s="85"/>
      <c r="AU24" s="85"/>
      <c r="AV24" s="85"/>
      <c r="AW24" s="85"/>
      <c r="AX24" s="86"/>
      <c r="AY24" s="15"/>
      <c r="CB24" s="1" t="s">
        <v>27</v>
      </c>
      <c r="CD24" s="1" t="s">
        <v>27</v>
      </c>
    </row>
    <row r="25" spans="1:83" ht="19.5" customHeight="1" x14ac:dyDescent="0.25">
      <c r="A25" s="69" t="str">
        <f t="shared" si="1"/>
        <v/>
      </c>
      <c r="B25" s="153"/>
      <c r="C25" s="80"/>
      <c r="D25" s="80"/>
      <c r="E25" s="80"/>
      <c r="F25" s="80"/>
      <c r="G25" s="154"/>
      <c r="H25" s="80"/>
      <c r="I25" s="80"/>
      <c r="J25" s="80"/>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80"/>
      <c r="AL25" s="155"/>
      <c r="AM25" s="156"/>
      <c r="AN25" s="80"/>
      <c r="AO25" s="80"/>
      <c r="AP25" s="80"/>
      <c r="AQ25" s="80"/>
      <c r="AR25" s="154"/>
      <c r="AS25" s="84"/>
      <c r="AT25" s="85"/>
      <c r="AU25" s="85"/>
      <c r="AV25" s="85"/>
      <c r="AW25" s="85"/>
      <c r="AX25" s="86"/>
      <c r="AY25" s="17"/>
      <c r="CB25" s="1" t="s">
        <v>28</v>
      </c>
      <c r="CD25" s="1" t="s">
        <v>28</v>
      </c>
    </row>
    <row r="26" spans="1:83" ht="19.5" customHeight="1" x14ac:dyDescent="0.25">
      <c r="A26" s="69">
        <f t="shared" si="1"/>
        <v>75</v>
      </c>
      <c r="B26" s="153"/>
      <c r="C26" s="80"/>
      <c r="D26" s="80"/>
      <c r="E26" s="80"/>
      <c r="F26" s="80"/>
      <c r="G26" s="154"/>
      <c r="H26" s="80"/>
      <c r="I26" s="80"/>
      <c r="J26" s="373" t="s">
        <v>370</v>
      </c>
      <c r="K26" s="373"/>
      <c r="L26" s="373"/>
      <c r="M26" s="373"/>
      <c r="N26" s="373"/>
      <c r="O26" s="373"/>
      <c r="P26" s="373"/>
      <c r="Q26" s="373"/>
      <c r="R26" s="373"/>
      <c r="S26" s="373"/>
      <c r="T26" s="373"/>
      <c r="U26" s="373"/>
      <c r="V26" s="373"/>
      <c r="W26" s="373"/>
      <c r="X26" s="373"/>
      <c r="Y26" s="373"/>
      <c r="Z26" s="373"/>
      <c r="AA26" s="373"/>
      <c r="AB26" s="373"/>
      <c r="AC26" s="373"/>
      <c r="AD26" s="373"/>
      <c r="AE26" s="373"/>
      <c r="AF26" s="373"/>
      <c r="AG26" s="373"/>
      <c r="AH26" s="373"/>
      <c r="AI26" s="373"/>
      <c r="AJ26" s="373"/>
      <c r="AK26" s="80"/>
      <c r="AL26" s="155"/>
      <c r="AM26" s="156">
        <v>75</v>
      </c>
      <c r="AN26" s="386" t="s">
        <v>12</v>
      </c>
      <c r="AO26" s="387"/>
      <c r="AP26" s="387"/>
      <c r="AQ26" s="388"/>
      <c r="AR26" s="154"/>
      <c r="AS26" s="84"/>
      <c r="AT26" s="85"/>
      <c r="AU26" s="85"/>
      <c r="AV26" s="85"/>
      <c r="AW26" s="85"/>
      <c r="AX26" s="86"/>
      <c r="AY26" s="17">
        <f>VLOOKUP(AN26,$CD$6:$CE$11,2,FALSE)</f>
        <v>0</v>
      </c>
      <c r="CB26" s="1" t="s">
        <v>29</v>
      </c>
      <c r="CD26" s="1" t="s">
        <v>29</v>
      </c>
      <c r="CE26" s="1" t="s">
        <v>30</v>
      </c>
    </row>
    <row r="27" spans="1:83" ht="19.5" customHeight="1" x14ac:dyDescent="0.25">
      <c r="A27" s="69" t="str">
        <f t="shared" si="1"/>
        <v/>
      </c>
      <c r="B27" s="153"/>
      <c r="C27" s="80"/>
      <c r="D27" s="80"/>
      <c r="E27" s="80"/>
      <c r="F27" s="80"/>
      <c r="G27" s="154"/>
      <c r="H27" s="80"/>
      <c r="I27" s="80"/>
      <c r="J27" s="80"/>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80"/>
      <c r="AL27" s="155"/>
      <c r="AM27" s="156"/>
      <c r="AN27" s="80"/>
      <c r="AO27" s="80"/>
      <c r="AP27" s="80"/>
      <c r="AQ27" s="80"/>
      <c r="AR27" s="154"/>
      <c r="AS27" s="157"/>
      <c r="AT27" s="158"/>
      <c r="AU27" s="158"/>
      <c r="AV27" s="158"/>
      <c r="AW27" s="158"/>
      <c r="AX27" s="159"/>
      <c r="AY27" s="15"/>
      <c r="CD27" s="1" t="s">
        <v>31</v>
      </c>
    </row>
    <row r="28" spans="1:83" ht="19.5" customHeight="1" x14ac:dyDescent="0.25">
      <c r="A28" s="69" t="str">
        <f t="shared" si="1"/>
        <v/>
      </c>
      <c r="B28" s="153"/>
      <c r="C28" s="80"/>
      <c r="D28" s="80"/>
      <c r="E28" s="80"/>
      <c r="F28" s="80"/>
      <c r="G28" s="154"/>
      <c r="H28" s="80"/>
      <c r="I28" s="80"/>
      <c r="J28" s="80"/>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80"/>
      <c r="AL28" s="155"/>
      <c r="AM28" s="156"/>
      <c r="AN28" s="80"/>
      <c r="AO28" s="80"/>
      <c r="AP28" s="80"/>
      <c r="AQ28" s="80"/>
      <c r="AR28" s="154"/>
      <c r="AS28" s="157"/>
      <c r="AT28" s="158"/>
      <c r="AU28" s="158"/>
      <c r="AV28" s="158"/>
      <c r="AW28" s="158"/>
      <c r="AX28" s="159"/>
      <c r="AY28" s="15"/>
    </row>
    <row r="29" spans="1:83" ht="19.5" customHeight="1" x14ac:dyDescent="0.25">
      <c r="A29" s="69" t="str">
        <f t="shared" si="1"/>
        <v/>
      </c>
      <c r="B29" s="153"/>
      <c r="C29" s="80"/>
      <c r="D29" s="80"/>
      <c r="E29" s="80"/>
      <c r="F29" s="80"/>
      <c r="G29" s="154"/>
      <c r="H29" s="80" t="s">
        <v>333</v>
      </c>
      <c r="I29" s="80"/>
      <c r="J29" s="373" t="s">
        <v>371</v>
      </c>
      <c r="K29" s="373"/>
      <c r="L29" s="373"/>
      <c r="M29" s="373"/>
      <c r="N29" s="373"/>
      <c r="O29" s="373"/>
      <c r="P29" s="373"/>
      <c r="Q29" s="373"/>
      <c r="R29" s="373"/>
      <c r="S29" s="373"/>
      <c r="T29" s="373"/>
      <c r="U29" s="373"/>
      <c r="V29" s="373"/>
      <c r="W29" s="373"/>
      <c r="X29" s="373"/>
      <c r="Y29" s="373"/>
      <c r="Z29" s="373"/>
      <c r="AA29" s="373"/>
      <c r="AB29" s="373"/>
      <c r="AC29" s="373"/>
      <c r="AD29" s="373"/>
      <c r="AE29" s="373"/>
      <c r="AF29" s="373"/>
      <c r="AG29" s="373"/>
      <c r="AH29" s="373"/>
      <c r="AI29" s="373"/>
      <c r="AJ29" s="373"/>
      <c r="AK29" s="80"/>
      <c r="AL29" s="155"/>
      <c r="AM29" s="156"/>
      <c r="AN29" s="80"/>
      <c r="AO29" s="80"/>
      <c r="AP29" s="80"/>
      <c r="AQ29" s="80"/>
      <c r="AR29" s="154"/>
      <c r="AS29" s="157"/>
      <c r="AT29" s="158"/>
      <c r="AU29" s="158"/>
      <c r="AV29" s="158"/>
      <c r="AW29" s="158"/>
      <c r="AX29" s="159"/>
      <c r="AY29" s="15"/>
    </row>
    <row r="30" spans="1:83" ht="19.5" customHeight="1" x14ac:dyDescent="0.25">
      <c r="A30" s="69" t="str">
        <f t="shared" si="1"/>
        <v/>
      </c>
      <c r="B30" s="153"/>
      <c r="C30" s="80"/>
      <c r="D30" s="80"/>
      <c r="E30" s="80"/>
      <c r="F30" s="80"/>
      <c r="G30" s="154"/>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155"/>
      <c r="AM30" s="156"/>
      <c r="AN30" s="80"/>
      <c r="AO30" s="80"/>
      <c r="AP30" s="80"/>
      <c r="AQ30" s="80"/>
      <c r="AR30" s="154"/>
      <c r="AS30" s="157"/>
      <c r="AT30" s="158"/>
      <c r="AU30" s="158"/>
      <c r="AV30" s="158"/>
      <c r="AW30" s="158"/>
      <c r="AX30" s="159"/>
      <c r="AY30" s="15"/>
    </row>
    <row r="31" spans="1:83" ht="19.5" customHeight="1" x14ac:dyDescent="0.25">
      <c r="A31" s="69">
        <f t="shared" si="1"/>
        <v>76</v>
      </c>
      <c r="B31" s="153"/>
      <c r="C31" s="80"/>
      <c r="D31" s="80"/>
      <c r="E31" s="80"/>
      <c r="F31" s="80"/>
      <c r="G31" s="154"/>
      <c r="H31" s="80"/>
      <c r="I31" s="80"/>
      <c r="J31" s="80" t="s">
        <v>372</v>
      </c>
      <c r="K31" s="381" t="s">
        <v>373</v>
      </c>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80"/>
      <c r="AL31" s="155"/>
      <c r="AM31" s="156">
        <v>76</v>
      </c>
      <c r="AN31" s="386" t="s">
        <v>12</v>
      </c>
      <c r="AO31" s="387"/>
      <c r="AP31" s="387"/>
      <c r="AQ31" s="388"/>
      <c r="AR31" s="154"/>
      <c r="AS31" s="84"/>
      <c r="AT31" s="85"/>
      <c r="AU31" s="85"/>
      <c r="AV31" s="85"/>
      <c r="AW31" s="85"/>
      <c r="AX31" s="86"/>
      <c r="AY31" s="17">
        <f>VLOOKUP(AN31,$CD$6:$CE$11,2,FALSE)</f>
        <v>0</v>
      </c>
      <c r="CB31" s="1" t="s">
        <v>32</v>
      </c>
      <c r="CD31" s="1" t="s">
        <v>32</v>
      </c>
    </row>
    <row r="32" spans="1:83" ht="19.5" customHeight="1" x14ac:dyDescent="0.25">
      <c r="A32" s="69" t="str">
        <f t="shared" si="1"/>
        <v/>
      </c>
      <c r="B32" s="186"/>
      <c r="C32" s="81"/>
      <c r="D32" s="81"/>
      <c r="E32" s="81"/>
      <c r="F32" s="81"/>
      <c r="G32" s="187"/>
      <c r="H32" s="80"/>
      <c r="I32" s="80"/>
      <c r="J32" s="94"/>
      <c r="K32" s="381"/>
      <c r="L32" s="381"/>
      <c r="M32" s="381"/>
      <c r="N32" s="381"/>
      <c r="O32" s="381"/>
      <c r="P32" s="381"/>
      <c r="Q32" s="381"/>
      <c r="R32" s="381"/>
      <c r="S32" s="381"/>
      <c r="T32" s="381"/>
      <c r="U32" s="381"/>
      <c r="V32" s="381"/>
      <c r="W32" s="381"/>
      <c r="X32" s="381"/>
      <c r="Y32" s="381"/>
      <c r="Z32" s="381"/>
      <c r="AA32" s="381"/>
      <c r="AB32" s="381"/>
      <c r="AC32" s="381"/>
      <c r="AD32" s="381"/>
      <c r="AE32" s="381"/>
      <c r="AF32" s="381"/>
      <c r="AG32" s="381"/>
      <c r="AH32" s="381"/>
      <c r="AI32" s="381"/>
      <c r="AJ32" s="381"/>
      <c r="AK32" s="80"/>
      <c r="AL32" s="155"/>
      <c r="AM32" s="156"/>
      <c r="AN32" s="80"/>
      <c r="AO32" s="80"/>
      <c r="AP32" s="80"/>
      <c r="AQ32" s="80"/>
      <c r="AR32" s="154"/>
      <c r="AS32" s="84"/>
      <c r="AT32" s="85"/>
      <c r="AU32" s="85"/>
      <c r="AV32" s="85"/>
      <c r="AW32" s="85"/>
      <c r="AX32" s="86"/>
      <c r="AY32" s="17"/>
      <c r="CB32" s="1" t="s">
        <v>33</v>
      </c>
      <c r="CD32" s="1" t="s">
        <v>33</v>
      </c>
      <c r="CE32" s="1" t="s">
        <v>34</v>
      </c>
    </row>
    <row r="33" spans="1:83" ht="19.5" customHeight="1" x14ac:dyDescent="0.25">
      <c r="A33" s="69" t="str">
        <f t="shared" si="1"/>
        <v/>
      </c>
      <c r="B33" s="186"/>
      <c r="C33" s="81"/>
      <c r="D33" s="81"/>
      <c r="E33" s="81"/>
      <c r="F33" s="81"/>
      <c r="G33" s="187"/>
      <c r="H33" s="80"/>
      <c r="I33" s="80"/>
      <c r="J33" s="94"/>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80"/>
      <c r="AL33" s="155"/>
      <c r="AM33" s="156"/>
      <c r="AN33" s="80"/>
      <c r="AO33" s="80"/>
      <c r="AP33" s="80"/>
      <c r="AQ33" s="80"/>
      <c r="AR33" s="154"/>
      <c r="AS33" s="84"/>
      <c r="AT33" s="85"/>
      <c r="AU33" s="85"/>
      <c r="AV33" s="85"/>
      <c r="AW33" s="85"/>
      <c r="AX33" s="86"/>
      <c r="AY33" s="15"/>
      <c r="CB33" s="1" t="s">
        <v>19</v>
      </c>
      <c r="CD33" s="1" t="s">
        <v>19</v>
      </c>
    </row>
    <row r="34" spans="1:83" ht="19.5" customHeight="1" x14ac:dyDescent="0.25">
      <c r="A34" s="69" t="str">
        <f t="shared" si="1"/>
        <v/>
      </c>
      <c r="B34" s="153"/>
      <c r="C34" s="80"/>
      <c r="D34" s="80"/>
      <c r="E34" s="80"/>
      <c r="F34" s="80"/>
      <c r="G34" s="154"/>
      <c r="H34" s="80"/>
      <c r="I34" s="80"/>
      <c r="J34" s="94"/>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80"/>
      <c r="AL34" s="155"/>
      <c r="AM34" s="156"/>
      <c r="AN34" s="80"/>
      <c r="AO34" s="80"/>
      <c r="AP34" s="80"/>
      <c r="AQ34" s="80"/>
      <c r="AR34" s="154"/>
      <c r="AS34" s="84"/>
      <c r="AT34" s="85"/>
      <c r="AU34" s="85"/>
      <c r="AV34" s="85"/>
      <c r="AW34" s="85"/>
      <c r="AX34" s="86"/>
      <c r="AY34" s="15"/>
      <c r="CD34" s="1" t="s">
        <v>35</v>
      </c>
    </row>
    <row r="35" spans="1:83" ht="19.5" customHeight="1" x14ac:dyDescent="0.25">
      <c r="A35" s="69" t="str">
        <f t="shared" si="1"/>
        <v/>
      </c>
      <c r="B35" s="185"/>
      <c r="C35" s="80"/>
      <c r="D35" s="80"/>
      <c r="E35" s="80"/>
      <c r="F35" s="80"/>
      <c r="G35" s="154"/>
      <c r="H35" s="80"/>
      <c r="I35" s="80"/>
      <c r="J35" s="80"/>
      <c r="K35" s="381"/>
      <c r="L35" s="381"/>
      <c r="M35" s="381"/>
      <c r="N35" s="381"/>
      <c r="O35" s="381"/>
      <c r="P35" s="381"/>
      <c r="Q35" s="381"/>
      <c r="R35" s="381"/>
      <c r="S35" s="381"/>
      <c r="T35" s="381"/>
      <c r="U35" s="381"/>
      <c r="V35" s="381"/>
      <c r="W35" s="381"/>
      <c r="X35" s="381"/>
      <c r="Y35" s="381"/>
      <c r="Z35" s="381"/>
      <c r="AA35" s="381"/>
      <c r="AB35" s="381"/>
      <c r="AC35" s="381"/>
      <c r="AD35" s="381"/>
      <c r="AE35" s="381"/>
      <c r="AF35" s="381"/>
      <c r="AG35" s="381"/>
      <c r="AH35" s="381"/>
      <c r="AI35" s="381"/>
      <c r="AJ35" s="381"/>
      <c r="AK35" s="80"/>
      <c r="AL35" s="155"/>
      <c r="AM35" s="156"/>
      <c r="AN35" s="80"/>
      <c r="AO35" s="80"/>
      <c r="AP35" s="80"/>
      <c r="AQ35" s="80"/>
      <c r="AR35" s="154"/>
      <c r="AS35" s="84"/>
      <c r="AT35" s="85"/>
      <c r="AU35" s="85"/>
      <c r="AV35" s="85"/>
      <c r="AW35" s="85"/>
      <c r="AX35" s="86"/>
      <c r="AY35" s="15"/>
    </row>
    <row r="36" spans="1:83" ht="19.5" customHeight="1" x14ac:dyDescent="0.25">
      <c r="A36" s="69" t="str">
        <f t="shared" si="1"/>
        <v/>
      </c>
      <c r="B36" s="153"/>
      <c r="C36" s="80"/>
      <c r="D36" s="80"/>
      <c r="E36" s="80"/>
      <c r="F36" s="80"/>
      <c r="G36" s="154"/>
      <c r="H36" s="80"/>
      <c r="I36" s="80"/>
      <c r="J36" s="80"/>
      <c r="K36" s="381"/>
      <c r="L36" s="381"/>
      <c r="M36" s="381"/>
      <c r="N36" s="381"/>
      <c r="O36" s="381"/>
      <c r="P36" s="381"/>
      <c r="Q36" s="381"/>
      <c r="R36" s="381"/>
      <c r="S36" s="381"/>
      <c r="T36" s="381"/>
      <c r="U36" s="381"/>
      <c r="V36" s="381"/>
      <c r="W36" s="381"/>
      <c r="X36" s="381"/>
      <c r="Y36" s="381"/>
      <c r="Z36" s="381"/>
      <c r="AA36" s="381"/>
      <c r="AB36" s="381"/>
      <c r="AC36" s="381"/>
      <c r="AD36" s="381"/>
      <c r="AE36" s="381"/>
      <c r="AF36" s="381"/>
      <c r="AG36" s="381"/>
      <c r="AH36" s="381"/>
      <c r="AI36" s="381"/>
      <c r="AJ36" s="381"/>
      <c r="AK36" s="80"/>
      <c r="AL36" s="155"/>
      <c r="AM36" s="156"/>
      <c r="AN36" s="80"/>
      <c r="AO36" s="80"/>
      <c r="AP36" s="80"/>
      <c r="AQ36" s="80"/>
      <c r="AR36" s="154"/>
      <c r="AS36" s="157"/>
      <c r="AT36" s="158"/>
      <c r="AU36" s="158"/>
      <c r="AV36" s="158"/>
      <c r="AW36" s="158"/>
      <c r="AX36" s="159"/>
      <c r="AY36" s="15"/>
    </row>
    <row r="37" spans="1:83" ht="19.5" customHeight="1" x14ac:dyDescent="0.25">
      <c r="A37" s="69" t="str">
        <f t="shared" si="1"/>
        <v/>
      </c>
      <c r="B37" s="153"/>
      <c r="C37" s="80"/>
      <c r="D37" s="80"/>
      <c r="E37" s="80"/>
      <c r="F37" s="80"/>
      <c r="G37" s="154"/>
      <c r="H37" s="80"/>
      <c r="I37" s="80"/>
      <c r="J37" s="80"/>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80"/>
      <c r="AL37" s="155"/>
      <c r="AM37" s="156"/>
      <c r="AN37" s="80"/>
      <c r="AO37" s="80"/>
      <c r="AP37" s="80"/>
      <c r="AQ37" s="80"/>
      <c r="AR37" s="154"/>
      <c r="AS37" s="157"/>
      <c r="AT37" s="158"/>
      <c r="AU37" s="158"/>
      <c r="AV37" s="158"/>
      <c r="AW37" s="158"/>
      <c r="AX37" s="159"/>
      <c r="AY37" s="15"/>
      <c r="CB37" s="1" t="s">
        <v>32</v>
      </c>
      <c r="CD37" s="1" t="s">
        <v>32</v>
      </c>
      <c r="CE37" s="1" t="s">
        <v>18</v>
      </c>
    </row>
    <row r="38" spans="1:83" ht="19.5" customHeight="1" x14ac:dyDescent="0.25">
      <c r="A38" s="69" t="str">
        <f t="shared" si="1"/>
        <v/>
      </c>
      <c r="B38" s="153"/>
      <c r="C38" s="80"/>
      <c r="D38" s="80"/>
      <c r="E38" s="80"/>
      <c r="F38" s="80"/>
      <c r="G38" s="154"/>
      <c r="H38" s="80"/>
      <c r="I38" s="80"/>
      <c r="J38" s="80"/>
      <c r="K38" s="80"/>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c r="AJ38" s="302"/>
      <c r="AK38" s="80"/>
      <c r="AL38" s="155"/>
      <c r="AM38" s="156"/>
      <c r="AN38" s="80"/>
      <c r="AO38" s="80"/>
      <c r="AP38" s="80"/>
      <c r="AQ38" s="80"/>
      <c r="AR38" s="154"/>
      <c r="AS38" s="157"/>
      <c r="AT38" s="158"/>
      <c r="AU38" s="158"/>
      <c r="AV38" s="158"/>
      <c r="AW38" s="158"/>
      <c r="AX38" s="159"/>
      <c r="AY38" s="15"/>
      <c r="CB38" s="1" t="s">
        <v>33</v>
      </c>
      <c r="CD38" s="1" t="s">
        <v>33</v>
      </c>
    </row>
    <row r="39" spans="1:83" ht="19.5" customHeight="1" x14ac:dyDescent="0.25">
      <c r="A39" s="69">
        <f t="shared" si="1"/>
        <v>77</v>
      </c>
      <c r="B39" s="153"/>
      <c r="C39" s="80"/>
      <c r="D39" s="80"/>
      <c r="E39" s="80"/>
      <c r="F39" s="80"/>
      <c r="G39" s="154"/>
      <c r="H39" s="80"/>
      <c r="I39" s="80"/>
      <c r="J39" s="80" t="s">
        <v>374</v>
      </c>
      <c r="K39" s="381" t="s">
        <v>375</v>
      </c>
      <c r="L39" s="381"/>
      <c r="M39" s="381"/>
      <c r="N39" s="381"/>
      <c r="O39" s="381"/>
      <c r="P39" s="381"/>
      <c r="Q39" s="381"/>
      <c r="R39" s="381"/>
      <c r="S39" s="381"/>
      <c r="T39" s="381"/>
      <c r="U39" s="381"/>
      <c r="V39" s="381"/>
      <c r="W39" s="381"/>
      <c r="X39" s="381"/>
      <c r="Y39" s="381"/>
      <c r="Z39" s="381"/>
      <c r="AA39" s="381"/>
      <c r="AB39" s="381"/>
      <c r="AC39" s="381"/>
      <c r="AD39" s="381"/>
      <c r="AE39" s="381"/>
      <c r="AF39" s="381"/>
      <c r="AG39" s="381"/>
      <c r="AH39" s="381"/>
      <c r="AI39" s="381"/>
      <c r="AJ39" s="381"/>
      <c r="AK39" s="80"/>
      <c r="AL39" s="155"/>
      <c r="AM39" s="156">
        <v>77</v>
      </c>
      <c r="AN39" s="386" t="s">
        <v>12</v>
      </c>
      <c r="AO39" s="387"/>
      <c r="AP39" s="387"/>
      <c r="AQ39" s="388"/>
      <c r="AR39" s="154"/>
      <c r="AS39" s="84"/>
      <c r="AT39" s="85"/>
      <c r="AU39" s="85"/>
      <c r="AV39" s="85"/>
      <c r="AW39" s="85"/>
      <c r="AX39" s="86"/>
      <c r="AY39" s="17">
        <f>VLOOKUP(AN39,$CD$6:$CE$11,2,FALSE)</f>
        <v>0</v>
      </c>
      <c r="CB39" s="1" t="s">
        <v>19</v>
      </c>
      <c r="CD39" s="1" t="s">
        <v>19</v>
      </c>
    </row>
    <row r="40" spans="1:83" ht="19.5" customHeight="1" x14ac:dyDescent="0.25">
      <c r="A40" s="69" t="str">
        <f t="shared" si="1"/>
        <v/>
      </c>
      <c r="B40" s="153"/>
      <c r="C40" s="80"/>
      <c r="D40" s="80"/>
      <c r="E40" s="80"/>
      <c r="F40" s="80"/>
      <c r="G40" s="154"/>
      <c r="H40" s="80"/>
      <c r="I40" s="80"/>
      <c r="J40" s="80"/>
      <c r="K40" s="381"/>
      <c r="L40" s="381"/>
      <c r="M40" s="381"/>
      <c r="N40" s="381"/>
      <c r="O40" s="381"/>
      <c r="P40" s="381"/>
      <c r="Q40" s="381"/>
      <c r="R40" s="381"/>
      <c r="S40" s="381"/>
      <c r="T40" s="381"/>
      <c r="U40" s="381"/>
      <c r="V40" s="381"/>
      <c r="W40" s="381"/>
      <c r="X40" s="381"/>
      <c r="Y40" s="381"/>
      <c r="Z40" s="381"/>
      <c r="AA40" s="381"/>
      <c r="AB40" s="381"/>
      <c r="AC40" s="381"/>
      <c r="AD40" s="381"/>
      <c r="AE40" s="381"/>
      <c r="AF40" s="381"/>
      <c r="AG40" s="381"/>
      <c r="AH40" s="381"/>
      <c r="AI40" s="381"/>
      <c r="AJ40" s="381"/>
      <c r="AK40" s="80"/>
      <c r="AL40" s="155"/>
      <c r="AM40" s="156"/>
      <c r="AN40" s="80"/>
      <c r="AO40" s="80"/>
      <c r="AP40" s="80"/>
      <c r="AQ40" s="80"/>
      <c r="AR40" s="154"/>
      <c r="AS40" s="84"/>
      <c r="AT40" s="85"/>
      <c r="AU40" s="85"/>
      <c r="AV40" s="85"/>
      <c r="AW40" s="85"/>
      <c r="AX40" s="86"/>
      <c r="AY40" s="15"/>
      <c r="CD40" s="1" t="s">
        <v>36</v>
      </c>
    </row>
    <row r="41" spans="1:83" ht="19.5" customHeight="1" x14ac:dyDescent="0.25">
      <c r="A41" s="69" t="str">
        <f t="shared" si="1"/>
        <v/>
      </c>
      <c r="B41" s="153"/>
      <c r="C41" s="80"/>
      <c r="D41" s="80"/>
      <c r="E41" s="80"/>
      <c r="F41" s="80"/>
      <c r="G41" s="154"/>
      <c r="H41" s="80"/>
      <c r="I41" s="80"/>
      <c r="J41" s="80"/>
      <c r="K41" s="381"/>
      <c r="L41" s="381"/>
      <c r="M41" s="381"/>
      <c r="N41" s="381"/>
      <c r="O41" s="381"/>
      <c r="P41" s="381"/>
      <c r="Q41" s="381"/>
      <c r="R41" s="381"/>
      <c r="S41" s="381"/>
      <c r="T41" s="381"/>
      <c r="U41" s="381"/>
      <c r="V41" s="381"/>
      <c r="W41" s="381"/>
      <c r="X41" s="381"/>
      <c r="Y41" s="381"/>
      <c r="Z41" s="381"/>
      <c r="AA41" s="381"/>
      <c r="AB41" s="381"/>
      <c r="AC41" s="381"/>
      <c r="AD41" s="381"/>
      <c r="AE41" s="381"/>
      <c r="AF41" s="381"/>
      <c r="AG41" s="381"/>
      <c r="AH41" s="381"/>
      <c r="AI41" s="381"/>
      <c r="AJ41" s="381"/>
      <c r="AK41" s="80"/>
      <c r="AL41" s="155"/>
      <c r="AM41" s="156"/>
      <c r="AN41" s="80"/>
      <c r="AO41" s="80"/>
      <c r="AP41" s="80"/>
      <c r="AQ41" s="80"/>
      <c r="AR41" s="154"/>
      <c r="AS41" s="84"/>
      <c r="AT41" s="85"/>
      <c r="AU41" s="85"/>
      <c r="AV41" s="85"/>
      <c r="AW41" s="85"/>
      <c r="AX41" s="86"/>
      <c r="AY41" s="15"/>
    </row>
    <row r="42" spans="1:83" ht="13.95" customHeight="1" x14ac:dyDescent="0.25">
      <c r="A42" s="69" t="str">
        <f t="shared" si="1"/>
        <v/>
      </c>
      <c r="B42" s="153"/>
      <c r="C42" s="80"/>
      <c r="D42" s="80"/>
      <c r="E42" s="80"/>
      <c r="F42" s="80"/>
      <c r="G42" s="154"/>
      <c r="H42" s="80"/>
      <c r="I42" s="80"/>
      <c r="J42" s="80"/>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80"/>
      <c r="AL42" s="155"/>
      <c r="AM42" s="156"/>
      <c r="AN42" s="80"/>
      <c r="AO42" s="80"/>
      <c r="AP42" s="80"/>
      <c r="AQ42" s="80"/>
      <c r="AR42" s="154"/>
      <c r="AS42" s="157"/>
      <c r="AT42" s="158"/>
      <c r="AU42" s="158"/>
      <c r="AV42" s="158"/>
      <c r="AW42" s="158"/>
      <c r="AX42" s="159"/>
      <c r="AY42" s="15"/>
    </row>
    <row r="43" spans="1:83" ht="19.5" customHeight="1" x14ac:dyDescent="0.25">
      <c r="A43" s="69">
        <f t="shared" si="1"/>
        <v>78</v>
      </c>
      <c r="B43" s="153"/>
      <c r="C43" s="80"/>
      <c r="D43" s="80"/>
      <c r="E43" s="80"/>
      <c r="F43" s="80"/>
      <c r="G43" s="154"/>
      <c r="H43" s="80"/>
      <c r="I43" s="80"/>
      <c r="J43" s="80" t="s">
        <v>376</v>
      </c>
      <c r="K43" s="381" t="s">
        <v>377</v>
      </c>
      <c r="L43" s="381"/>
      <c r="M43" s="381"/>
      <c r="N43" s="381"/>
      <c r="O43" s="381"/>
      <c r="P43" s="381"/>
      <c r="Q43" s="381"/>
      <c r="R43" s="381"/>
      <c r="S43" s="381"/>
      <c r="T43" s="381"/>
      <c r="U43" s="381"/>
      <c r="V43" s="381"/>
      <c r="W43" s="381"/>
      <c r="X43" s="381"/>
      <c r="Y43" s="381"/>
      <c r="Z43" s="381"/>
      <c r="AA43" s="381"/>
      <c r="AB43" s="381"/>
      <c r="AC43" s="381"/>
      <c r="AD43" s="381"/>
      <c r="AE43" s="381"/>
      <c r="AF43" s="381"/>
      <c r="AG43" s="381"/>
      <c r="AH43" s="381"/>
      <c r="AI43" s="381"/>
      <c r="AJ43" s="381"/>
      <c r="AK43" s="80"/>
      <c r="AL43" s="155"/>
      <c r="AM43" s="156">
        <v>78</v>
      </c>
      <c r="AN43" s="386" t="s">
        <v>12</v>
      </c>
      <c r="AO43" s="387"/>
      <c r="AP43" s="387"/>
      <c r="AQ43" s="388"/>
      <c r="AR43" s="154"/>
      <c r="AS43" s="84"/>
      <c r="AT43" s="85"/>
      <c r="AU43" s="85"/>
      <c r="AV43" s="85"/>
      <c r="AW43" s="85"/>
      <c r="AX43" s="86"/>
      <c r="AY43" s="17">
        <f>VLOOKUP(AN43,$CD$6:$CE$11,2,FALSE)</f>
        <v>0</v>
      </c>
      <c r="CB43" s="1" t="s">
        <v>97</v>
      </c>
      <c r="CD43" s="1" t="s">
        <v>97</v>
      </c>
    </row>
    <row r="44" spans="1:83" ht="19.5" customHeight="1" x14ac:dyDescent="0.25">
      <c r="A44" s="69" t="str">
        <f t="shared" si="1"/>
        <v/>
      </c>
      <c r="B44" s="153"/>
      <c r="C44" s="80"/>
      <c r="D44" s="80"/>
      <c r="E44" s="80"/>
      <c r="F44" s="80"/>
      <c r="G44" s="154"/>
      <c r="H44" s="80"/>
      <c r="I44" s="80"/>
      <c r="J44" s="80"/>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80"/>
      <c r="AL44" s="155"/>
      <c r="AM44" s="156"/>
      <c r="AN44" s="80"/>
      <c r="AO44" s="80"/>
      <c r="AP44" s="80"/>
      <c r="AQ44" s="80"/>
      <c r="AR44" s="154"/>
      <c r="AS44" s="84"/>
      <c r="AT44" s="85"/>
      <c r="AU44" s="85"/>
      <c r="AV44" s="85"/>
      <c r="AW44" s="85"/>
      <c r="AX44" s="86"/>
      <c r="AY44" s="17"/>
      <c r="CB44" s="1" t="s">
        <v>98</v>
      </c>
      <c r="CD44" s="1" t="s">
        <v>98</v>
      </c>
    </row>
    <row r="45" spans="1:83" ht="19.5" customHeight="1" x14ac:dyDescent="0.25">
      <c r="A45" s="69" t="str">
        <f t="shared" si="1"/>
        <v/>
      </c>
      <c r="B45" s="153"/>
      <c r="C45" s="80"/>
      <c r="D45" s="80"/>
      <c r="E45" s="80"/>
      <c r="F45" s="80"/>
      <c r="G45" s="154"/>
      <c r="H45" s="80"/>
      <c r="I45" s="80"/>
      <c r="J45" s="80"/>
      <c r="K45" s="381"/>
      <c r="L45" s="381"/>
      <c r="M45" s="381"/>
      <c r="N45" s="381"/>
      <c r="O45" s="381"/>
      <c r="P45" s="381"/>
      <c r="Q45" s="381"/>
      <c r="R45" s="381"/>
      <c r="S45" s="381"/>
      <c r="T45" s="381"/>
      <c r="U45" s="381"/>
      <c r="V45" s="381"/>
      <c r="W45" s="381"/>
      <c r="X45" s="381"/>
      <c r="Y45" s="381"/>
      <c r="Z45" s="381"/>
      <c r="AA45" s="381"/>
      <c r="AB45" s="381"/>
      <c r="AC45" s="381"/>
      <c r="AD45" s="381"/>
      <c r="AE45" s="381"/>
      <c r="AF45" s="381"/>
      <c r="AG45" s="381"/>
      <c r="AH45" s="381"/>
      <c r="AI45" s="381"/>
      <c r="AJ45" s="381"/>
      <c r="AK45" s="80"/>
      <c r="AL45" s="155"/>
      <c r="AM45" s="156"/>
      <c r="AN45" s="80"/>
      <c r="AO45" s="80"/>
      <c r="AP45" s="80"/>
      <c r="AQ45" s="80"/>
      <c r="AR45" s="154"/>
      <c r="AS45" s="84"/>
      <c r="AT45" s="85"/>
      <c r="AU45" s="85"/>
      <c r="AV45" s="85"/>
      <c r="AW45" s="85"/>
      <c r="AX45" s="86"/>
      <c r="AY45" s="15"/>
      <c r="CD45" s="1" t="s">
        <v>100</v>
      </c>
    </row>
    <row r="46" spans="1:83" ht="19.5" customHeight="1" x14ac:dyDescent="0.25">
      <c r="A46" s="69" t="str">
        <f t="shared" si="1"/>
        <v/>
      </c>
      <c r="B46" s="196"/>
      <c r="C46" s="179"/>
      <c r="D46" s="179"/>
      <c r="E46" s="179"/>
      <c r="F46" s="179"/>
      <c r="G46" s="197"/>
      <c r="H46" s="80"/>
      <c r="I46" s="80"/>
      <c r="J46" s="80"/>
      <c r="K46" s="381"/>
      <c r="L46" s="381"/>
      <c r="M46" s="381"/>
      <c r="N46" s="381"/>
      <c r="O46" s="381"/>
      <c r="P46" s="381"/>
      <c r="Q46" s="381"/>
      <c r="R46" s="381"/>
      <c r="S46" s="381"/>
      <c r="T46" s="381"/>
      <c r="U46" s="381"/>
      <c r="V46" s="381"/>
      <c r="W46" s="381"/>
      <c r="X46" s="381"/>
      <c r="Y46" s="381"/>
      <c r="Z46" s="381"/>
      <c r="AA46" s="381"/>
      <c r="AB46" s="381"/>
      <c r="AC46" s="381"/>
      <c r="AD46" s="381"/>
      <c r="AE46" s="381"/>
      <c r="AF46" s="381"/>
      <c r="AG46" s="381"/>
      <c r="AH46" s="381"/>
      <c r="AI46" s="381"/>
      <c r="AJ46" s="381"/>
      <c r="AK46" s="80"/>
      <c r="AL46" s="155"/>
      <c r="AM46" s="156"/>
      <c r="AN46" s="80"/>
      <c r="AO46" s="80"/>
      <c r="AP46" s="80"/>
      <c r="AQ46" s="80"/>
      <c r="AR46" s="154"/>
      <c r="AS46" s="157"/>
      <c r="AT46" s="158"/>
      <c r="AU46" s="158"/>
      <c r="AV46" s="158"/>
      <c r="AW46" s="158"/>
      <c r="AX46" s="159"/>
      <c r="AY46" s="15"/>
    </row>
    <row r="47" spans="1:83" ht="14.6" customHeight="1" x14ac:dyDescent="0.25">
      <c r="A47" s="69" t="str">
        <f t="shared" si="1"/>
        <v/>
      </c>
      <c r="B47" s="196"/>
      <c r="C47" s="179"/>
      <c r="D47" s="179"/>
      <c r="E47" s="179"/>
      <c r="F47" s="179"/>
      <c r="G47" s="197"/>
      <c r="H47" s="80"/>
      <c r="I47" s="80"/>
      <c r="J47" s="80"/>
      <c r="K47" s="227"/>
      <c r="L47" s="227"/>
      <c r="M47" s="227"/>
      <c r="N47" s="227"/>
      <c r="O47" s="227"/>
      <c r="P47" s="227"/>
      <c r="Q47" s="227"/>
      <c r="R47" s="227"/>
      <c r="S47" s="227"/>
      <c r="T47" s="227"/>
      <c r="U47" s="227"/>
      <c r="V47" s="227"/>
      <c r="W47" s="227"/>
      <c r="X47" s="227"/>
      <c r="Y47" s="227"/>
      <c r="Z47" s="227"/>
      <c r="AA47" s="227"/>
      <c r="AB47" s="227"/>
      <c r="AC47" s="227"/>
      <c r="AD47" s="227"/>
      <c r="AE47" s="227"/>
      <c r="AF47" s="227"/>
      <c r="AG47" s="227"/>
      <c r="AH47" s="227"/>
      <c r="AI47" s="227"/>
      <c r="AJ47" s="227"/>
      <c r="AK47" s="80"/>
      <c r="AL47" s="155"/>
      <c r="AM47" s="156"/>
      <c r="AN47" s="80"/>
      <c r="AO47" s="80"/>
      <c r="AP47" s="80"/>
      <c r="AQ47" s="80"/>
      <c r="AR47" s="154"/>
      <c r="AS47" s="157"/>
      <c r="AT47" s="158"/>
      <c r="AU47" s="158"/>
      <c r="AV47" s="158"/>
      <c r="AW47" s="158"/>
      <c r="AX47" s="159"/>
      <c r="AY47" s="15"/>
    </row>
    <row r="48" spans="1:83" ht="19.5" customHeight="1" x14ac:dyDescent="0.25">
      <c r="A48" s="69" t="str">
        <f t="shared" si="1"/>
        <v/>
      </c>
      <c r="B48" s="196"/>
      <c r="C48" s="179"/>
      <c r="D48" s="179"/>
      <c r="E48" s="179"/>
      <c r="F48" s="179"/>
      <c r="G48" s="197"/>
      <c r="H48" s="200" t="s">
        <v>341</v>
      </c>
      <c r="I48" s="80"/>
      <c r="J48" s="373" t="s">
        <v>378</v>
      </c>
      <c r="K48" s="373"/>
      <c r="L48" s="373"/>
      <c r="M48" s="373"/>
      <c r="N48" s="373"/>
      <c r="O48" s="373"/>
      <c r="P48" s="373"/>
      <c r="Q48" s="373"/>
      <c r="R48" s="373"/>
      <c r="S48" s="373"/>
      <c r="T48" s="373"/>
      <c r="U48" s="373"/>
      <c r="V48" s="373"/>
      <c r="W48" s="373"/>
      <c r="X48" s="373"/>
      <c r="Y48" s="373"/>
      <c r="Z48" s="373"/>
      <c r="AA48" s="373"/>
      <c r="AB48" s="373"/>
      <c r="AC48" s="373"/>
      <c r="AD48" s="373"/>
      <c r="AE48" s="373"/>
      <c r="AF48" s="373"/>
      <c r="AG48" s="373"/>
      <c r="AH48" s="373"/>
      <c r="AI48" s="373"/>
      <c r="AJ48" s="373"/>
      <c r="AK48" s="80"/>
      <c r="AL48" s="155"/>
      <c r="AM48" s="156"/>
      <c r="AN48" s="80"/>
      <c r="AO48" s="80"/>
      <c r="AP48" s="80"/>
      <c r="AQ48" s="80"/>
      <c r="AR48" s="154"/>
      <c r="AS48" s="157"/>
      <c r="AT48" s="158"/>
      <c r="AU48" s="158"/>
      <c r="AV48" s="158"/>
      <c r="AW48" s="158"/>
      <c r="AX48" s="159"/>
      <c r="AY48" s="15"/>
    </row>
    <row r="49" spans="1:51" ht="19.5" customHeight="1" x14ac:dyDescent="0.25">
      <c r="A49" s="69" t="str">
        <f t="shared" si="1"/>
        <v/>
      </c>
      <c r="B49" s="153"/>
      <c r="C49" s="179"/>
      <c r="D49" s="179"/>
      <c r="E49" s="179"/>
      <c r="F49" s="179"/>
      <c r="G49" s="154"/>
      <c r="H49" s="80"/>
      <c r="I49" s="80"/>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80"/>
      <c r="AL49" s="155"/>
      <c r="AM49" s="156"/>
      <c r="AN49" s="80"/>
      <c r="AO49" s="80"/>
      <c r="AP49" s="80"/>
      <c r="AQ49" s="80"/>
      <c r="AR49" s="154"/>
      <c r="AS49" s="84"/>
      <c r="AT49" s="85"/>
      <c r="AU49" s="85"/>
      <c r="AV49" s="85"/>
      <c r="AW49" s="85"/>
      <c r="AX49" s="86"/>
      <c r="AY49" s="17"/>
    </row>
    <row r="50" spans="1:51" ht="19.5" customHeight="1" x14ac:dyDescent="0.25">
      <c r="A50" s="69">
        <f t="shared" si="1"/>
        <v>79</v>
      </c>
      <c r="B50" s="185"/>
      <c r="C50" s="179"/>
      <c r="D50" s="179"/>
      <c r="E50" s="179"/>
      <c r="F50" s="179"/>
      <c r="G50" s="154"/>
      <c r="H50" s="80"/>
      <c r="I50" s="80"/>
      <c r="J50" s="94" t="s">
        <v>372</v>
      </c>
      <c r="K50" s="381" t="s">
        <v>379</v>
      </c>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80"/>
      <c r="AL50" s="155"/>
      <c r="AM50" s="156">
        <v>79</v>
      </c>
      <c r="AN50" s="386" t="s">
        <v>12</v>
      </c>
      <c r="AO50" s="387"/>
      <c r="AP50" s="387"/>
      <c r="AQ50" s="388"/>
      <c r="AR50" s="154"/>
      <c r="AS50" s="84"/>
      <c r="AT50" s="85"/>
      <c r="AU50" s="85"/>
      <c r="AV50" s="85"/>
      <c r="AW50" s="85"/>
      <c r="AX50" s="86"/>
      <c r="AY50" s="17">
        <f>VLOOKUP(AN50,$CD$6:$CE$11,2,FALSE)</f>
        <v>0</v>
      </c>
    </row>
    <row r="51" spans="1:51" ht="19.5" customHeight="1" x14ac:dyDescent="0.25">
      <c r="A51" s="69" t="str">
        <f t="shared" si="1"/>
        <v/>
      </c>
      <c r="B51" s="153"/>
      <c r="C51" s="80"/>
      <c r="D51" s="80"/>
      <c r="E51" s="80"/>
      <c r="F51" s="80"/>
      <c r="G51" s="154"/>
      <c r="H51" s="80"/>
      <c r="I51" s="80"/>
      <c r="J51" s="94"/>
      <c r="K51" s="381"/>
      <c r="L51" s="381"/>
      <c r="M51" s="381"/>
      <c r="N51" s="381"/>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80"/>
      <c r="AL51" s="155"/>
      <c r="AM51" s="156"/>
      <c r="AN51" s="80"/>
      <c r="AO51" s="80"/>
      <c r="AP51" s="80"/>
      <c r="AQ51" s="80"/>
      <c r="AR51" s="154"/>
      <c r="AS51" s="157"/>
      <c r="AT51" s="158"/>
      <c r="AU51" s="158"/>
      <c r="AV51" s="158"/>
      <c r="AW51" s="158"/>
      <c r="AX51" s="159"/>
      <c r="AY51" s="17"/>
    </row>
    <row r="52" spans="1:51" ht="19.5" customHeight="1" x14ac:dyDescent="0.25">
      <c r="A52" s="69" t="str">
        <f t="shared" si="1"/>
        <v/>
      </c>
      <c r="B52" s="153"/>
      <c r="C52" s="80"/>
      <c r="D52" s="80"/>
      <c r="E52" s="80"/>
      <c r="F52" s="80"/>
      <c r="G52" s="154"/>
      <c r="H52" s="80"/>
      <c r="I52" s="80"/>
      <c r="J52" s="94"/>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80"/>
      <c r="AL52" s="155"/>
      <c r="AM52" s="156"/>
      <c r="AN52" s="80"/>
      <c r="AO52" s="80"/>
      <c r="AP52" s="80"/>
      <c r="AQ52" s="80"/>
      <c r="AR52" s="154"/>
      <c r="AS52" s="84"/>
      <c r="AT52" s="85"/>
      <c r="AU52" s="85"/>
      <c r="AV52" s="85"/>
      <c r="AW52" s="85"/>
      <c r="AX52" s="86"/>
      <c r="AY52" s="15"/>
    </row>
    <row r="53" spans="1:51" ht="19.5" customHeight="1" x14ac:dyDescent="0.25">
      <c r="A53" s="69" t="str">
        <f t="shared" si="1"/>
        <v/>
      </c>
      <c r="B53" s="153"/>
      <c r="C53" s="80"/>
      <c r="D53" s="80"/>
      <c r="E53" s="80"/>
      <c r="F53" s="80"/>
      <c r="G53" s="154"/>
      <c r="H53" s="80"/>
      <c r="I53" s="80"/>
      <c r="J53" s="80"/>
      <c r="K53" s="381"/>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80"/>
      <c r="AL53" s="155"/>
      <c r="AM53" s="156"/>
      <c r="AN53" s="80"/>
      <c r="AO53" s="80"/>
      <c r="AP53" s="80"/>
      <c r="AQ53" s="80"/>
      <c r="AR53" s="154"/>
      <c r="AS53" s="157"/>
      <c r="AT53" s="158"/>
      <c r="AU53" s="158"/>
      <c r="AV53" s="158"/>
      <c r="AW53" s="158"/>
      <c r="AX53" s="159"/>
      <c r="AY53" s="15"/>
    </row>
    <row r="54" spans="1:51" ht="19.5" customHeight="1" x14ac:dyDescent="0.25">
      <c r="A54" s="69" t="str">
        <f t="shared" si="1"/>
        <v/>
      </c>
      <c r="B54" s="153"/>
      <c r="C54" s="80"/>
      <c r="D54" s="80"/>
      <c r="E54" s="80"/>
      <c r="F54" s="80"/>
      <c r="G54" s="154"/>
      <c r="H54" s="80"/>
      <c r="I54" s="80"/>
      <c r="J54" s="80"/>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80"/>
      <c r="AL54" s="155"/>
      <c r="AM54" s="156"/>
      <c r="AN54" s="80"/>
      <c r="AO54" s="80"/>
      <c r="AP54" s="80"/>
      <c r="AQ54" s="80"/>
      <c r="AR54" s="154"/>
      <c r="AS54" s="220"/>
      <c r="AT54" s="221"/>
      <c r="AU54" s="221"/>
      <c r="AV54" s="221"/>
      <c r="AW54" s="221"/>
      <c r="AX54" s="222"/>
      <c r="AY54" s="17"/>
    </row>
    <row r="55" spans="1:51" ht="19.5" customHeight="1" x14ac:dyDescent="0.25">
      <c r="A55" s="69" t="str">
        <f t="shared" si="1"/>
        <v/>
      </c>
      <c r="B55" s="153"/>
      <c r="C55" s="80"/>
      <c r="D55" s="80"/>
      <c r="E55" s="80"/>
      <c r="F55" s="80"/>
      <c r="G55" s="154"/>
      <c r="H55" s="80"/>
      <c r="I55" s="80"/>
      <c r="J55" s="80"/>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80"/>
      <c r="AL55" s="155"/>
      <c r="AM55" s="156"/>
      <c r="AN55" s="80"/>
      <c r="AO55" s="80"/>
      <c r="AP55" s="80"/>
      <c r="AQ55" s="80"/>
      <c r="AR55" s="154"/>
      <c r="AS55" s="220"/>
      <c r="AT55" s="221"/>
      <c r="AU55" s="221"/>
      <c r="AV55" s="221"/>
      <c r="AW55" s="221"/>
      <c r="AX55" s="222"/>
      <c r="AY55" s="15"/>
    </row>
    <row r="56" spans="1:51" ht="19.5" customHeight="1" x14ac:dyDescent="0.25">
      <c r="A56" s="69" t="str">
        <f t="shared" si="1"/>
        <v/>
      </c>
      <c r="B56" s="153"/>
      <c r="C56" s="80"/>
      <c r="D56" s="80"/>
      <c r="E56" s="80"/>
      <c r="F56" s="80"/>
      <c r="G56" s="154"/>
      <c r="H56" s="80"/>
      <c r="I56" s="80"/>
      <c r="J56" s="80"/>
      <c r="K56" s="381"/>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80"/>
      <c r="AL56" s="155"/>
      <c r="AM56" s="156"/>
      <c r="AN56" s="80"/>
      <c r="AO56" s="80"/>
      <c r="AP56" s="80"/>
      <c r="AQ56" s="80"/>
      <c r="AR56" s="154"/>
      <c r="AS56" s="220"/>
      <c r="AT56" s="221"/>
      <c r="AU56" s="221"/>
      <c r="AV56" s="221"/>
      <c r="AW56" s="221"/>
      <c r="AX56" s="222"/>
      <c r="AY56" s="15"/>
    </row>
    <row r="57" spans="1:51" ht="19.5" customHeight="1" x14ac:dyDescent="0.25">
      <c r="A57" s="69" t="str">
        <f t="shared" si="1"/>
        <v/>
      </c>
      <c r="B57" s="153"/>
      <c r="C57" s="80"/>
      <c r="D57" s="80"/>
      <c r="E57" s="80"/>
      <c r="F57" s="80"/>
      <c r="G57" s="154"/>
      <c r="H57" s="80"/>
      <c r="I57" s="80"/>
      <c r="J57" s="80"/>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0"/>
      <c r="AL57" s="155"/>
      <c r="AM57" s="156"/>
      <c r="AN57" s="80"/>
      <c r="AO57" s="80"/>
      <c r="AP57" s="80"/>
      <c r="AQ57" s="80"/>
      <c r="AR57" s="154"/>
      <c r="AS57" s="220"/>
      <c r="AT57" s="221"/>
      <c r="AU57" s="221"/>
      <c r="AV57" s="221"/>
      <c r="AW57" s="221"/>
      <c r="AX57" s="222"/>
      <c r="AY57" s="15"/>
    </row>
    <row r="58" spans="1:51" ht="19.5" customHeight="1" x14ac:dyDescent="0.25">
      <c r="A58" s="69" t="str">
        <f t="shared" si="1"/>
        <v/>
      </c>
      <c r="B58" s="153"/>
      <c r="C58" s="80"/>
      <c r="D58" s="80"/>
      <c r="E58" s="80"/>
      <c r="F58" s="80"/>
      <c r="G58" s="154"/>
      <c r="H58" s="80"/>
      <c r="I58" s="80"/>
      <c r="J58" s="80"/>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80"/>
      <c r="AL58" s="155"/>
      <c r="AM58" s="156"/>
      <c r="AN58" s="80"/>
      <c r="AO58" s="80"/>
      <c r="AP58" s="80"/>
      <c r="AQ58" s="80"/>
      <c r="AR58" s="154"/>
      <c r="AS58" s="220"/>
      <c r="AT58" s="221"/>
      <c r="AU58" s="221"/>
      <c r="AV58" s="221"/>
      <c r="AW58" s="221"/>
      <c r="AX58" s="222"/>
      <c r="AY58" s="15"/>
    </row>
    <row r="59" spans="1:51" ht="19.5" customHeight="1" x14ac:dyDescent="0.25">
      <c r="A59" s="69">
        <f t="shared" si="1"/>
        <v>80</v>
      </c>
      <c r="B59" s="153"/>
      <c r="C59" s="80"/>
      <c r="D59" s="80"/>
      <c r="E59" s="80"/>
      <c r="F59" s="80"/>
      <c r="G59" s="154"/>
      <c r="H59" s="80"/>
      <c r="I59" s="80"/>
      <c r="J59" s="80" t="s">
        <v>374</v>
      </c>
      <c r="K59" s="373" t="s">
        <v>380</v>
      </c>
      <c r="L59" s="373"/>
      <c r="M59" s="373"/>
      <c r="N59" s="373"/>
      <c r="O59" s="373"/>
      <c r="P59" s="373"/>
      <c r="Q59" s="373"/>
      <c r="R59" s="373"/>
      <c r="S59" s="373"/>
      <c r="T59" s="373"/>
      <c r="U59" s="373"/>
      <c r="V59" s="373"/>
      <c r="W59" s="373"/>
      <c r="X59" s="373"/>
      <c r="Y59" s="373"/>
      <c r="Z59" s="373"/>
      <c r="AA59" s="373"/>
      <c r="AB59" s="373"/>
      <c r="AC59" s="373"/>
      <c r="AD59" s="373"/>
      <c r="AE59" s="373"/>
      <c r="AF59" s="373"/>
      <c r="AG59" s="373"/>
      <c r="AH59" s="373"/>
      <c r="AI59" s="373"/>
      <c r="AJ59" s="373"/>
      <c r="AK59" s="80"/>
      <c r="AL59" s="155"/>
      <c r="AM59" s="156">
        <v>80</v>
      </c>
      <c r="AN59" s="386" t="s">
        <v>12</v>
      </c>
      <c r="AO59" s="387"/>
      <c r="AP59" s="387"/>
      <c r="AQ59" s="388"/>
      <c r="AR59" s="154"/>
      <c r="AS59" s="84"/>
      <c r="AT59" s="85"/>
      <c r="AU59" s="85"/>
      <c r="AV59" s="85"/>
      <c r="AW59" s="85"/>
      <c r="AX59" s="86"/>
      <c r="AY59" s="17">
        <f>VLOOKUP(AN59,$CD$6:$CE$11,2,FALSE)</f>
        <v>0</v>
      </c>
    </row>
    <row r="60" spans="1:51" ht="19.5" customHeight="1" x14ac:dyDescent="0.25">
      <c r="A60" s="69" t="str">
        <f t="shared" si="1"/>
        <v/>
      </c>
      <c r="B60" s="153"/>
      <c r="C60" s="80"/>
      <c r="D60" s="80"/>
      <c r="E60" s="80"/>
      <c r="F60" s="80"/>
      <c r="G60" s="154"/>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155"/>
      <c r="AM60" s="156"/>
      <c r="AN60" s="80"/>
      <c r="AO60" s="80"/>
      <c r="AP60" s="80"/>
      <c r="AQ60" s="80"/>
      <c r="AR60" s="154"/>
      <c r="AS60" s="157"/>
      <c r="AT60" s="158"/>
      <c r="AU60" s="158"/>
      <c r="AV60" s="158"/>
      <c r="AW60" s="158"/>
      <c r="AX60" s="159"/>
      <c r="AY60" s="15"/>
    </row>
    <row r="61" spans="1:51" ht="19.5" customHeight="1" x14ac:dyDescent="0.25">
      <c r="A61" s="69" t="str">
        <f t="shared" si="1"/>
        <v/>
      </c>
      <c r="B61" s="153"/>
      <c r="C61" s="80"/>
      <c r="D61" s="80"/>
      <c r="E61" s="80"/>
      <c r="F61" s="80"/>
      <c r="G61" s="154"/>
      <c r="H61" s="200" t="s">
        <v>349</v>
      </c>
      <c r="I61" s="80"/>
      <c r="J61" s="373" t="s">
        <v>381</v>
      </c>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373"/>
      <c r="AI61" s="373"/>
      <c r="AJ61" s="373"/>
      <c r="AK61" s="80"/>
      <c r="AL61" s="155"/>
      <c r="AM61" s="156"/>
      <c r="AN61" s="80"/>
      <c r="AO61" s="80"/>
      <c r="AP61" s="80"/>
      <c r="AQ61" s="80"/>
      <c r="AR61" s="154"/>
      <c r="AS61" s="157"/>
      <c r="AT61" s="158"/>
      <c r="AU61" s="158"/>
      <c r="AV61" s="158"/>
      <c r="AW61" s="158"/>
      <c r="AX61" s="159"/>
      <c r="AY61" s="15"/>
    </row>
    <row r="62" spans="1:51" ht="19.5" customHeight="1" x14ac:dyDescent="0.25">
      <c r="A62" s="69" t="str">
        <f t="shared" si="1"/>
        <v/>
      </c>
      <c r="B62" s="153"/>
      <c r="C62" s="80"/>
      <c r="D62" s="80"/>
      <c r="E62" s="80"/>
      <c r="F62" s="80"/>
      <c r="G62" s="154"/>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155"/>
      <c r="AM62" s="156"/>
      <c r="AN62" s="80"/>
      <c r="AO62" s="80"/>
      <c r="AP62" s="80"/>
      <c r="AQ62" s="80"/>
      <c r="AR62" s="154"/>
      <c r="AS62" s="157"/>
      <c r="AT62" s="158"/>
      <c r="AU62" s="158"/>
      <c r="AV62" s="158"/>
      <c r="AW62" s="158"/>
      <c r="AX62" s="159"/>
      <c r="AY62" s="15"/>
    </row>
    <row r="63" spans="1:51" ht="19.5" customHeight="1" x14ac:dyDescent="0.25">
      <c r="A63" s="69">
        <f t="shared" si="1"/>
        <v>81</v>
      </c>
      <c r="B63" s="153"/>
      <c r="C63" s="80"/>
      <c r="D63" s="80"/>
      <c r="E63" s="80"/>
      <c r="F63" s="80"/>
      <c r="G63" s="154"/>
      <c r="H63" s="80"/>
      <c r="I63" s="80"/>
      <c r="J63" s="80" t="s">
        <v>372</v>
      </c>
      <c r="K63" s="401" t="s">
        <v>382</v>
      </c>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401"/>
      <c r="AK63" s="80"/>
      <c r="AL63" s="155"/>
      <c r="AM63" s="156">
        <v>81</v>
      </c>
      <c r="AN63" s="386" t="s">
        <v>12</v>
      </c>
      <c r="AO63" s="387"/>
      <c r="AP63" s="387"/>
      <c r="AQ63" s="388"/>
      <c r="AR63" s="154"/>
      <c r="AS63" s="84"/>
      <c r="AT63" s="85"/>
      <c r="AU63" s="85"/>
      <c r="AV63" s="85"/>
      <c r="AW63" s="85"/>
      <c r="AX63" s="86"/>
      <c r="AY63" s="17">
        <f>VLOOKUP(AN63,$CD$6:$CE$11,2,FALSE)</f>
        <v>0</v>
      </c>
    </row>
    <row r="64" spans="1:51" ht="19.5" customHeight="1" x14ac:dyDescent="0.25">
      <c r="A64" s="69" t="str">
        <f t="shared" si="1"/>
        <v/>
      </c>
      <c r="B64" s="153"/>
      <c r="C64" s="80"/>
      <c r="D64" s="80"/>
      <c r="E64" s="80"/>
      <c r="F64" s="80"/>
      <c r="G64" s="154"/>
      <c r="H64" s="80"/>
      <c r="I64" s="80"/>
      <c r="J64" s="80"/>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80"/>
      <c r="AL64" s="155"/>
      <c r="AM64" s="156"/>
      <c r="AN64" s="80"/>
      <c r="AO64" s="80"/>
      <c r="AP64" s="80"/>
      <c r="AQ64" s="80"/>
      <c r="AR64" s="154"/>
      <c r="AS64" s="157"/>
      <c r="AT64" s="158"/>
      <c r="AU64" s="158"/>
      <c r="AV64" s="158"/>
      <c r="AW64" s="158"/>
      <c r="AX64" s="159"/>
      <c r="AY64" s="15"/>
    </row>
    <row r="65" spans="1:51" ht="19.5" customHeight="1" x14ac:dyDescent="0.25">
      <c r="A65" s="69" t="str">
        <f t="shared" si="1"/>
        <v/>
      </c>
      <c r="B65" s="153"/>
      <c r="C65" s="80"/>
      <c r="D65" s="80"/>
      <c r="E65" s="80"/>
      <c r="F65" s="80"/>
      <c r="G65" s="154"/>
      <c r="H65" s="80"/>
      <c r="I65" s="80"/>
      <c r="J65" s="80"/>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K65" s="80"/>
      <c r="AL65" s="155"/>
      <c r="AM65" s="156"/>
      <c r="AN65" s="80"/>
      <c r="AO65" s="80"/>
      <c r="AP65" s="80"/>
      <c r="AQ65" s="80"/>
      <c r="AR65" s="154"/>
      <c r="AS65" s="157"/>
      <c r="AT65" s="158"/>
      <c r="AU65" s="158"/>
      <c r="AV65" s="158"/>
      <c r="AW65" s="158"/>
      <c r="AX65" s="159"/>
      <c r="AY65" s="17"/>
    </row>
    <row r="66" spans="1:51" ht="19.5" customHeight="1" x14ac:dyDescent="0.25">
      <c r="A66" s="69" t="str">
        <f t="shared" si="1"/>
        <v/>
      </c>
      <c r="B66" s="153"/>
      <c r="C66" s="80"/>
      <c r="D66" s="80"/>
      <c r="E66" s="80"/>
      <c r="F66" s="80"/>
      <c r="G66" s="154"/>
      <c r="H66" s="80"/>
      <c r="I66" s="80"/>
      <c r="J66" s="80"/>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80"/>
      <c r="AL66" s="155"/>
      <c r="AM66" s="156"/>
      <c r="AN66" s="80"/>
      <c r="AO66" s="80"/>
      <c r="AP66" s="80"/>
      <c r="AQ66" s="80"/>
      <c r="AR66" s="154"/>
      <c r="AS66" s="157"/>
      <c r="AT66" s="158"/>
      <c r="AU66" s="158"/>
      <c r="AV66" s="158"/>
      <c r="AW66" s="158"/>
      <c r="AX66" s="159"/>
      <c r="AY66" s="15"/>
    </row>
    <row r="67" spans="1:51" ht="19.5" customHeight="1" x14ac:dyDescent="0.25">
      <c r="A67" s="69" t="str">
        <f t="shared" si="1"/>
        <v/>
      </c>
      <c r="B67" s="153"/>
      <c r="C67" s="80"/>
      <c r="D67" s="80"/>
      <c r="E67" s="80"/>
      <c r="F67" s="80"/>
      <c r="G67" s="154"/>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155"/>
      <c r="AM67" s="156"/>
      <c r="AN67" s="80"/>
      <c r="AO67" s="80"/>
      <c r="AP67" s="80"/>
      <c r="AQ67" s="80"/>
      <c r="AR67" s="154"/>
      <c r="AS67" s="157"/>
      <c r="AT67" s="158"/>
      <c r="AU67" s="158"/>
      <c r="AV67" s="158"/>
      <c r="AW67" s="158"/>
      <c r="AX67" s="159"/>
      <c r="AY67" s="15"/>
    </row>
    <row r="68" spans="1:51" ht="19.5" customHeight="1" x14ac:dyDescent="0.25">
      <c r="A68" s="69" t="str">
        <f t="shared" si="1"/>
        <v/>
      </c>
      <c r="B68" s="153"/>
      <c r="C68" s="80"/>
      <c r="D68" s="80"/>
      <c r="E68" s="80"/>
      <c r="F68" s="80"/>
      <c r="G68" s="154"/>
      <c r="H68" s="80"/>
      <c r="I68" s="80"/>
      <c r="J68" s="80" t="s">
        <v>300</v>
      </c>
      <c r="K68" s="384" t="s">
        <v>383</v>
      </c>
      <c r="L68" s="384"/>
      <c r="M68" s="384"/>
      <c r="N68" s="384"/>
      <c r="O68" s="384"/>
      <c r="P68" s="384"/>
      <c r="Q68" s="384"/>
      <c r="R68" s="384"/>
      <c r="S68" s="384"/>
      <c r="T68" s="384"/>
      <c r="U68" s="384"/>
      <c r="V68" s="384"/>
      <c r="W68" s="384"/>
      <c r="X68" s="384"/>
      <c r="Y68" s="384"/>
      <c r="Z68" s="384"/>
      <c r="AA68" s="384"/>
      <c r="AB68" s="384"/>
      <c r="AC68" s="384"/>
      <c r="AD68" s="384"/>
      <c r="AE68" s="384"/>
      <c r="AF68" s="384"/>
      <c r="AG68" s="384"/>
      <c r="AH68" s="384"/>
      <c r="AI68" s="384"/>
      <c r="AJ68" s="384"/>
      <c r="AK68" s="80"/>
      <c r="AL68" s="155"/>
      <c r="AM68" s="156"/>
      <c r="AN68" s="80"/>
      <c r="AO68" s="80"/>
      <c r="AP68" s="80"/>
      <c r="AQ68" s="80"/>
      <c r="AR68" s="154"/>
      <c r="AS68" s="157"/>
      <c r="AT68" s="158"/>
      <c r="AU68" s="158"/>
      <c r="AV68" s="158"/>
      <c r="AW68" s="158"/>
      <c r="AX68" s="159"/>
      <c r="AY68" s="15"/>
    </row>
    <row r="69" spans="1:51" ht="19.5" customHeight="1" x14ac:dyDescent="0.25">
      <c r="A69" s="69" t="str">
        <f t="shared" si="1"/>
        <v/>
      </c>
      <c r="B69" s="153"/>
      <c r="C69" s="80"/>
      <c r="D69" s="80"/>
      <c r="E69" s="80"/>
      <c r="F69" s="80"/>
      <c r="G69" s="154"/>
      <c r="H69" s="80"/>
      <c r="I69" s="80"/>
      <c r="J69" s="80"/>
      <c r="K69" s="384"/>
      <c r="L69" s="384"/>
      <c r="M69" s="384"/>
      <c r="N69" s="384"/>
      <c r="O69" s="384"/>
      <c r="P69" s="384"/>
      <c r="Q69" s="384"/>
      <c r="R69" s="384"/>
      <c r="S69" s="384"/>
      <c r="T69" s="384"/>
      <c r="U69" s="384"/>
      <c r="V69" s="384"/>
      <c r="W69" s="384"/>
      <c r="X69" s="384"/>
      <c r="Y69" s="384"/>
      <c r="Z69" s="384"/>
      <c r="AA69" s="384"/>
      <c r="AB69" s="384"/>
      <c r="AC69" s="384"/>
      <c r="AD69" s="384"/>
      <c r="AE69" s="384"/>
      <c r="AF69" s="384"/>
      <c r="AG69" s="384"/>
      <c r="AH69" s="384"/>
      <c r="AI69" s="384"/>
      <c r="AJ69" s="384"/>
      <c r="AK69" s="80"/>
      <c r="AL69" s="155"/>
      <c r="AM69" s="156"/>
      <c r="AN69" s="80"/>
      <c r="AO69" s="80"/>
      <c r="AP69" s="80"/>
      <c r="AQ69" s="80"/>
      <c r="AR69" s="154"/>
      <c r="AS69" s="157"/>
      <c r="AT69" s="158"/>
      <c r="AU69" s="158"/>
      <c r="AV69" s="158"/>
      <c r="AW69" s="158"/>
      <c r="AX69" s="159"/>
      <c r="AY69" s="15"/>
    </row>
    <row r="70" spans="1:51" ht="19.5" customHeight="1" x14ac:dyDescent="0.25">
      <c r="A70" s="69" t="str">
        <f t="shared" si="1"/>
        <v/>
      </c>
      <c r="B70" s="153"/>
      <c r="C70" s="80"/>
      <c r="D70" s="80"/>
      <c r="E70" s="80"/>
      <c r="F70" s="80"/>
      <c r="G70" s="154"/>
      <c r="H70" s="80"/>
      <c r="I70" s="80"/>
      <c r="J70" s="80"/>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384"/>
      <c r="AK70" s="80"/>
      <c r="AL70" s="155"/>
      <c r="AM70" s="156"/>
      <c r="AN70" s="80"/>
      <c r="AO70" s="80"/>
      <c r="AP70" s="80"/>
      <c r="AQ70" s="80"/>
      <c r="AR70" s="154"/>
      <c r="AS70" s="157"/>
      <c r="AT70" s="158"/>
      <c r="AU70" s="158"/>
      <c r="AV70" s="158"/>
      <c r="AW70" s="158"/>
      <c r="AX70" s="159"/>
      <c r="AY70" s="15"/>
    </row>
    <row r="71" spans="1:51" ht="19.5" customHeight="1" x14ac:dyDescent="0.25">
      <c r="A71" s="69" t="str">
        <f t="shared" si="1"/>
        <v/>
      </c>
      <c r="B71" s="153"/>
      <c r="C71" s="80"/>
      <c r="D71" s="80"/>
      <c r="E71" s="80"/>
      <c r="F71" s="80"/>
      <c r="G71" s="154"/>
      <c r="H71" s="80"/>
      <c r="I71" s="80"/>
      <c r="J71" s="80"/>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384"/>
      <c r="AK71" s="80"/>
      <c r="AL71" s="155"/>
      <c r="AM71" s="156"/>
      <c r="AN71" s="80"/>
      <c r="AO71" s="80"/>
      <c r="AP71" s="80"/>
      <c r="AQ71" s="80"/>
      <c r="AR71" s="154"/>
      <c r="AS71" s="157"/>
      <c r="AT71" s="158"/>
      <c r="AU71" s="158"/>
      <c r="AV71" s="158"/>
      <c r="AW71" s="158"/>
      <c r="AX71" s="159"/>
      <c r="AY71" s="15"/>
    </row>
    <row r="72" spans="1:51" ht="19.5" customHeight="1" x14ac:dyDescent="0.25">
      <c r="A72" s="69" t="str">
        <f t="shared" si="1"/>
        <v/>
      </c>
      <c r="B72" s="153"/>
      <c r="C72" s="80"/>
      <c r="D72" s="80"/>
      <c r="E72" s="80"/>
      <c r="F72" s="80"/>
      <c r="G72" s="154"/>
      <c r="H72" s="80"/>
      <c r="I72" s="80"/>
      <c r="J72" s="80"/>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80"/>
      <c r="AL72" s="155"/>
      <c r="AM72" s="156"/>
      <c r="AN72" s="80"/>
      <c r="AO72" s="80"/>
      <c r="AP72" s="80"/>
      <c r="AQ72" s="80"/>
      <c r="AR72" s="154"/>
      <c r="AS72" s="157"/>
      <c r="AT72" s="158"/>
      <c r="AU72" s="158"/>
      <c r="AV72" s="158"/>
      <c r="AW72" s="158"/>
      <c r="AX72" s="159"/>
      <c r="AY72" s="15"/>
    </row>
    <row r="73" spans="1:51" ht="19.5" customHeight="1" x14ac:dyDescent="0.25">
      <c r="A73" s="69">
        <f t="shared" si="1"/>
        <v>82</v>
      </c>
      <c r="B73" s="153"/>
      <c r="C73" s="80"/>
      <c r="D73" s="80"/>
      <c r="E73" s="80"/>
      <c r="F73" s="80"/>
      <c r="G73" s="154"/>
      <c r="H73" s="80"/>
      <c r="I73" s="80"/>
      <c r="J73" s="80" t="s">
        <v>374</v>
      </c>
      <c r="K73" s="381" t="s">
        <v>384</v>
      </c>
      <c r="L73" s="381"/>
      <c r="M73" s="381"/>
      <c r="N73" s="381"/>
      <c r="O73" s="381"/>
      <c r="P73" s="381"/>
      <c r="Q73" s="381"/>
      <c r="R73" s="381"/>
      <c r="S73" s="381"/>
      <c r="T73" s="381"/>
      <c r="U73" s="381"/>
      <c r="V73" s="381"/>
      <c r="W73" s="381"/>
      <c r="X73" s="381"/>
      <c r="Y73" s="381"/>
      <c r="Z73" s="381"/>
      <c r="AA73" s="381"/>
      <c r="AB73" s="381"/>
      <c r="AC73" s="381"/>
      <c r="AD73" s="381"/>
      <c r="AE73" s="381"/>
      <c r="AF73" s="381"/>
      <c r="AG73" s="381"/>
      <c r="AH73" s="381"/>
      <c r="AI73" s="381"/>
      <c r="AJ73" s="381"/>
      <c r="AK73" s="80"/>
      <c r="AL73" s="155"/>
      <c r="AM73" s="156">
        <v>82</v>
      </c>
      <c r="AN73" s="386" t="s">
        <v>12</v>
      </c>
      <c r="AO73" s="387"/>
      <c r="AP73" s="387"/>
      <c r="AQ73" s="388"/>
      <c r="AR73" s="154"/>
      <c r="AS73" s="84"/>
      <c r="AT73" s="85"/>
      <c r="AU73" s="85"/>
      <c r="AV73" s="85"/>
      <c r="AW73" s="85"/>
      <c r="AX73" s="86"/>
      <c r="AY73" s="17">
        <f>VLOOKUP(AN73,$CD$6:$CE$11,2,FALSE)</f>
        <v>0</v>
      </c>
    </row>
    <row r="74" spans="1:51" ht="19.5" customHeight="1" x14ac:dyDescent="0.25">
      <c r="A74" s="69" t="str">
        <f t="shared" si="1"/>
        <v/>
      </c>
      <c r="B74" s="153"/>
      <c r="C74" s="80"/>
      <c r="D74" s="80"/>
      <c r="E74" s="80"/>
      <c r="F74" s="80"/>
      <c r="G74" s="154"/>
      <c r="H74" s="80"/>
      <c r="I74" s="80"/>
      <c r="J74" s="80"/>
      <c r="K74" s="381"/>
      <c r="L74" s="381"/>
      <c r="M74" s="381"/>
      <c r="N74" s="381"/>
      <c r="O74" s="381"/>
      <c r="P74" s="381"/>
      <c r="Q74" s="381"/>
      <c r="R74" s="381"/>
      <c r="S74" s="381"/>
      <c r="T74" s="381"/>
      <c r="U74" s="381"/>
      <c r="V74" s="381"/>
      <c r="W74" s="381"/>
      <c r="X74" s="381"/>
      <c r="Y74" s="381"/>
      <c r="Z74" s="381"/>
      <c r="AA74" s="381"/>
      <c r="AB74" s="381"/>
      <c r="AC74" s="381"/>
      <c r="AD74" s="381"/>
      <c r="AE74" s="381"/>
      <c r="AF74" s="381"/>
      <c r="AG74" s="381"/>
      <c r="AH74" s="381"/>
      <c r="AI74" s="381"/>
      <c r="AJ74" s="381"/>
      <c r="AK74" s="80"/>
      <c r="AL74" s="155"/>
      <c r="AM74" s="156"/>
      <c r="AN74" s="80"/>
      <c r="AO74" s="80"/>
      <c r="AP74" s="80"/>
      <c r="AQ74" s="80"/>
      <c r="AR74" s="154"/>
      <c r="AS74" s="157"/>
      <c r="AT74" s="158"/>
      <c r="AU74" s="158"/>
      <c r="AV74" s="158"/>
      <c r="AW74" s="158"/>
      <c r="AX74" s="159"/>
      <c r="AY74" s="15"/>
    </row>
    <row r="75" spans="1:51" ht="19.5" customHeight="1" x14ac:dyDescent="0.25">
      <c r="A75" s="69" t="str">
        <f t="shared" si="1"/>
        <v/>
      </c>
      <c r="B75" s="153"/>
      <c r="C75" s="80"/>
      <c r="D75" s="80"/>
      <c r="E75" s="80"/>
      <c r="F75" s="80"/>
      <c r="G75" s="154"/>
      <c r="H75" s="80"/>
      <c r="I75" s="80"/>
      <c r="J75" s="80"/>
      <c r="K75" s="381"/>
      <c r="L75" s="381"/>
      <c r="M75" s="381"/>
      <c r="N75" s="381"/>
      <c r="O75" s="381"/>
      <c r="P75" s="381"/>
      <c r="Q75" s="381"/>
      <c r="R75" s="381"/>
      <c r="S75" s="381"/>
      <c r="T75" s="381"/>
      <c r="U75" s="381"/>
      <c r="V75" s="381"/>
      <c r="W75" s="381"/>
      <c r="X75" s="381"/>
      <c r="Y75" s="381"/>
      <c r="Z75" s="381"/>
      <c r="AA75" s="381"/>
      <c r="AB75" s="381"/>
      <c r="AC75" s="381"/>
      <c r="AD75" s="381"/>
      <c r="AE75" s="381"/>
      <c r="AF75" s="381"/>
      <c r="AG75" s="381"/>
      <c r="AH75" s="381"/>
      <c r="AI75" s="381"/>
      <c r="AJ75" s="381"/>
      <c r="AK75" s="80"/>
      <c r="AL75" s="155"/>
      <c r="AM75" s="156"/>
      <c r="AN75" s="80"/>
      <c r="AO75" s="80"/>
      <c r="AP75" s="80"/>
      <c r="AQ75" s="80"/>
      <c r="AR75" s="154"/>
      <c r="AS75" s="157"/>
      <c r="AT75" s="158"/>
      <c r="AU75" s="158"/>
      <c r="AV75" s="158"/>
      <c r="AW75" s="158"/>
      <c r="AX75" s="159"/>
      <c r="AY75" s="17"/>
    </row>
    <row r="76" spans="1:51" ht="19.5" customHeight="1" x14ac:dyDescent="0.25">
      <c r="A76" s="69" t="str">
        <f t="shared" si="1"/>
        <v/>
      </c>
      <c r="B76" s="153"/>
      <c r="C76" s="80"/>
      <c r="D76" s="80"/>
      <c r="E76" s="80"/>
      <c r="F76" s="80"/>
      <c r="G76" s="154"/>
      <c r="H76" s="80"/>
      <c r="I76" s="80"/>
      <c r="J76" s="80"/>
      <c r="K76" s="381"/>
      <c r="L76" s="381"/>
      <c r="M76" s="381"/>
      <c r="N76" s="381"/>
      <c r="O76" s="381"/>
      <c r="P76" s="381"/>
      <c r="Q76" s="381"/>
      <c r="R76" s="381"/>
      <c r="S76" s="381"/>
      <c r="T76" s="381"/>
      <c r="U76" s="381"/>
      <c r="V76" s="381"/>
      <c r="W76" s="381"/>
      <c r="X76" s="381"/>
      <c r="Y76" s="381"/>
      <c r="Z76" s="381"/>
      <c r="AA76" s="381"/>
      <c r="AB76" s="381"/>
      <c r="AC76" s="381"/>
      <c r="AD76" s="381"/>
      <c r="AE76" s="381"/>
      <c r="AF76" s="381"/>
      <c r="AG76" s="381"/>
      <c r="AH76" s="381"/>
      <c r="AI76" s="381"/>
      <c r="AJ76" s="381"/>
      <c r="AK76" s="80"/>
      <c r="AL76" s="155"/>
      <c r="AM76" s="156"/>
      <c r="AN76" s="80"/>
      <c r="AO76" s="80"/>
      <c r="AP76" s="80"/>
      <c r="AQ76" s="80"/>
      <c r="AR76" s="154"/>
      <c r="AS76" s="157"/>
      <c r="AT76" s="158"/>
      <c r="AU76" s="158"/>
      <c r="AV76" s="158"/>
      <c r="AW76" s="158"/>
      <c r="AX76" s="159"/>
      <c r="AY76" s="15"/>
    </row>
    <row r="77" spans="1:51" ht="19.5" customHeight="1" x14ac:dyDescent="0.25">
      <c r="A77" s="69" t="str">
        <f t="shared" si="1"/>
        <v/>
      </c>
      <c r="B77" s="153"/>
      <c r="C77" s="80"/>
      <c r="D77" s="80"/>
      <c r="E77" s="80"/>
      <c r="F77" s="80"/>
      <c r="G77" s="154"/>
      <c r="H77" s="80"/>
      <c r="I77" s="80"/>
      <c r="J77" s="80"/>
      <c r="K77" s="381"/>
      <c r="L77" s="381"/>
      <c r="M77" s="381"/>
      <c r="N77" s="381"/>
      <c r="O77" s="381"/>
      <c r="P77" s="381"/>
      <c r="Q77" s="381"/>
      <c r="R77" s="381"/>
      <c r="S77" s="381"/>
      <c r="T77" s="381"/>
      <c r="U77" s="381"/>
      <c r="V77" s="381"/>
      <c r="W77" s="381"/>
      <c r="X77" s="381"/>
      <c r="Y77" s="381"/>
      <c r="Z77" s="381"/>
      <c r="AA77" s="381"/>
      <c r="AB77" s="381"/>
      <c r="AC77" s="381"/>
      <c r="AD77" s="381"/>
      <c r="AE77" s="381"/>
      <c r="AF77" s="381"/>
      <c r="AG77" s="381"/>
      <c r="AH77" s="381"/>
      <c r="AI77" s="381"/>
      <c r="AJ77" s="381"/>
      <c r="AK77" s="80"/>
      <c r="AL77" s="155"/>
      <c r="AM77" s="156"/>
      <c r="AN77" s="80"/>
      <c r="AO77" s="80"/>
      <c r="AP77" s="80"/>
      <c r="AQ77" s="80"/>
      <c r="AR77" s="154"/>
      <c r="AS77" s="157"/>
      <c r="AT77" s="158"/>
      <c r="AU77" s="158"/>
      <c r="AV77" s="158"/>
      <c r="AW77" s="158"/>
      <c r="AX77" s="159"/>
      <c r="AY77" s="15"/>
    </row>
    <row r="78" spans="1:51" ht="19.5" customHeight="1" x14ac:dyDescent="0.25">
      <c r="A78" s="69" t="str">
        <f t="shared" si="1"/>
        <v/>
      </c>
      <c r="B78" s="153"/>
      <c r="C78" s="80"/>
      <c r="D78" s="80"/>
      <c r="E78" s="80"/>
      <c r="F78" s="80"/>
      <c r="G78" s="154"/>
      <c r="H78" s="80"/>
      <c r="I78" s="80"/>
      <c r="J78" s="80"/>
      <c r="K78" s="381"/>
      <c r="L78" s="381"/>
      <c r="M78" s="381"/>
      <c r="N78" s="381"/>
      <c r="O78" s="381"/>
      <c r="P78" s="381"/>
      <c r="Q78" s="381"/>
      <c r="R78" s="381"/>
      <c r="S78" s="381"/>
      <c r="T78" s="381"/>
      <c r="U78" s="381"/>
      <c r="V78" s="381"/>
      <c r="W78" s="381"/>
      <c r="X78" s="381"/>
      <c r="Y78" s="381"/>
      <c r="Z78" s="381"/>
      <c r="AA78" s="381"/>
      <c r="AB78" s="381"/>
      <c r="AC78" s="381"/>
      <c r="AD78" s="381"/>
      <c r="AE78" s="381"/>
      <c r="AF78" s="381"/>
      <c r="AG78" s="381"/>
      <c r="AH78" s="381"/>
      <c r="AI78" s="381"/>
      <c r="AJ78" s="381"/>
      <c r="AK78" s="80"/>
      <c r="AL78" s="155"/>
      <c r="AM78" s="156"/>
      <c r="AN78" s="80"/>
      <c r="AO78" s="80"/>
      <c r="AP78" s="80"/>
      <c r="AQ78" s="80"/>
      <c r="AR78" s="154"/>
      <c r="AS78" s="157"/>
      <c r="AT78" s="158"/>
      <c r="AU78" s="158"/>
      <c r="AV78" s="158"/>
      <c r="AW78" s="158"/>
      <c r="AX78" s="159"/>
      <c r="AY78" s="15"/>
    </row>
    <row r="79" spans="1:51" ht="19.5" customHeight="1" x14ac:dyDescent="0.25">
      <c r="A79" s="69" t="str">
        <f t="shared" si="1"/>
        <v/>
      </c>
      <c r="B79" s="153"/>
      <c r="C79" s="80"/>
      <c r="D79" s="80"/>
      <c r="E79" s="80"/>
      <c r="F79" s="80"/>
      <c r="G79" s="154"/>
      <c r="H79" s="80"/>
      <c r="I79" s="80"/>
      <c r="J79" s="80"/>
      <c r="K79" s="373" t="s">
        <v>385</v>
      </c>
      <c r="L79" s="373"/>
      <c r="M79" s="373"/>
      <c r="N79" s="373"/>
      <c r="O79" s="373"/>
      <c r="P79" s="373"/>
      <c r="Q79" s="373"/>
      <c r="R79" s="373"/>
      <c r="S79" s="373"/>
      <c r="T79" s="373"/>
      <c r="U79" s="373"/>
      <c r="V79" s="373"/>
      <c r="W79" s="373"/>
      <c r="X79" s="373"/>
      <c r="Y79" s="373"/>
      <c r="Z79" s="373"/>
      <c r="AA79" s="373"/>
      <c r="AB79" s="373"/>
      <c r="AC79" s="373"/>
      <c r="AD79" s="373"/>
      <c r="AE79" s="373"/>
      <c r="AF79" s="373"/>
      <c r="AG79" s="373"/>
      <c r="AH79" s="373"/>
      <c r="AI79" s="373"/>
      <c r="AJ79" s="373"/>
      <c r="AK79" s="80"/>
      <c r="AL79" s="155"/>
      <c r="AM79" s="156"/>
      <c r="AN79" s="80"/>
      <c r="AO79" s="80"/>
      <c r="AP79" s="80"/>
      <c r="AQ79" s="80"/>
      <c r="AR79" s="154"/>
      <c r="AS79" s="157"/>
      <c r="AT79" s="158"/>
      <c r="AU79" s="158"/>
      <c r="AV79" s="158"/>
      <c r="AW79" s="158"/>
      <c r="AX79" s="159"/>
      <c r="AY79" s="15"/>
    </row>
    <row r="80" spans="1:51" ht="19.5" customHeight="1" x14ac:dyDescent="0.25">
      <c r="A80" s="69" t="str">
        <f t="shared" si="1"/>
        <v/>
      </c>
      <c r="B80" s="153"/>
      <c r="C80" s="80"/>
      <c r="D80" s="80"/>
      <c r="E80" s="80"/>
      <c r="F80" s="80"/>
      <c r="G80" s="154"/>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155"/>
      <c r="AM80" s="156"/>
      <c r="AN80" s="80"/>
      <c r="AO80" s="80"/>
      <c r="AP80" s="80"/>
      <c r="AQ80" s="80"/>
      <c r="AR80" s="154"/>
      <c r="AS80" s="157"/>
      <c r="AT80" s="158"/>
      <c r="AU80" s="158"/>
      <c r="AV80" s="158"/>
      <c r="AW80" s="158"/>
      <c r="AX80" s="159"/>
      <c r="AY80" s="15"/>
    </row>
    <row r="81" spans="1:51" ht="19.5" customHeight="1" x14ac:dyDescent="0.25">
      <c r="A81" s="69">
        <f t="shared" si="1"/>
        <v>83</v>
      </c>
      <c r="B81" s="153"/>
      <c r="C81" s="80"/>
      <c r="D81" s="80"/>
      <c r="E81" s="80"/>
      <c r="F81" s="80"/>
      <c r="G81" s="154"/>
      <c r="H81" s="80"/>
      <c r="I81" s="80"/>
      <c r="J81" s="80" t="s">
        <v>376</v>
      </c>
      <c r="K81" s="381" t="s">
        <v>386</v>
      </c>
      <c r="L81" s="381"/>
      <c r="M81" s="381"/>
      <c r="N81" s="381"/>
      <c r="O81" s="381"/>
      <c r="P81" s="381"/>
      <c r="Q81" s="381"/>
      <c r="R81" s="381"/>
      <c r="S81" s="381"/>
      <c r="T81" s="381"/>
      <c r="U81" s="381"/>
      <c r="V81" s="381"/>
      <c r="W81" s="381"/>
      <c r="X81" s="381"/>
      <c r="Y81" s="381"/>
      <c r="Z81" s="381"/>
      <c r="AA81" s="381"/>
      <c r="AB81" s="381"/>
      <c r="AC81" s="381"/>
      <c r="AD81" s="381"/>
      <c r="AE81" s="381"/>
      <c r="AF81" s="381"/>
      <c r="AG81" s="381"/>
      <c r="AH81" s="381"/>
      <c r="AI81" s="381"/>
      <c r="AJ81" s="381"/>
      <c r="AK81" s="80"/>
      <c r="AL81" s="155"/>
      <c r="AM81" s="156">
        <v>83</v>
      </c>
      <c r="AN81" s="386" t="s">
        <v>12</v>
      </c>
      <c r="AO81" s="387"/>
      <c r="AP81" s="387"/>
      <c r="AQ81" s="388"/>
      <c r="AR81" s="154"/>
      <c r="AS81" s="84"/>
      <c r="AT81" s="85"/>
      <c r="AU81" s="85"/>
      <c r="AV81" s="85"/>
      <c r="AW81" s="85"/>
      <c r="AX81" s="86"/>
      <c r="AY81" s="17">
        <f>VLOOKUP(AN81,$CD$6:$CE$11,2,FALSE)</f>
        <v>0</v>
      </c>
    </row>
    <row r="82" spans="1:51" ht="19.5" customHeight="1" x14ac:dyDescent="0.25">
      <c r="A82" s="69" t="str">
        <f t="shared" si="1"/>
        <v/>
      </c>
      <c r="B82" s="153"/>
      <c r="C82" s="80"/>
      <c r="D82" s="80"/>
      <c r="E82" s="80"/>
      <c r="F82" s="80"/>
      <c r="G82" s="154"/>
      <c r="H82" s="80"/>
      <c r="I82" s="80"/>
      <c r="J82" s="80"/>
      <c r="K82" s="381"/>
      <c r="L82" s="381"/>
      <c r="M82" s="381"/>
      <c r="N82" s="381"/>
      <c r="O82" s="381"/>
      <c r="P82" s="381"/>
      <c r="Q82" s="381"/>
      <c r="R82" s="381"/>
      <c r="S82" s="381"/>
      <c r="T82" s="381"/>
      <c r="U82" s="381"/>
      <c r="V82" s="381"/>
      <c r="W82" s="381"/>
      <c r="X82" s="381"/>
      <c r="Y82" s="381"/>
      <c r="Z82" s="381"/>
      <c r="AA82" s="381"/>
      <c r="AB82" s="381"/>
      <c r="AC82" s="381"/>
      <c r="AD82" s="381"/>
      <c r="AE82" s="381"/>
      <c r="AF82" s="381"/>
      <c r="AG82" s="381"/>
      <c r="AH82" s="381"/>
      <c r="AI82" s="381"/>
      <c r="AJ82" s="381"/>
      <c r="AK82" s="80"/>
      <c r="AL82" s="155"/>
      <c r="AM82" s="156"/>
      <c r="AN82" s="80"/>
      <c r="AO82" s="80"/>
      <c r="AP82" s="80"/>
      <c r="AQ82" s="80"/>
      <c r="AR82" s="154"/>
      <c r="AS82" s="157"/>
      <c r="AT82" s="158"/>
      <c r="AU82" s="158"/>
      <c r="AV82" s="158"/>
      <c r="AW82" s="158"/>
      <c r="AX82" s="159"/>
      <c r="AY82" s="15"/>
    </row>
    <row r="83" spans="1:51" ht="19.5" customHeight="1" x14ac:dyDescent="0.25">
      <c r="A83" s="69" t="str">
        <f t="shared" si="1"/>
        <v/>
      </c>
      <c r="B83" s="153"/>
      <c r="C83" s="80"/>
      <c r="D83" s="80"/>
      <c r="E83" s="80"/>
      <c r="F83" s="80"/>
      <c r="G83" s="154"/>
      <c r="H83" s="80"/>
      <c r="I83" s="80"/>
      <c r="J83" s="80"/>
      <c r="K83" s="381"/>
      <c r="L83" s="381"/>
      <c r="M83" s="381"/>
      <c r="N83" s="381"/>
      <c r="O83" s="381"/>
      <c r="P83" s="381"/>
      <c r="Q83" s="381"/>
      <c r="R83" s="381"/>
      <c r="S83" s="381"/>
      <c r="T83" s="381"/>
      <c r="U83" s="381"/>
      <c r="V83" s="381"/>
      <c r="W83" s="381"/>
      <c r="X83" s="381"/>
      <c r="Y83" s="381"/>
      <c r="Z83" s="381"/>
      <c r="AA83" s="381"/>
      <c r="AB83" s="381"/>
      <c r="AC83" s="381"/>
      <c r="AD83" s="381"/>
      <c r="AE83" s="381"/>
      <c r="AF83" s="381"/>
      <c r="AG83" s="381"/>
      <c r="AH83" s="381"/>
      <c r="AI83" s="381"/>
      <c r="AJ83" s="381"/>
      <c r="AK83" s="80"/>
      <c r="AL83" s="155"/>
      <c r="AM83" s="156"/>
      <c r="AN83" s="80"/>
      <c r="AO83" s="80"/>
      <c r="AP83" s="80"/>
      <c r="AQ83" s="80"/>
      <c r="AR83" s="154"/>
      <c r="AS83" s="157"/>
      <c r="AT83" s="158"/>
      <c r="AU83" s="158"/>
      <c r="AV83" s="158"/>
      <c r="AW83" s="158"/>
      <c r="AX83" s="159"/>
      <c r="AY83" s="15"/>
    </row>
    <row r="84" spans="1:51" ht="19.5" customHeight="1" x14ac:dyDescent="0.25">
      <c r="A84" s="69" t="str">
        <f t="shared" ref="A84:A92" si="2">_xlfn.IFS(AM84=0,"",AM84&gt;0,AM84,AM84&lt;&gt;"","")</f>
        <v/>
      </c>
      <c r="B84" s="153"/>
      <c r="C84" s="80"/>
      <c r="D84" s="80"/>
      <c r="E84" s="80"/>
      <c r="F84" s="80"/>
      <c r="G84" s="154"/>
      <c r="H84" s="80"/>
      <c r="I84" s="80"/>
      <c r="J84" s="80"/>
      <c r="K84" s="381"/>
      <c r="L84" s="381"/>
      <c r="M84" s="381"/>
      <c r="N84" s="381"/>
      <c r="O84" s="381"/>
      <c r="P84" s="381"/>
      <c r="Q84" s="381"/>
      <c r="R84" s="381"/>
      <c r="S84" s="381"/>
      <c r="T84" s="381"/>
      <c r="U84" s="381"/>
      <c r="V84" s="381"/>
      <c r="W84" s="381"/>
      <c r="X84" s="381"/>
      <c r="Y84" s="381"/>
      <c r="Z84" s="381"/>
      <c r="AA84" s="381"/>
      <c r="AB84" s="381"/>
      <c r="AC84" s="381"/>
      <c r="AD84" s="381"/>
      <c r="AE84" s="381"/>
      <c r="AF84" s="381"/>
      <c r="AG84" s="381"/>
      <c r="AH84" s="381"/>
      <c r="AI84" s="381"/>
      <c r="AJ84" s="381"/>
      <c r="AK84" s="80"/>
      <c r="AL84" s="155"/>
      <c r="AM84" s="156"/>
      <c r="AN84" s="80"/>
      <c r="AO84" s="80"/>
      <c r="AP84" s="80"/>
      <c r="AQ84" s="80"/>
      <c r="AR84" s="154"/>
      <c r="AS84" s="157"/>
      <c r="AT84" s="158"/>
      <c r="AU84" s="158"/>
      <c r="AV84" s="158"/>
      <c r="AW84" s="158"/>
      <c r="AX84" s="159"/>
      <c r="AY84" s="15"/>
    </row>
    <row r="85" spans="1:51" ht="19.5" customHeight="1" x14ac:dyDescent="0.25">
      <c r="A85" s="69" t="str">
        <f t="shared" si="2"/>
        <v/>
      </c>
      <c r="B85" s="153"/>
      <c r="C85" s="80"/>
      <c r="D85" s="80"/>
      <c r="E85" s="80"/>
      <c r="F85" s="80"/>
      <c r="G85" s="154"/>
      <c r="H85" s="80"/>
      <c r="I85" s="80"/>
      <c r="J85" s="80"/>
      <c r="K85" s="381"/>
      <c r="L85" s="381"/>
      <c r="M85" s="381"/>
      <c r="N85" s="381"/>
      <c r="O85" s="381"/>
      <c r="P85" s="381"/>
      <c r="Q85" s="381"/>
      <c r="R85" s="381"/>
      <c r="S85" s="381"/>
      <c r="T85" s="381"/>
      <c r="U85" s="381"/>
      <c r="V85" s="381"/>
      <c r="W85" s="381"/>
      <c r="X85" s="381"/>
      <c r="Y85" s="381"/>
      <c r="Z85" s="381"/>
      <c r="AA85" s="381"/>
      <c r="AB85" s="381"/>
      <c r="AC85" s="381"/>
      <c r="AD85" s="381"/>
      <c r="AE85" s="381"/>
      <c r="AF85" s="381"/>
      <c r="AG85" s="381"/>
      <c r="AH85" s="381"/>
      <c r="AI85" s="381"/>
      <c r="AJ85" s="381"/>
      <c r="AK85" s="80"/>
      <c r="AL85" s="155"/>
      <c r="AM85" s="156"/>
      <c r="AN85" s="80"/>
      <c r="AO85" s="80"/>
      <c r="AP85" s="80"/>
      <c r="AQ85" s="80"/>
      <c r="AR85" s="154"/>
      <c r="AS85" s="157"/>
      <c r="AT85" s="158"/>
      <c r="AU85" s="158"/>
      <c r="AV85" s="158"/>
      <c r="AW85" s="158"/>
      <c r="AX85" s="159"/>
      <c r="AY85" s="15"/>
    </row>
    <row r="86" spans="1:51" ht="19.5" customHeight="1" x14ac:dyDescent="0.25">
      <c r="A86" s="69" t="str">
        <f t="shared" si="2"/>
        <v/>
      </c>
      <c r="B86" s="153"/>
      <c r="C86" s="80"/>
      <c r="D86" s="80"/>
      <c r="E86" s="80"/>
      <c r="F86" s="80"/>
      <c r="G86" s="154"/>
      <c r="H86" s="80"/>
      <c r="I86" s="80"/>
      <c r="J86" s="80"/>
      <c r="K86" s="381"/>
      <c r="L86" s="381"/>
      <c r="M86" s="381"/>
      <c r="N86" s="381"/>
      <c r="O86" s="381"/>
      <c r="P86" s="381"/>
      <c r="Q86" s="381"/>
      <c r="R86" s="381"/>
      <c r="S86" s="381"/>
      <c r="T86" s="381"/>
      <c r="U86" s="381"/>
      <c r="V86" s="381"/>
      <c r="W86" s="381"/>
      <c r="X86" s="381"/>
      <c r="Y86" s="381"/>
      <c r="Z86" s="381"/>
      <c r="AA86" s="381"/>
      <c r="AB86" s="381"/>
      <c r="AC86" s="381"/>
      <c r="AD86" s="381"/>
      <c r="AE86" s="381"/>
      <c r="AF86" s="381"/>
      <c r="AG86" s="381"/>
      <c r="AH86" s="381"/>
      <c r="AI86" s="381"/>
      <c r="AJ86" s="381"/>
      <c r="AK86" s="80"/>
      <c r="AL86" s="155"/>
      <c r="AM86" s="156"/>
      <c r="AN86" s="80"/>
      <c r="AO86" s="80"/>
      <c r="AP86" s="80"/>
      <c r="AQ86" s="80"/>
      <c r="AR86" s="154"/>
      <c r="AS86" s="157"/>
      <c r="AT86" s="158"/>
      <c r="AU86" s="158"/>
      <c r="AV86" s="158"/>
      <c r="AW86" s="158"/>
      <c r="AX86" s="159"/>
      <c r="AY86" s="15"/>
    </row>
    <row r="87" spans="1:51" ht="19.5" customHeight="1" x14ac:dyDescent="0.25">
      <c r="A87" s="69" t="str">
        <f t="shared" si="2"/>
        <v/>
      </c>
      <c r="B87" s="153"/>
      <c r="C87" s="80"/>
      <c r="D87" s="80"/>
      <c r="E87" s="80"/>
      <c r="F87" s="80"/>
      <c r="G87" s="154"/>
      <c r="H87" s="80"/>
      <c r="I87" s="80"/>
      <c r="J87" s="80"/>
      <c r="K87" s="381"/>
      <c r="L87" s="381"/>
      <c r="M87" s="381"/>
      <c r="N87" s="381"/>
      <c r="O87" s="381"/>
      <c r="P87" s="381"/>
      <c r="Q87" s="381"/>
      <c r="R87" s="381"/>
      <c r="S87" s="381"/>
      <c r="T87" s="381"/>
      <c r="U87" s="381"/>
      <c r="V87" s="381"/>
      <c r="W87" s="381"/>
      <c r="X87" s="381"/>
      <c r="Y87" s="381"/>
      <c r="Z87" s="381"/>
      <c r="AA87" s="381"/>
      <c r="AB87" s="381"/>
      <c r="AC87" s="381"/>
      <c r="AD87" s="381"/>
      <c r="AE87" s="381"/>
      <c r="AF87" s="381"/>
      <c r="AG87" s="381"/>
      <c r="AH87" s="381"/>
      <c r="AI87" s="381"/>
      <c r="AJ87" s="381"/>
      <c r="AK87" s="80"/>
      <c r="AL87" s="155"/>
      <c r="AM87" s="156"/>
      <c r="AN87" s="80"/>
      <c r="AO87" s="80"/>
      <c r="AP87" s="80"/>
      <c r="AQ87" s="80"/>
      <c r="AR87" s="154"/>
      <c r="AS87" s="157"/>
      <c r="AT87" s="158"/>
      <c r="AU87" s="158"/>
      <c r="AV87" s="158"/>
      <c r="AW87" s="158"/>
      <c r="AX87" s="159"/>
      <c r="AY87" s="15"/>
    </row>
    <row r="88" spans="1:51" ht="19.5" customHeight="1" x14ac:dyDescent="0.25">
      <c r="A88" s="69" t="str">
        <f t="shared" si="2"/>
        <v/>
      </c>
      <c r="B88" s="153"/>
      <c r="C88" s="80"/>
      <c r="D88" s="80"/>
      <c r="E88" s="80"/>
      <c r="F88" s="80"/>
      <c r="G88" s="154"/>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155"/>
      <c r="AM88" s="156"/>
      <c r="AN88" s="80"/>
      <c r="AO88" s="80"/>
      <c r="AP88" s="80"/>
      <c r="AQ88" s="80"/>
      <c r="AR88" s="154"/>
      <c r="AS88" s="157"/>
      <c r="AT88" s="158"/>
      <c r="AU88" s="158"/>
      <c r="AV88" s="158"/>
      <c r="AW88" s="158"/>
      <c r="AX88" s="159"/>
      <c r="AY88" s="15"/>
    </row>
    <row r="89" spans="1:51" ht="19.5" customHeight="1" x14ac:dyDescent="0.25">
      <c r="A89" s="69">
        <f t="shared" si="2"/>
        <v>84</v>
      </c>
      <c r="B89" s="153"/>
      <c r="C89" s="80"/>
      <c r="D89" s="80"/>
      <c r="E89" s="80"/>
      <c r="F89" s="80"/>
      <c r="G89" s="154"/>
      <c r="H89" s="80"/>
      <c r="I89" s="80"/>
      <c r="J89" s="80" t="s">
        <v>387</v>
      </c>
      <c r="K89" s="384" t="s">
        <v>388</v>
      </c>
      <c r="L89" s="384"/>
      <c r="M89" s="384"/>
      <c r="N89" s="384"/>
      <c r="O89" s="384"/>
      <c r="P89" s="384"/>
      <c r="Q89" s="384"/>
      <c r="R89" s="384"/>
      <c r="S89" s="384"/>
      <c r="T89" s="384"/>
      <c r="U89" s="384"/>
      <c r="V89" s="384"/>
      <c r="W89" s="384"/>
      <c r="X89" s="384"/>
      <c r="Y89" s="384"/>
      <c r="Z89" s="384"/>
      <c r="AA89" s="384"/>
      <c r="AB89" s="384"/>
      <c r="AC89" s="384"/>
      <c r="AD89" s="384"/>
      <c r="AE89" s="384"/>
      <c r="AF89" s="384"/>
      <c r="AG89" s="384"/>
      <c r="AH89" s="384"/>
      <c r="AI89" s="384"/>
      <c r="AJ89" s="384"/>
      <c r="AK89" s="80"/>
      <c r="AL89" s="155"/>
      <c r="AM89" s="156">
        <v>84</v>
      </c>
      <c r="AN89" s="386" t="s">
        <v>12</v>
      </c>
      <c r="AO89" s="387"/>
      <c r="AP89" s="387"/>
      <c r="AQ89" s="388"/>
      <c r="AR89" s="154"/>
      <c r="AS89" s="84"/>
      <c r="AT89" s="85"/>
      <c r="AU89" s="85"/>
      <c r="AV89" s="85"/>
      <c r="AW89" s="85"/>
      <c r="AX89" s="86"/>
      <c r="AY89" s="17">
        <f>VLOOKUP(AN89,$CD$6:$CE$11,2,FALSE)</f>
        <v>0</v>
      </c>
    </row>
    <row r="90" spans="1:51" ht="19.5" customHeight="1" x14ac:dyDescent="0.25">
      <c r="A90" s="69" t="str">
        <f t="shared" si="2"/>
        <v/>
      </c>
      <c r="B90" s="153"/>
      <c r="C90" s="80"/>
      <c r="D90" s="80"/>
      <c r="E90" s="80"/>
      <c r="F90" s="80"/>
      <c r="G90" s="154"/>
      <c r="H90" s="80"/>
      <c r="I90" s="80"/>
      <c r="J90" s="80"/>
      <c r="K90" s="384"/>
      <c r="L90" s="384"/>
      <c r="M90" s="384"/>
      <c r="N90" s="384"/>
      <c r="O90" s="384"/>
      <c r="P90" s="384"/>
      <c r="Q90" s="384"/>
      <c r="R90" s="384"/>
      <c r="S90" s="384"/>
      <c r="T90" s="384"/>
      <c r="U90" s="384"/>
      <c r="V90" s="384"/>
      <c r="W90" s="384"/>
      <c r="X90" s="384"/>
      <c r="Y90" s="384"/>
      <c r="Z90" s="384"/>
      <c r="AA90" s="384"/>
      <c r="AB90" s="384"/>
      <c r="AC90" s="384"/>
      <c r="AD90" s="384"/>
      <c r="AE90" s="384"/>
      <c r="AF90" s="384"/>
      <c r="AG90" s="384"/>
      <c r="AH90" s="384"/>
      <c r="AI90" s="384"/>
      <c r="AJ90" s="384"/>
      <c r="AK90" s="80"/>
      <c r="AL90" s="155"/>
      <c r="AM90" s="156"/>
      <c r="AN90" s="80"/>
      <c r="AO90" s="80"/>
      <c r="AP90" s="80"/>
      <c r="AQ90" s="80"/>
      <c r="AR90" s="154"/>
      <c r="AS90" s="157"/>
      <c r="AT90" s="158"/>
      <c r="AU90" s="158"/>
      <c r="AV90" s="158"/>
      <c r="AW90" s="158"/>
      <c r="AX90" s="159"/>
      <c r="AY90" s="17"/>
    </row>
    <row r="91" spans="1:51" ht="19.5" customHeight="1" x14ac:dyDescent="0.25">
      <c r="A91" s="69" t="str">
        <f t="shared" si="2"/>
        <v/>
      </c>
      <c r="B91" s="153"/>
      <c r="C91" s="80"/>
      <c r="D91" s="80"/>
      <c r="E91" s="80"/>
      <c r="F91" s="80"/>
      <c r="G91" s="154"/>
      <c r="H91" s="80"/>
      <c r="I91" s="80"/>
      <c r="J91" s="80"/>
      <c r="K91" s="384"/>
      <c r="L91" s="384"/>
      <c r="M91" s="384"/>
      <c r="N91" s="384"/>
      <c r="O91" s="384"/>
      <c r="P91" s="384"/>
      <c r="Q91" s="384"/>
      <c r="R91" s="384"/>
      <c r="S91" s="384"/>
      <c r="T91" s="384"/>
      <c r="U91" s="384"/>
      <c r="V91" s="384"/>
      <c r="W91" s="384"/>
      <c r="X91" s="384"/>
      <c r="Y91" s="384"/>
      <c r="Z91" s="384"/>
      <c r="AA91" s="384"/>
      <c r="AB91" s="384"/>
      <c r="AC91" s="384"/>
      <c r="AD91" s="384"/>
      <c r="AE91" s="384"/>
      <c r="AF91" s="384"/>
      <c r="AG91" s="384"/>
      <c r="AH91" s="384"/>
      <c r="AI91" s="384"/>
      <c r="AJ91" s="384"/>
      <c r="AK91" s="80"/>
      <c r="AL91" s="155"/>
      <c r="AM91" s="156"/>
      <c r="AN91" s="80"/>
      <c r="AO91" s="80"/>
      <c r="AP91" s="80"/>
      <c r="AQ91" s="80"/>
      <c r="AR91" s="154"/>
      <c r="AS91" s="157"/>
      <c r="AT91" s="158"/>
      <c r="AU91" s="158"/>
      <c r="AV91" s="158"/>
      <c r="AW91" s="158"/>
      <c r="AX91" s="159"/>
      <c r="AY91" s="15"/>
    </row>
    <row r="92" spans="1:51" ht="19.5" customHeight="1" thickBot="1" x14ac:dyDescent="0.3">
      <c r="A92" s="69" t="str">
        <f t="shared" si="2"/>
        <v/>
      </c>
      <c r="B92" s="170"/>
      <c r="C92" s="171"/>
      <c r="D92" s="171"/>
      <c r="E92" s="171"/>
      <c r="F92" s="171"/>
      <c r="G92" s="172"/>
      <c r="H92" s="171"/>
      <c r="I92" s="171"/>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1"/>
      <c r="AI92" s="171"/>
      <c r="AJ92" s="171"/>
      <c r="AK92" s="171"/>
      <c r="AL92" s="173"/>
      <c r="AM92" s="174"/>
      <c r="AN92" s="171"/>
      <c r="AO92" s="171"/>
      <c r="AP92" s="171"/>
      <c r="AQ92" s="171"/>
      <c r="AR92" s="172"/>
      <c r="AS92" s="175"/>
      <c r="AT92" s="176"/>
      <c r="AU92" s="176"/>
      <c r="AV92" s="176"/>
      <c r="AW92" s="176"/>
      <c r="AX92" s="177"/>
      <c r="AY92" s="11"/>
    </row>
    <row r="94" spans="1:51" ht="19.5" customHeight="1" x14ac:dyDescent="0.25">
      <c r="AM94" s="435" t="s">
        <v>991</v>
      </c>
      <c r="AN94" s="435"/>
      <c r="AO94" s="435"/>
      <c r="AP94" s="435"/>
      <c r="AQ94" s="435"/>
    </row>
  </sheetData>
  <mergeCells count="48">
    <mergeCell ref="AM94:AQ94"/>
    <mergeCell ref="AM1:AQ1"/>
    <mergeCell ref="AL2:AR3"/>
    <mergeCell ref="B3:G4"/>
    <mergeCell ref="AS3:AX4"/>
    <mergeCell ref="AO4:AR5"/>
    <mergeCell ref="B7:G8"/>
    <mergeCell ref="AN7:AQ7"/>
    <mergeCell ref="C11:F11"/>
    <mergeCell ref="C10:E10"/>
    <mergeCell ref="C13:E13"/>
    <mergeCell ref="H2:AK5"/>
    <mergeCell ref="J7:AJ10"/>
    <mergeCell ref="J12:AJ12"/>
    <mergeCell ref="J13:AJ13"/>
    <mergeCell ref="C14:F14"/>
    <mergeCell ref="J20:AJ20"/>
    <mergeCell ref="J22:AJ22"/>
    <mergeCell ref="AN22:AQ22"/>
    <mergeCell ref="J26:AJ26"/>
    <mergeCell ref="AN26:AQ26"/>
    <mergeCell ref="K39:AJ41"/>
    <mergeCell ref="AN39:AQ39"/>
    <mergeCell ref="J29:AJ29"/>
    <mergeCell ref="K31:AJ37"/>
    <mergeCell ref="AN31:AQ31"/>
    <mergeCell ref="AS7:AX12"/>
    <mergeCell ref="K89:AJ91"/>
    <mergeCell ref="AN89:AQ89"/>
    <mergeCell ref="K73:AJ78"/>
    <mergeCell ref="K79:AJ79"/>
    <mergeCell ref="AN73:AQ73"/>
    <mergeCell ref="K81:AJ87"/>
    <mergeCell ref="AN81:AQ81"/>
    <mergeCell ref="J61:AJ61"/>
    <mergeCell ref="K63:AJ66"/>
    <mergeCell ref="AN63:AQ63"/>
    <mergeCell ref="K68:AJ71"/>
    <mergeCell ref="AN50:AQ50"/>
    <mergeCell ref="J15:AJ15"/>
    <mergeCell ref="K17:AJ18"/>
    <mergeCell ref="AN15:AQ15"/>
    <mergeCell ref="K59:AJ59"/>
    <mergeCell ref="AN59:AQ59"/>
    <mergeCell ref="K50:AJ56"/>
    <mergeCell ref="AN43:AQ43"/>
    <mergeCell ref="J48:AJ48"/>
    <mergeCell ref="K43:AJ46"/>
  </mergeCells>
  <phoneticPr fontId="7"/>
  <conditionalFormatting sqref="C11">
    <cfRule type="cellIs" dxfId="3749" priority="109" operator="equal">
      <formula>"非該当"</formula>
    </cfRule>
    <cfRule type="cellIs" dxfId="3748" priority="108" operator="equal">
      <formula>"該当"</formula>
    </cfRule>
    <cfRule type="cellIs" dxfId="3747" priority="107" operator="equal">
      <formula>"該当・非該当"</formula>
    </cfRule>
  </conditionalFormatting>
  <conditionalFormatting sqref="C14">
    <cfRule type="cellIs" dxfId="3746" priority="106" operator="equal">
      <formula>"非該当"</formula>
    </cfRule>
    <cfRule type="cellIs" dxfId="3745" priority="105" operator="equal">
      <formula>"該当"</formula>
    </cfRule>
    <cfRule type="cellIs" dxfId="3744" priority="104" operator="equal">
      <formula>"該当・非該当"</formula>
    </cfRule>
  </conditionalFormatting>
  <conditionalFormatting sqref="C50">
    <cfRule type="cellIs" dxfId="3743" priority="116" operator="equal">
      <formula>"非該当"</formula>
    </cfRule>
    <cfRule type="cellIs" dxfId="3742" priority="115" operator="equal">
      <formula>"該当"</formula>
    </cfRule>
    <cfRule type="cellIs" dxfId="3741" priority="114" operator="equal">
      <formula>"該当・非該当"</formula>
    </cfRule>
  </conditionalFormatting>
  <conditionalFormatting sqref="AN4:AO4">
    <cfRule type="containsBlanks" dxfId="3740" priority="113">
      <formula>LEN(TRIM(AN4))=0</formula>
    </cfRule>
  </conditionalFormatting>
  <conditionalFormatting sqref="AN7:AO7">
    <cfRule type="containsText" dxfId="3739" priority="100" operator="containsText" text="いない">
      <formula>NOT(ISERROR(SEARCH("いない",AN7)))</formula>
    </cfRule>
    <cfRule type="cellIs" dxfId="3738" priority="99" operator="equal">
      <formula>"いる・いない"</formula>
    </cfRule>
    <cfRule type="cellIs" dxfId="3737" priority="98" operator="equal">
      <formula>"非該当"</formula>
    </cfRule>
    <cfRule type="cellIs" dxfId="3736" priority="97" operator="equal">
      <formula>"いる"</formula>
    </cfRule>
  </conditionalFormatting>
  <conditionalFormatting sqref="AN13:AO13">
    <cfRule type="containsText" dxfId="3735" priority="137" operator="containsText" text="いない">
      <formula>NOT(ISERROR(SEARCH("いない",AN13)))</formula>
    </cfRule>
    <cfRule type="cellIs" dxfId="3734" priority="136" operator="equal">
      <formula>"いる・いない"</formula>
    </cfRule>
    <cfRule type="cellIs" dxfId="3733" priority="135" operator="equal">
      <formula>"非該当"</formula>
    </cfRule>
    <cfRule type="cellIs" dxfId="3732" priority="134" operator="equal">
      <formula>"いる"</formula>
    </cfRule>
  </conditionalFormatting>
  <conditionalFormatting sqref="AN15:AO15">
    <cfRule type="containsText" dxfId="3731" priority="90" operator="containsText" text="いない">
      <formula>NOT(ISERROR(SEARCH("いない",AN15)))</formula>
    </cfRule>
    <cfRule type="cellIs" dxfId="3730" priority="89" operator="equal">
      <formula>"いる・いない"</formula>
    </cfRule>
    <cfRule type="cellIs" dxfId="3729" priority="88" operator="equal">
      <formula>"非該当"</formula>
    </cfRule>
    <cfRule type="cellIs" dxfId="3728" priority="87" operator="equal">
      <formula>"いる"</formula>
    </cfRule>
  </conditionalFormatting>
  <conditionalFormatting sqref="AN22:AO22">
    <cfRule type="cellIs" dxfId="3727" priority="79" operator="equal">
      <formula>"いる・いない"</formula>
    </cfRule>
    <cfRule type="containsText" dxfId="3726" priority="80" operator="containsText" text="いない">
      <formula>NOT(ISERROR(SEARCH("いない",AN22)))</formula>
    </cfRule>
    <cfRule type="cellIs" dxfId="3725" priority="78" operator="equal">
      <formula>"非該当"</formula>
    </cfRule>
    <cfRule type="cellIs" dxfId="3724" priority="77" operator="equal">
      <formula>"いる"</formula>
    </cfRule>
  </conditionalFormatting>
  <conditionalFormatting sqref="AN26:AO26">
    <cfRule type="containsText" dxfId="3723" priority="73" operator="containsText" text="いない">
      <formula>NOT(ISERROR(SEARCH("いない",AN26)))</formula>
    </cfRule>
    <cfRule type="cellIs" dxfId="3722" priority="72" operator="equal">
      <formula>"いる・いない"</formula>
    </cfRule>
    <cfRule type="cellIs" dxfId="3721" priority="71" operator="equal">
      <formula>"非該当"</formula>
    </cfRule>
    <cfRule type="cellIs" dxfId="3720" priority="70" operator="equal">
      <formula>"いる"</formula>
    </cfRule>
  </conditionalFormatting>
  <conditionalFormatting sqref="AN31:AO32">
    <cfRule type="containsText" dxfId="3719" priority="66" operator="containsText" text="いない">
      <formula>NOT(ISERROR(SEARCH("いない",AN31)))</formula>
    </cfRule>
    <cfRule type="cellIs" dxfId="3718" priority="63" operator="equal">
      <formula>"いる"</formula>
    </cfRule>
    <cfRule type="cellIs" dxfId="3717" priority="64" operator="equal">
      <formula>"非該当"</formula>
    </cfRule>
    <cfRule type="cellIs" dxfId="3716" priority="65" operator="equal">
      <formula>"いる・いない"</formula>
    </cfRule>
  </conditionalFormatting>
  <conditionalFormatting sqref="AN39:AO39">
    <cfRule type="cellIs" dxfId="3715" priority="57" operator="equal">
      <formula>"非該当"</formula>
    </cfRule>
    <cfRule type="cellIs" dxfId="3714" priority="56" operator="equal">
      <formula>"いる"</formula>
    </cfRule>
    <cfRule type="containsText" dxfId="3713" priority="59" operator="containsText" text="いない">
      <formula>NOT(ISERROR(SEARCH("いない",AN39)))</formula>
    </cfRule>
    <cfRule type="cellIs" dxfId="3712" priority="58" operator="equal">
      <formula>"いる・いない"</formula>
    </cfRule>
  </conditionalFormatting>
  <conditionalFormatting sqref="AN43:AO43">
    <cfRule type="cellIs" dxfId="3711" priority="49" operator="equal">
      <formula>"いる"</formula>
    </cfRule>
    <cfRule type="containsText" dxfId="3710" priority="52" operator="containsText" text="いない">
      <formula>NOT(ISERROR(SEARCH("いない",AN43)))</formula>
    </cfRule>
    <cfRule type="cellIs" dxfId="3709" priority="51" operator="equal">
      <formula>"いる・いない"</formula>
    </cfRule>
    <cfRule type="cellIs" dxfId="3708" priority="50" operator="equal">
      <formula>"非該当"</formula>
    </cfRule>
  </conditionalFormatting>
  <conditionalFormatting sqref="AN49:AO50">
    <cfRule type="containsText" dxfId="3707" priority="42" operator="containsText" text="いない">
      <formula>NOT(ISERROR(SEARCH("いない",AN49)))</formula>
    </cfRule>
    <cfRule type="cellIs" dxfId="3706" priority="41" operator="equal">
      <formula>"いる・いない"</formula>
    </cfRule>
    <cfRule type="cellIs" dxfId="3705" priority="40" operator="equal">
      <formula>"非該当"</formula>
    </cfRule>
    <cfRule type="cellIs" dxfId="3704" priority="39" operator="equal">
      <formula>"いる"</formula>
    </cfRule>
  </conditionalFormatting>
  <conditionalFormatting sqref="AN59:AO59">
    <cfRule type="cellIs" dxfId="3703" priority="32" operator="equal">
      <formula>"いる"</formula>
    </cfRule>
    <cfRule type="cellIs" dxfId="3702" priority="33" operator="equal">
      <formula>"非該当"</formula>
    </cfRule>
    <cfRule type="cellIs" dxfId="3701" priority="34" operator="equal">
      <formula>"いる・いない"</formula>
    </cfRule>
    <cfRule type="containsText" dxfId="3700" priority="35" operator="containsText" text="いない">
      <formula>NOT(ISERROR(SEARCH("いない",AN59)))</formula>
    </cfRule>
  </conditionalFormatting>
  <conditionalFormatting sqref="AN63:AO63">
    <cfRule type="cellIs" dxfId="3699" priority="25" operator="equal">
      <formula>"いる"</formula>
    </cfRule>
    <cfRule type="cellIs" dxfId="3698" priority="26" operator="equal">
      <formula>"非該当"</formula>
    </cfRule>
    <cfRule type="cellIs" dxfId="3697" priority="27" operator="equal">
      <formula>"いる・いない"</formula>
    </cfRule>
    <cfRule type="containsText" dxfId="3696" priority="28" operator="containsText" text="いない">
      <formula>NOT(ISERROR(SEARCH("いない",AN63)))</formula>
    </cfRule>
  </conditionalFormatting>
  <conditionalFormatting sqref="AN73:AO73">
    <cfRule type="containsText" dxfId="3695" priority="21" operator="containsText" text="いない">
      <formula>NOT(ISERROR(SEARCH("いない",AN73)))</formula>
    </cfRule>
    <cfRule type="cellIs" dxfId="3694" priority="20" operator="equal">
      <formula>"いる・いない"</formula>
    </cfRule>
    <cfRule type="cellIs" dxfId="3693" priority="19" operator="equal">
      <formula>"非該当"</formula>
    </cfRule>
    <cfRule type="cellIs" dxfId="3692" priority="18" operator="equal">
      <formula>"いる"</formula>
    </cfRule>
  </conditionalFormatting>
  <conditionalFormatting sqref="AN81:AO81">
    <cfRule type="containsText" dxfId="3691" priority="14" operator="containsText" text="いない">
      <formula>NOT(ISERROR(SEARCH("いない",AN81)))</formula>
    </cfRule>
    <cfRule type="cellIs" dxfId="3690" priority="13" operator="equal">
      <formula>"いる・いない"</formula>
    </cfRule>
    <cfRule type="cellIs" dxfId="3689" priority="12" operator="equal">
      <formula>"非該当"</formula>
    </cfRule>
    <cfRule type="cellIs" dxfId="3688" priority="11" operator="equal">
      <formula>"いる"</formula>
    </cfRule>
  </conditionalFormatting>
  <conditionalFormatting sqref="AN89:AO89">
    <cfRule type="cellIs" dxfId="3687" priority="4" operator="equal">
      <formula>"いる"</formula>
    </cfRule>
    <cfRule type="cellIs" dxfId="3686" priority="5" operator="equal">
      <formula>"非該当"</formula>
    </cfRule>
    <cfRule type="cellIs" dxfId="3685" priority="6" operator="equal">
      <formula>"いる・いない"</formula>
    </cfRule>
    <cfRule type="containsText" dxfId="3684" priority="7" operator="containsText" text="いない">
      <formula>NOT(ISERROR(SEARCH("いない",AN89)))</formula>
    </cfRule>
  </conditionalFormatting>
  <conditionalFormatting sqref="AY7:AY8">
    <cfRule type="containsText" dxfId="3683" priority="96" operator="containsText" text="根拠法令等の記載内容を再度確認してください。">
      <formula>NOT(ISERROR(SEARCH("根拠法令等の記載内容を再度確認してください。",AY7)))</formula>
    </cfRule>
    <cfRule type="cellIs" dxfId="3682" priority="95" operator="equal">
      <formula>0</formula>
    </cfRule>
    <cfRule type="containsErrors" dxfId="3681" priority="94">
      <formula>ISERROR(AY7)</formula>
    </cfRule>
  </conditionalFormatting>
  <conditionalFormatting sqref="AY13">
    <cfRule type="containsText" dxfId="3680" priority="133" operator="containsText" text="根拠法令等の記載内容を再度確認してください。">
      <formula>NOT(ISERROR(SEARCH("根拠法令等の記載内容を再度確認してください。",AY13)))</formula>
    </cfRule>
    <cfRule type="containsErrors" dxfId="3679" priority="131">
      <formula>ISERROR(AY13)</formula>
    </cfRule>
    <cfRule type="cellIs" dxfId="3678" priority="132" operator="equal">
      <formula>0</formula>
    </cfRule>
  </conditionalFormatting>
  <conditionalFormatting sqref="AY15:AY16">
    <cfRule type="containsErrors" dxfId="3677" priority="84">
      <formula>ISERROR(AY15)</formula>
    </cfRule>
    <cfRule type="containsText" dxfId="3676" priority="86" operator="containsText" text="根拠法令等の記載内容を再度確認してください。">
      <formula>NOT(ISERROR(SEARCH("根拠法令等の記載内容を再度確認してください。",AY15)))</formula>
    </cfRule>
    <cfRule type="cellIs" dxfId="3675" priority="85" operator="equal">
      <formula>0</formula>
    </cfRule>
  </conditionalFormatting>
  <conditionalFormatting sqref="AY18">
    <cfRule type="containsErrors" dxfId="3674" priority="211">
      <formula>ISERROR(AY18)</formula>
    </cfRule>
    <cfRule type="cellIs" dxfId="3673" priority="212" operator="equal">
      <formula>0</formula>
    </cfRule>
    <cfRule type="containsText" dxfId="3672" priority="213" operator="containsText" text="根拠法令等の記載内容を再度確認してください。">
      <formula>NOT(ISERROR(SEARCH("根拠法令等の記載内容を再度確認してください。",AY18)))</formula>
    </cfRule>
  </conditionalFormatting>
  <conditionalFormatting sqref="AY22:AY23">
    <cfRule type="containsErrors" dxfId="3671" priority="74">
      <formula>ISERROR(AY22)</formula>
    </cfRule>
    <cfRule type="containsText" dxfId="3670" priority="76" operator="containsText" text="根拠法令等の記載内容を再度確認してください。">
      <formula>NOT(ISERROR(SEARCH("根拠法令等の記載内容を再度確認してください。",AY22)))</formula>
    </cfRule>
    <cfRule type="cellIs" dxfId="3669" priority="75" operator="equal">
      <formula>0</formula>
    </cfRule>
  </conditionalFormatting>
  <conditionalFormatting sqref="AY25:AY26">
    <cfRule type="cellIs" dxfId="3668" priority="68" operator="equal">
      <formula>0</formula>
    </cfRule>
    <cfRule type="containsText" dxfId="3667" priority="69" operator="containsText" text="根拠法令等の記載内容を再度確認してください。">
      <formula>NOT(ISERROR(SEARCH("根拠法令等の記載内容を再度確認してください。",AY25)))</formula>
    </cfRule>
    <cfRule type="containsErrors" dxfId="3666" priority="67">
      <formula>ISERROR(AY25)</formula>
    </cfRule>
  </conditionalFormatting>
  <conditionalFormatting sqref="AY31:AY32">
    <cfRule type="containsErrors" dxfId="3665" priority="60">
      <formula>ISERROR(AY31)</formula>
    </cfRule>
    <cfRule type="containsText" dxfId="3664" priority="62" operator="containsText" text="根拠法令等の記載内容を再度確認してください。">
      <formula>NOT(ISERROR(SEARCH("根拠法令等の記載内容を再度確認してください。",AY31)))</formula>
    </cfRule>
    <cfRule type="cellIs" dxfId="3663" priority="61" operator="equal">
      <formula>0</formula>
    </cfRule>
  </conditionalFormatting>
  <conditionalFormatting sqref="AY39">
    <cfRule type="containsText" dxfId="3662" priority="55" operator="containsText" text="根拠法令等の記載内容を再度確認してください。">
      <formula>NOT(ISERROR(SEARCH("根拠法令等の記載内容を再度確認してください。",AY39)))</formula>
    </cfRule>
    <cfRule type="cellIs" dxfId="3661" priority="54" operator="equal">
      <formula>0</formula>
    </cfRule>
    <cfRule type="containsErrors" dxfId="3660" priority="53">
      <formula>ISERROR(AY39)</formula>
    </cfRule>
  </conditionalFormatting>
  <conditionalFormatting sqref="AY43:AY44">
    <cfRule type="containsText" dxfId="3659" priority="48" operator="containsText" text="根拠法令等の記載内容を再度確認してください。">
      <formula>NOT(ISERROR(SEARCH("根拠法令等の記載内容を再度確認してください。",AY43)))</formula>
    </cfRule>
    <cfRule type="cellIs" dxfId="3658" priority="47" operator="equal">
      <formula>0</formula>
    </cfRule>
    <cfRule type="containsErrors" dxfId="3657" priority="46">
      <formula>ISERROR(AY43)</formula>
    </cfRule>
  </conditionalFormatting>
  <conditionalFormatting sqref="AY49:AY51">
    <cfRule type="cellIs" dxfId="3656" priority="37" operator="equal">
      <formula>0</formula>
    </cfRule>
    <cfRule type="containsErrors" dxfId="3655" priority="36">
      <formula>ISERROR(AY49)</formula>
    </cfRule>
    <cfRule type="containsText" dxfId="3654" priority="38" operator="containsText" text="根拠法令等の記載内容を再度確認してください。">
      <formula>NOT(ISERROR(SEARCH("根拠法令等の記載内容を再度確認してください。",AY49)))</formula>
    </cfRule>
  </conditionalFormatting>
  <conditionalFormatting sqref="AY54">
    <cfRule type="containsText" dxfId="3653" priority="201" operator="containsText" text="根拠法令等の記載内容を再度確認してください。">
      <formula>NOT(ISERROR(SEARCH("根拠法令等の記載内容を再度確認してください。",AY54)))</formula>
    </cfRule>
    <cfRule type="cellIs" dxfId="3652" priority="200" operator="equal">
      <formula>0</formula>
    </cfRule>
    <cfRule type="containsErrors" dxfId="3651" priority="199">
      <formula>ISERROR(AY54)</formula>
    </cfRule>
  </conditionalFormatting>
  <conditionalFormatting sqref="AY59">
    <cfRule type="containsText" dxfId="3650" priority="31" operator="containsText" text="根拠法令等の記載内容を再度確認してください。">
      <formula>NOT(ISERROR(SEARCH("根拠法令等の記載内容を再度確認してください。",AY59)))</formula>
    </cfRule>
    <cfRule type="cellIs" dxfId="3649" priority="30" operator="equal">
      <formula>0</formula>
    </cfRule>
    <cfRule type="containsErrors" dxfId="3648" priority="29">
      <formula>ISERROR(AY59)</formula>
    </cfRule>
  </conditionalFormatting>
  <conditionalFormatting sqref="AY63">
    <cfRule type="containsText" dxfId="3647" priority="24" operator="containsText" text="根拠法令等の記載内容を再度確認してください。">
      <formula>NOT(ISERROR(SEARCH("根拠法令等の記載内容を再度確認してください。",AY63)))</formula>
    </cfRule>
    <cfRule type="cellIs" dxfId="3646" priority="23" operator="equal">
      <formula>0</formula>
    </cfRule>
    <cfRule type="containsErrors" dxfId="3645" priority="22">
      <formula>ISERROR(AY63)</formula>
    </cfRule>
  </conditionalFormatting>
  <conditionalFormatting sqref="AY65">
    <cfRule type="containsErrors" dxfId="3644" priority="193">
      <formula>ISERROR(AY65)</formula>
    </cfRule>
    <cfRule type="cellIs" dxfId="3643" priority="194" operator="equal">
      <formula>0</formula>
    </cfRule>
    <cfRule type="containsText" dxfId="3642" priority="195" operator="containsText" text="根拠法令等の記載内容を再度確認してください。">
      <formula>NOT(ISERROR(SEARCH("根拠法令等の記載内容を再度確認してください。",AY65)))</formula>
    </cfRule>
  </conditionalFormatting>
  <conditionalFormatting sqref="AY73">
    <cfRule type="containsErrors" dxfId="3641" priority="15">
      <formula>ISERROR(AY73)</formula>
    </cfRule>
    <cfRule type="cellIs" dxfId="3640" priority="16" operator="equal">
      <formula>0</formula>
    </cfRule>
    <cfRule type="containsText" dxfId="3639" priority="17" operator="containsText" text="根拠法令等の記載内容を再度確認してください。">
      <formula>NOT(ISERROR(SEARCH("根拠法令等の記載内容を再度確認してください。",AY73)))</formula>
    </cfRule>
  </conditionalFormatting>
  <conditionalFormatting sqref="AY75">
    <cfRule type="containsErrors" dxfId="3638" priority="190">
      <formula>ISERROR(AY75)</formula>
    </cfRule>
    <cfRule type="containsText" dxfId="3637" priority="192" operator="containsText" text="根拠法令等の記載内容を再度確認してください。">
      <formula>NOT(ISERROR(SEARCH("根拠法令等の記載内容を再度確認してください。",AY75)))</formula>
    </cfRule>
    <cfRule type="cellIs" dxfId="3636" priority="191" operator="equal">
      <formula>0</formula>
    </cfRule>
  </conditionalFormatting>
  <conditionalFormatting sqref="AY81">
    <cfRule type="containsText" dxfId="3635" priority="10" operator="containsText" text="根拠法令等の記載内容を再度確認してください。">
      <formula>NOT(ISERROR(SEARCH("根拠法令等の記載内容を再度確認してください。",AY81)))</formula>
    </cfRule>
    <cfRule type="cellIs" dxfId="3634" priority="9" operator="equal">
      <formula>0</formula>
    </cfRule>
    <cfRule type="containsErrors" dxfId="3633" priority="8">
      <formula>ISERROR(AY81)</formula>
    </cfRule>
  </conditionalFormatting>
  <conditionalFormatting sqref="AY89:AY90">
    <cfRule type="containsErrors" dxfId="3632" priority="1">
      <formula>ISERROR(AY89)</formula>
    </cfRule>
    <cfRule type="cellIs" dxfId="3631" priority="2" operator="equal">
      <formula>0</formula>
    </cfRule>
    <cfRule type="containsText" dxfId="3630" priority="3" operator="containsText" text="根拠法令等の記載内容を再度確認してください。">
      <formula>NOT(ISERROR(SEARCH("根拠法令等の記載内容を再度確認してください。",AY89)))</formula>
    </cfRule>
  </conditionalFormatting>
  <dataValidations count="2">
    <dataValidation type="list" allowBlank="1" showInputMessage="1" showErrorMessage="1" error="正しい値を選択してください" prompt="該当又は非該当のいずれかを選択してください" sqref="C11 C14" xr:uid="{8979B113-7E09-41D1-88FC-90DA9534347F}">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5:AO15 AN22:AO22 AN26:AO26 AN31:AO31 AN39:AO39 AN43:AO43 AN50:AO50 AN59:AO59 AN63:AO63 AN73:AO73 AN81:AO81 AN89:AO89" xr:uid="{C852BEE6-2FBC-4317-976F-B58902E159E1}">
      <formula1>"いる・いない,いる,いない,非該当"</formula1>
    </dataValidation>
  </dataValidations>
  <hyperlinks>
    <hyperlink ref="AM94" location="'介護給付費　目次'!A1" display="目次に戻る" xr:uid="{7A9F7DA7-31A0-4D7A-9CC8-918033B37449}"/>
    <hyperlink ref="AM1" location="'介護給付費　目次'!A1" display="目次に戻る" xr:uid="{E7B2B1E3-8EBA-48F4-9CBB-3051AC7C4A19}"/>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1" manualBreakCount="1">
    <brk id="57" min="1" max="49" man="1"/>
  </rowBreaks>
  <ignoredErrors>
    <ignoredError sqref="H12 H20 H29 H48 H61"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ACFA7-3D7A-4105-8F7B-9E878C4D7648}">
  <sheetPr codeName="Sheet11">
    <pageSetUpPr fitToPage="1"/>
  </sheetPr>
  <dimension ref="A1:CE113"/>
  <sheetViews>
    <sheetView tabSelected="1"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4.3046875" style="1" hidden="1" customWidth="1"/>
    <col min="2" max="7" width="2.69140625" style="1"/>
    <col min="8" max="8" width="3.07421875" style="1" bestFit="1" customWidth="1"/>
    <col min="9" max="38" width="2.69140625" style="1"/>
    <col min="39" max="39" width="2.76562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93"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f t="shared" si="0"/>
        <v>85</v>
      </c>
      <c r="B7" s="418" t="s">
        <v>1964</v>
      </c>
      <c r="C7" s="381"/>
      <c r="D7" s="381"/>
      <c r="E7" s="381"/>
      <c r="F7" s="381"/>
      <c r="G7" s="419"/>
      <c r="H7" s="80"/>
      <c r="I7" s="80"/>
      <c r="J7" s="401" t="s">
        <v>1247</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80"/>
      <c r="AL7" s="155"/>
      <c r="AM7" s="156">
        <v>85</v>
      </c>
      <c r="AN7" s="386" t="s">
        <v>12</v>
      </c>
      <c r="AO7" s="387"/>
      <c r="AP7" s="387"/>
      <c r="AQ7" s="388"/>
      <c r="AR7" s="154"/>
      <c r="AS7" s="442" t="s">
        <v>1671</v>
      </c>
      <c r="AT7" s="443"/>
      <c r="AU7" s="443"/>
      <c r="AV7" s="443"/>
      <c r="AW7" s="443"/>
      <c r="AX7" s="444"/>
      <c r="AY7" s="17">
        <f>VLOOKUP(AN7,$CD$6:$CE$11,2,FALSE)</f>
        <v>0</v>
      </c>
      <c r="CB7" s="1" t="s">
        <v>13</v>
      </c>
      <c r="CD7" s="1" t="s">
        <v>13</v>
      </c>
    </row>
    <row r="8" spans="1:83" ht="21" customHeight="1" x14ac:dyDescent="0.25">
      <c r="A8" s="69" t="str">
        <f t="shared" si="0"/>
        <v/>
      </c>
      <c r="B8" s="418"/>
      <c r="C8" s="381"/>
      <c r="D8" s="381"/>
      <c r="E8" s="381"/>
      <c r="F8" s="381"/>
      <c r="G8" s="419"/>
      <c r="H8" s="80"/>
      <c r="I8" s="80"/>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80"/>
      <c r="AL8" s="155"/>
      <c r="AM8" s="156"/>
      <c r="AN8" s="80"/>
      <c r="AO8" s="80"/>
      <c r="AP8" s="80"/>
      <c r="AQ8" s="80"/>
      <c r="AR8" s="154"/>
      <c r="AS8" s="442"/>
      <c r="AT8" s="443"/>
      <c r="AU8" s="443"/>
      <c r="AV8" s="443"/>
      <c r="AW8" s="443"/>
      <c r="AX8" s="444"/>
      <c r="AY8" s="15"/>
      <c r="CB8" s="1" t="s">
        <v>14</v>
      </c>
      <c r="CD8" s="1" t="s">
        <v>14</v>
      </c>
      <c r="CE8" s="1" t="s">
        <v>18</v>
      </c>
    </row>
    <row r="9" spans="1:83" ht="19.5" customHeight="1" x14ac:dyDescent="0.25">
      <c r="A9" s="69" t="str">
        <f t="shared" si="0"/>
        <v/>
      </c>
      <c r="B9" s="160"/>
      <c r="C9" s="83"/>
      <c r="D9" s="83"/>
      <c r="E9" s="83"/>
      <c r="F9" s="83"/>
      <c r="G9" s="161"/>
      <c r="H9" s="80"/>
      <c r="I9" s="80"/>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80"/>
      <c r="AL9" s="155"/>
      <c r="AM9" s="156"/>
      <c r="AN9" s="80"/>
      <c r="AO9" s="80"/>
      <c r="AP9" s="80"/>
      <c r="AQ9" s="80"/>
      <c r="AR9" s="154"/>
      <c r="AS9" s="442"/>
      <c r="AT9" s="443"/>
      <c r="AU9" s="443"/>
      <c r="AV9" s="443"/>
      <c r="AW9" s="443"/>
      <c r="AX9" s="444"/>
      <c r="AY9" s="15"/>
      <c r="CB9" s="1" t="s">
        <v>19</v>
      </c>
      <c r="CD9" s="1" t="s">
        <v>19</v>
      </c>
    </row>
    <row r="10" spans="1:83" ht="19.5" customHeight="1" x14ac:dyDescent="0.25">
      <c r="A10" s="69" t="str">
        <f t="shared" si="0"/>
        <v/>
      </c>
      <c r="B10" s="160"/>
      <c r="C10" s="462" t="s">
        <v>114</v>
      </c>
      <c r="D10" s="462"/>
      <c r="E10" s="462"/>
      <c r="F10" s="83"/>
      <c r="G10" s="161"/>
      <c r="H10" s="80"/>
      <c r="I10" s="80"/>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1"/>
      <c r="AI10" s="401"/>
      <c r="AJ10" s="401"/>
      <c r="AK10" s="80"/>
      <c r="AL10" s="155"/>
      <c r="AM10" s="156"/>
      <c r="AN10" s="80"/>
      <c r="AO10" s="80"/>
      <c r="AP10" s="80"/>
      <c r="AQ10" s="80"/>
      <c r="AR10" s="154"/>
      <c r="AS10" s="442"/>
      <c r="AT10" s="443"/>
      <c r="AU10" s="443"/>
      <c r="AV10" s="443"/>
      <c r="AW10" s="443"/>
      <c r="AX10" s="444"/>
      <c r="AY10" s="15"/>
      <c r="CB10" s="1" t="s">
        <v>20</v>
      </c>
      <c r="CD10" s="1" t="s">
        <v>20</v>
      </c>
    </row>
    <row r="11" spans="1:83" ht="19.5" customHeight="1" x14ac:dyDescent="0.25">
      <c r="A11" s="69" t="str">
        <f t="shared" si="0"/>
        <v/>
      </c>
      <c r="B11" s="185" t="s">
        <v>400</v>
      </c>
      <c r="C11" s="410" t="s">
        <v>99</v>
      </c>
      <c r="D11" s="411"/>
      <c r="E11" s="411"/>
      <c r="F11" s="412"/>
      <c r="G11" s="161"/>
      <c r="H11" s="80"/>
      <c r="I11" s="80"/>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80"/>
      <c r="AL11" s="155"/>
      <c r="AM11" s="156"/>
      <c r="AN11" s="80"/>
      <c r="AO11" s="80"/>
      <c r="AP11" s="80"/>
      <c r="AQ11" s="80"/>
      <c r="AR11" s="154"/>
      <c r="AS11" s="157"/>
      <c r="AT11" s="158"/>
      <c r="AU11" s="158"/>
      <c r="AV11" s="158"/>
      <c r="AW11" s="158"/>
      <c r="AX11" s="159"/>
      <c r="AY11" s="15"/>
      <c r="CD11" s="1" t="s">
        <v>12</v>
      </c>
    </row>
    <row r="12" spans="1:83" ht="21" customHeight="1" x14ac:dyDescent="0.25">
      <c r="A12" s="69" t="str">
        <f t="shared" si="0"/>
        <v/>
      </c>
      <c r="B12" s="153"/>
      <c r="C12" s="80"/>
      <c r="D12" s="80"/>
      <c r="E12" s="80"/>
      <c r="F12" s="80"/>
      <c r="G12" s="154"/>
      <c r="H12" s="80"/>
      <c r="I12" s="80"/>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c r="AG12" s="234"/>
      <c r="AH12" s="234"/>
      <c r="AI12" s="234"/>
      <c r="AJ12" s="234"/>
      <c r="AK12" s="80"/>
      <c r="AL12" s="155"/>
      <c r="AM12" s="156"/>
      <c r="AN12" s="80"/>
      <c r="AO12" s="80"/>
      <c r="AP12" s="80"/>
      <c r="AQ12" s="80"/>
      <c r="AR12" s="154"/>
      <c r="AS12" s="157"/>
      <c r="AT12" s="158"/>
      <c r="AU12" s="158"/>
      <c r="AV12" s="158"/>
      <c r="AW12" s="158"/>
      <c r="AX12" s="159"/>
      <c r="AY12" s="15"/>
    </row>
    <row r="13" spans="1:83" ht="21" customHeight="1" x14ac:dyDescent="0.25">
      <c r="A13" s="69" t="str">
        <f t="shared" si="0"/>
        <v/>
      </c>
      <c r="B13" s="160"/>
      <c r="C13" s="462" t="s">
        <v>115</v>
      </c>
      <c r="D13" s="462"/>
      <c r="E13" s="462"/>
      <c r="F13" s="83"/>
      <c r="G13" s="161"/>
      <c r="H13" s="278"/>
      <c r="I13" s="80">
        <v>1</v>
      </c>
      <c r="J13" s="384" t="s">
        <v>1140</v>
      </c>
      <c r="K13" s="373"/>
      <c r="L13" s="373"/>
      <c r="M13" s="373"/>
      <c r="N13" s="373"/>
      <c r="O13" s="373"/>
      <c r="P13" s="373"/>
      <c r="Q13" s="373"/>
      <c r="R13" s="373"/>
      <c r="S13" s="373"/>
      <c r="T13" s="373"/>
      <c r="U13" s="373"/>
      <c r="V13" s="373"/>
      <c r="W13" s="373"/>
      <c r="X13" s="373"/>
      <c r="Y13" s="373"/>
      <c r="Z13" s="373"/>
      <c r="AA13" s="373"/>
      <c r="AB13" s="373"/>
      <c r="AC13" s="373"/>
      <c r="AD13" s="373"/>
      <c r="AE13" s="373"/>
      <c r="AF13" s="373"/>
      <c r="AG13" s="373"/>
      <c r="AH13" s="373"/>
      <c r="AI13" s="373"/>
      <c r="AJ13" s="373"/>
      <c r="AK13" s="80"/>
      <c r="AL13" s="155"/>
      <c r="AM13" s="156"/>
      <c r="AN13" s="80"/>
      <c r="AO13" s="80"/>
      <c r="AP13" s="80"/>
      <c r="AQ13" s="80"/>
      <c r="AR13" s="154"/>
      <c r="AS13" s="84"/>
      <c r="AT13" s="85"/>
      <c r="AU13" s="85"/>
      <c r="AV13" s="85"/>
      <c r="AW13" s="85"/>
      <c r="AX13" s="86"/>
      <c r="AY13" s="17"/>
      <c r="CB13" s="1" t="s">
        <v>13</v>
      </c>
      <c r="CD13" s="1" t="s">
        <v>13</v>
      </c>
      <c r="CE13" s="1" t="s">
        <v>18</v>
      </c>
    </row>
    <row r="14" spans="1:83" ht="19.5" customHeight="1" x14ac:dyDescent="0.25">
      <c r="A14" s="69" t="str">
        <f t="shared" si="0"/>
        <v/>
      </c>
      <c r="B14" s="185" t="s">
        <v>401</v>
      </c>
      <c r="C14" s="410" t="s">
        <v>99</v>
      </c>
      <c r="D14" s="411"/>
      <c r="E14" s="411"/>
      <c r="F14" s="412"/>
      <c r="G14" s="161"/>
      <c r="H14" s="80"/>
      <c r="I14" s="80"/>
      <c r="J14" s="94"/>
      <c r="K14" s="227"/>
      <c r="L14" s="227"/>
      <c r="M14" s="227"/>
      <c r="N14" s="227"/>
      <c r="O14" s="227"/>
      <c r="P14" s="227"/>
      <c r="Q14" s="227"/>
      <c r="R14" s="227"/>
      <c r="S14" s="227"/>
      <c r="T14" s="227"/>
      <c r="U14" s="227"/>
      <c r="V14" s="227"/>
      <c r="W14" s="227"/>
      <c r="X14" s="227"/>
      <c r="Y14" s="227"/>
      <c r="Z14" s="227"/>
      <c r="AA14" s="227"/>
      <c r="AB14" s="227"/>
      <c r="AC14" s="227"/>
      <c r="AD14" s="227"/>
      <c r="AE14" s="227"/>
      <c r="AF14" s="227"/>
      <c r="AG14" s="227"/>
      <c r="AH14" s="227"/>
      <c r="AI14" s="227"/>
      <c r="AJ14" s="227"/>
      <c r="AK14" s="80"/>
      <c r="AL14" s="155"/>
      <c r="AM14" s="156"/>
      <c r="AN14" s="80"/>
      <c r="AO14" s="80"/>
      <c r="AP14" s="80"/>
      <c r="AQ14" s="80"/>
      <c r="AR14" s="154"/>
      <c r="AS14" s="84"/>
      <c r="AT14" s="85"/>
      <c r="AU14" s="85"/>
      <c r="AV14" s="85"/>
      <c r="AW14" s="85"/>
      <c r="AX14" s="86"/>
      <c r="AY14" s="15"/>
      <c r="CB14" s="1" t="s">
        <v>14</v>
      </c>
      <c r="CD14" s="1" t="s">
        <v>14</v>
      </c>
    </row>
    <row r="15" spans="1:83" ht="21" customHeight="1" x14ac:dyDescent="0.25">
      <c r="A15" s="69">
        <f t="shared" si="0"/>
        <v>86</v>
      </c>
      <c r="B15" s="153"/>
      <c r="C15" s="80"/>
      <c r="D15" s="80"/>
      <c r="E15" s="80"/>
      <c r="F15" s="80"/>
      <c r="G15" s="154"/>
      <c r="H15" s="200" t="s">
        <v>635</v>
      </c>
      <c r="I15" s="80"/>
      <c r="J15" s="381" t="s">
        <v>1187</v>
      </c>
      <c r="K15" s="381"/>
      <c r="L15" s="381"/>
      <c r="M15" s="381"/>
      <c r="N15" s="381"/>
      <c r="O15" s="381"/>
      <c r="P15" s="381"/>
      <c r="Q15" s="381"/>
      <c r="R15" s="381"/>
      <c r="S15" s="381"/>
      <c r="T15" s="381"/>
      <c r="U15" s="381"/>
      <c r="V15" s="381"/>
      <c r="W15" s="381"/>
      <c r="X15" s="381"/>
      <c r="Y15" s="381"/>
      <c r="Z15" s="381"/>
      <c r="AA15" s="381"/>
      <c r="AB15" s="381"/>
      <c r="AC15" s="381"/>
      <c r="AD15" s="381"/>
      <c r="AE15" s="381"/>
      <c r="AF15" s="381"/>
      <c r="AG15" s="381"/>
      <c r="AH15" s="381"/>
      <c r="AI15" s="381"/>
      <c r="AJ15" s="381"/>
      <c r="AK15" s="80"/>
      <c r="AL15" s="155"/>
      <c r="AM15" s="156">
        <v>86</v>
      </c>
      <c r="AN15" s="503" t="s">
        <v>12</v>
      </c>
      <c r="AO15" s="504"/>
      <c r="AP15" s="504"/>
      <c r="AQ15" s="505"/>
      <c r="AR15" s="154"/>
      <c r="AS15" s="442" t="s">
        <v>1647</v>
      </c>
      <c r="AT15" s="443"/>
      <c r="AU15" s="443"/>
      <c r="AV15" s="443"/>
      <c r="AW15" s="443"/>
      <c r="AX15" s="444"/>
      <c r="AY15" s="17">
        <f>VLOOKUP(AN15,$CD$6:$CE$11,2,FALSE)</f>
        <v>0</v>
      </c>
      <c r="CB15" s="1" t="s">
        <v>19</v>
      </c>
      <c r="CD15" s="1" t="s">
        <v>19</v>
      </c>
    </row>
    <row r="16" spans="1:83" ht="19.5" customHeight="1" x14ac:dyDescent="0.25">
      <c r="A16" s="69" t="str">
        <f t="shared" si="0"/>
        <v/>
      </c>
      <c r="B16" s="185"/>
      <c r="C16" s="462" t="s">
        <v>116</v>
      </c>
      <c r="D16" s="462"/>
      <c r="E16" s="462"/>
      <c r="F16" s="83"/>
      <c r="G16" s="154"/>
      <c r="H16" s="80"/>
      <c r="I16" s="80"/>
      <c r="J16" s="381"/>
      <c r="K16" s="381"/>
      <c r="L16" s="381"/>
      <c r="M16" s="381"/>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381"/>
      <c r="AK16" s="80"/>
      <c r="AL16" s="155"/>
      <c r="AM16" s="156"/>
      <c r="AN16" s="80"/>
      <c r="AO16" s="80"/>
      <c r="AP16" s="80"/>
      <c r="AQ16" s="80"/>
      <c r="AR16" s="154"/>
      <c r="AS16" s="442"/>
      <c r="AT16" s="443"/>
      <c r="AU16" s="443"/>
      <c r="AV16" s="443"/>
      <c r="AW16" s="443"/>
      <c r="AX16" s="444"/>
      <c r="AY16" s="15"/>
      <c r="CB16" s="1" t="s">
        <v>21</v>
      </c>
      <c r="CD16" s="1" t="s">
        <v>21</v>
      </c>
    </row>
    <row r="17" spans="1:83" ht="19.5" customHeight="1" x14ac:dyDescent="0.25">
      <c r="A17" s="69" t="str">
        <f t="shared" si="0"/>
        <v/>
      </c>
      <c r="B17" s="185" t="s">
        <v>1434</v>
      </c>
      <c r="C17" s="410" t="s">
        <v>99</v>
      </c>
      <c r="D17" s="411"/>
      <c r="E17" s="411"/>
      <c r="F17" s="412"/>
      <c r="G17" s="154"/>
      <c r="H17" s="80"/>
      <c r="I17" s="80"/>
      <c r="J17" s="381"/>
      <c r="K17" s="381"/>
      <c r="L17" s="381"/>
      <c r="M17" s="381"/>
      <c r="N17" s="381"/>
      <c r="O17" s="381"/>
      <c r="P17" s="381"/>
      <c r="Q17" s="381"/>
      <c r="R17" s="381"/>
      <c r="S17" s="381"/>
      <c r="T17" s="381"/>
      <c r="U17" s="381"/>
      <c r="V17" s="381"/>
      <c r="W17" s="381"/>
      <c r="X17" s="381"/>
      <c r="Y17" s="381"/>
      <c r="Z17" s="381"/>
      <c r="AA17" s="381"/>
      <c r="AB17" s="381"/>
      <c r="AC17" s="381"/>
      <c r="AD17" s="381"/>
      <c r="AE17" s="381"/>
      <c r="AF17" s="381"/>
      <c r="AG17" s="381"/>
      <c r="AH17" s="381"/>
      <c r="AI17" s="381"/>
      <c r="AJ17" s="381"/>
      <c r="AK17" s="80"/>
      <c r="AL17" s="155"/>
      <c r="AM17" s="156"/>
      <c r="AN17" s="80"/>
      <c r="AO17" s="80"/>
      <c r="AP17" s="80"/>
      <c r="AQ17" s="80"/>
      <c r="AR17" s="154"/>
      <c r="AS17" s="442"/>
      <c r="AT17" s="443"/>
      <c r="AU17" s="443"/>
      <c r="AV17" s="443"/>
      <c r="AW17" s="443"/>
      <c r="AX17" s="444"/>
      <c r="AY17" s="15"/>
      <c r="CD17" s="1" t="s">
        <v>22</v>
      </c>
    </row>
    <row r="18" spans="1:83" ht="19.5" customHeight="1" x14ac:dyDescent="0.25">
      <c r="A18" s="69" t="str">
        <f t="shared" si="0"/>
        <v/>
      </c>
      <c r="B18" s="153"/>
      <c r="C18" s="80"/>
      <c r="D18" s="80"/>
      <c r="E18" s="80"/>
      <c r="F18" s="80"/>
      <c r="G18" s="154"/>
      <c r="H18" s="80"/>
      <c r="I18" s="80"/>
      <c r="J18" s="381"/>
      <c r="K18" s="381"/>
      <c r="L18" s="381"/>
      <c r="M18" s="381"/>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80"/>
      <c r="AL18" s="155"/>
      <c r="AM18" s="156"/>
      <c r="AN18" s="80"/>
      <c r="AO18" s="80"/>
      <c r="AP18" s="80"/>
      <c r="AQ18" s="80"/>
      <c r="AR18" s="154"/>
      <c r="AS18" s="84"/>
      <c r="AT18" s="85"/>
      <c r="AU18" s="85"/>
      <c r="AV18" s="85"/>
      <c r="AW18" s="85"/>
      <c r="AX18" s="86"/>
      <c r="AY18" s="17"/>
    </row>
    <row r="19" spans="1:83" ht="19.5" customHeight="1" x14ac:dyDescent="0.25">
      <c r="A19" s="69" t="str">
        <f t="shared" si="0"/>
        <v/>
      </c>
      <c r="B19" s="153"/>
      <c r="C19" s="80"/>
      <c r="D19" s="80"/>
      <c r="E19" s="80"/>
      <c r="F19" s="80"/>
      <c r="G19" s="154"/>
      <c r="H19" s="80"/>
      <c r="I19" s="80"/>
      <c r="J19" s="381"/>
      <c r="K19" s="381"/>
      <c r="L19" s="381"/>
      <c r="M19" s="381"/>
      <c r="N19" s="381"/>
      <c r="O19" s="381"/>
      <c r="P19" s="381"/>
      <c r="Q19" s="381"/>
      <c r="R19" s="381"/>
      <c r="S19" s="381"/>
      <c r="T19" s="381"/>
      <c r="U19" s="381"/>
      <c r="V19" s="381"/>
      <c r="W19" s="381"/>
      <c r="X19" s="381"/>
      <c r="Y19" s="381"/>
      <c r="Z19" s="381"/>
      <c r="AA19" s="381"/>
      <c r="AB19" s="381"/>
      <c r="AC19" s="381"/>
      <c r="AD19" s="381"/>
      <c r="AE19" s="381"/>
      <c r="AF19" s="381"/>
      <c r="AG19" s="381"/>
      <c r="AH19" s="381"/>
      <c r="AI19" s="381"/>
      <c r="AJ19" s="381"/>
      <c r="AK19" s="80"/>
      <c r="AL19" s="155"/>
      <c r="AM19" s="156"/>
      <c r="AN19" s="80"/>
      <c r="AO19" s="80"/>
      <c r="AP19" s="80"/>
      <c r="AQ19" s="80"/>
      <c r="AR19" s="154"/>
      <c r="AS19" s="84"/>
      <c r="AT19" s="85"/>
      <c r="AU19" s="85"/>
      <c r="AV19" s="85"/>
      <c r="AW19" s="85"/>
      <c r="AX19" s="86"/>
      <c r="AY19" s="39"/>
    </row>
    <row r="20" spans="1:83" ht="21" customHeight="1" x14ac:dyDescent="0.25">
      <c r="A20" s="69" t="str">
        <f t="shared" si="0"/>
        <v/>
      </c>
      <c r="B20" s="153"/>
      <c r="C20" s="80"/>
      <c r="D20" s="80"/>
      <c r="E20" s="80"/>
      <c r="F20" s="80"/>
      <c r="G20" s="154"/>
      <c r="H20" s="80"/>
      <c r="I20" s="80"/>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80"/>
      <c r="AL20" s="155"/>
      <c r="AM20" s="156"/>
      <c r="AN20" s="80"/>
      <c r="AO20" s="80"/>
      <c r="AP20" s="80"/>
      <c r="AQ20" s="80"/>
      <c r="AR20" s="154"/>
      <c r="AS20" s="84"/>
      <c r="AT20" s="85"/>
      <c r="AU20" s="85"/>
      <c r="AV20" s="85"/>
      <c r="AW20" s="85"/>
      <c r="AX20" s="86"/>
      <c r="AY20" s="15"/>
      <c r="CB20" s="1" t="s">
        <v>23</v>
      </c>
      <c r="CD20" s="1" t="s">
        <v>23</v>
      </c>
    </row>
    <row r="21" spans="1:83" ht="21" customHeight="1" x14ac:dyDescent="0.25">
      <c r="A21" s="69" t="str">
        <f t="shared" si="0"/>
        <v/>
      </c>
      <c r="B21" s="153"/>
      <c r="C21" s="80"/>
      <c r="D21" s="80"/>
      <c r="E21" s="80"/>
      <c r="F21" s="80"/>
      <c r="G21" s="154"/>
      <c r="H21" s="80"/>
      <c r="I21" s="80"/>
      <c r="J21" s="381"/>
      <c r="K21" s="381"/>
      <c r="L21" s="381"/>
      <c r="M21" s="381"/>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80"/>
      <c r="AL21" s="155"/>
      <c r="AM21" s="156"/>
      <c r="AN21" s="80"/>
      <c r="AO21" s="80"/>
      <c r="AP21" s="80"/>
      <c r="AQ21" s="80"/>
      <c r="AR21" s="154"/>
      <c r="AS21" s="84"/>
      <c r="AT21" s="85"/>
      <c r="AU21" s="85"/>
      <c r="AV21" s="85"/>
      <c r="AW21" s="85"/>
      <c r="AX21" s="86"/>
      <c r="AY21" s="15"/>
      <c r="CB21" s="1" t="s">
        <v>24</v>
      </c>
      <c r="CD21" s="1" t="s">
        <v>24</v>
      </c>
      <c r="CE21" s="1" t="s">
        <v>25</v>
      </c>
    </row>
    <row r="22" spans="1:83" ht="19.5" customHeight="1" x14ac:dyDescent="0.25">
      <c r="A22" s="69" t="str">
        <f t="shared" si="0"/>
        <v/>
      </c>
      <c r="B22" s="153"/>
      <c r="C22" s="80"/>
      <c r="D22" s="80"/>
      <c r="E22" s="80"/>
      <c r="F22" s="80"/>
      <c r="G22" s="154"/>
      <c r="H22" s="80"/>
      <c r="I22" s="80"/>
      <c r="J22" s="234"/>
      <c r="K22" s="234"/>
      <c r="L22" s="234"/>
      <c r="M22" s="234"/>
      <c r="N22" s="234"/>
      <c r="O22" s="234"/>
      <c r="P22" s="234"/>
      <c r="Q22" s="234"/>
      <c r="R22" s="234"/>
      <c r="S22" s="234"/>
      <c r="T22" s="234"/>
      <c r="U22" s="234"/>
      <c r="V22" s="234"/>
      <c r="W22" s="234"/>
      <c r="X22" s="234"/>
      <c r="Y22" s="234"/>
      <c r="Z22" s="234"/>
      <c r="AA22" s="234"/>
      <c r="AB22" s="234"/>
      <c r="AC22" s="234"/>
      <c r="AD22" s="234"/>
      <c r="AE22" s="234"/>
      <c r="AF22" s="234"/>
      <c r="AG22" s="234"/>
      <c r="AH22" s="234"/>
      <c r="AI22" s="234"/>
      <c r="AJ22" s="234"/>
      <c r="AK22" s="80"/>
      <c r="AL22" s="155"/>
      <c r="AM22" s="156"/>
      <c r="AN22" s="80"/>
      <c r="AO22" s="80"/>
      <c r="AP22" s="80"/>
      <c r="AQ22" s="80"/>
      <c r="AR22" s="154"/>
      <c r="AS22" s="84"/>
      <c r="AT22" s="85"/>
      <c r="AU22" s="85"/>
      <c r="AV22" s="85"/>
      <c r="AW22" s="85"/>
      <c r="AX22" s="86"/>
      <c r="AY22" s="15"/>
    </row>
    <row r="23" spans="1:83" ht="19.5" customHeight="1" x14ac:dyDescent="0.25">
      <c r="A23" s="69">
        <f t="shared" si="0"/>
        <v>87</v>
      </c>
      <c r="B23" s="153"/>
      <c r="C23" s="80"/>
      <c r="D23" s="80"/>
      <c r="E23" s="80"/>
      <c r="F23" s="80"/>
      <c r="G23" s="154"/>
      <c r="H23" s="200" t="s">
        <v>341</v>
      </c>
      <c r="I23" s="80"/>
      <c r="J23" s="401" t="s">
        <v>1188</v>
      </c>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80"/>
      <c r="AL23" s="155"/>
      <c r="AM23" s="156">
        <v>87</v>
      </c>
      <c r="AN23" s="386" t="s">
        <v>12</v>
      </c>
      <c r="AO23" s="387"/>
      <c r="AP23" s="387"/>
      <c r="AQ23" s="388"/>
      <c r="AR23" s="154"/>
      <c r="AS23" s="442" t="s">
        <v>1647</v>
      </c>
      <c r="AT23" s="443"/>
      <c r="AU23" s="443"/>
      <c r="AV23" s="443"/>
      <c r="AW23" s="443"/>
      <c r="AX23" s="444"/>
      <c r="AY23" s="17">
        <f>VLOOKUP(AN23,$CD$6:$CE$11,2,FALSE)</f>
        <v>0</v>
      </c>
    </row>
    <row r="24" spans="1:83" ht="19.5" customHeight="1" x14ac:dyDescent="0.25">
      <c r="A24" s="69" t="str">
        <f t="shared" si="0"/>
        <v/>
      </c>
      <c r="B24" s="153"/>
      <c r="C24" s="80"/>
      <c r="D24" s="80"/>
      <c r="E24" s="80"/>
      <c r="F24" s="80"/>
      <c r="G24" s="154"/>
      <c r="H24" s="80"/>
      <c r="I24" s="80"/>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80"/>
      <c r="AL24" s="155"/>
      <c r="AM24" s="156"/>
      <c r="AN24" s="80"/>
      <c r="AO24" s="80"/>
      <c r="AP24" s="80"/>
      <c r="AQ24" s="80"/>
      <c r="AR24" s="154"/>
      <c r="AS24" s="442"/>
      <c r="AT24" s="443"/>
      <c r="AU24" s="443"/>
      <c r="AV24" s="443"/>
      <c r="AW24" s="443"/>
      <c r="AX24" s="444"/>
      <c r="AY24" s="15"/>
      <c r="CB24" s="1" t="s">
        <v>27</v>
      </c>
      <c r="CD24" s="1" t="s">
        <v>27</v>
      </c>
    </row>
    <row r="25" spans="1:83" ht="19.5" customHeight="1" x14ac:dyDescent="0.25">
      <c r="A25" s="69" t="str">
        <f t="shared" si="0"/>
        <v/>
      </c>
      <c r="B25" s="153"/>
      <c r="C25" s="80"/>
      <c r="D25" s="80"/>
      <c r="E25" s="80"/>
      <c r="F25" s="80"/>
      <c r="G25" s="154"/>
      <c r="H25" s="80"/>
      <c r="I25" s="80"/>
      <c r="J25" s="401"/>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80"/>
      <c r="AL25" s="155"/>
      <c r="AM25" s="156"/>
      <c r="AN25" s="80"/>
      <c r="AO25" s="80"/>
      <c r="AP25" s="80"/>
      <c r="AQ25" s="80"/>
      <c r="AR25" s="154"/>
      <c r="AS25" s="442"/>
      <c r="AT25" s="443"/>
      <c r="AU25" s="443"/>
      <c r="AV25" s="443"/>
      <c r="AW25" s="443"/>
      <c r="AX25" s="444"/>
      <c r="AY25" s="17"/>
      <c r="CB25" s="1" t="s">
        <v>28</v>
      </c>
      <c r="CD25" s="1" t="s">
        <v>28</v>
      </c>
    </row>
    <row r="26" spans="1:83" ht="19.5" customHeight="1" x14ac:dyDescent="0.25">
      <c r="A26" s="69" t="str">
        <f t="shared" si="0"/>
        <v/>
      </c>
      <c r="B26" s="153"/>
      <c r="C26" s="80"/>
      <c r="D26" s="80"/>
      <c r="E26" s="80"/>
      <c r="F26" s="80"/>
      <c r="G26" s="154"/>
      <c r="H26" s="80"/>
      <c r="I26" s="80"/>
      <c r="J26" s="401"/>
      <c r="K26" s="401"/>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401"/>
      <c r="AK26" s="80"/>
      <c r="AL26" s="155"/>
      <c r="AM26" s="156"/>
      <c r="AN26" s="80"/>
      <c r="AO26" s="80"/>
      <c r="AP26" s="80"/>
      <c r="AQ26" s="80"/>
      <c r="AR26" s="154"/>
      <c r="AS26" s="157"/>
      <c r="AT26" s="158"/>
      <c r="AU26" s="158"/>
      <c r="AV26" s="158"/>
      <c r="AW26" s="158"/>
      <c r="AX26" s="159"/>
      <c r="AY26" s="15"/>
      <c r="CB26" s="1" t="s">
        <v>29</v>
      </c>
      <c r="CD26" s="1" t="s">
        <v>29</v>
      </c>
      <c r="CE26" s="1" t="s">
        <v>30</v>
      </c>
    </row>
    <row r="27" spans="1:83" ht="19.5" customHeight="1" x14ac:dyDescent="0.25">
      <c r="A27" s="69" t="str">
        <f t="shared" si="0"/>
        <v/>
      </c>
      <c r="B27" s="153"/>
      <c r="C27" s="80"/>
      <c r="D27" s="80"/>
      <c r="E27" s="80"/>
      <c r="F27" s="80"/>
      <c r="G27" s="154"/>
      <c r="H27" s="80"/>
      <c r="I27" s="80"/>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80"/>
      <c r="AL27" s="155"/>
      <c r="AM27" s="156"/>
      <c r="AN27" s="80"/>
      <c r="AO27" s="80"/>
      <c r="AP27" s="80"/>
      <c r="AQ27" s="80"/>
      <c r="AR27" s="154"/>
      <c r="AS27" s="157"/>
      <c r="AT27" s="158"/>
      <c r="AU27" s="158"/>
      <c r="AV27" s="158"/>
      <c r="AW27" s="158"/>
      <c r="AX27" s="159"/>
      <c r="AY27" s="15"/>
    </row>
    <row r="28" spans="1:83" ht="19.5" customHeight="1" x14ac:dyDescent="0.25">
      <c r="A28" s="69" t="str">
        <f t="shared" si="0"/>
        <v/>
      </c>
      <c r="B28" s="153"/>
      <c r="C28" s="80"/>
      <c r="D28" s="80"/>
      <c r="E28" s="80"/>
      <c r="F28" s="80"/>
      <c r="G28" s="154"/>
      <c r="H28" s="278"/>
      <c r="I28" s="80">
        <v>2</v>
      </c>
      <c r="J28" s="384" t="s">
        <v>1141</v>
      </c>
      <c r="K28" s="373"/>
      <c r="L28" s="373"/>
      <c r="M28" s="373"/>
      <c r="N28" s="373"/>
      <c r="O28" s="373"/>
      <c r="P28" s="373"/>
      <c r="Q28" s="373"/>
      <c r="R28" s="373"/>
      <c r="S28" s="373"/>
      <c r="T28" s="373"/>
      <c r="U28" s="373"/>
      <c r="V28" s="373"/>
      <c r="W28" s="373"/>
      <c r="X28" s="373"/>
      <c r="Y28" s="373"/>
      <c r="Z28" s="373"/>
      <c r="AA28" s="373"/>
      <c r="AB28" s="373"/>
      <c r="AC28" s="373"/>
      <c r="AD28" s="373"/>
      <c r="AE28" s="373"/>
      <c r="AF28" s="373"/>
      <c r="AG28" s="373"/>
      <c r="AH28" s="373"/>
      <c r="AI28" s="373"/>
      <c r="AJ28" s="373"/>
      <c r="AK28" s="80"/>
      <c r="AL28" s="155"/>
      <c r="AM28" s="156"/>
      <c r="AN28" s="80"/>
      <c r="AO28" s="80"/>
      <c r="AP28" s="80"/>
      <c r="AQ28" s="80"/>
      <c r="AR28" s="154"/>
      <c r="AS28" s="157"/>
      <c r="AT28" s="158"/>
      <c r="AU28" s="158"/>
      <c r="AV28" s="158"/>
      <c r="AW28" s="158"/>
      <c r="AX28" s="159"/>
      <c r="AY28" s="15"/>
    </row>
    <row r="29" spans="1:83" ht="19.5" customHeight="1" x14ac:dyDescent="0.25">
      <c r="A29" s="69" t="str">
        <f t="shared" si="0"/>
        <v/>
      </c>
      <c r="B29" s="153"/>
      <c r="C29" s="80"/>
      <c r="D29" s="80"/>
      <c r="E29" s="80"/>
      <c r="F29" s="80"/>
      <c r="G29" s="154"/>
      <c r="H29" s="80"/>
      <c r="I29" s="80"/>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80"/>
      <c r="AL29" s="155"/>
      <c r="AM29" s="156"/>
      <c r="AN29" s="80"/>
      <c r="AO29" s="80"/>
      <c r="AP29" s="80"/>
      <c r="AQ29" s="80"/>
      <c r="AR29" s="154"/>
      <c r="AS29" s="157"/>
      <c r="AT29" s="158"/>
      <c r="AU29" s="158"/>
      <c r="AV29" s="158"/>
      <c r="AW29" s="158"/>
      <c r="AX29" s="159"/>
      <c r="AY29" s="15"/>
    </row>
    <row r="30" spans="1:83" ht="19.5" customHeight="1" x14ac:dyDescent="0.25">
      <c r="A30" s="69">
        <f t="shared" si="0"/>
        <v>88</v>
      </c>
      <c r="B30" s="153"/>
      <c r="C30" s="80"/>
      <c r="D30" s="80"/>
      <c r="E30" s="80"/>
      <c r="F30" s="80"/>
      <c r="G30" s="154"/>
      <c r="H30" s="200" t="s">
        <v>635</v>
      </c>
      <c r="I30" s="80"/>
      <c r="J30" s="401" t="s">
        <v>1139</v>
      </c>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401"/>
      <c r="AK30" s="80"/>
      <c r="AL30" s="155"/>
      <c r="AM30" s="156">
        <v>88</v>
      </c>
      <c r="AN30" s="386" t="s">
        <v>12</v>
      </c>
      <c r="AO30" s="387"/>
      <c r="AP30" s="387"/>
      <c r="AQ30" s="388"/>
      <c r="AR30" s="154"/>
      <c r="AS30" s="378" t="s">
        <v>1648</v>
      </c>
      <c r="AT30" s="456"/>
      <c r="AU30" s="456"/>
      <c r="AV30" s="456"/>
      <c r="AW30" s="456"/>
      <c r="AX30" s="457"/>
      <c r="AY30" s="17">
        <f>VLOOKUP(AN30,$CD$6:$CE$11,2,FALSE)</f>
        <v>0</v>
      </c>
    </row>
    <row r="31" spans="1:83" ht="19.5" customHeight="1" x14ac:dyDescent="0.25">
      <c r="A31" s="69" t="str">
        <f t="shared" si="0"/>
        <v/>
      </c>
      <c r="B31" s="153"/>
      <c r="C31" s="80"/>
      <c r="D31" s="80"/>
      <c r="E31" s="80"/>
      <c r="F31" s="80"/>
      <c r="G31" s="154"/>
      <c r="H31" s="80"/>
      <c r="I31" s="80"/>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80"/>
      <c r="AL31" s="155"/>
      <c r="AM31" s="156"/>
      <c r="AN31" s="80"/>
      <c r="AO31" s="80"/>
      <c r="AP31" s="80"/>
      <c r="AQ31" s="80"/>
      <c r="AR31" s="154"/>
      <c r="AS31" s="458"/>
      <c r="AT31" s="456"/>
      <c r="AU31" s="456"/>
      <c r="AV31" s="456"/>
      <c r="AW31" s="456"/>
      <c r="AX31" s="457"/>
      <c r="AY31" s="15"/>
    </row>
    <row r="32" spans="1:83" ht="19.5" customHeight="1" x14ac:dyDescent="0.25">
      <c r="A32" s="69">
        <f t="shared" si="0"/>
        <v>89</v>
      </c>
      <c r="B32" s="153"/>
      <c r="C32" s="80"/>
      <c r="D32" s="80"/>
      <c r="E32" s="80"/>
      <c r="F32" s="80"/>
      <c r="G32" s="154"/>
      <c r="H32" s="200" t="s">
        <v>341</v>
      </c>
      <c r="I32" s="80"/>
      <c r="J32" s="401" t="s">
        <v>1142</v>
      </c>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80"/>
      <c r="AL32" s="155"/>
      <c r="AM32" s="156">
        <v>89</v>
      </c>
      <c r="AN32" s="386" t="s">
        <v>12</v>
      </c>
      <c r="AO32" s="387"/>
      <c r="AP32" s="387"/>
      <c r="AQ32" s="388"/>
      <c r="AR32" s="154"/>
      <c r="AS32" s="378" t="s">
        <v>1648</v>
      </c>
      <c r="AT32" s="456"/>
      <c r="AU32" s="456"/>
      <c r="AV32" s="456"/>
      <c r="AW32" s="456"/>
      <c r="AX32" s="457"/>
      <c r="AY32" s="17">
        <f>VLOOKUP(AN32,$CD$6:$CE$11,2,FALSE)</f>
        <v>0</v>
      </c>
    </row>
    <row r="33" spans="1:51" ht="19.5" customHeight="1" x14ac:dyDescent="0.25">
      <c r="A33" s="69" t="str">
        <f t="shared" si="0"/>
        <v/>
      </c>
      <c r="B33" s="153"/>
      <c r="C33" s="80"/>
      <c r="D33" s="80"/>
      <c r="E33" s="80"/>
      <c r="F33" s="80"/>
      <c r="G33" s="154"/>
      <c r="H33" s="80"/>
      <c r="I33" s="80"/>
      <c r="J33" s="401"/>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80"/>
      <c r="AL33" s="155"/>
      <c r="AM33" s="156"/>
      <c r="AN33" s="80"/>
      <c r="AO33" s="80"/>
      <c r="AP33" s="80"/>
      <c r="AQ33" s="80"/>
      <c r="AR33" s="154"/>
      <c r="AS33" s="458"/>
      <c r="AT33" s="456"/>
      <c r="AU33" s="456"/>
      <c r="AV33" s="456"/>
      <c r="AW33" s="456"/>
      <c r="AX33" s="457"/>
      <c r="AY33" s="15"/>
    </row>
    <row r="34" spans="1:51" ht="19.5" customHeight="1" x14ac:dyDescent="0.25">
      <c r="A34" s="69" t="str">
        <f t="shared" si="0"/>
        <v/>
      </c>
      <c r="B34" s="153"/>
      <c r="C34" s="80"/>
      <c r="D34" s="80"/>
      <c r="E34" s="80"/>
      <c r="F34" s="80"/>
      <c r="G34" s="154"/>
      <c r="H34" s="80"/>
      <c r="I34" s="80"/>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80"/>
      <c r="AL34" s="155"/>
      <c r="AM34" s="156"/>
      <c r="AN34" s="80"/>
      <c r="AO34" s="80"/>
      <c r="AP34" s="80"/>
      <c r="AQ34" s="80"/>
      <c r="AR34" s="154"/>
      <c r="AS34" s="157"/>
      <c r="AT34" s="158"/>
      <c r="AU34" s="158"/>
      <c r="AV34" s="158"/>
      <c r="AW34" s="158"/>
      <c r="AX34" s="159"/>
      <c r="AY34" s="15"/>
    </row>
    <row r="35" spans="1:51" ht="19.5" customHeight="1" x14ac:dyDescent="0.25">
      <c r="A35" s="69">
        <f t="shared" si="0"/>
        <v>90</v>
      </c>
      <c r="B35" s="153"/>
      <c r="C35" s="80"/>
      <c r="D35" s="80"/>
      <c r="E35" s="80"/>
      <c r="F35" s="80"/>
      <c r="G35" s="154"/>
      <c r="H35" s="200" t="s">
        <v>349</v>
      </c>
      <c r="I35" s="80"/>
      <c r="J35" s="401" t="s">
        <v>1143</v>
      </c>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401"/>
      <c r="AK35" s="80"/>
      <c r="AL35" s="155"/>
      <c r="AM35" s="156">
        <v>90</v>
      </c>
      <c r="AN35" s="386" t="s">
        <v>12</v>
      </c>
      <c r="AO35" s="387"/>
      <c r="AP35" s="387"/>
      <c r="AQ35" s="388"/>
      <c r="AR35" s="154"/>
      <c r="AS35" s="378" t="s">
        <v>1648</v>
      </c>
      <c r="AT35" s="456"/>
      <c r="AU35" s="456"/>
      <c r="AV35" s="456"/>
      <c r="AW35" s="456"/>
      <c r="AX35" s="457"/>
      <c r="AY35" s="17">
        <f>VLOOKUP(AN35,$CD$6:$CE$11,2,FALSE)</f>
        <v>0</v>
      </c>
    </row>
    <row r="36" spans="1:51" ht="19.5" customHeight="1" x14ac:dyDescent="0.25">
      <c r="A36" s="69" t="str">
        <f t="shared" si="0"/>
        <v/>
      </c>
      <c r="B36" s="153"/>
      <c r="C36" s="80"/>
      <c r="D36" s="80"/>
      <c r="E36" s="80"/>
      <c r="F36" s="80"/>
      <c r="G36" s="154"/>
      <c r="H36" s="80"/>
      <c r="I36" s="80"/>
      <c r="J36" s="401"/>
      <c r="K36" s="401"/>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401"/>
      <c r="AK36" s="80"/>
      <c r="AL36" s="155"/>
      <c r="AM36" s="156"/>
      <c r="AN36" s="80"/>
      <c r="AO36" s="80"/>
      <c r="AP36" s="80"/>
      <c r="AQ36" s="80"/>
      <c r="AR36" s="154"/>
      <c r="AS36" s="458"/>
      <c r="AT36" s="456"/>
      <c r="AU36" s="456"/>
      <c r="AV36" s="456"/>
      <c r="AW36" s="456"/>
      <c r="AX36" s="457"/>
      <c r="AY36" s="15"/>
    </row>
    <row r="37" spans="1:51" ht="19.5" customHeight="1" x14ac:dyDescent="0.25">
      <c r="A37" s="69" t="str">
        <f t="shared" si="0"/>
        <v/>
      </c>
      <c r="B37" s="153"/>
      <c r="C37" s="80"/>
      <c r="D37" s="80"/>
      <c r="E37" s="80"/>
      <c r="F37" s="80"/>
      <c r="G37" s="154"/>
      <c r="H37" s="80"/>
      <c r="I37" s="80"/>
      <c r="J37" s="401"/>
      <c r="K37" s="401"/>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c r="AJ37" s="401"/>
      <c r="AK37" s="80"/>
      <c r="AL37" s="155"/>
      <c r="AM37" s="156"/>
      <c r="AN37" s="80"/>
      <c r="AO37" s="80"/>
      <c r="AP37" s="80"/>
      <c r="AQ37" s="80"/>
      <c r="AR37" s="154"/>
      <c r="AS37" s="157"/>
      <c r="AT37" s="158"/>
      <c r="AU37" s="158"/>
      <c r="AV37" s="158"/>
      <c r="AW37" s="158"/>
      <c r="AX37" s="159"/>
      <c r="AY37" s="15"/>
    </row>
    <row r="38" spans="1:51" ht="19.5" customHeight="1" x14ac:dyDescent="0.25">
      <c r="A38" s="69" t="str">
        <f t="shared" si="0"/>
        <v/>
      </c>
      <c r="B38" s="153"/>
      <c r="C38" s="80"/>
      <c r="D38" s="80"/>
      <c r="E38" s="80"/>
      <c r="F38" s="80"/>
      <c r="G38" s="154"/>
      <c r="H38" s="80"/>
      <c r="I38" s="80"/>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80"/>
      <c r="AL38" s="155"/>
      <c r="AM38" s="156"/>
      <c r="AN38" s="80"/>
      <c r="AO38" s="80"/>
      <c r="AP38" s="80"/>
      <c r="AQ38" s="80"/>
      <c r="AR38" s="154"/>
      <c r="AS38" s="157"/>
      <c r="AT38" s="158"/>
      <c r="AU38" s="158"/>
      <c r="AV38" s="158"/>
      <c r="AW38" s="158"/>
      <c r="AX38" s="159"/>
      <c r="AY38" s="15"/>
    </row>
    <row r="39" spans="1:51" ht="19.5" customHeight="1" x14ac:dyDescent="0.25">
      <c r="A39" s="69" t="str">
        <f t="shared" si="0"/>
        <v/>
      </c>
      <c r="B39" s="153"/>
      <c r="C39" s="80"/>
      <c r="D39" s="80"/>
      <c r="E39" s="80"/>
      <c r="F39" s="80"/>
      <c r="G39" s="154"/>
      <c r="H39" s="278"/>
      <c r="I39" s="80">
        <v>3</v>
      </c>
      <c r="J39" s="384" t="s">
        <v>1144</v>
      </c>
      <c r="K39" s="373"/>
      <c r="L39" s="373"/>
      <c r="M39" s="373"/>
      <c r="N39" s="373"/>
      <c r="O39" s="373"/>
      <c r="P39" s="373"/>
      <c r="Q39" s="373"/>
      <c r="R39" s="373"/>
      <c r="S39" s="373"/>
      <c r="T39" s="373"/>
      <c r="U39" s="373"/>
      <c r="V39" s="373"/>
      <c r="W39" s="373"/>
      <c r="X39" s="373"/>
      <c r="Y39" s="373"/>
      <c r="Z39" s="373"/>
      <c r="AA39" s="373"/>
      <c r="AB39" s="373"/>
      <c r="AC39" s="373"/>
      <c r="AD39" s="373"/>
      <c r="AE39" s="373"/>
      <c r="AF39" s="373"/>
      <c r="AG39" s="373"/>
      <c r="AH39" s="373"/>
      <c r="AI39" s="373"/>
      <c r="AJ39" s="373"/>
      <c r="AK39" s="80"/>
      <c r="AL39" s="155"/>
      <c r="AM39" s="156"/>
      <c r="AN39" s="80"/>
      <c r="AO39" s="80"/>
      <c r="AP39" s="80"/>
      <c r="AQ39" s="80"/>
      <c r="AR39" s="154"/>
      <c r="AS39" s="157"/>
      <c r="AT39" s="158"/>
      <c r="AU39" s="158"/>
      <c r="AV39" s="158"/>
      <c r="AW39" s="158"/>
      <c r="AX39" s="159"/>
      <c r="AY39" s="15"/>
    </row>
    <row r="40" spans="1:51" ht="19.5" customHeight="1" x14ac:dyDescent="0.25">
      <c r="A40" s="69" t="str">
        <f t="shared" si="0"/>
        <v/>
      </c>
      <c r="B40" s="153"/>
      <c r="C40" s="80"/>
      <c r="D40" s="80"/>
      <c r="E40" s="80"/>
      <c r="F40" s="80"/>
      <c r="G40" s="154"/>
      <c r="H40" s="80"/>
      <c r="I40" s="80"/>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80"/>
      <c r="AL40" s="155"/>
      <c r="AM40" s="156"/>
      <c r="AN40" s="80"/>
      <c r="AO40" s="80"/>
      <c r="AP40" s="80"/>
      <c r="AQ40" s="80"/>
      <c r="AR40" s="154"/>
      <c r="AS40" s="157"/>
      <c r="AT40" s="158"/>
      <c r="AU40" s="158"/>
      <c r="AV40" s="158"/>
      <c r="AW40" s="158"/>
      <c r="AX40" s="159"/>
      <c r="AY40" s="15"/>
    </row>
    <row r="41" spans="1:51" ht="19.5" customHeight="1" x14ac:dyDescent="0.25">
      <c r="A41" s="69">
        <f t="shared" si="0"/>
        <v>91</v>
      </c>
      <c r="B41" s="153"/>
      <c r="C41" s="80"/>
      <c r="D41" s="80"/>
      <c r="E41" s="80"/>
      <c r="F41" s="80"/>
      <c r="G41" s="154"/>
      <c r="H41" s="200" t="s">
        <v>635</v>
      </c>
      <c r="I41" s="80"/>
      <c r="J41" s="401" t="s">
        <v>1145</v>
      </c>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80"/>
      <c r="AL41" s="155"/>
      <c r="AM41" s="156">
        <v>91</v>
      </c>
      <c r="AN41" s="386" t="s">
        <v>12</v>
      </c>
      <c r="AO41" s="387"/>
      <c r="AP41" s="387"/>
      <c r="AQ41" s="388"/>
      <c r="AR41" s="154"/>
      <c r="AS41" s="378" t="s">
        <v>1649</v>
      </c>
      <c r="AT41" s="456"/>
      <c r="AU41" s="456"/>
      <c r="AV41" s="456"/>
      <c r="AW41" s="456"/>
      <c r="AX41" s="457"/>
      <c r="AY41" s="17">
        <f>VLOOKUP(AN41,$CD$6:$CE$11,2,FALSE)</f>
        <v>0</v>
      </c>
    </row>
    <row r="42" spans="1:51" ht="19.5" customHeight="1" x14ac:dyDescent="0.25">
      <c r="A42" s="69" t="str">
        <f t="shared" si="0"/>
        <v/>
      </c>
      <c r="B42" s="153"/>
      <c r="C42" s="80"/>
      <c r="D42" s="80"/>
      <c r="E42" s="80"/>
      <c r="F42" s="80"/>
      <c r="G42" s="154"/>
      <c r="H42" s="80"/>
      <c r="I42" s="80"/>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80"/>
      <c r="AL42" s="155"/>
      <c r="AM42" s="156"/>
      <c r="AN42" s="80"/>
      <c r="AO42" s="80"/>
      <c r="AP42" s="80"/>
      <c r="AQ42" s="80"/>
      <c r="AR42" s="154"/>
      <c r="AS42" s="458"/>
      <c r="AT42" s="456"/>
      <c r="AU42" s="456"/>
      <c r="AV42" s="456"/>
      <c r="AW42" s="456"/>
      <c r="AX42" s="457"/>
      <c r="AY42" s="15"/>
    </row>
    <row r="43" spans="1:51" ht="19.5" customHeight="1" x14ac:dyDescent="0.25">
      <c r="A43" s="69">
        <f t="shared" si="0"/>
        <v>92</v>
      </c>
      <c r="B43" s="153"/>
      <c r="C43" s="80"/>
      <c r="D43" s="80"/>
      <c r="E43" s="80"/>
      <c r="F43" s="80"/>
      <c r="G43" s="154"/>
      <c r="H43" s="200" t="s">
        <v>341</v>
      </c>
      <c r="I43" s="80"/>
      <c r="J43" s="401" t="s">
        <v>1146</v>
      </c>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80"/>
      <c r="AL43" s="155"/>
      <c r="AM43" s="156">
        <v>92</v>
      </c>
      <c r="AN43" s="386" t="s">
        <v>12</v>
      </c>
      <c r="AO43" s="387"/>
      <c r="AP43" s="387"/>
      <c r="AQ43" s="388"/>
      <c r="AR43" s="154"/>
      <c r="AS43" s="378" t="s">
        <v>1649</v>
      </c>
      <c r="AT43" s="456"/>
      <c r="AU43" s="456"/>
      <c r="AV43" s="456"/>
      <c r="AW43" s="456"/>
      <c r="AX43" s="457"/>
      <c r="AY43" s="17">
        <f>VLOOKUP(AN43,$CD$6:$CE$11,2,FALSE)</f>
        <v>0</v>
      </c>
    </row>
    <row r="44" spans="1:51" ht="19.5" customHeight="1" x14ac:dyDescent="0.25">
      <c r="A44" s="69" t="str">
        <f t="shared" si="0"/>
        <v/>
      </c>
      <c r="B44" s="153"/>
      <c r="C44" s="80"/>
      <c r="D44" s="80"/>
      <c r="E44" s="80"/>
      <c r="F44" s="80"/>
      <c r="G44" s="154"/>
      <c r="H44" s="200"/>
      <c r="I44" s="80"/>
      <c r="J44" s="502"/>
      <c r="K44" s="502"/>
      <c r="L44" s="502"/>
      <c r="M44" s="502"/>
      <c r="N44" s="502"/>
      <c r="O44" s="502"/>
      <c r="P44" s="502"/>
      <c r="Q44" s="502"/>
      <c r="R44" s="502"/>
      <c r="S44" s="502"/>
      <c r="T44" s="502"/>
      <c r="U44" s="502"/>
      <c r="V44" s="502"/>
      <c r="W44" s="502"/>
      <c r="X44" s="502"/>
      <c r="Y44" s="502"/>
      <c r="Z44" s="502"/>
      <c r="AA44" s="502"/>
      <c r="AB44" s="502"/>
      <c r="AC44" s="502"/>
      <c r="AD44" s="502"/>
      <c r="AE44" s="502"/>
      <c r="AF44" s="502"/>
      <c r="AG44" s="502"/>
      <c r="AH44" s="502"/>
      <c r="AI44" s="502"/>
      <c r="AJ44" s="502"/>
      <c r="AK44" s="80"/>
      <c r="AL44" s="155"/>
      <c r="AM44" s="156"/>
      <c r="AN44" s="191"/>
      <c r="AO44" s="191"/>
      <c r="AP44" s="191"/>
      <c r="AQ44" s="191"/>
      <c r="AR44" s="154"/>
      <c r="AS44" s="458"/>
      <c r="AT44" s="456"/>
      <c r="AU44" s="456"/>
      <c r="AV44" s="456"/>
      <c r="AW44" s="456"/>
      <c r="AX44" s="457"/>
      <c r="AY44" s="15"/>
    </row>
    <row r="45" spans="1:51" ht="19.5" customHeight="1" x14ac:dyDescent="0.25">
      <c r="A45" s="69">
        <f t="shared" si="0"/>
        <v>93</v>
      </c>
      <c r="B45" s="153"/>
      <c r="C45" s="80"/>
      <c r="D45" s="80"/>
      <c r="E45" s="80"/>
      <c r="F45" s="80"/>
      <c r="G45" s="154"/>
      <c r="H45" s="200" t="s">
        <v>349</v>
      </c>
      <c r="I45" s="80"/>
      <c r="J45" s="401" t="s">
        <v>1318</v>
      </c>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80"/>
      <c r="AL45" s="155"/>
      <c r="AM45" s="156">
        <v>93</v>
      </c>
      <c r="AN45" s="386" t="s">
        <v>12</v>
      </c>
      <c r="AO45" s="387"/>
      <c r="AP45" s="387"/>
      <c r="AQ45" s="388"/>
      <c r="AR45" s="154"/>
      <c r="AS45" s="378" t="s">
        <v>1649</v>
      </c>
      <c r="AT45" s="456"/>
      <c r="AU45" s="456"/>
      <c r="AV45" s="456"/>
      <c r="AW45" s="456"/>
      <c r="AX45" s="457"/>
      <c r="AY45" s="17">
        <f>VLOOKUP(AN45,$CD$6:$CE$11,2,FALSE)</f>
        <v>0</v>
      </c>
    </row>
    <row r="46" spans="1:51" ht="19.5" customHeight="1" x14ac:dyDescent="0.25">
      <c r="A46" s="69" t="str">
        <f t="shared" si="0"/>
        <v/>
      </c>
      <c r="B46" s="153"/>
      <c r="C46" s="80"/>
      <c r="D46" s="80"/>
      <c r="E46" s="80"/>
      <c r="F46" s="80"/>
      <c r="G46" s="154"/>
      <c r="H46" s="200"/>
      <c r="I46" s="80"/>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80"/>
      <c r="AL46" s="155"/>
      <c r="AM46" s="156"/>
      <c r="AN46" s="191"/>
      <c r="AO46" s="191"/>
      <c r="AP46" s="191"/>
      <c r="AQ46" s="191"/>
      <c r="AR46" s="154"/>
      <c r="AS46" s="458"/>
      <c r="AT46" s="456"/>
      <c r="AU46" s="456"/>
      <c r="AV46" s="456"/>
      <c r="AW46" s="456"/>
      <c r="AX46" s="457"/>
      <c r="AY46" s="15"/>
    </row>
    <row r="47" spans="1:51" ht="19.5" customHeight="1" x14ac:dyDescent="0.25">
      <c r="A47" s="69" t="str">
        <f t="shared" si="0"/>
        <v/>
      </c>
      <c r="B47" s="153"/>
      <c r="C47" s="80"/>
      <c r="D47" s="80"/>
      <c r="E47" s="80"/>
      <c r="F47" s="80"/>
      <c r="G47" s="154"/>
      <c r="H47" s="200"/>
      <c r="I47" s="80"/>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80"/>
      <c r="AL47" s="155"/>
      <c r="AM47" s="156"/>
      <c r="AN47" s="191"/>
      <c r="AO47" s="191"/>
      <c r="AP47" s="191"/>
      <c r="AQ47" s="191"/>
      <c r="AR47" s="154"/>
      <c r="AS47" s="157"/>
      <c r="AT47" s="158"/>
      <c r="AU47" s="158"/>
      <c r="AV47" s="158"/>
      <c r="AW47" s="158"/>
      <c r="AX47" s="159"/>
      <c r="AY47" s="15"/>
    </row>
    <row r="48" spans="1:51" ht="19.5" customHeight="1" x14ac:dyDescent="0.25">
      <c r="A48" s="69" t="str">
        <f t="shared" si="0"/>
        <v/>
      </c>
      <c r="B48" s="153"/>
      <c r="C48" s="80"/>
      <c r="D48" s="80"/>
      <c r="E48" s="80"/>
      <c r="F48" s="80"/>
      <c r="G48" s="154"/>
      <c r="H48" s="200"/>
      <c r="I48" s="80"/>
      <c r="J48" s="300"/>
      <c r="K48" s="300"/>
      <c r="L48" s="300"/>
      <c r="M48" s="300"/>
      <c r="N48" s="300"/>
      <c r="O48" s="300"/>
      <c r="P48" s="300"/>
      <c r="Q48" s="300"/>
      <c r="R48" s="300"/>
      <c r="S48" s="300"/>
      <c r="T48" s="300"/>
      <c r="U48" s="300"/>
      <c r="V48" s="300"/>
      <c r="W48" s="300"/>
      <c r="X48" s="300"/>
      <c r="Y48" s="300"/>
      <c r="Z48" s="300"/>
      <c r="AA48" s="300"/>
      <c r="AB48" s="300"/>
      <c r="AC48" s="300"/>
      <c r="AD48" s="300"/>
      <c r="AE48" s="300"/>
      <c r="AF48" s="300"/>
      <c r="AG48" s="300"/>
      <c r="AH48" s="300"/>
      <c r="AI48" s="300"/>
      <c r="AJ48" s="300"/>
      <c r="AK48" s="80"/>
      <c r="AL48" s="155"/>
      <c r="AM48" s="156"/>
      <c r="AN48" s="191"/>
      <c r="AO48" s="191"/>
      <c r="AP48" s="191"/>
      <c r="AQ48" s="191"/>
      <c r="AR48" s="154"/>
      <c r="AS48" s="157"/>
      <c r="AT48" s="158"/>
      <c r="AU48" s="158"/>
      <c r="AV48" s="158"/>
      <c r="AW48" s="158"/>
      <c r="AX48" s="159"/>
      <c r="AY48" s="15"/>
    </row>
    <row r="49" spans="1:83" ht="19.5" customHeight="1" x14ac:dyDescent="0.25">
      <c r="A49" s="69">
        <f t="shared" si="0"/>
        <v>94</v>
      </c>
      <c r="B49" s="153"/>
      <c r="C49" s="80"/>
      <c r="D49" s="80"/>
      <c r="E49" s="80"/>
      <c r="F49" s="80"/>
      <c r="G49" s="154"/>
      <c r="H49" s="200" t="s">
        <v>353</v>
      </c>
      <c r="I49" s="80"/>
      <c r="J49" s="401" t="s">
        <v>1319</v>
      </c>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K49" s="80"/>
      <c r="AL49" s="155"/>
      <c r="AM49" s="156">
        <v>94</v>
      </c>
      <c r="AN49" s="386" t="s">
        <v>12</v>
      </c>
      <c r="AO49" s="387"/>
      <c r="AP49" s="387"/>
      <c r="AQ49" s="388"/>
      <c r="AR49" s="154"/>
      <c r="AS49" s="378" t="s">
        <v>1649</v>
      </c>
      <c r="AT49" s="456"/>
      <c r="AU49" s="456"/>
      <c r="AV49" s="456"/>
      <c r="AW49" s="456"/>
      <c r="AX49" s="457"/>
      <c r="AY49" s="17">
        <f>VLOOKUP(AN49,$CD$6:$CE$11,2,FALSE)</f>
        <v>0</v>
      </c>
    </row>
    <row r="50" spans="1:83" ht="19.5" customHeight="1" x14ac:dyDescent="0.25">
      <c r="A50" s="69" t="str">
        <f t="shared" si="0"/>
        <v/>
      </c>
      <c r="B50" s="153"/>
      <c r="C50" s="80"/>
      <c r="D50" s="80"/>
      <c r="E50" s="80"/>
      <c r="F50" s="80"/>
      <c r="G50" s="154"/>
      <c r="H50" s="200"/>
      <c r="I50" s="80"/>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c r="AJ50" s="401"/>
      <c r="AK50" s="80"/>
      <c r="AL50" s="155"/>
      <c r="AM50" s="156"/>
      <c r="AN50" s="191"/>
      <c r="AO50" s="191"/>
      <c r="AP50" s="191"/>
      <c r="AQ50" s="191"/>
      <c r="AR50" s="154"/>
      <c r="AS50" s="458"/>
      <c r="AT50" s="456"/>
      <c r="AU50" s="456"/>
      <c r="AV50" s="456"/>
      <c r="AW50" s="456"/>
      <c r="AX50" s="457"/>
      <c r="AY50" s="15"/>
    </row>
    <row r="51" spans="1:83" ht="19.5" customHeight="1" x14ac:dyDescent="0.25">
      <c r="A51" s="69" t="str">
        <f t="shared" si="0"/>
        <v/>
      </c>
      <c r="B51" s="153"/>
      <c r="C51" s="80"/>
      <c r="D51" s="80"/>
      <c r="E51" s="80"/>
      <c r="F51" s="80"/>
      <c r="G51" s="154"/>
      <c r="H51" s="200"/>
      <c r="I51" s="80"/>
      <c r="J51" s="502"/>
      <c r="K51" s="502"/>
      <c r="L51" s="502"/>
      <c r="M51" s="502"/>
      <c r="N51" s="502"/>
      <c r="O51" s="502"/>
      <c r="P51" s="502"/>
      <c r="Q51" s="502"/>
      <c r="R51" s="502"/>
      <c r="S51" s="502"/>
      <c r="T51" s="502"/>
      <c r="U51" s="502"/>
      <c r="V51" s="502"/>
      <c r="W51" s="502"/>
      <c r="X51" s="502"/>
      <c r="Y51" s="502"/>
      <c r="Z51" s="502"/>
      <c r="AA51" s="502"/>
      <c r="AB51" s="502"/>
      <c r="AC51" s="502"/>
      <c r="AD51" s="502"/>
      <c r="AE51" s="502"/>
      <c r="AF51" s="502"/>
      <c r="AG51" s="502"/>
      <c r="AH51" s="502"/>
      <c r="AI51" s="502"/>
      <c r="AJ51" s="502"/>
      <c r="AK51" s="80"/>
      <c r="AL51" s="155"/>
      <c r="AM51" s="156"/>
      <c r="AN51" s="191"/>
      <c r="AO51" s="191"/>
      <c r="AP51" s="191"/>
      <c r="AQ51" s="191"/>
      <c r="AR51" s="154"/>
      <c r="AS51" s="157"/>
      <c r="AT51" s="158"/>
      <c r="AU51" s="158"/>
      <c r="AV51" s="158"/>
      <c r="AW51" s="158"/>
      <c r="AX51" s="159"/>
      <c r="AY51" s="15"/>
    </row>
    <row r="52" spans="1:83" ht="19.5" customHeight="1" x14ac:dyDescent="0.25">
      <c r="A52" s="69" t="str">
        <f t="shared" si="0"/>
        <v/>
      </c>
      <c r="B52" s="153"/>
      <c r="C52" s="80"/>
      <c r="D52" s="80"/>
      <c r="E52" s="80"/>
      <c r="F52" s="80"/>
      <c r="G52" s="154"/>
      <c r="H52" s="80"/>
      <c r="I52" s="80"/>
      <c r="J52" s="234"/>
      <c r="K52" s="234"/>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c r="AI52" s="234"/>
      <c r="AJ52" s="234"/>
      <c r="AK52" s="80"/>
      <c r="AL52" s="155"/>
      <c r="AM52" s="156"/>
      <c r="AN52" s="80"/>
      <c r="AO52" s="80"/>
      <c r="AP52" s="80"/>
      <c r="AQ52" s="80"/>
      <c r="AR52" s="154"/>
      <c r="AS52" s="157"/>
      <c r="AT52" s="158"/>
      <c r="AU52" s="158"/>
      <c r="AV52" s="158"/>
      <c r="AW52" s="158"/>
      <c r="AX52" s="159"/>
      <c r="AY52" s="15"/>
    </row>
    <row r="53" spans="1:83" ht="19.5" customHeight="1" x14ac:dyDescent="0.25">
      <c r="A53" s="69" t="str">
        <f t="shared" si="0"/>
        <v/>
      </c>
      <c r="B53" s="153"/>
      <c r="C53" s="80"/>
      <c r="D53" s="80"/>
      <c r="E53" s="80"/>
      <c r="F53" s="80"/>
      <c r="G53" s="154"/>
      <c r="H53" s="200"/>
      <c r="I53" s="80">
        <v>4</v>
      </c>
      <c r="J53" s="373" t="s">
        <v>391</v>
      </c>
      <c r="K53" s="373"/>
      <c r="L53" s="373"/>
      <c r="M53" s="373"/>
      <c r="N53" s="373"/>
      <c r="O53" s="373"/>
      <c r="P53" s="373"/>
      <c r="Q53" s="373"/>
      <c r="R53" s="373"/>
      <c r="S53" s="373"/>
      <c r="T53" s="373"/>
      <c r="U53" s="373"/>
      <c r="V53" s="373"/>
      <c r="W53" s="373"/>
      <c r="X53" s="373"/>
      <c r="Y53" s="373"/>
      <c r="Z53" s="373"/>
      <c r="AA53" s="373"/>
      <c r="AB53" s="373"/>
      <c r="AC53" s="373"/>
      <c r="AD53" s="373"/>
      <c r="AE53" s="373"/>
      <c r="AF53" s="373"/>
      <c r="AG53" s="373"/>
      <c r="AH53" s="373"/>
      <c r="AI53" s="373"/>
      <c r="AJ53" s="373"/>
      <c r="AK53" s="80"/>
      <c r="AL53" s="155"/>
      <c r="AM53" s="156"/>
      <c r="AN53" s="80"/>
      <c r="AO53" s="80"/>
      <c r="AP53" s="80"/>
      <c r="AQ53" s="80"/>
      <c r="AR53" s="154"/>
      <c r="AS53" s="158"/>
      <c r="AT53" s="158"/>
      <c r="AU53" s="158"/>
      <c r="AV53" s="158"/>
      <c r="AW53" s="158"/>
      <c r="AX53" s="158"/>
      <c r="AY53" s="17"/>
    </row>
    <row r="54" spans="1:83" ht="19.5" customHeight="1" x14ac:dyDescent="0.25">
      <c r="A54" s="69" t="str">
        <f t="shared" si="0"/>
        <v/>
      </c>
      <c r="B54" s="153"/>
      <c r="C54" s="80"/>
      <c r="D54" s="80"/>
      <c r="E54" s="80"/>
      <c r="F54" s="80"/>
      <c r="G54" s="154"/>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155"/>
      <c r="AM54" s="156"/>
      <c r="AN54" s="80"/>
      <c r="AO54" s="80"/>
      <c r="AP54" s="80"/>
      <c r="AQ54" s="80"/>
      <c r="AR54" s="154"/>
      <c r="AS54" s="158"/>
      <c r="AT54" s="158"/>
      <c r="AU54" s="158"/>
      <c r="AV54" s="158"/>
      <c r="AW54" s="158"/>
      <c r="AX54" s="158"/>
      <c r="AY54" s="15"/>
    </row>
    <row r="55" spans="1:83" ht="19.5" customHeight="1" x14ac:dyDescent="0.25">
      <c r="A55" s="69">
        <f t="shared" si="0"/>
        <v>95</v>
      </c>
      <c r="B55" s="153"/>
      <c r="C55" s="80"/>
      <c r="D55" s="80"/>
      <c r="E55" s="80"/>
      <c r="F55" s="80"/>
      <c r="G55" s="154"/>
      <c r="H55" s="80"/>
      <c r="I55" s="80"/>
      <c r="J55" s="80" t="s">
        <v>72</v>
      </c>
      <c r="K55" s="381" t="s">
        <v>1246</v>
      </c>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80"/>
      <c r="AL55" s="155"/>
      <c r="AM55" s="156">
        <v>95</v>
      </c>
      <c r="AN55" s="386" t="s">
        <v>12</v>
      </c>
      <c r="AO55" s="387"/>
      <c r="AP55" s="387"/>
      <c r="AQ55" s="388"/>
      <c r="AR55" s="154"/>
      <c r="AS55" s="395" t="s">
        <v>1965</v>
      </c>
      <c r="AT55" s="396"/>
      <c r="AU55" s="396"/>
      <c r="AV55" s="396"/>
      <c r="AW55" s="396"/>
      <c r="AX55" s="397"/>
      <c r="AY55" s="17">
        <f>VLOOKUP(AN55,$CD$6:$CE$11,2,FALSE)</f>
        <v>0</v>
      </c>
      <c r="CB55" s="1" t="s">
        <v>32</v>
      </c>
      <c r="CD55" s="1" t="s">
        <v>32</v>
      </c>
    </row>
    <row r="56" spans="1:83" ht="19.5" customHeight="1" x14ac:dyDescent="0.25">
      <c r="A56" s="69" t="str">
        <f t="shared" si="0"/>
        <v/>
      </c>
      <c r="B56" s="153"/>
      <c r="C56" s="80"/>
      <c r="D56" s="80"/>
      <c r="E56" s="80"/>
      <c r="F56" s="80"/>
      <c r="G56" s="154"/>
      <c r="H56" s="80"/>
      <c r="I56" s="80"/>
      <c r="J56" s="80"/>
      <c r="K56" s="381"/>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80"/>
      <c r="AL56" s="155"/>
      <c r="AM56" s="156"/>
      <c r="AN56" s="191"/>
      <c r="AO56" s="191"/>
      <c r="AP56" s="191"/>
      <c r="AQ56" s="191"/>
      <c r="AR56" s="154"/>
      <c r="AS56" s="395"/>
      <c r="AT56" s="396"/>
      <c r="AU56" s="396"/>
      <c r="AV56" s="396"/>
      <c r="AW56" s="396"/>
      <c r="AX56" s="397"/>
      <c r="AY56" s="39"/>
    </row>
    <row r="57" spans="1:83" ht="19.5" customHeight="1" x14ac:dyDescent="0.25">
      <c r="A57" s="69" t="str">
        <f t="shared" si="0"/>
        <v/>
      </c>
      <c r="B57" s="186"/>
      <c r="C57" s="81"/>
      <c r="D57" s="81"/>
      <c r="E57" s="81"/>
      <c r="F57" s="81"/>
      <c r="G57" s="187"/>
      <c r="H57" s="80"/>
      <c r="I57" s="80"/>
      <c r="J57" s="94"/>
      <c r="K57" s="381"/>
      <c r="L57" s="381"/>
      <c r="M57" s="381"/>
      <c r="N57" s="381"/>
      <c r="O57" s="381"/>
      <c r="P57" s="381"/>
      <c r="Q57" s="381"/>
      <c r="R57" s="381"/>
      <c r="S57" s="381"/>
      <c r="T57" s="381"/>
      <c r="U57" s="381"/>
      <c r="V57" s="381"/>
      <c r="W57" s="381"/>
      <c r="X57" s="381"/>
      <c r="Y57" s="381"/>
      <c r="Z57" s="381"/>
      <c r="AA57" s="381"/>
      <c r="AB57" s="381"/>
      <c r="AC57" s="381"/>
      <c r="AD57" s="381"/>
      <c r="AE57" s="381"/>
      <c r="AF57" s="381"/>
      <c r="AG57" s="381"/>
      <c r="AH57" s="381"/>
      <c r="AI57" s="381"/>
      <c r="AJ57" s="381"/>
      <c r="AK57" s="80"/>
      <c r="AL57" s="155"/>
      <c r="AM57" s="156"/>
      <c r="AN57" s="80"/>
      <c r="AO57" s="80"/>
      <c r="AP57" s="80"/>
      <c r="AQ57" s="80"/>
      <c r="AR57" s="154"/>
      <c r="AS57" s="157"/>
      <c r="AT57" s="158"/>
      <c r="AU57" s="158"/>
      <c r="AV57" s="158"/>
      <c r="AW57" s="158"/>
      <c r="AX57" s="159"/>
      <c r="AY57" s="15"/>
      <c r="CB57" s="1" t="s">
        <v>33</v>
      </c>
      <c r="CD57" s="1" t="s">
        <v>33</v>
      </c>
      <c r="CE57" s="1" t="s">
        <v>34</v>
      </c>
    </row>
    <row r="58" spans="1:83" ht="19.5" customHeight="1" x14ac:dyDescent="0.25">
      <c r="A58" s="69" t="str">
        <f t="shared" si="0"/>
        <v/>
      </c>
      <c r="B58" s="186"/>
      <c r="C58" s="81"/>
      <c r="D58" s="81"/>
      <c r="E58" s="81"/>
      <c r="F58" s="81"/>
      <c r="G58" s="187"/>
      <c r="H58" s="80"/>
      <c r="I58" s="80"/>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80"/>
      <c r="AL58" s="155"/>
      <c r="AM58" s="156"/>
      <c r="AN58" s="80"/>
      <c r="AO58" s="80"/>
      <c r="AP58" s="80"/>
      <c r="AQ58" s="80"/>
      <c r="AR58" s="154"/>
      <c r="AS58" s="84"/>
      <c r="AT58" s="85"/>
      <c r="AU58" s="85"/>
      <c r="AV58" s="85"/>
      <c r="AW58" s="85"/>
      <c r="AX58" s="86"/>
      <c r="AY58" s="15"/>
      <c r="CB58" s="1" t="s">
        <v>19</v>
      </c>
      <c r="CD58" s="1" t="s">
        <v>19</v>
      </c>
    </row>
    <row r="59" spans="1:83" ht="19.5" customHeight="1" x14ac:dyDescent="0.25">
      <c r="A59" s="69">
        <f t="shared" si="0"/>
        <v>96</v>
      </c>
      <c r="B59" s="153"/>
      <c r="C59" s="80"/>
      <c r="D59" s="80"/>
      <c r="E59" s="80"/>
      <c r="F59" s="80"/>
      <c r="G59" s="154"/>
      <c r="H59" s="80"/>
      <c r="I59" s="80"/>
      <c r="J59" s="94" t="s">
        <v>73</v>
      </c>
      <c r="K59" s="381" t="s">
        <v>1138</v>
      </c>
      <c r="L59" s="381"/>
      <c r="M59" s="381"/>
      <c r="N59" s="381"/>
      <c r="O59" s="381"/>
      <c r="P59" s="381"/>
      <c r="Q59" s="381"/>
      <c r="R59" s="381"/>
      <c r="S59" s="381"/>
      <c r="T59" s="381"/>
      <c r="U59" s="381"/>
      <c r="V59" s="381"/>
      <c r="W59" s="381"/>
      <c r="X59" s="381"/>
      <c r="Y59" s="381"/>
      <c r="Z59" s="381"/>
      <c r="AA59" s="381"/>
      <c r="AB59" s="381"/>
      <c r="AC59" s="381"/>
      <c r="AD59" s="381"/>
      <c r="AE59" s="381"/>
      <c r="AF59" s="381"/>
      <c r="AG59" s="381"/>
      <c r="AH59" s="381"/>
      <c r="AI59" s="381"/>
      <c r="AJ59" s="381"/>
      <c r="AK59" s="80"/>
      <c r="AL59" s="155"/>
      <c r="AM59" s="156">
        <v>96</v>
      </c>
      <c r="AN59" s="386" t="s">
        <v>12</v>
      </c>
      <c r="AO59" s="387"/>
      <c r="AP59" s="387"/>
      <c r="AQ59" s="388"/>
      <c r="AR59" s="154"/>
      <c r="AS59" s="395" t="s">
        <v>1966</v>
      </c>
      <c r="AT59" s="396"/>
      <c r="AU59" s="396"/>
      <c r="AV59" s="396"/>
      <c r="AW59" s="396"/>
      <c r="AX59" s="397"/>
      <c r="AY59" s="17">
        <f>VLOOKUP(AN59,$CD$6:$CE$11,2,FALSE)</f>
        <v>0</v>
      </c>
      <c r="CD59" s="1" t="s">
        <v>35</v>
      </c>
    </row>
    <row r="60" spans="1:83" ht="19.5" customHeight="1" x14ac:dyDescent="0.25">
      <c r="A60" s="69" t="str">
        <f t="shared" si="0"/>
        <v/>
      </c>
      <c r="B60" s="185"/>
      <c r="C60" s="80"/>
      <c r="D60" s="80"/>
      <c r="E60" s="80"/>
      <c r="F60" s="80"/>
      <c r="G60" s="154"/>
      <c r="H60" s="80"/>
      <c r="I60" s="80"/>
      <c r="J60" s="80"/>
      <c r="K60" s="381"/>
      <c r="L60" s="381"/>
      <c r="M60" s="381"/>
      <c r="N60" s="381"/>
      <c r="O60" s="381"/>
      <c r="P60" s="381"/>
      <c r="Q60" s="381"/>
      <c r="R60" s="381"/>
      <c r="S60" s="381"/>
      <c r="T60" s="381"/>
      <c r="U60" s="381"/>
      <c r="V60" s="381"/>
      <c r="W60" s="381"/>
      <c r="X60" s="381"/>
      <c r="Y60" s="381"/>
      <c r="Z60" s="381"/>
      <c r="AA60" s="381"/>
      <c r="AB60" s="381"/>
      <c r="AC60" s="381"/>
      <c r="AD60" s="381"/>
      <c r="AE60" s="381"/>
      <c r="AF60" s="381"/>
      <c r="AG60" s="381"/>
      <c r="AH60" s="381"/>
      <c r="AI60" s="381"/>
      <c r="AJ60" s="381"/>
      <c r="AK60" s="80"/>
      <c r="AL60" s="155"/>
      <c r="AM60" s="156"/>
      <c r="AN60" s="80"/>
      <c r="AO60" s="80"/>
      <c r="AP60" s="80"/>
      <c r="AQ60" s="80"/>
      <c r="AR60" s="154"/>
      <c r="AS60" s="395"/>
      <c r="AT60" s="396"/>
      <c r="AU60" s="396"/>
      <c r="AV60" s="396"/>
      <c r="AW60" s="396"/>
      <c r="AX60" s="397"/>
      <c r="AY60" s="15"/>
    </row>
    <row r="61" spans="1:83" ht="19.5" customHeight="1" x14ac:dyDescent="0.25">
      <c r="A61" s="69" t="str">
        <f t="shared" si="0"/>
        <v/>
      </c>
      <c r="B61" s="153"/>
      <c r="C61" s="80"/>
      <c r="D61" s="80"/>
      <c r="E61" s="80"/>
      <c r="F61" s="80"/>
      <c r="G61" s="154"/>
      <c r="H61" s="80"/>
      <c r="I61" s="80"/>
      <c r="J61" s="80"/>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80"/>
      <c r="AL61" s="155"/>
      <c r="AM61" s="156"/>
      <c r="AN61" s="80"/>
      <c r="AO61" s="80"/>
      <c r="AP61" s="80"/>
      <c r="AQ61" s="80"/>
      <c r="AR61" s="154"/>
      <c r="AS61" s="157"/>
      <c r="AT61" s="158"/>
      <c r="AU61" s="158"/>
      <c r="AV61" s="158"/>
      <c r="AW61" s="158"/>
      <c r="AX61" s="159"/>
      <c r="AY61" s="15"/>
    </row>
    <row r="62" spans="1:83" ht="19.5" customHeight="1" x14ac:dyDescent="0.25">
      <c r="A62" s="69" t="str">
        <f t="shared" si="0"/>
        <v/>
      </c>
      <c r="B62" s="153"/>
      <c r="C62" s="80"/>
      <c r="D62" s="80"/>
      <c r="E62" s="80"/>
      <c r="F62" s="80"/>
      <c r="G62" s="154"/>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155"/>
      <c r="AM62" s="156"/>
      <c r="AN62" s="80"/>
      <c r="AO62" s="80"/>
      <c r="AP62" s="80"/>
      <c r="AQ62" s="80"/>
      <c r="AR62" s="154"/>
      <c r="AS62" s="157"/>
      <c r="AT62" s="158"/>
      <c r="AU62" s="158"/>
      <c r="AV62" s="158"/>
      <c r="AW62" s="158"/>
      <c r="AX62" s="159"/>
      <c r="AY62" s="15"/>
      <c r="CB62" s="1" t="s">
        <v>32</v>
      </c>
      <c r="CD62" s="1" t="s">
        <v>32</v>
      </c>
      <c r="CE62" s="1" t="s">
        <v>18</v>
      </c>
    </row>
    <row r="63" spans="1:83" ht="19.5" customHeight="1" x14ac:dyDescent="0.25">
      <c r="A63" s="69">
        <f t="shared" si="0"/>
        <v>97</v>
      </c>
      <c r="B63" s="153"/>
      <c r="C63" s="80"/>
      <c r="D63" s="80"/>
      <c r="E63" s="80"/>
      <c r="F63" s="80"/>
      <c r="G63" s="154"/>
      <c r="H63" s="80"/>
      <c r="I63" s="80"/>
      <c r="J63" s="80" t="s">
        <v>392</v>
      </c>
      <c r="K63" s="94"/>
      <c r="L63" s="381" t="s">
        <v>1967</v>
      </c>
      <c r="M63" s="381"/>
      <c r="N63" s="381"/>
      <c r="O63" s="381"/>
      <c r="P63" s="381"/>
      <c r="Q63" s="381"/>
      <c r="R63" s="381"/>
      <c r="S63" s="381"/>
      <c r="T63" s="381"/>
      <c r="U63" s="381"/>
      <c r="V63" s="381"/>
      <c r="W63" s="381"/>
      <c r="X63" s="381"/>
      <c r="Y63" s="381"/>
      <c r="Z63" s="381"/>
      <c r="AA63" s="381"/>
      <c r="AB63" s="381"/>
      <c r="AC63" s="381"/>
      <c r="AD63" s="381"/>
      <c r="AE63" s="381"/>
      <c r="AF63" s="381"/>
      <c r="AG63" s="381"/>
      <c r="AH63" s="381"/>
      <c r="AI63" s="381"/>
      <c r="AJ63" s="381"/>
      <c r="AK63" s="80"/>
      <c r="AL63" s="155"/>
      <c r="AM63" s="156">
        <v>97</v>
      </c>
      <c r="AN63" s="386" t="s">
        <v>12</v>
      </c>
      <c r="AO63" s="387"/>
      <c r="AP63" s="387"/>
      <c r="AQ63" s="388"/>
      <c r="AR63" s="154"/>
      <c r="AS63" s="395"/>
      <c r="AT63" s="396"/>
      <c r="AU63" s="396"/>
      <c r="AV63" s="396"/>
      <c r="AW63" s="396"/>
      <c r="AX63" s="397"/>
      <c r="AY63" s="17">
        <f>VLOOKUP(AN63,$CD$6:$CE$11,2,FALSE)</f>
        <v>0</v>
      </c>
      <c r="CB63" s="1" t="s">
        <v>33</v>
      </c>
      <c r="CD63" s="1" t="s">
        <v>33</v>
      </c>
    </row>
    <row r="64" spans="1:83" ht="19.5" customHeight="1" x14ac:dyDescent="0.25">
      <c r="A64" s="69" t="str">
        <f t="shared" si="0"/>
        <v/>
      </c>
      <c r="B64" s="153"/>
      <c r="C64" s="80"/>
      <c r="D64" s="80"/>
      <c r="E64" s="80"/>
      <c r="F64" s="80"/>
      <c r="G64" s="154"/>
      <c r="H64" s="80"/>
      <c r="I64" s="80"/>
      <c r="J64" s="80"/>
      <c r="K64" s="94"/>
      <c r="L64" s="381"/>
      <c r="M64" s="381"/>
      <c r="N64" s="381"/>
      <c r="O64" s="381"/>
      <c r="P64" s="381"/>
      <c r="Q64" s="381"/>
      <c r="R64" s="381"/>
      <c r="S64" s="381"/>
      <c r="T64" s="381"/>
      <c r="U64" s="381"/>
      <c r="V64" s="381"/>
      <c r="W64" s="381"/>
      <c r="X64" s="381"/>
      <c r="Y64" s="381"/>
      <c r="Z64" s="381"/>
      <c r="AA64" s="381"/>
      <c r="AB64" s="381"/>
      <c r="AC64" s="381"/>
      <c r="AD64" s="381"/>
      <c r="AE64" s="381"/>
      <c r="AF64" s="381"/>
      <c r="AG64" s="381"/>
      <c r="AH64" s="381"/>
      <c r="AI64" s="381"/>
      <c r="AJ64" s="381"/>
      <c r="AK64" s="80"/>
      <c r="AL64" s="155"/>
      <c r="AM64" s="156"/>
      <c r="AN64" s="80"/>
      <c r="AO64" s="80"/>
      <c r="AP64" s="80"/>
      <c r="AQ64" s="80"/>
      <c r="AR64" s="154"/>
      <c r="AS64" s="395"/>
      <c r="AT64" s="396"/>
      <c r="AU64" s="396"/>
      <c r="AV64" s="396"/>
      <c r="AW64" s="396"/>
      <c r="AX64" s="397"/>
      <c r="AY64" s="15"/>
      <c r="CB64" s="1" t="s">
        <v>19</v>
      </c>
      <c r="CD64" s="1" t="s">
        <v>19</v>
      </c>
    </row>
    <row r="65" spans="1:82" ht="19.5" customHeight="1" x14ac:dyDescent="0.25">
      <c r="A65" s="69" t="str">
        <f t="shared" si="0"/>
        <v/>
      </c>
      <c r="B65" s="153"/>
      <c r="C65" s="80"/>
      <c r="D65" s="80"/>
      <c r="E65" s="80"/>
      <c r="F65" s="80"/>
      <c r="G65" s="154"/>
      <c r="H65" s="80"/>
      <c r="I65" s="80"/>
      <c r="J65" s="80"/>
      <c r="K65" s="94"/>
      <c r="L65" s="381"/>
      <c r="M65" s="381"/>
      <c r="N65" s="381"/>
      <c r="O65" s="381"/>
      <c r="P65" s="381"/>
      <c r="Q65" s="381"/>
      <c r="R65" s="381"/>
      <c r="S65" s="381"/>
      <c r="T65" s="381"/>
      <c r="U65" s="381"/>
      <c r="V65" s="381"/>
      <c r="W65" s="381"/>
      <c r="X65" s="381"/>
      <c r="Y65" s="381"/>
      <c r="Z65" s="381"/>
      <c r="AA65" s="381"/>
      <c r="AB65" s="381"/>
      <c r="AC65" s="381"/>
      <c r="AD65" s="381"/>
      <c r="AE65" s="381"/>
      <c r="AF65" s="381"/>
      <c r="AG65" s="381"/>
      <c r="AH65" s="381"/>
      <c r="AI65" s="381"/>
      <c r="AJ65" s="381"/>
      <c r="AK65" s="80"/>
      <c r="AL65" s="155"/>
      <c r="AM65" s="156"/>
      <c r="AN65" s="80"/>
      <c r="AO65" s="80"/>
      <c r="AP65" s="80"/>
      <c r="AQ65" s="80"/>
      <c r="AR65" s="154"/>
      <c r="AS65" s="157"/>
      <c r="AT65" s="158"/>
      <c r="AU65" s="158"/>
      <c r="AV65" s="158"/>
      <c r="AW65" s="158"/>
      <c r="AX65" s="159"/>
      <c r="AY65" s="15"/>
      <c r="CD65" s="1" t="s">
        <v>36</v>
      </c>
    </row>
    <row r="66" spans="1:82" ht="19.5" customHeight="1" x14ac:dyDescent="0.25">
      <c r="A66" s="69" t="str">
        <f t="shared" si="0"/>
        <v/>
      </c>
      <c r="B66" s="153"/>
      <c r="C66" s="80"/>
      <c r="D66" s="80"/>
      <c r="E66" s="80"/>
      <c r="F66" s="80"/>
      <c r="G66" s="154"/>
      <c r="H66" s="80"/>
      <c r="I66" s="80"/>
      <c r="J66" s="80"/>
      <c r="K66" s="94"/>
      <c r="L66" s="381"/>
      <c r="M66" s="381"/>
      <c r="N66" s="381"/>
      <c r="O66" s="381"/>
      <c r="P66" s="381"/>
      <c r="Q66" s="381"/>
      <c r="R66" s="381"/>
      <c r="S66" s="381"/>
      <c r="T66" s="381"/>
      <c r="U66" s="381"/>
      <c r="V66" s="381"/>
      <c r="W66" s="381"/>
      <c r="X66" s="381"/>
      <c r="Y66" s="381"/>
      <c r="Z66" s="381"/>
      <c r="AA66" s="381"/>
      <c r="AB66" s="381"/>
      <c r="AC66" s="381"/>
      <c r="AD66" s="381"/>
      <c r="AE66" s="381"/>
      <c r="AF66" s="381"/>
      <c r="AG66" s="381"/>
      <c r="AH66" s="381"/>
      <c r="AI66" s="381"/>
      <c r="AJ66" s="381"/>
      <c r="AK66" s="80"/>
      <c r="AL66" s="155"/>
      <c r="AM66" s="156"/>
      <c r="AN66" s="80"/>
      <c r="AO66" s="80"/>
      <c r="AP66" s="80"/>
      <c r="AQ66" s="80"/>
      <c r="AR66" s="154"/>
      <c r="AS66" s="157"/>
      <c r="AT66" s="158"/>
      <c r="AU66" s="158"/>
      <c r="AV66" s="158"/>
      <c r="AW66" s="158"/>
      <c r="AX66" s="159"/>
      <c r="AY66" s="15"/>
    </row>
    <row r="67" spans="1:82" ht="19.5" customHeight="1" x14ac:dyDescent="0.25">
      <c r="A67" s="69" t="str">
        <f t="shared" si="0"/>
        <v/>
      </c>
      <c r="B67" s="153"/>
      <c r="C67" s="80"/>
      <c r="D67" s="80"/>
      <c r="E67" s="80"/>
      <c r="F67" s="80"/>
      <c r="G67" s="154"/>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155"/>
      <c r="AM67" s="156"/>
      <c r="AN67" s="80"/>
      <c r="AO67" s="80"/>
      <c r="AP67" s="80"/>
      <c r="AQ67" s="80"/>
      <c r="AR67" s="154"/>
      <c r="AS67" s="157"/>
      <c r="AT67" s="158"/>
      <c r="AU67" s="158"/>
      <c r="AV67" s="158"/>
      <c r="AW67" s="158"/>
      <c r="AX67" s="159"/>
      <c r="AY67" s="17"/>
    </row>
    <row r="68" spans="1:82" ht="19.5" customHeight="1" x14ac:dyDescent="0.25">
      <c r="A68" s="69">
        <f t="shared" si="0"/>
        <v>98</v>
      </c>
      <c r="B68" s="153"/>
      <c r="C68" s="80"/>
      <c r="D68" s="80"/>
      <c r="E68" s="80"/>
      <c r="F68" s="80"/>
      <c r="G68" s="154"/>
      <c r="H68" s="80"/>
      <c r="I68" s="80"/>
      <c r="J68" s="80" t="s">
        <v>158</v>
      </c>
      <c r="K68" s="381" t="s">
        <v>1248</v>
      </c>
      <c r="L68" s="381"/>
      <c r="M68" s="381"/>
      <c r="N68" s="381"/>
      <c r="O68" s="381"/>
      <c r="P68" s="381"/>
      <c r="Q68" s="381"/>
      <c r="R68" s="381"/>
      <c r="S68" s="381"/>
      <c r="T68" s="381"/>
      <c r="U68" s="381"/>
      <c r="V68" s="381"/>
      <c r="W68" s="381"/>
      <c r="X68" s="381"/>
      <c r="Y68" s="381"/>
      <c r="Z68" s="381"/>
      <c r="AA68" s="381"/>
      <c r="AB68" s="381"/>
      <c r="AC68" s="381"/>
      <c r="AD68" s="381"/>
      <c r="AE68" s="381"/>
      <c r="AF68" s="381"/>
      <c r="AG68" s="381"/>
      <c r="AH68" s="381"/>
      <c r="AI68" s="381"/>
      <c r="AJ68" s="381"/>
      <c r="AK68" s="80"/>
      <c r="AL68" s="155"/>
      <c r="AM68" s="156">
        <v>98</v>
      </c>
      <c r="AN68" s="386" t="s">
        <v>12</v>
      </c>
      <c r="AO68" s="387"/>
      <c r="AP68" s="387"/>
      <c r="AQ68" s="388"/>
      <c r="AR68" s="154"/>
      <c r="AS68" s="395" t="s">
        <v>1968</v>
      </c>
      <c r="AT68" s="396"/>
      <c r="AU68" s="396"/>
      <c r="AV68" s="396"/>
      <c r="AW68" s="396"/>
      <c r="AX68" s="397"/>
      <c r="AY68" s="17">
        <f>VLOOKUP(AN68,$CD$6:$CE$11,2,FALSE)</f>
        <v>0</v>
      </c>
      <c r="CB68" s="1" t="s">
        <v>97</v>
      </c>
      <c r="CD68" s="1" t="s">
        <v>97</v>
      </c>
    </row>
    <row r="69" spans="1:82" ht="19.5" customHeight="1" x14ac:dyDescent="0.25">
      <c r="A69" s="69" t="str">
        <f t="shared" si="0"/>
        <v/>
      </c>
      <c r="B69" s="153"/>
      <c r="C69" s="80"/>
      <c r="D69" s="80"/>
      <c r="E69" s="80"/>
      <c r="F69" s="80"/>
      <c r="G69" s="154"/>
      <c r="H69" s="80"/>
      <c r="I69" s="80"/>
      <c r="J69" s="80"/>
      <c r="K69" s="381"/>
      <c r="L69" s="381"/>
      <c r="M69" s="381"/>
      <c r="N69" s="381"/>
      <c r="O69" s="381"/>
      <c r="P69" s="381"/>
      <c r="Q69" s="381"/>
      <c r="R69" s="381"/>
      <c r="S69" s="381"/>
      <c r="T69" s="381"/>
      <c r="U69" s="381"/>
      <c r="V69" s="381"/>
      <c r="W69" s="381"/>
      <c r="X69" s="381"/>
      <c r="Y69" s="381"/>
      <c r="Z69" s="381"/>
      <c r="AA69" s="381"/>
      <c r="AB69" s="381"/>
      <c r="AC69" s="381"/>
      <c r="AD69" s="381"/>
      <c r="AE69" s="381"/>
      <c r="AF69" s="381"/>
      <c r="AG69" s="381"/>
      <c r="AH69" s="381"/>
      <c r="AI69" s="381"/>
      <c r="AJ69" s="381"/>
      <c r="AK69" s="80"/>
      <c r="AL69" s="155"/>
      <c r="AM69" s="156"/>
      <c r="AN69" s="80"/>
      <c r="AO69" s="80"/>
      <c r="AP69" s="80"/>
      <c r="AQ69" s="80"/>
      <c r="AR69" s="154"/>
      <c r="AS69" s="395"/>
      <c r="AT69" s="396"/>
      <c r="AU69" s="396"/>
      <c r="AV69" s="396"/>
      <c r="AW69" s="396"/>
      <c r="AX69" s="397"/>
      <c r="AY69" s="17"/>
      <c r="CB69" s="1" t="s">
        <v>98</v>
      </c>
      <c r="CD69" s="1" t="s">
        <v>98</v>
      </c>
    </row>
    <row r="70" spans="1:82" ht="19.5" customHeight="1" x14ac:dyDescent="0.25">
      <c r="A70" s="69" t="str">
        <f t="shared" si="0"/>
        <v/>
      </c>
      <c r="B70" s="153"/>
      <c r="C70" s="80"/>
      <c r="D70" s="80"/>
      <c r="E70" s="80"/>
      <c r="F70" s="80"/>
      <c r="G70" s="154"/>
      <c r="H70" s="80"/>
      <c r="I70" s="80"/>
      <c r="J70" s="80"/>
      <c r="K70" s="381"/>
      <c r="L70" s="381"/>
      <c r="M70" s="381"/>
      <c r="N70" s="381"/>
      <c r="O70" s="381"/>
      <c r="P70" s="381"/>
      <c r="Q70" s="381"/>
      <c r="R70" s="381"/>
      <c r="S70" s="381"/>
      <c r="T70" s="381"/>
      <c r="U70" s="381"/>
      <c r="V70" s="381"/>
      <c r="W70" s="381"/>
      <c r="X70" s="381"/>
      <c r="Y70" s="381"/>
      <c r="Z70" s="381"/>
      <c r="AA70" s="381"/>
      <c r="AB70" s="381"/>
      <c r="AC70" s="381"/>
      <c r="AD70" s="381"/>
      <c r="AE70" s="381"/>
      <c r="AF70" s="381"/>
      <c r="AG70" s="381"/>
      <c r="AH70" s="381"/>
      <c r="AI70" s="381"/>
      <c r="AJ70" s="381"/>
      <c r="AK70" s="80"/>
      <c r="AL70" s="155"/>
      <c r="AM70" s="156"/>
      <c r="AN70" s="80"/>
      <c r="AO70" s="80"/>
      <c r="AP70" s="80"/>
      <c r="AQ70" s="80"/>
      <c r="AR70" s="154"/>
      <c r="AS70" s="157"/>
      <c r="AT70" s="158"/>
      <c r="AU70" s="158"/>
      <c r="AV70" s="158"/>
      <c r="AW70" s="158"/>
      <c r="AX70" s="159"/>
      <c r="AY70" s="15"/>
      <c r="CD70" s="1" t="s">
        <v>100</v>
      </c>
    </row>
    <row r="71" spans="1:82" ht="22.95" customHeight="1" x14ac:dyDescent="0.25">
      <c r="A71" s="69" t="str">
        <f t="shared" si="0"/>
        <v/>
      </c>
      <c r="B71" s="196"/>
      <c r="C71" s="179"/>
      <c r="D71" s="179"/>
      <c r="E71" s="179"/>
      <c r="F71" s="179"/>
      <c r="G71" s="197"/>
      <c r="H71" s="80"/>
      <c r="I71" s="80"/>
      <c r="J71" s="80"/>
      <c r="K71" s="381"/>
      <c r="L71" s="381"/>
      <c r="M71" s="381"/>
      <c r="N71" s="381"/>
      <c r="O71" s="381"/>
      <c r="P71" s="381"/>
      <c r="Q71" s="381"/>
      <c r="R71" s="381"/>
      <c r="S71" s="381"/>
      <c r="T71" s="381"/>
      <c r="U71" s="381"/>
      <c r="V71" s="381"/>
      <c r="W71" s="381"/>
      <c r="X71" s="381"/>
      <c r="Y71" s="381"/>
      <c r="Z71" s="381"/>
      <c r="AA71" s="381"/>
      <c r="AB71" s="381"/>
      <c r="AC71" s="381"/>
      <c r="AD71" s="381"/>
      <c r="AE71" s="381"/>
      <c r="AF71" s="381"/>
      <c r="AG71" s="381"/>
      <c r="AH71" s="381"/>
      <c r="AI71" s="381"/>
      <c r="AJ71" s="381"/>
      <c r="AK71" s="80"/>
      <c r="AL71" s="155"/>
      <c r="AM71" s="156"/>
      <c r="AN71" s="80"/>
      <c r="AO71" s="80"/>
      <c r="AP71" s="80"/>
      <c r="AQ71" s="80"/>
      <c r="AR71" s="154"/>
      <c r="AS71" s="157"/>
      <c r="AT71" s="158"/>
      <c r="AU71" s="158"/>
      <c r="AV71" s="158"/>
      <c r="AW71" s="158"/>
      <c r="AX71" s="159"/>
      <c r="AY71" s="15"/>
    </row>
    <row r="72" spans="1:82" ht="22.95" customHeight="1" x14ac:dyDescent="0.25">
      <c r="A72" s="69" t="str">
        <f t="shared" si="0"/>
        <v/>
      </c>
      <c r="B72" s="196"/>
      <c r="C72" s="179"/>
      <c r="D72" s="179"/>
      <c r="E72" s="179"/>
      <c r="F72" s="179"/>
      <c r="G72" s="197"/>
      <c r="H72" s="80"/>
      <c r="I72" s="80"/>
      <c r="J72" s="80"/>
      <c r="K72" s="381"/>
      <c r="L72" s="381"/>
      <c r="M72" s="381"/>
      <c r="N72" s="381"/>
      <c r="O72" s="381"/>
      <c r="P72" s="381"/>
      <c r="Q72" s="381"/>
      <c r="R72" s="381"/>
      <c r="S72" s="381"/>
      <c r="T72" s="381"/>
      <c r="U72" s="381"/>
      <c r="V72" s="381"/>
      <c r="W72" s="381"/>
      <c r="X72" s="381"/>
      <c r="Y72" s="381"/>
      <c r="Z72" s="381"/>
      <c r="AA72" s="381"/>
      <c r="AB72" s="381"/>
      <c r="AC72" s="381"/>
      <c r="AD72" s="381"/>
      <c r="AE72" s="381"/>
      <c r="AF72" s="381"/>
      <c r="AG72" s="381"/>
      <c r="AH72" s="381"/>
      <c r="AI72" s="381"/>
      <c r="AJ72" s="381"/>
      <c r="AK72" s="80"/>
      <c r="AL72" s="155"/>
      <c r="AM72" s="156"/>
      <c r="AN72" s="80"/>
      <c r="AO72" s="80"/>
      <c r="AP72" s="80"/>
      <c r="AQ72" s="80"/>
      <c r="AR72" s="154"/>
      <c r="AS72" s="157"/>
      <c r="AT72" s="158"/>
      <c r="AU72" s="158"/>
      <c r="AV72" s="158"/>
      <c r="AW72" s="158"/>
      <c r="AX72" s="159"/>
      <c r="AY72" s="15"/>
    </row>
    <row r="73" spans="1:82" ht="19.5" customHeight="1" x14ac:dyDescent="0.25">
      <c r="A73" s="69" t="str">
        <f t="shared" si="0"/>
        <v/>
      </c>
      <c r="B73" s="153"/>
      <c r="C73" s="179"/>
      <c r="D73" s="179"/>
      <c r="E73" s="179"/>
      <c r="F73" s="179"/>
      <c r="G73" s="154"/>
      <c r="H73" s="80"/>
      <c r="I73" s="80"/>
      <c r="J73" s="94"/>
      <c r="K73" s="381"/>
      <c r="L73" s="381"/>
      <c r="M73" s="381"/>
      <c r="N73" s="381"/>
      <c r="O73" s="381"/>
      <c r="P73" s="381"/>
      <c r="Q73" s="381"/>
      <c r="R73" s="381"/>
      <c r="S73" s="381"/>
      <c r="T73" s="381"/>
      <c r="U73" s="381"/>
      <c r="V73" s="381"/>
      <c r="W73" s="381"/>
      <c r="X73" s="381"/>
      <c r="Y73" s="381"/>
      <c r="Z73" s="381"/>
      <c r="AA73" s="381"/>
      <c r="AB73" s="381"/>
      <c r="AC73" s="381"/>
      <c r="AD73" s="381"/>
      <c r="AE73" s="381"/>
      <c r="AF73" s="381"/>
      <c r="AG73" s="381"/>
      <c r="AH73" s="381"/>
      <c r="AI73" s="381"/>
      <c r="AJ73" s="381"/>
      <c r="AK73" s="80"/>
      <c r="AL73" s="155"/>
      <c r="AM73" s="156"/>
      <c r="AN73" s="80"/>
      <c r="AO73" s="80"/>
      <c r="AP73" s="80"/>
      <c r="AQ73" s="80"/>
      <c r="AR73" s="154"/>
      <c r="AS73" s="84"/>
      <c r="AT73" s="85"/>
      <c r="AU73" s="85"/>
      <c r="AV73" s="85"/>
      <c r="AW73" s="85"/>
      <c r="AX73" s="86"/>
      <c r="AY73" s="17"/>
    </row>
    <row r="74" spans="1:82" ht="19.5" customHeight="1" x14ac:dyDescent="0.25">
      <c r="A74" s="69" t="str">
        <f t="shared" si="0"/>
        <v/>
      </c>
      <c r="B74" s="185"/>
      <c r="C74" s="179"/>
      <c r="D74" s="179"/>
      <c r="E74" s="179"/>
      <c r="F74" s="179"/>
      <c r="G74" s="154"/>
      <c r="H74" s="80"/>
      <c r="I74" s="80"/>
      <c r="J74" s="94"/>
      <c r="K74" s="381"/>
      <c r="L74" s="381"/>
      <c r="M74" s="381"/>
      <c r="N74" s="381"/>
      <c r="O74" s="381"/>
      <c r="P74" s="381"/>
      <c r="Q74" s="381"/>
      <c r="R74" s="381"/>
      <c r="S74" s="381"/>
      <c r="T74" s="381"/>
      <c r="U74" s="381"/>
      <c r="V74" s="381"/>
      <c r="W74" s="381"/>
      <c r="X74" s="381"/>
      <c r="Y74" s="381"/>
      <c r="Z74" s="381"/>
      <c r="AA74" s="381"/>
      <c r="AB74" s="381"/>
      <c r="AC74" s="381"/>
      <c r="AD74" s="381"/>
      <c r="AE74" s="381"/>
      <c r="AF74" s="381"/>
      <c r="AG74" s="381"/>
      <c r="AH74" s="381"/>
      <c r="AI74" s="381"/>
      <c r="AJ74" s="381"/>
      <c r="AK74" s="80"/>
      <c r="AL74" s="155"/>
      <c r="AM74" s="156"/>
      <c r="AN74" s="80"/>
      <c r="AO74" s="80"/>
      <c r="AP74" s="80"/>
      <c r="AQ74" s="80"/>
      <c r="AR74" s="154"/>
      <c r="AS74" s="84"/>
      <c r="AT74" s="85"/>
      <c r="AU74" s="85"/>
      <c r="AV74" s="85"/>
      <c r="AW74" s="85"/>
      <c r="AX74" s="86"/>
      <c r="AY74" s="15"/>
    </row>
    <row r="75" spans="1:82" ht="19.5" customHeight="1" x14ac:dyDescent="0.25">
      <c r="A75" s="69" t="str">
        <f t="shared" si="0"/>
        <v/>
      </c>
      <c r="B75" s="185"/>
      <c r="C75" s="179"/>
      <c r="D75" s="179"/>
      <c r="E75" s="179"/>
      <c r="F75" s="179"/>
      <c r="G75" s="154"/>
      <c r="H75" s="80"/>
      <c r="I75" s="80"/>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80"/>
      <c r="AL75" s="155"/>
      <c r="AM75" s="156"/>
      <c r="AN75" s="80"/>
      <c r="AO75" s="80"/>
      <c r="AP75" s="80"/>
      <c r="AQ75" s="80"/>
      <c r="AR75" s="154"/>
      <c r="AS75" s="84"/>
      <c r="AT75" s="85"/>
      <c r="AU75" s="85"/>
      <c r="AV75" s="85"/>
      <c r="AW75" s="85"/>
      <c r="AX75" s="86"/>
      <c r="AY75" s="15"/>
    </row>
    <row r="76" spans="1:82" ht="19.5" customHeight="1" x14ac:dyDescent="0.25">
      <c r="A76" s="69">
        <f t="shared" si="0"/>
        <v>99</v>
      </c>
      <c r="B76" s="153"/>
      <c r="C76" s="80"/>
      <c r="D76" s="80"/>
      <c r="E76" s="80"/>
      <c r="F76" s="80"/>
      <c r="G76" s="154"/>
      <c r="H76" s="80"/>
      <c r="I76" s="80"/>
      <c r="J76" s="94" t="s">
        <v>173</v>
      </c>
      <c r="K76" s="381" t="s">
        <v>393</v>
      </c>
      <c r="L76" s="381"/>
      <c r="M76" s="381"/>
      <c r="N76" s="381"/>
      <c r="O76" s="381"/>
      <c r="P76" s="381"/>
      <c r="Q76" s="381"/>
      <c r="R76" s="381"/>
      <c r="S76" s="381"/>
      <c r="T76" s="381"/>
      <c r="U76" s="381"/>
      <c r="V76" s="381"/>
      <c r="W76" s="381"/>
      <c r="X76" s="381"/>
      <c r="Y76" s="381"/>
      <c r="Z76" s="381"/>
      <c r="AA76" s="381"/>
      <c r="AB76" s="381"/>
      <c r="AC76" s="381"/>
      <c r="AD76" s="381"/>
      <c r="AE76" s="381"/>
      <c r="AF76" s="381"/>
      <c r="AG76" s="381"/>
      <c r="AH76" s="381"/>
      <c r="AI76" s="381"/>
      <c r="AJ76" s="381"/>
      <c r="AK76" s="80"/>
      <c r="AL76" s="155"/>
      <c r="AM76" s="156">
        <v>99</v>
      </c>
      <c r="AN76" s="386" t="s">
        <v>12</v>
      </c>
      <c r="AO76" s="387"/>
      <c r="AP76" s="387"/>
      <c r="AQ76" s="388"/>
      <c r="AR76" s="154"/>
      <c r="AS76" s="395" t="s">
        <v>1969</v>
      </c>
      <c r="AT76" s="396"/>
      <c r="AU76" s="396"/>
      <c r="AV76" s="396"/>
      <c r="AW76" s="396"/>
      <c r="AX76" s="397"/>
      <c r="AY76" s="17">
        <f>VLOOKUP(AN76,$CD$6:$CE$11,2,FALSE)</f>
        <v>0</v>
      </c>
    </row>
    <row r="77" spans="1:82" ht="19.5" customHeight="1" x14ac:dyDescent="0.25">
      <c r="A77" s="69" t="str">
        <f t="shared" si="0"/>
        <v/>
      </c>
      <c r="B77" s="153"/>
      <c r="C77" s="80"/>
      <c r="D77" s="80"/>
      <c r="E77" s="80"/>
      <c r="F77" s="80"/>
      <c r="G77" s="154"/>
      <c r="H77" s="80"/>
      <c r="I77" s="80"/>
      <c r="J77" s="94"/>
      <c r="K77" s="381"/>
      <c r="L77" s="381"/>
      <c r="M77" s="381"/>
      <c r="N77" s="381"/>
      <c r="O77" s="381"/>
      <c r="P77" s="381"/>
      <c r="Q77" s="381"/>
      <c r="R77" s="381"/>
      <c r="S77" s="381"/>
      <c r="T77" s="381"/>
      <c r="U77" s="381"/>
      <c r="V77" s="381"/>
      <c r="W77" s="381"/>
      <c r="X77" s="381"/>
      <c r="Y77" s="381"/>
      <c r="Z77" s="381"/>
      <c r="AA77" s="381"/>
      <c r="AB77" s="381"/>
      <c r="AC77" s="381"/>
      <c r="AD77" s="381"/>
      <c r="AE77" s="381"/>
      <c r="AF77" s="381"/>
      <c r="AG77" s="381"/>
      <c r="AH77" s="381"/>
      <c r="AI77" s="381"/>
      <c r="AJ77" s="381"/>
      <c r="AK77" s="80"/>
      <c r="AL77" s="155"/>
      <c r="AM77" s="156"/>
      <c r="AN77" s="80"/>
      <c r="AO77" s="80"/>
      <c r="AP77" s="80"/>
      <c r="AQ77" s="80"/>
      <c r="AR77" s="154"/>
      <c r="AS77" s="395"/>
      <c r="AT77" s="396"/>
      <c r="AU77" s="396"/>
      <c r="AV77" s="396"/>
      <c r="AW77" s="396"/>
      <c r="AX77" s="397"/>
      <c r="AY77" s="15"/>
    </row>
    <row r="78" spans="1:82" ht="19.5" customHeight="1" x14ac:dyDescent="0.25">
      <c r="A78" s="69" t="str">
        <f t="shared" si="0"/>
        <v/>
      </c>
      <c r="B78" s="153"/>
      <c r="C78" s="80"/>
      <c r="D78" s="80"/>
      <c r="E78" s="80"/>
      <c r="F78" s="80"/>
      <c r="G78" s="154"/>
      <c r="H78" s="80"/>
      <c r="I78" s="80"/>
      <c r="J78" s="80"/>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0"/>
      <c r="AL78" s="155"/>
      <c r="AM78" s="156"/>
      <c r="AN78" s="80"/>
      <c r="AO78" s="80"/>
      <c r="AP78" s="80"/>
      <c r="AQ78" s="80"/>
      <c r="AR78" s="154"/>
      <c r="AS78" s="157"/>
      <c r="AT78" s="158"/>
      <c r="AU78" s="158"/>
      <c r="AV78" s="158"/>
      <c r="AW78" s="158"/>
      <c r="AX78" s="159"/>
      <c r="AY78" s="15"/>
    </row>
    <row r="79" spans="1:82" ht="19.5" customHeight="1" x14ac:dyDescent="0.25">
      <c r="A79" s="69" t="str">
        <f t="shared" si="0"/>
        <v/>
      </c>
      <c r="B79" s="153"/>
      <c r="C79" s="80"/>
      <c r="D79" s="80"/>
      <c r="E79" s="80"/>
      <c r="F79" s="80"/>
      <c r="G79" s="154"/>
      <c r="H79" s="80"/>
      <c r="I79" s="80"/>
      <c r="J79" s="80"/>
      <c r="K79" s="227"/>
      <c r="L79" s="227"/>
      <c r="M79" s="227"/>
      <c r="N79" s="227"/>
      <c r="O79" s="227"/>
      <c r="P79" s="227"/>
      <c r="Q79" s="227"/>
      <c r="R79" s="227"/>
      <c r="S79" s="227"/>
      <c r="T79" s="227"/>
      <c r="U79" s="227"/>
      <c r="V79" s="227"/>
      <c r="W79" s="227"/>
      <c r="X79" s="227"/>
      <c r="Y79" s="227"/>
      <c r="Z79" s="227"/>
      <c r="AA79" s="227"/>
      <c r="AB79" s="227"/>
      <c r="AC79" s="227"/>
      <c r="AD79" s="227"/>
      <c r="AE79" s="227"/>
      <c r="AF79" s="227"/>
      <c r="AG79" s="227"/>
      <c r="AH79" s="227"/>
      <c r="AI79" s="227"/>
      <c r="AJ79" s="227"/>
      <c r="AK79" s="80"/>
      <c r="AL79" s="155"/>
      <c r="AM79" s="156"/>
      <c r="AN79" s="80"/>
      <c r="AO79" s="80"/>
      <c r="AP79" s="80"/>
      <c r="AQ79" s="80"/>
      <c r="AR79" s="154"/>
      <c r="AS79" s="220"/>
      <c r="AT79" s="221"/>
      <c r="AU79" s="221"/>
      <c r="AV79" s="221"/>
      <c r="AW79" s="221"/>
      <c r="AX79" s="222"/>
      <c r="AY79" s="17"/>
    </row>
    <row r="80" spans="1:82" ht="19.5" customHeight="1" x14ac:dyDescent="0.25">
      <c r="A80" s="69" t="str">
        <f t="shared" si="0"/>
        <v/>
      </c>
      <c r="B80" s="153"/>
      <c r="C80" s="80"/>
      <c r="D80" s="80"/>
      <c r="E80" s="80"/>
      <c r="F80" s="80"/>
      <c r="G80" s="154"/>
      <c r="H80" s="80"/>
      <c r="I80" s="80"/>
      <c r="J80" s="80" t="s">
        <v>45</v>
      </c>
      <c r="K80" s="401" t="s">
        <v>394</v>
      </c>
      <c r="L80" s="401"/>
      <c r="M80" s="401"/>
      <c r="N80" s="401"/>
      <c r="O80" s="401"/>
      <c r="P80" s="401"/>
      <c r="Q80" s="401"/>
      <c r="R80" s="401"/>
      <c r="S80" s="401"/>
      <c r="T80" s="401"/>
      <c r="U80" s="401"/>
      <c r="V80" s="401"/>
      <c r="W80" s="401"/>
      <c r="X80" s="401"/>
      <c r="Y80" s="401"/>
      <c r="Z80" s="401"/>
      <c r="AA80" s="401"/>
      <c r="AB80" s="401"/>
      <c r="AC80" s="401"/>
      <c r="AD80" s="401"/>
      <c r="AE80" s="401"/>
      <c r="AF80" s="401"/>
      <c r="AG80" s="401"/>
      <c r="AH80" s="401"/>
      <c r="AI80" s="401"/>
      <c r="AJ80" s="401"/>
      <c r="AK80" s="80"/>
      <c r="AL80" s="155"/>
      <c r="AM80" s="156"/>
      <c r="AN80" s="80"/>
      <c r="AO80" s="80"/>
      <c r="AP80" s="80"/>
      <c r="AQ80" s="80"/>
      <c r="AR80" s="154"/>
      <c r="AS80" s="220"/>
      <c r="AT80" s="221"/>
      <c r="AU80" s="221"/>
      <c r="AV80" s="221"/>
      <c r="AW80" s="221"/>
      <c r="AX80" s="222"/>
      <c r="AY80" s="17"/>
    </row>
    <row r="81" spans="1:51" ht="19.5" customHeight="1" x14ac:dyDescent="0.25">
      <c r="A81" s="69" t="str">
        <f t="shared" si="0"/>
        <v/>
      </c>
      <c r="B81" s="153"/>
      <c r="C81" s="80"/>
      <c r="D81" s="80"/>
      <c r="E81" s="80"/>
      <c r="F81" s="80"/>
      <c r="G81" s="154"/>
      <c r="H81" s="80"/>
      <c r="I81" s="80"/>
      <c r="J81" s="80"/>
      <c r="K81" s="401"/>
      <c r="L81" s="401"/>
      <c r="M81" s="401"/>
      <c r="N81" s="401"/>
      <c r="O81" s="401"/>
      <c r="P81" s="401"/>
      <c r="Q81" s="401"/>
      <c r="R81" s="401"/>
      <c r="S81" s="401"/>
      <c r="T81" s="401"/>
      <c r="U81" s="401"/>
      <c r="V81" s="401"/>
      <c r="W81" s="401"/>
      <c r="X81" s="401"/>
      <c r="Y81" s="401"/>
      <c r="Z81" s="401"/>
      <c r="AA81" s="401"/>
      <c r="AB81" s="401"/>
      <c r="AC81" s="401"/>
      <c r="AD81" s="401"/>
      <c r="AE81" s="401"/>
      <c r="AF81" s="401"/>
      <c r="AG81" s="401"/>
      <c r="AH81" s="401"/>
      <c r="AI81" s="401"/>
      <c r="AJ81" s="401"/>
      <c r="AK81" s="80"/>
      <c r="AL81" s="155"/>
      <c r="AM81" s="156"/>
      <c r="AN81" s="80"/>
      <c r="AO81" s="80"/>
      <c r="AP81" s="80"/>
      <c r="AQ81" s="80"/>
      <c r="AR81" s="154"/>
      <c r="AS81" s="220"/>
      <c r="AT81" s="221"/>
      <c r="AU81" s="221"/>
      <c r="AV81" s="221"/>
      <c r="AW81" s="221"/>
      <c r="AX81" s="222"/>
      <c r="AY81" s="15"/>
    </row>
    <row r="82" spans="1:51" ht="21" customHeight="1" x14ac:dyDescent="0.25">
      <c r="A82" s="69" t="str">
        <f t="shared" si="0"/>
        <v/>
      </c>
      <c r="B82" s="153"/>
      <c r="C82" s="80"/>
      <c r="D82" s="80"/>
      <c r="E82" s="80"/>
      <c r="F82" s="80"/>
      <c r="G82" s="154"/>
      <c r="H82" s="80"/>
      <c r="I82" s="80"/>
      <c r="J82" s="80"/>
      <c r="K82" s="401"/>
      <c r="L82" s="401"/>
      <c r="M82" s="401"/>
      <c r="N82" s="401"/>
      <c r="O82" s="401"/>
      <c r="P82" s="401"/>
      <c r="Q82" s="401"/>
      <c r="R82" s="401"/>
      <c r="S82" s="401"/>
      <c r="T82" s="401"/>
      <c r="U82" s="401"/>
      <c r="V82" s="401"/>
      <c r="W82" s="401"/>
      <c r="X82" s="401"/>
      <c r="Y82" s="401"/>
      <c r="Z82" s="401"/>
      <c r="AA82" s="401"/>
      <c r="AB82" s="401"/>
      <c r="AC82" s="401"/>
      <c r="AD82" s="401"/>
      <c r="AE82" s="401"/>
      <c r="AF82" s="401"/>
      <c r="AG82" s="401"/>
      <c r="AH82" s="401"/>
      <c r="AI82" s="401"/>
      <c r="AJ82" s="401"/>
      <c r="AK82" s="80"/>
      <c r="AL82" s="155"/>
      <c r="AM82" s="156"/>
      <c r="AN82" s="80"/>
      <c r="AO82" s="80"/>
      <c r="AP82" s="80"/>
      <c r="AQ82" s="80"/>
      <c r="AR82" s="154"/>
      <c r="AS82" s="220"/>
      <c r="AT82" s="221"/>
      <c r="AU82" s="221"/>
      <c r="AV82" s="221"/>
      <c r="AW82" s="221"/>
      <c r="AX82" s="222"/>
      <c r="AY82" s="17"/>
    </row>
    <row r="83" spans="1:51" ht="21" customHeight="1" x14ac:dyDescent="0.25">
      <c r="A83" s="69" t="str">
        <f t="shared" si="0"/>
        <v/>
      </c>
      <c r="B83" s="153"/>
      <c r="C83" s="80"/>
      <c r="D83" s="80"/>
      <c r="E83" s="80"/>
      <c r="F83" s="80"/>
      <c r="G83" s="154"/>
      <c r="H83" s="80"/>
      <c r="I83" s="80"/>
      <c r="J83" s="80"/>
      <c r="K83" s="401"/>
      <c r="L83" s="401"/>
      <c r="M83" s="401"/>
      <c r="N83" s="401"/>
      <c r="O83" s="401"/>
      <c r="P83" s="401"/>
      <c r="Q83" s="401"/>
      <c r="R83" s="401"/>
      <c r="S83" s="401"/>
      <c r="T83" s="401"/>
      <c r="U83" s="401"/>
      <c r="V83" s="401"/>
      <c r="W83" s="401"/>
      <c r="X83" s="401"/>
      <c r="Y83" s="401"/>
      <c r="Z83" s="401"/>
      <c r="AA83" s="401"/>
      <c r="AB83" s="401"/>
      <c r="AC83" s="401"/>
      <c r="AD83" s="401"/>
      <c r="AE83" s="401"/>
      <c r="AF83" s="401"/>
      <c r="AG83" s="401"/>
      <c r="AH83" s="401"/>
      <c r="AI83" s="401"/>
      <c r="AJ83" s="401"/>
      <c r="AK83" s="80"/>
      <c r="AL83" s="155"/>
      <c r="AM83" s="156"/>
      <c r="AN83" s="80"/>
      <c r="AO83" s="80"/>
      <c r="AP83" s="80"/>
      <c r="AQ83" s="80"/>
      <c r="AR83" s="154"/>
      <c r="AS83" s="157"/>
      <c r="AT83" s="158"/>
      <c r="AU83" s="158"/>
      <c r="AV83" s="158"/>
      <c r="AW83" s="158"/>
      <c r="AX83" s="159"/>
      <c r="AY83" s="15"/>
    </row>
    <row r="84" spans="1:51" ht="21" customHeight="1" x14ac:dyDescent="0.25">
      <c r="A84" s="69" t="str">
        <f t="shared" si="0"/>
        <v/>
      </c>
      <c r="B84" s="153"/>
      <c r="C84" s="80"/>
      <c r="D84" s="80"/>
      <c r="E84" s="80"/>
      <c r="F84" s="80"/>
      <c r="G84" s="154"/>
      <c r="H84" s="80"/>
      <c r="I84" s="80"/>
      <c r="J84" s="80"/>
      <c r="K84" s="401"/>
      <c r="L84" s="401"/>
      <c r="M84" s="401"/>
      <c r="N84" s="401"/>
      <c r="O84" s="401"/>
      <c r="P84" s="401"/>
      <c r="Q84" s="401"/>
      <c r="R84" s="401"/>
      <c r="S84" s="401"/>
      <c r="T84" s="401"/>
      <c r="U84" s="401"/>
      <c r="V84" s="401"/>
      <c r="W84" s="401"/>
      <c r="X84" s="401"/>
      <c r="Y84" s="401"/>
      <c r="Z84" s="401"/>
      <c r="AA84" s="401"/>
      <c r="AB84" s="401"/>
      <c r="AC84" s="401"/>
      <c r="AD84" s="401"/>
      <c r="AE84" s="401"/>
      <c r="AF84" s="401"/>
      <c r="AG84" s="401"/>
      <c r="AH84" s="401"/>
      <c r="AI84" s="401"/>
      <c r="AJ84" s="401"/>
      <c r="AK84" s="80"/>
      <c r="AL84" s="155"/>
      <c r="AM84" s="156"/>
      <c r="AN84" s="80"/>
      <c r="AO84" s="80"/>
      <c r="AP84" s="80"/>
      <c r="AQ84" s="80"/>
      <c r="AR84" s="154"/>
      <c r="AS84" s="157"/>
      <c r="AT84" s="158"/>
      <c r="AU84" s="158"/>
      <c r="AV84" s="158"/>
      <c r="AW84" s="158"/>
      <c r="AX84" s="159"/>
      <c r="AY84" s="15"/>
    </row>
    <row r="85" spans="1:51" ht="21" customHeight="1" x14ac:dyDescent="0.25">
      <c r="A85" s="69" t="str">
        <f t="shared" si="0"/>
        <v/>
      </c>
      <c r="B85" s="153"/>
      <c r="C85" s="80"/>
      <c r="D85" s="80"/>
      <c r="E85" s="80"/>
      <c r="F85" s="80"/>
      <c r="G85" s="154"/>
      <c r="H85" s="80"/>
      <c r="I85" s="80"/>
      <c r="J85" s="80"/>
      <c r="K85" s="401"/>
      <c r="L85" s="401"/>
      <c r="M85" s="401"/>
      <c r="N85" s="401"/>
      <c r="O85" s="401"/>
      <c r="P85" s="401"/>
      <c r="Q85" s="401"/>
      <c r="R85" s="401"/>
      <c r="S85" s="401"/>
      <c r="T85" s="401"/>
      <c r="U85" s="401"/>
      <c r="V85" s="401"/>
      <c r="W85" s="401"/>
      <c r="X85" s="401"/>
      <c r="Y85" s="401"/>
      <c r="Z85" s="401"/>
      <c r="AA85" s="401"/>
      <c r="AB85" s="401"/>
      <c r="AC85" s="401"/>
      <c r="AD85" s="401"/>
      <c r="AE85" s="401"/>
      <c r="AF85" s="401"/>
      <c r="AG85" s="401"/>
      <c r="AH85" s="401"/>
      <c r="AI85" s="401"/>
      <c r="AJ85" s="401"/>
      <c r="AK85" s="80"/>
      <c r="AL85" s="155"/>
      <c r="AM85" s="156"/>
      <c r="AN85" s="80"/>
      <c r="AO85" s="80"/>
      <c r="AP85" s="80"/>
      <c r="AQ85" s="80"/>
      <c r="AR85" s="154"/>
      <c r="AS85" s="157"/>
      <c r="AT85" s="158"/>
      <c r="AU85" s="158"/>
      <c r="AV85" s="158"/>
      <c r="AW85" s="158"/>
      <c r="AX85" s="159"/>
      <c r="AY85" s="15"/>
    </row>
    <row r="86" spans="1:51" ht="19.5" customHeight="1" x14ac:dyDescent="0.25">
      <c r="A86" s="69" t="str">
        <f t="shared" si="0"/>
        <v/>
      </c>
      <c r="B86" s="153"/>
      <c r="C86" s="80"/>
      <c r="D86" s="80"/>
      <c r="E86" s="80"/>
      <c r="F86" s="80"/>
      <c r="G86" s="154"/>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155"/>
      <c r="AM86" s="156"/>
      <c r="AN86" s="80"/>
      <c r="AO86" s="80"/>
      <c r="AP86" s="80"/>
      <c r="AQ86" s="80"/>
      <c r="AR86" s="154"/>
      <c r="AS86" s="157"/>
      <c r="AT86" s="158"/>
      <c r="AU86" s="158"/>
      <c r="AV86" s="158"/>
      <c r="AW86" s="158"/>
      <c r="AX86" s="159"/>
      <c r="AY86" s="15"/>
    </row>
    <row r="87" spans="1:51" ht="19.5" customHeight="1" x14ac:dyDescent="0.25">
      <c r="A87" s="69">
        <f t="shared" si="0"/>
        <v>100</v>
      </c>
      <c r="B87" s="153"/>
      <c r="C87" s="80"/>
      <c r="D87" s="80"/>
      <c r="E87" s="80"/>
      <c r="F87" s="80"/>
      <c r="G87" s="154"/>
      <c r="H87" s="80"/>
      <c r="I87" s="80"/>
      <c r="J87" s="80" t="s">
        <v>395</v>
      </c>
      <c r="K87" s="381" t="s">
        <v>396</v>
      </c>
      <c r="L87" s="381"/>
      <c r="M87" s="381"/>
      <c r="N87" s="381"/>
      <c r="O87" s="381"/>
      <c r="P87" s="381"/>
      <c r="Q87" s="381"/>
      <c r="R87" s="381"/>
      <c r="S87" s="381"/>
      <c r="T87" s="381"/>
      <c r="U87" s="381"/>
      <c r="V87" s="381"/>
      <c r="W87" s="381"/>
      <c r="X87" s="381"/>
      <c r="Y87" s="381"/>
      <c r="Z87" s="381"/>
      <c r="AA87" s="381"/>
      <c r="AB87" s="381"/>
      <c r="AC87" s="381"/>
      <c r="AD87" s="381"/>
      <c r="AE87" s="381"/>
      <c r="AF87" s="381"/>
      <c r="AG87" s="381"/>
      <c r="AH87" s="381"/>
      <c r="AI87" s="381"/>
      <c r="AJ87" s="381"/>
      <c r="AK87" s="80"/>
      <c r="AL87" s="155"/>
      <c r="AM87" s="156">
        <v>100</v>
      </c>
      <c r="AN87" s="386" t="s">
        <v>12</v>
      </c>
      <c r="AO87" s="387"/>
      <c r="AP87" s="387"/>
      <c r="AQ87" s="388"/>
      <c r="AR87" s="154"/>
      <c r="AS87" s="395" t="s">
        <v>1970</v>
      </c>
      <c r="AT87" s="396"/>
      <c r="AU87" s="396"/>
      <c r="AV87" s="396"/>
      <c r="AW87" s="396"/>
      <c r="AX87" s="397"/>
      <c r="AY87" s="17">
        <f>VLOOKUP(AN87,$CD$6:$CE$11,2,FALSE)</f>
        <v>0</v>
      </c>
    </row>
    <row r="88" spans="1:51" ht="19.5" customHeight="1" x14ac:dyDescent="0.25">
      <c r="A88" s="69" t="str">
        <f t="shared" si="0"/>
        <v/>
      </c>
      <c r="B88" s="153"/>
      <c r="C88" s="80"/>
      <c r="D88" s="80"/>
      <c r="E88" s="80"/>
      <c r="F88" s="80"/>
      <c r="G88" s="154"/>
      <c r="H88" s="80"/>
      <c r="I88" s="80"/>
      <c r="J88" s="80"/>
      <c r="K88" s="381"/>
      <c r="L88" s="381"/>
      <c r="M88" s="381"/>
      <c r="N88" s="381"/>
      <c r="O88" s="381"/>
      <c r="P88" s="381"/>
      <c r="Q88" s="381"/>
      <c r="R88" s="381"/>
      <c r="S88" s="381"/>
      <c r="T88" s="381"/>
      <c r="U88" s="381"/>
      <c r="V88" s="381"/>
      <c r="W88" s="381"/>
      <c r="X88" s="381"/>
      <c r="Y88" s="381"/>
      <c r="Z88" s="381"/>
      <c r="AA88" s="381"/>
      <c r="AB88" s="381"/>
      <c r="AC88" s="381"/>
      <c r="AD88" s="381"/>
      <c r="AE88" s="381"/>
      <c r="AF88" s="381"/>
      <c r="AG88" s="381"/>
      <c r="AH88" s="381"/>
      <c r="AI88" s="381"/>
      <c r="AJ88" s="381"/>
      <c r="AK88" s="80"/>
      <c r="AL88" s="155"/>
      <c r="AM88" s="156"/>
      <c r="AN88" s="80"/>
      <c r="AO88" s="80"/>
      <c r="AP88" s="80"/>
      <c r="AQ88" s="80"/>
      <c r="AR88" s="154"/>
      <c r="AS88" s="395"/>
      <c r="AT88" s="396"/>
      <c r="AU88" s="396"/>
      <c r="AV88" s="396"/>
      <c r="AW88" s="396"/>
      <c r="AX88" s="397"/>
      <c r="AY88" s="17"/>
    </row>
    <row r="89" spans="1:51" ht="19.5" customHeight="1" x14ac:dyDescent="0.25">
      <c r="A89" s="69" t="str">
        <f t="shared" si="0"/>
        <v/>
      </c>
      <c r="B89" s="153"/>
      <c r="C89" s="80"/>
      <c r="D89" s="80"/>
      <c r="E89" s="80"/>
      <c r="F89" s="80"/>
      <c r="G89" s="154"/>
      <c r="H89" s="80"/>
      <c r="I89" s="80"/>
      <c r="J89" s="80"/>
      <c r="K89" s="381"/>
      <c r="L89" s="381"/>
      <c r="M89" s="381"/>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80"/>
      <c r="AL89" s="155"/>
      <c r="AM89" s="156"/>
      <c r="AN89" s="80"/>
      <c r="AO89" s="80"/>
      <c r="AP89" s="80"/>
      <c r="AQ89" s="80"/>
      <c r="AR89" s="154"/>
      <c r="AS89" s="157"/>
      <c r="AT89" s="158"/>
      <c r="AU89" s="158"/>
      <c r="AV89" s="158"/>
      <c r="AW89" s="158"/>
      <c r="AX89" s="159"/>
      <c r="AY89" s="15"/>
    </row>
    <row r="90" spans="1:51" ht="19.5" customHeight="1" x14ac:dyDescent="0.25">
      <c r="A90" s="69" t="str">
        <f t="shared" si="0"/>
        <v/>
      </c>
      <c r="B90" s="153"/>
      <c r="C90" s="80"/>
      <c r="D90" s="80"/>
      <c r="E90" s="80"/>
      <c r="F90" s="80"/>
      <c r="G90" s="154"/>
      <c r="H90" s="80"/>
      <c r="I90" s="80"/>
      <c r="J90" s="80"/>
      <c r="K90" s="381"/>
      <c r="L90" s="381"/>
      <c r="M90" s="381"/>
      <c r="N90" s="381"/>
      <c r="O90" s="381"/>
      <c r="P90" s="381"/>
      <c r="Q90" s="381"/>
      <c r="R90" s="381"/>
      <c r="S90" s="381"/>
      <c r="T90" s="381"/>
      <c r="U90" s="381"/>
      <c r="V90" s="381"/>
      <c r="W90" s="381"/>
      <c r="X90" s="381"/>
      <c r="Y90" s="381"/>
      <c r="Z90" s="381"/>
      <c r="AA90" s="381"/>
      <c r="AB90" s="381"/>
      <c r="AC90" s="381"/>
      <c r="AD90" s="381"/>
      <c r="AE90" s="381"/>
      <c r="AF90" s="381"/>
      <c r="AG90" s="381"/>
      <c r="AH90" s="381"/>
      <c r="AI90" s="381"/>
      <c r="AJ90" s="381"/>
      <c r="AK90" s="80"/>
      <c r="AL90" s="155"/>
      <c r="AM90" s="156"/>
      <c r="AN90" s="80"/>
      <c r="AO90" s="80"/>
      <c r="AP90" s="80"/>
      <c r="AQ90" s="80"/>
      <c r="AR90" s="154"/>
      <c r="AS90" s="157"/>
      <c r="AT90" s="158"/>
      <c r="AU90" s="158"/>
      <c r="AV90" s="158"/>
      <c r="AW90" s="158"/>
      <c r="AX90" s="159"/>
      <c r="AY90" s="15"/>
    </row>
    <row r="91" spans="1:51" ht="19.5" customHeight="1" x14ac:dyDescent="0.25">
      <c r="A91" s="69" t="str">
        <f t="shared" si="0"/>
        <v/>
      </c>
      <c r="B91" s="153"/>
      <c r="C91" s="80"/>
      <c r="D91" s="80"/>
      <c r="E91" s="80"/>
      <c r="F91" s="80"/>
      <c r="G91" s="154"/>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155"/>
      <c r="AM91" s="156"/>
      <c r="AN91" s="80"/>
      <c r="AO91" s="80"/>
      <c r="AP91" s="80"/>
      <c r="AQ91" s="80"/>
      <c r="AR91" s="154"/>
      <c r="AS91" s="157"/>
      <c r="AT91" s="158"/>
      <c r="AU91" s="158"/>
      <c r="AV91" s="158"/>
      <c r="AW91" s="158"/>
      <c r="AX91" s="159"/>
      <c r="AY91" s="15"/>
    </row>
    <row r="92" spans="1:51" ht="19.5" customHeight="1" x14ac:dyDescent="0.25">
      <c r="A92" s="69">
        <f t="shared" si="0"/>
        <v>101</v>
      </c>
      <c r="B92" s="153"/>
      <c r="C92" s="80"/>
      <c r="D92" s="80"/>
      <c r="E92" s="80"/>
      <c r="F92" s="80"/>
      <c r="G92" s="154"/>
      <c r="H92" s="80"/>
      <c r="I92" s="80"/>
      <c r="J92" s="80" t="s">
        <v>397</v>
      </c>
      <c r="K92" s="381" t="s">
        <v>398</v>
      </c>
      <c r="L92" s="381"/>
      <c r="M92" s="381"/>
      <c r="N92" s="381"/>
      <c r="O92" s="381"/>
      <c r="P92" s="381"/>
      <c r="Q92" s="381"/>
      <c r="R92" s="381"/>
      <c r="S92" s="381"/>
      <c r="T92" s="381"/>
      <c r="U92" s="381"/>
      <c r="V92" s="381"/>
      <c r="W92" s="381"/>
      <c r="X92" s="381"/>
      <c r="Y92" s="381"/>
      <c r="Z92" s="381"/>
      <c r="AA92" s="381"/>
      <c r="AB92" s="381"/>
      <c r="AC92" s="381"/>
      <c r="AD92" s="381"/>
      <c r="AE92" s="381"/>
      <c r="AF92" s="381"/>
      <c r="AG92" s="381"/>
      <c r="AH92" s="381"/>
      <c r="AI92" s="381"/>
      <c r="AJ92" s="381"/>
      <c r="AK92" s="80"/>
      <c r="AL92" s="155"/>
      <c r="AM92" s="156">
        <v>101</v>
      </c>
      <c r="AN92" s="386" t="s">
        <v>12</v>
      </c>
      <c r="AO92" s="387"/>
      <c r="AP92" s="387"/>
      <c r="AQ92" s="388"/>
      <c r="AR92" s="154"/>
      <c r="AS92" s="395" t="s">
        <v>1971</v>
      </c>
      <c r="AT92" s="396"/>
      <c r="AU92" s="396"/>
      <c r="AV92" s="396"/>
      <c r="AW92" s="396"/>
      <c r="AX92" s="397"/>
      <c r="AY92" s="17">
        <f>VLOOKUP(AN92,$CD$6:$CE$11,2,FALSE)</f>
        <v>0</v>
      </c>
    </row>
    <row r="93" spans="1:51" ht="19.5" customHeight="1" x14ac:dyDescent="0.25">
      <c r="A93" s="69" t="str">
        <f t="shared" si="0"/>
        <v/>
      </c>
      <c r="B93" s="153"/>
      <c r="C93" s="80"/>
      <c r="D93" s="80"/>
      <c r="E93" s="80"/>
      <c r="F93" s="80"/>
      <c r="G93" s="154"/>
      <c r="H93" s="80"/>
      <c r="I93" s="80"/>
      <c r="J93" s="80"/>
      <c r="K93" s="381"/>
      <c r="L93" s="381"/>
      <c r="M93" s="381"/>
      <c r="N93" s="381"/>
      <c r="O93" s="381"/>
      <c r="P93" s="381"/>
      <c r="Q93" s="381"/>
      <c r="R93" s="381"/>
      <c r="S93" s="381"/>
      <c r="T93" s="381"/>
      <c r="U93" s="381"/>
      <c r="V93" s="381"/>
      <c r="W93" s="381"/>
      <c r="X93" s="381"/>
      <c r="Y93" s="381"/>
      <c r="Z93" s="381"/>
      <c r="AA93" s="381"/>
      <c r="AB93" s="381"/>
      <c r="AC93" s="381"/>
      <c r="AD93" s="381"/>
      <c r="AE93" s="381"/>
      <c r="AF93" s="381"/>
      <c r="AG93" s="381"/>
      <c r="AH93" s="381"/>
      <c r="AI93" s="381"/>
      <c r="AJ93" s="381"/>
      <c r="AK93" s="80"/>
      <c r="AL93" s="155"/>
      <c r="AM93" s="156"/>
      <c r="AN93" s="80"/>
      <c r="AO93" s="80"/>
      <c r="AP93" s="80"/>
      <c r="AQ93" s="80"/>
      <c r="AR93" s="154"/>
      <c r="AS93" s="395"/>
      <c r="AT93" s="396"/>
      <c r="AU93" s="396"/>
      <c r="AV93" s="396"/>
      <c r="AW93" s="396"/>
      <c r="AX93" s="397"/>
      <c r="AY93" s="15"/>
    </row>
    <row r="94" spans="1:51" ht="19.5" customHeight="1" x14ac:dyDescent="0.25">
      <c r="A94" s="69" t="str">
        <f t="shared" ref="A94:A111" si="1">_xlfn.IFS(AM94=0,"",AM94&gt;0,AM94,AM94&lt;&gt;"","")</f>
        <v/>
      </c>
      <c r="B94" s="153"/>
      <c r="C94" s="80"/>
      <c r="D94" s="80"/>
      <c r="E94" s="80"/>
      <c r="F94" s="80"/>
      <c r="G94" s="154"/>
      <c r="H94" s="80"/>
      <c r="I94" s="80"/>
      <c r="J94" s="80"/>
      <c r="K94" s="381"/>
      <c r="L94" s="381"/>
      <c r="M94" s="381"/>
      <c r="N94" s="381"/>
      <c r="O94" s="381"/>
      <c r="P94" s="381"/>
      <c r="Q94" s="381"/>
      <c r="R94" s="381"/>
      <c r="S94" s="381"/>
      <c r="T94" s="381"/>
      <c r="U94" s="381"/>
      <c r="V94" s="381"/>
      <c r="W94" s="381"/>
      <c r="X94" s="381"/>
      <c r="Y94" s="381"/>
      <c r="Z94" s="381"/>
      <c r="AA94" s="381"/>
      <c r="AB94" s="381"/>
      <c r="AC94" s="381"/>
      <c r="AD94" s="381"/>
      <c r="AE94" s="381"/>
      <c r="AF94" s="381"/>
      <c r="AG94" s="381"/>
      <c r="AH94" s="381"/>
      <c r="AI94" s="381"/>
      <c r="AJ94" s="381"/>
      <c r="AK94" s="80"/>
      <c r="AL94" s="155"/>
      <c r="AM94" s="156"/>
      <c r="AN94" s="80"/>
      <c r="AO94" s="80"/>
      <c r="AP94" s="80"/>
      <c r="AQ94" s="80"/>
      <c r="AR94" s="154"/>
      <c r="AS94" s="157"/>
      <c r="AT94" s="158"/>
      <c r="AU94" s="158"/>
      <c r="AV94" s="158"/>
      <c r="AW94" s="158"/>
      <c r="AX94" s="159"/>
      <c r="AY94" s="15"/>
    </row>
    <row r="95" spans="1:51" ht="19.5" customHeight="1" x14ac:dyDescent="0.25">
      <c r="A95" s="69" t="str">
        <f t="shared" si="1"/>
        <v/>
      </c>
      <c r="B95" s="153"/>
      <c r="C95" s="80"/>
      <c r="D95" s="80"/>
      <c r="E95" s="80"/>
      <c r="F95" s="80"/>
      <c r="G95" s="154"/>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155"/>
      <c r="AM95" s="156"/>
      <c r="AN95" s="80"/>
      <c r="AO95" s="80"/>
      <c r="AP95" s="80"/>
      <c r="AQ95" s="80"/>
      <c r="AR95" s="154"/>
      <c r="AS95" s="157"/>
      <c r="AT95" s="158"/>
      <c r="AU95" s="158"/>
      <c r="AV95" s="158"/>
      <c r="AW95" s="158"/>
      <c r="AX95" s="159"/>
      <c r="AY95" s="15"/>
    </row>
    <row r="96" spans="1:51" ht="19.5" customHeight="1" x14ac:dyDescent="0.25">
      <c r="A96" s="69" t="str">
        <f t="shared" si="1"/>
        <v/>
      </c>
      <c r="B96" s="153"/>
      <c r="C96" s="80"/>
      <c r="D96" s="80"/>
      <c r="E96" s="80"/>
      <c r="F96" s="80"/>
      <c r="G96" s="154"/>
      <c r="H96" s="80"/>
      <c r="I96" s="80"/>
      <c r="J96" s="80" t="s">
        <v>45</v>
      </c>
      <c r="K96" s="381" t="s">
        <v>399</v>
      </c>
      <c r="L96" s="381"/>
      <c r="M96" s="381"/>
      <c r="N96" s="381"/>
      <c r="O96" s="381"/>
      <c r="P96" s="381"/>
      <c r="Q96" s="381"/>
      <c r="R96" s="381"/>
      <c r="S96" s="381"/>
      <c r="T96" s="381"/>
      <c r="U96" s="381"/>
      <c r="V96" s="381"/>
      <c r="W96" s="381"/>
      <c r="X96" s="381"/>
      <c r="Y96" s="381"/>
      <c r="Z96" s="381"/>
      <c r="AA96" s="381"/>
      <c r="AB96" s="381"/>
      <c r="AC96" s="381"/>
      <c r="AD96" s="381"/>
      <c r="AE96" s="381"/>
      <c r="AF96" s="381"/>
      <c r="AG96" s="381"/>
      <c r="AH96" s="381"/>
      <c r="AI96" s="381"/>
      <c r="AJ96" s="381"/>
      <c r="AK96" s="80"/>
      <c r="AL96" s="155"/>
      <c r="AM96" s="156"/>
      <c r="AN96" s="80"/>
      <c r="AO96" s="80"/>
      <c r="AP96" s="80"/>
      <c r="AQ96" s="80"/>
      <c r="AR96" s="154"/>
      <c r="AS96" s="157"/>
      <c r="AT96" s="158"/>
      <c r="AU96" s="158"/>
      <c r="AV96" s="158"/>
      <c r="AW96" s="158"/>
      <c r="AX96" s="159"/>
      <c r="AY96" s="15"/>
    </row>
    <row r="97" spans="1:51" ht="19.5" customHeight="1" x14ac:dyDescent="0.25">
      <c r="A97" s="69" t="str">
        <f t="shared" si="1"/>
        <v/>
      </c>
      <c r="B97" s="153"/>
      <c r="C97" s="80"/>
      <c r="D97" s="80"/>
      <c r="E97" s="80"/>
      <c r="F97" s="80"/>
      <c r="G97" s="154"/>
      <c r="H97" s="80"/>
      <c r="I97" s="80"/>
      <c r="J97" s="80"/>
      <c r="K97" s="381"/>
      <c r="L97" s="381"/>
      <c r="M97" s="381"/>
      <c r="N97" s="381"/>
      <c r="O97" s="381"/>
      <c r="P97" s="381"/>
      <c r="Q97" s="381"/>
      <c r="R97" s="381"/>
      <c r="S97" s="381"/>
      <c r="T97" s="381"/>
      <c r="U97" s="381"/>
      <c r="V97" s="381"/>
      <c r="W97" s="381"/>
      <c r="X97" s="381"/>
      <c r="Y97" s="381"/>
      <c r="Z97" s="381"/>
      <c r="AA97" s="381"/>
      <c r="AB97" s="381"/>
      <c r="AC97" s="381"/>
      <c r="AD97" s="381"/>
      <c r="AE97" s="381"/>
      <c r="AF97" s="381"/>
      <c r="AG97" s="381"/>
      <c r="AH97" s="381"/>
      <c r="AI97" s="381"/>
      <c r="AJ97" s="381"/>
      <c r="AK97" s="80"/>
      <c r="AL97" s="155"/>
      <c r="AM97" s="156"/>
      <c r="AN97" s="80"/>
      <c r="AO97" s="80"/>
      <c r="AP97" s="80"/>
      <c r="AQ97" s="80"/>
      <c r="AR97" s="154"/>
      <c r="AS97" s="157"/>
      <c r="AT97" s="158"/>
      <c r="AU97" s="158"/>
      <c r="AV97" s="158"/>
      <c r="AW97" s="158"/>
      <c r="AX97" s="159"/>
      <c r="AY97" s="15"/>
    </row>
    <row r="98" spans="1:51" ht="19.5" customHeight="1" x14ac:dyDescent="0.25">
      <c r="A98" s="69" t="str">
        <f t="shared" si="1"/>
        <v/>
      </c>
      <c r="B98" s="153"/>
      <c r="C98" s="80"/>
      <c r="D98" s="80"/>
      <c r="E98" s="80"/>
      <c r="F98" s="80"/>
      <c r="G98" s="154"/>
      <c r="H98" s="80"/>
      <c r="I98" s="80"/>
      <c r="J98" s="80"/>
      <c r="K98" s="381"/>
      <c r="L98" s="381"/>
      <c r="M98" s="381"/>
      <c r="N98" s="381"/>
      <c r="O98" s="381"/>
      <c r="P98" s="381"/>
      <c r="Q98" s="381"/>
      <c r="R98" s="381"/>
      <c r="S98" s="381"/>
      <c r="T98" s="381"/>
      <c r="U98" s="381"/>
      <c r="V98" s="381"/>
      <c r="W98" s="381"/>
      <c r="X98" s="381"/>
      <c r="Y98" s="381"/>
      <c r="Z98" s="381"/>
      <c r="AA98" s="381"/>
      <c r="AB98" s="381"/>
      <c r="AC98" s="381"/>
      <c r="AD98" s="381"/>
      <c r="AE98" s="381"/>
      <c r="AF98" s="381"/>
      <c r="AG98" s="381"/>
      <c r="AH98" s="381"/>
      <c r="AI98" s="381"/>
      <c r="AJ98" s="381"/>
      <c r="AK98" s="80"/>
      <c r="AL98" s="155"/>
      <c r="AM98" s="156"/>
      <c r="AN98" s="80"/>
      <c r="AO98" s="80"/>
      <c r="AP98" s="80"/>
      <c r="AQ98" s="80"/>
      <c r="AR98" s="154"/>
      <c r="AS98" s="157"/>
      <c r="AT98" s="158"/>
      <c r="AU98" s="158"/>
      <c r="AV98" s="158"/>
      <c r="AW98" s="158"/>
      <c r="AX98" s="159"/>
      <c r="AY98" s="15"/>
    </row>
    <row r="99" spans="1:51" ht="19.5" customHeight="1" x14ac:dyDescent="0.25">
      <c r="A99" s="69" t="str">
        <f t="shared" si="1"/>
        <v/>
      </c>
      <c r="B99" s="153"/>
      <c r="C99" s="80"/>
      <c r="D99" s="80"/>
      <c r="E99" s="80"/>
      <c r="F99" s="80"/>
      <c r="G99" s="154"/>
      <c r="H99" s="80"/>
      <c r="I99" s="80"/>
      <c r="J99" s="80"/>
      <c r="K99" s="381"/>
      <c r="L99" s="381"/>
      <c r="M99" s="381"/>
      <c r="N99" s="381"/>
      <c r="O99" s="381"/>
      <c r="P99" s="381"/>
      <c r="Q99" s="381"/>
      <c r="R99" s="381"/>
      <c r="S99" s="381"/>
      <c r="T99" s="381"/>
      <c r="U99" s="381"/>
      <c r="V99" s="381"/>
      <c r="W99" s="381"/>
      <c r="X99" s="381"/>
      <c r="Y99" s="381"/>
      <c r="Z99" s="381"/>
      <c r="AA99" s="381"/>
      <c r="AB99" s="381"/>
      <c r="AC99" s="381"/>
      <c r="AD99" s="381"/>
      <c r="AE99" s="381"/>
      <c r="AF99" s="381"/>
      <c r="AG99" s="381"/>
      <c r="AH99" s="381"/>
      <c r="AI99" s="381"/>
      <c r="AJ99" s="381"/>
      <c r="AK99" s="80"/>
      <c r="AL99" s="155"/>
      <c r="AM99" s="156"/>
      <c r="AN99" s="80"/>
      <c r="AO99" s="80"/>
      <c r="AP99" s="80"/>
      <c r="AQ99" s="80"/>
      <c r="AR99" s="154"/>
      <c r="AS99" s="157"/>
      <c r="AT99" s="158"/>
      <c r="AU99" s="158"/>
      <c r="AV99" s="158"/>
      <c r="AW99" s="158"/>
      <c r="AX99" s="159"/>
      <c r="AY99" s="17"/>
    </row>
    <row r="100" spans="1:51" ht="21" customHeight="1" x14ac:dyDescent="0.25">
      <c r="A100" s="69" t="str">
        <f t="shared" si="1"/>
        <v/>
      </c>
      <c r="B100" s="153"/>
      <c r="C100" s="80"/>
      <c r="D100" s="80"/>
      <c r="E100" s="80"/>
      <c r="F100" s="80"/>
      <c r="G100" s="154"/>
      <c r="H100" s="80"/>
      <c r="I100" s="80"/>
      <c r="J100" s="80"/>
      <c r="K100" s="381"/>
      <c r="L100" s="381"/>
      <c r="M100" s="381"/>
      <c r="N100" s="381"/>
      <c r="O100" s="381"/>
      <c r="P100" s="381"/>
      <c r="Q100" s="381"/>
      <c r="R100" s="381"/>
      <c r="S100" s="381"/>
      <c r="T100" s="381"/>
      <c r="U100" s="381"/>
      <c r="V100" s="381"/>
      <c r="W100" s="381"/>
      <c r="X100" s="381"/>
      <c r="Y100" s="381"/>
      <c r="Z100" s="381"/>
      <c r="AA100" s="381"/>
      <c r="AB100" s="381"/>
      <c r="AC100" s="381"/>
      <c r="AD100" s="381"/>
      <c r="AE100" s="381"/>
      <c r="AF100" s="381"/>
      <c r="AG100" s="381"/>
      <c r="AH100" s="381"/>
      <c r="AI100" s="381"/>
      <c r="AJ100" s="381"/>
      <c r="AK100" s="80"/>
      <c r="AL100" s="155"/>
      <c r="AM100" s="156"/>
      <c r="AN100" s="80"/>
      <c r="AO100" s="80"/>
      <c r="AP100" s="80"/>
      <c r="AQ100" s="80"/>
      <c r="AR100" s="154"/>
      <c r="AS100" s="157"/>
      <c r="AT100" s="158"/>
      <c r="AU100" s="158"/>
      <c r="AV100" s="158"/>
      <c r="AW100" s="158"/>
      <c r="AX100" s="159"/>
      <c r="AY100" s="15"/>
    </row>
    <row r="101" spans="1:51" ht="21" customHeight="1" x14ac:dyDescent="0.25">
      <c r="A101" s="69" t="str">
        <f t="shared" si="1"/>
        <v/>
      </c>
      <c r="B101" s="153"/>
      <c r="C101" s="80"/>
      <c r="D101" s="80"/>
      <c r="E101" s="80"/>
      <c r="F101" s="80"/>
      <c r="G101" s="154"/>
      <c r="H101" s="80"/>
      <c r="I101" s="80"/>
      <c r="J101" s="80"/>
      <c r="K101" s="381"/>
      <c r="L101" s="381"/>
      <c r="M101" s="381"/>
      <c r="N101" s="381"/>
      <c r="O101" s="381"/>
      <c r="P101" s="381"/>
      <c r="Q101" s="381"/>
      <c r="R101" s="381"/>
      <c r="S101" s="381"/>
      <c r="T101" s="381"/>
      <c r="U101" s="381"/>
      <c r="V101" s="381"/>
      <c r="W101" s="381"/>
      <c r="X101" s="381"/>
      <c r="Y101" s="381"/>
      <c r="Z101" s="381"/>
      <c r="AA101" s="381"/>
      <c r="AB101" s="381"/>
      <c r="AC101" s="381"/>
      <c r="AD101" s="381"/>
      <c r="AE101" s="381"/>
      <c r="AF101" s="381"/>
      <c r="AG101" s="381"/>
      <c r="AH101" s="381"/>
      <c r="AI101" s="381"/>
      <c r="AJ101" s="381"/>
      <c r="AK101" s="80"/>
      <c r="AL101" s="155"/>
      <c r="AM101" s="156"/>
      <c r="AN101" s="80"/>
      <c r="AO101" s="80"/>
      <c r="AP101" s="80"/>
      <c r="AQ101" s="80"/>
      <c r="AR101" s="154"/>
      <c r="AS101" s="157"/>
      <c r="AT101" s="158"/>
      <c r="AU101" s="158"/>
      <c r="AV101" s="158"/>
      <c r="AW101" s="158"/>
      <c r="AX101" s="159"/>
      <c r="AY101" s="15"/>
    </row>
    <row r="102" spans="1:51" ht="21" customHeight="1" x14ac:dyDescent="0.25">
      <c r="A102" s="69" t="str">
        <f t="shared" si="1"/>
        <v/>
      </c>
      <c r="B102" s="153"/>
      <c r="C102" s="80"/>
      <c r="D102" s="80"/>
      <c r="E102" s="80"/>
      <c r="F102" s="80"/>
      <c r="G102" s="154"/>
      <c r="H102" s="80"/>
      <c r="I102" s="80"/>
      <c r="J102" s="80"/>
      <c r="K102" s="381"/>
      <c r="L102" s="381"/>
      <c r="M102" s="381"/>
      <c r="N102" s="381"/>
      <c r="O102" s="381"/>
      <c r="P102" s="381"/>
      <c r="Q102" s="381"/>
      <c r="R102" s="381"/>
      <c r="S102" s="381"/>
      <c r="T102" s="381"/>
      <c r="U102" s="381"/>
      <c r="V102" s="381"/>
      <c r="W102" s="381"/>
      <c r="X102" s="381"/>
      <c r="Y102" s="381"/>
      <c r="Z102" s="381"/>
      <c r="AA102" s="381"/>
      <c r="AB102" s="381"/>
      <c r="AC102" s="381"/>
      <c r="AD102" s="381"/>
      <c r="AE102" s="381"/>
      <c r="AF102" s="381"/>
      <c r="AG102" s="381"/>
      <c r="AH102" s="381"/>
      <c r="AI102" s="381"/>
      <c r="AJ102" s="381"/>
      <c r="AK102" s="80"/>
      <c r="AL102" s="155"/>
      <c r="AM102" s="156"/>
      <c r="AN102" s="80"/>
      <c r="AO102" s="80"/>
      <c r="AP102" s="80"/>
      <c r="AQ102" s="80"/>
      <c r="AR102" s="154"/>
      <c r="AS102" s="157"/>
      <c r="AT102" s="158"/>
      <c r="AU102" s="158"/>
      <c r="AV102" s="158"/>
      <c r="AW102" s="158"/>
      <c r="AX102" s="159"/>
      <c r="AY102" s="15"/>
    </row>
    <row r="103" spans="1:51" ht="21" customHeight="1" x14ac:dyDescent="0.25">
      <c r="A103" s="69" t="str">
        <f t="shared" si="1"/>
        <v/>
      </c>
      <c r="B103" s="153"/>
      <c r="C103" s="80"/>
      <c r="D103" s="80"/>
      <c r="E103" s="80"/>
      <c r="F103" s="80"/>
      <c r="G103" s="154"/>
      <c r="H103" s="80"/>
      <c r="I103" s="80"/>
      <c r="J103" s="80"/>
      <c r="K103" s="381"/>
      <c r="L103" s="381"/>
      <c r="M103" s="381"/>
      <c r="N103" s="381"/>
      <c r="O103" s="381"/>
      <c r="P103" s="381"/>
      <c r="Q103" s="381"/>
      <c r="R103" s="381"/>
      <c r="S103" s="381"/>
      <c r="T103" s="381"/>
      <c r="U103" s="381"/>
      <c r="V103" s="381"/>
      <c r="W103" s="381"/>
      <c r="X103" s="381"/>
      <c r="Y103" s="381"/>
      <c r="Z103" s="381"/>
      <c r="AA103" s="381"/>
      <c r="AB103" s="381"/>
      <c r="AC103" s="381"/>
      <c r="AD103" s="381"/>
      <c r="AE103" s="381"/>
      <c r="AF103" s="381"/>
      <c r="AG103" s="381"/>
      <c r="AH103" s="381"/>
      <c r="AI103" s="381"/>
      <c r="AJ103" s="381"/>
      <c r="AK103" s="80"/>
      <c r="AL103" s="155"/>
      <c r="AM103" s="156"/>
      <c r="AN103" s="80"/>
      <c r="AO103" s="80"/>
      <c r="AP103" s="80"/>
      <c r="AQ103" s="80"/>
      <c r="AR103" s="154"/>
      <c r="AS103" s="157"/>
      <c r="AT103" s="158"/>
      <c r="AU103" s="158"/>
      <c r="AV103" s="158"/>
      <c r="AW103" s="158"/>
      <c r="AX103" s="159"/>
      <c r="AY103" s="15"/>
    </row>
    <row r="104" spans="1:51" ht="19.5" customHeight="1" x14ac:dyDescent="0.25">
      <c r="A104" s="69" t="str">
        <f t="shared" si="1"/>
        <v/>
      </c>
      <c r="B104" s="153"/>
      <c r="C104" s="80"/>
      <c r="D104" s="80"/>
      <c r="E104" s="80"/>
      <c r="F104" s="80"/>
      <c r="G104" s="154"/>
      <c r="H104" s="80"/>
      <c r="I104" s="80"/>
      <c r="J104" s="80"/>
      <c r="K104" s="381"/>
      <c r="L104" s="381"/>
      <c r="M104" s="381"/>
      <c r="N104" s="381"/>
      <c r="O104" s="381"/>
      <c r="P104" s="381"/>
      <c r="Q104" s="381"/>
      <c r="R104" s="381"/>
      <c r="S104" s="381"/>
      <c r="T104" s="381"/>
      <c r="U104" s="381"/>
      <c r="V104" s="381"/>
      <c r="W104" s="381"/>
      <c r="X104" s="381"/>
      <c r="Y104" s="381"/>
      <c r="Z104" s="381"/>
      <c r="AA104" s="381"/>
      <c r="AB104" s="381"/>
      <c r="AC104" s="381"/>
      <c r="AD104" s="381"/>
      <c r="AE104" s="381"/>
      <c r="AF104" s="381"/>
      <c r="AG104" s="381"/>
      <c r="AH104" s="381"/>
      <c r="AI104" s="381"/>
      <c r="AJ104" s="381"/>
      <c r="AK104" s="80"/>
      <c r="AL104" s="155"/>
      <c r="AM104" s="156"/>
      <c r="AN104" s="80"/>
      <c r="AO104" s="80"/>
      <c r="AP104" s="80"/>
      <c r="AQ104" s="80"/>
      <c r="AR104" s="154"/>
      <c r="AS104" s="157"/>
      <c r="AT104" s="158"/>
      <c r="AU104" s="158"/>
      <c r="AV104" s="158"/>
      <c r="AW104" s="158"/>
      <c r="AX104" s="159"/>
      <c r="AY104" s="15"/>
    </row>
    <row r="105" spans="1:51" ht="19.5" customHeight="1" x14ac:dyDescent="0.25">
      <c r="A105" s="69" t="str">
        <f t="shared" si="1"/>
        <v/>
      </c>
      <c r="B105" s="153"/>
      <c r="C105" s="80"/>
      <c r="D105" s="80"/>
      <c r="E105" s="80"/>
      <c r="F105" s="80"/>
      <c r="G105" s="154"/>
      <c r="H105" s="80"/>
      <c r="I105" s="80"/>
      <c r="J105" s="80"/>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0"/>
      <c r="AL105" s="155"/>
      <c r="AM105" s="156"/>
      <c r="AN105" s="80"/>
      <c r="AO105" s="80"/>
      <c r="AP105" s="80"/>
      <c r="AQ105" s="80"/>
      <c r="AR105" s="154"/>
      <c r="AS105" s="157"/>
      <c r="AT105" s="158"/>
      <c r="AU105" s="158"/>
      <c r="AV105" s="158"/>
      <c r="AW105" s="158"/>
      <c r="AX105" s="159"/>
      <c r="AY105" s="15"/>
    </row>
    <row r="106" spans="1:51" ht="19.5" customHeight="1" x14ac:dyDescent="0.25">
      <c r="A106" s="69">
        <f t="shared" si="1"/>
        <v>102</v>
      </c>
      <c r="B106" s="153"/>
      <c r="C106" s="80"/>
      <c r="D106" s="80"/>
      <c r="E106" s="80"/>
      <c r="F106" s="80"/>
      <c r="G106" s="154"/>
      <c r="H106" s="80"/>
      <c r="I106" s="80"/>
      <c r="J106" s="80" t="s">
        <v>519</v>
      </c>
      <c r="K106" s="381" t="s">
        <v>1249</v>
      </c>
      <c r="L106" s="381"/>
      <c r="M106" s="381"/>
      <c r="N106" s="381"/>
      <c r="O106" s="381"/>
      <c r="P106" s="381"/>
      <c r="Q106" s="381"/>
      <c r="R106" s="381"/>
      <c r="S106" s="381"/>
      <c r="T106" s="381"/>
      <c r="U106" s="381"/>
      <c r="V106" s="381"/>
      <c r="W106" s="381"/>
      <c r="X106" s="381"/>
      <c r="Y106" s="381"/>
      <c r="Z106" s="381"/>
      <c r="AA106" s="381"/>
      <c r="AB106" s="381"/>
      <c r="AC106" s="381"/>
      <c r="AD106" s="381"/>
      <c r="AE106" s="381"/>
      <c r="AF106" s="381"/>
      <c r="AG106" s="381"/>
      <c r="AH106" s="381"/>
      <c r="AI106" s="381"/>
      <c r="AJ106" s="381"/>
      <c r="AK106" s="80"/>
      <c r="AL106" s="155"/>
      <c r="AM106" s="156">
        <v>102</v>
      </c>
      <c r="AN106" s="386" t="s">
        <v>12</v>
      </c>
      <c r="AO106" s="387"/>
      <c r="AP106" s="387"/>
      <c r="AQ106" s="388"/>
      <c r="AR106" s="154"/>
      <c r="AS106" s="395" t="s">
        <v>1972</v>
      </c>
      <c r="AT106" s="396"/>
      <c r="AU106" s="396"/>
      <c r="AV106" s="396"/>
      <c r="AW106" s="396"/>
      <c r="AX106" s="397"/>
      <c r="AY106" s="17">
        <f>VLOOKUP(AN106,$CD$6:$CE$11,2,FALSE)</f>
        <v>0</v>
      </c>
    </row>
    <row r="107" spans="1:51" ht="19.5" customHeight="1" x14ac:dyDescent="0.25">
      <c r="A107" s="69" t="str">
        <f t="shared" si="1"/>
        <v/>
      </c>
      <c r="B107" s="153"/>
      <c r="C107" s="80"/>
      <c r="D107" s="80"/>
      <c r="E107" s="80"/>
      <c r="F107" s="80"/>
      <c r="G107" s="154"/>
      <c r="H107" s="80"/>
      <c r="I107" s="80"/>
      <c r="J107" s="80"/>
      <c r="K107" s="381"/>
      <c r="L107" s="381"/>
      <c r="M107" s="381"/>
      <c r="N107" s="381"/>
      <c r="O107" s="381"/>
      <c r="P107" s="381"/>
      <c r="Q107" s="381"/>
      <c r="R107" s="381"/>
      <c r="S107" s="381"/>
      <c r="T107" s="381"/>
      <c r="U107" s="381"/>
      <c r="V107" s="381"/>
      <c r="W107" s="381"/>
      <c r="X107" s="381"/>
      <c r="Y107" s="381"/>
      <c r="Z107" s="381"/>
      <c r="AA107" s="381"/>
      <c r="AB107" s="381"/>
      <c r="AC107" s="381"/>
      <c r="AD107" s="381"/>
      <c r="AE107" s="381"/>
      <c r="AF107" s="381"/>
      <c r="AG107" s="381"/>
      <c r="AH107" s="381"/>
      <c r="AI107" s="381"/>
      <c r="AJ107" s="381"/>
      <c r="AK107" s="80"/>
      <c r="AL107" s="155"/>
      <c r="AM107" s="156"/>
      <c r="AN107" s="80"/>
      <c r="AO107" s="80"/>
      <c r="AP107" s="80"/>
      <c r="AQ107" s="80"/>
      <c r="AR107" s="154"/>
      <c r="AS107" s="395"/>
      <c r="AT107" s="396"/>
      <c r="AU107" s="396"/>
      <c r="AV107" s="396"/>
      <c r="AW107" s="396"/>
      <c r="AX107" s="397"/>
      <c r="AY107" s="15"/>
    </row>
    <row r="108" spans="1:51" ht="19.5" customHeight="1" x14ac:dyDescent="0.25">
      <c r="A108" s="69" t="str">
        <f t="shared" si="1"/>
        <v/>
      </c>
      <c r="B108" s="153"/>
      <c r="C108" s="80"/>
      <c r="D108" s="80"/>
      <c r="E108" s="80"/>
      <c r="F108" s="80"/>
      <c r="G108" s="154"/>
      <c r="H108" s="80"/>
      <c r="I108" s="80"/>
      <c r="J108" s="80"/>
      <c r="K108" s="381"/>
      <c r="L108" s="381"/>
      <c r="M108" s="381"/>
      <c r="N108" s="381"/>
      <c r="O108" s="381"/>
      <c r="P108" s="381"/>
      <c r="Q108" s="381"/>
      <c r="R108" s="381"/>
      <c r="S108" s="381"/>
      <c r="T108" s="381"/>
      <c r="U108" s="381"/>
      <c r="V108" s="381"/>
      <c r="W108" s="381"/>
      <c r="X108" s="381"/>
      <c r="Y108" s="381"/>
      <c r="Z108" s="381"/>
      <c r="AA108" s="381"/>
      <c r="AB108" s="381"/>
      <c r="AC108" s="381"/>
      <c r="AD108" s="381"/>
      <c r="AE108" s="381"/>
      <c r="AF108" s="381"/>
      <c r="AG108" s="381"/>
      <c r="AH108" s="381"/>
      <c r="AI108" s="381"/>
      <c r="AJ108" s="381"/>
      <c r="AK108" s="80"/>
      <c r="AL108" s="155"/>
      <c r="AM108" s="156"/>
      <c r="AN108" s="80"/>
      <c r="AO108" s="80"/>
      <c r="AP108" s="80"/>
      <c r="AQ108" s="80"/>
      <c r="AR108" s="154"/>
      <c r="AS108" s="157"/>
      <c r="AT108" s="158"/>
      <c r="AU108" s="158"/>
      <c r="AV108" s="158"/>
      <c r="AW108" s="158"/>
      <c r="AX108" s="159"/>
      <c r="AY108" s="15"/>
    </row>
    <row r="109" spans="1:51" ht="19.5" customHeight="1" x14ac:dyDescent="0.25">
      <c r="A109" s="69" t="str">
        <f t="shared" si="1"/>
        <v/>
      </c>
      <c r="B109" s="153"/>
      <c r="C109" s="80"/>
      <c r="D109" s="80"/>
      <c r="E109" s="80"/>
      <c r="F109" s="80"/>
      <c r="G109" s="154"/>
      <c r="H109" s="80"/>
      <c r="I109" s="80"/>
      <c r="J109" s="80"/>
      <c r="K109" s="381"/>
      <c r="L109" s="381"/>
      <c r="M109" s="381"/>
      <c r="N109" s="381"/>
      <c r="O109" s="381"/>
      <c r="P109" s="381"/>
      <c r="Q109" s="381"/>
      <c r="R109" s="381"/>
      <c r="S109" s="381"/>
      <c r="T109" s="381"/>
      <c r="U109" s="381"/>
      <c r="V109" s="381"/>
      <c r="W109" s="381"/>
      <c r="X109" s="381"/>
      <c r="Y109" s="381"/>
      <c r="Z109" s="381"/>
      <c r="AA109" s="381"/>
      <c r="AB109" s="381"/>
      <c r="AC109" s="381"/>
      <c r="AD109" s="381"/>
      <c r="AE109" s="381"/>
      <c r="AF109" s="381"/>
      <c r="AG109" s="381"/>
      <c r="AH109" s="381"/>
      <c r="AI109" s="381"/>
      <c r="AJ109" s="381"/>
      <c r="AK109" s="80"/>
      <c r="AL109" s="155"/>
      <c r="AM109" s="156"/>
      <c r="AN109" s="80"/>
      <c r="AO109" s="80"/>
      <c r="AP109" s="80"/>
      <c r="AQ109" s="80"/>
      <c r="AR109" s="154"/>
      <c r="AS109" s="157"/>
      <c r="AT109" s="158"/>
      <c r="AU109" s="158"/>
      <c r="AV109" s="158"/>
      <c r="AW109" s="158"/>
      <c r="AX109" s="159"/>
      <c r="AY109" s="15"/>
    </row>
    <row r="110" spans="1:51" ht="19.5" customHeight="1" x14ac:dyDescent="0.25">
      <c r="A110" s="69" t="str">
        <f t="shared" si="1"/>
        <v/>
      </c>
      <c r="B110" s="153"/>
      <c r="C110" s="80"/>
      <c r="D110" s="80"/>
      <c r="E110" s="80"/>
      <c r="F110" s="80"/>
      <c r="G110" s="154"/>
      <c r="H110" s="80"/>
      <c r="I110" s="80"/>
      <c r="J110" s="80"/>
      <c r="K110" s="381"/>
      <c r="L110" s="381"/>
      <c r="M110" s="381"/>
      <c r="N110" s="381"/>
      <c r="O110" s="381"/>
      <c r="P110" s="381"/>
      <c r="Q110" s="381"/>
      <c r="R110" s="381"/>
      <c r="S110" s="381"/>
      <c r="T110" s="381"/>
      <c r="U110" s="381"/>
      <c r="V110" s="381"/>
      <c r="W110" s="381"/>
      <c r="X110" s="381"/>
      <c r="Y110" s="381"/>
      <c r="Z110" s="381"/>
      <c r="AA110" s="381"/>
      <c r="AB110" s="381"/>
      <c r="AC110" s="381"/>
      <c r="AD110" s="381"/>
      <c r="AE110" s="381"/>
      <c r="AF110" s="381"/>
      <c r="AG110" s="381"/>
      <c r="AH110" s="381"/>
      <c r="AI110" s="381"/>
      <c r="AJ110" s="381"/>
      <c r="AK110" s="80"/>
      <c r="AL110" s="155"/>
      <c r="AM110" s="156"/>
      <c r="AN110" s="80"/>
      <c r="AO110" s="80"/>
      <c r="AP110" s="80"/>
      <c r="AQ110" s="80"/>
      <c r="AR110" s="154"/>
      <c r="AS110" s="157"/>
      <c r="AT110" s="158"/>
      <c r="AU110" s="158"/>
      <c r="AV110" s="158"/>
      <c r="AW110" s="158"/>
      <c r="AX110" s="159"/>
      <c r="AY110" s="15"/>
    </row>
    <row r="111" spans="1:51" ht="19.5" customHeight="1" thickBot="1" x14ac:dyDescent="0.3">
      <c r="A111" s="69" t="str">
        <f t="shared" si="1"/>
        <v/>
      </c>
      <c r="B111" s="170"/>
      <c r="C111" s="171"/>
      <c r="D111" s="171"/>
      <c r="E111" s="171"/>
      <c r="F111" s="171"/>
      <c r="G111" s="172"/>
      <c r="H111" s="171"/>
      <c r="I111" s="171"/>
      <c r="J111" s="171"/>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171"/>
      <c r="AL111" s="173"/>
      <c r="AM111" s="174"/>
      <c r="AN111" s="171"/>
      <c r="AO111" s="171"/>
      <c r="AP111" s="171"/>
      <c r="AQ111" s="171"/>
      <c r="AR111" s="172"/>
      <c r="AS111" s="175"/>
      <c r="AT111" s="176"/>
      <c r="AU111" s="176"/>
      <c r="AV111" s="176"/>
      <c r="AW111" s="176"/>
      <c r="AX111" s="177"/>
      <c r="AY111" s="11"/>
    </row>
    <row r="113" spans="39:43" ht="19.5" customHeight="1" x14ac:dyDescent="0.25">
      <c r="AM113" s="435" t="s">
        <v>991</v>
      </c>
      <c r="AN113" s="435"/>
      <c r="AO113" s="435"/>
      <c r="AP113" s="435"/>
      <c r="AQ113" s="435"/>
    </row>
  </sheetData>
  <mergeCells count="74">
    <mergeCell ref="AM113:AQ113"/>
    <mergeCell ref="AM1:AQ1"/>
    <mergeCell ref="AN7:AQ7"/>
    <mergeCell ref="AN59:AQ59"/>
    <mergeCell ref="AN63:AQ63"/>
    <mergeCell ref="AN68:AQ68"/>
    <mergeCell ref="AN76:AQ76"/>
    <mergeCell ref="AN87:AQ87"/>
    <mergeCell ref="AN92:AQ92"/>
    <mergeCell ref="AN106:AQ106"/>
    <mergeCell ref="AN45:AQ45"/>
    <mergeCell ref="AN49:AQ49"/>
    <mergeCell ref="AN55:AQ55"/>
    <mergeCell ref="AN15:AQ15"/>
    <mergeCell ref="AN23:AQ23"/>
    <mergeCell ref="J32:AJ33"/>
    <mergeCell ref="J35:AJ37"/>
    <mergeCell ref="AN30:AQ30"/>
    <mergeCell ref="AN32:AQ32"/>
    <mergeCell ref="AN35:AQ35"/>
    <mergeCell ref="J39:AJ39"/>
    <mergeCell ref="J41:AJ41"/>
    <mergeCell ref="AN41:AQ41"/>
    <mergeCell ref="AN43:AQ43"/>
    <mergeCell ref="J43:AJ44"/>
    <mergeCell ref="J13:AJ13"/>
    <mergeCell ref="J15:AJ21"/>
    <mergeCell ref="B3:G4"/>
    <mergeCell ref="C13:E13"/>
    <mergeCell ref="C14:F14"/>
    <mergeCell ref="C16:E16"/>
    <mergeCell ref="C17:F17"/>
    <mergeCell ref="AS3:AX4"/>
    <mergeCell ref="AO4:AR5"/>
    <mergeCell ref="C10:E10"/>
    <mergeCell ref="C11:F11"/>
    <mergeCell ref="H2:AK5"/>
    <mergeCell ref="AL2:AR3"/>
    <mergeCell ref="AS7:AX10"/>
    <mergeCell ref="B7:G8"/>
    <mergeCell ref="J7:AJ11"/>
    <mergeCell ref="K106:AJ110"/>
    <mergeCell ref="K68:AJ74"/>
    <mergeCell ref="J23:AJ26"/>
    <mergeCell ref="L63:AJ66"/>
    <mergeCell ref="K59:AJ61"/>
    <mergeCell ref="K96:AJ104"/>
    <mergeCell ref="K80:AJ85"/>
    <mergeCell ref="K87:AJ90"/>
    <mergeCell ref="K92:AJ94"/>
    <mergeCell ref="K76:AJ77"/>
    <mergeCell ref="J28:AJ28"/>
    <mergeCell ref="J30:AJ30"/>
    <mergeCell ref="J45:AJ47"/>
    <mergeCell ref="J49:AJ51"/>
    <mergeCell ref="K55:AJ57"/>
    <mergeCell ref="J53:AJ53"/>
    <mergeCell ref="AS15:AX17"/>
    <mergeCell ref="AS23:AX25"/>
    <mergeCell ref="AS30:AX31"/>
    <mergeCell ref="AS32:AX33"/>
    <mergeCell ref="AS35:AX36"/>
    <mergeCell ref="AS41:AX42"/>
    <mergeCell ref="AS43:AX44"/>
    <mergeCell ref="AS45:AX46"/>
    <mergeCell ref="AS49:AX50"/>
    <mergeCell ref="AS59:AX60"/>
    <mergeCell ref="AS55:AX56"/>
    <mergeCell ref="AS106:AX107"/>
    <mergeCell ref="AS63:AX64"/>
    <mergeCell ref="AS68:AX69"/>
    <mergeCell ref="AS76:AX77"/>
    <mergeCell ref="AS87:AX88"/>
    <mergeCell ref="AS92:AX93"/>
  </mergeCells>
  <phoneticPr fontId="7"/>
  <conditionalFormatting sqref="C11">
    <cfRule type="cellIs" dxfId="3629" priority="164" operator="equal">
      <formula>"該当・非該当"</formula>
    </cfRule>
    <cfRule type="cellIs" dxfId="3628" priority="165" operator="equal">
      <formula>"該当"</formula>
    </cfRule>
    <cfRule type="cellIs" dxfId="3627" priority="166" operator="equal">
      <formula>"非該当"</formula>
    </cfRule>
  </conditionalFormatting>
  <conditionalFormatting sqref="C14">
    <cfRule type="cellIs" dxfId="3626" priority="162" operator="equal">
      <formula>"該当"</formula>
    </cfRule>
    <cfRule type="cellIs" dxfId="3625" priority="161" operator="equal">
      <formula>"該当・非該当"</formula>
    </cfRule>
    <cfRule type="cellIs" dxfId="3624" priority="163" operator="equal">
      <formula>"非該当"</formula>
    </cfRule>
  </conditionalFormatting>
  <conditionalFormatting sqref="C17">
    <cfRule type="cellIs" dxfId="3623" priority="64" operator="equal">
      <formula>"該当・非該当"</formula>
    </cfRule>
    <cfRule type="cellIs" dxfId="3622" priority="66" operator="equal">
      <formula>"非該当"</formula>
    </cfRule>
    <cfRule type="cellIs" dxfId="3621" priority="65" operator="equal">
      <formula>"該当"</formula>
    </cfRule>
  </conditionalFormatting>
  <conditionalFormatting sqref="C74:C75">
    <cfRule type="cellIs" dxfId="3620" priority="169" operator="equal">
      <formula>"該当"</formula>
    </cfRule>
    <cfRule type="cellIs" dxfId="3619" priority="170" operator="equal">
      <formula>"非該当"</formula>
    </cfRule>
    <cfRule type="cellIs" dxfId="3618" priority="168" operator="equal">
      <formula>"該当・非該当"</formula>
    </cfRule>
  </conditionalFormatting>
  <conditionalFormatting sqref="AN15">
    <cfRule type="cellIs" dxfId="3617" priority="69" operator="equal">
      <formula>"非該当"</formula>
    </cfRule>
    <cfRule type="cellIs" dxfId="3616" priority="70" operator="equal">
      <formula>"いる・いない"</formula>
    </cfRule>
    <cfRule type="cellIs" dxfId="3615" priority="68" operator="equal">
      <formula>"いる"</formula>
    </cfRule>
    <cfRule type="cellIs" dxfId="3614" priority="67" operator="equal">
      <formula>"いない"</formula>
    </cfRule>
  </conditionalFormatting>
  <conditionalFormatting sqref="AN4:AO4">
    <cfRule type="containsBlanks" dxfId="3613" priority="167">
      <formula>LEN(TRIM(AN4))=0</formula>
    </cfRule>
  </conditionalFormatting>
  <conditionalFormatting sqref="AN7:AO7">
    <cfRule type="containsText" dxfId="3612" priority="160" operator="containsText" text="いない">
      <formula>NOT(ISERROR(SEARCH("いない",AN7)))</formula>
    </cfRule>
    <cfRule type="cellIs" dxfId="3611" priority="159" operator="equal">
      <formula>"いる・いない"</formula>
    </cfRule>
    <cfRule type="cellIs" dxfId="3610" priority="158" operator="equal">
      <formula>"非該当"</formula>
    </cfRule>
    <cfRule type="cellIs" dxfId="3609" priority="157" operator="equal">
      <formula>"いる"</formula>
    </cfRule>
  </conditionalFormatting>
  <conditionalFormatting sqref="AN13:AO13">
    <cfRule type="containsText" dxfId="3608" priority="191" operator="containsText" text="いない">
      <formula>NOT(ISERROR(SEARCH("いない",AN13)))</formula>
    </cfRule>
    <cfRule type="cellIs" dxfId="3607" priority="190" operator="equal">
      <formula>"いる・いない"</formula>
    </cfRule>
    <cfRule type="cellIs" dxfId="3606" priority="189" operator="equal">
      <formula>"非該当"</formula>
    </cfRule>
    <cfRule type="cellIs" dxfId="3605" priority="188" operator="equal">
      <formula>"いる"</formula>
    </cfRule>
  </conditionalFormatting>
  <conditionalFormatting sqref="AN23:AO23">
    <cfRule type="containsText" dxfId="3604" priority="146" operator="containsText" text="いない">
      <formula>NOT(ISERROR(SEARCH("いない",AN23)))</formula>
    </cfRule>
    <cfRule type="cellIs" dxfId="3603" priority="143" operator="equal">
      <formula>"いる"</formula>
    </cfRule>
    <cfRule type="cellIs" dxfId="3602" priority="144" operator="equal">
      <formula>"非該当"</formula>
    </cfRule>
    <cfRule type="cellIs" dxfId="3601" priority="145" operator="equal">
      <formula>"いる・いない"</formula>
    </cfRule>
  </conditionalFormatting>
  <conditionalFormatting sqref="AN30:AO30">
    <cfRule type="cellIs" dxfId="3600" priority="60" operator="equal">
      <formula>"いる"</formula>
    </cfRule>
    <cfRule type="cellIs" dxfId="3599" priority="61" operator="equal">
      <formula>"非該当"</formula>
    </cfRule>
    <cfRule type="cellIs" dxfId="3598" priority="62" operator="equal">
      <formula>"いる・いない"</formula>
    </cfRule>
    <cfRule type="containsText" dxfId="3597" priority="63" operator="containsText" text="いない">
      <formula>NOT(ISERROR(SEARCH("いない",AN30)))</formula>
    </cfRule>
  </conditionalFormatting>
  <conditionalFormatting sqref="AN32:AO32">
    <cfRule type="cellIs" dxfId="3596" priority="58" operator="equal">
      <formula>"いる・いない"</formula>
    </cfRule>
    <cfRule type="cellIs" dxfId="3595" priority="57" operator="equal">
      <formula>"非該当"</formula>
    </cfRule>
    <cfRule type="cellIs" dxfId="3594" priority="56" operator="equal">
      <formula>"いる"</formula>
    </cfRule>
    <cfRule type="containsText" dxfId="3593" priority="59" operator="containsText" text="いない">
      <formula>NOT(ISERROR(SEARCH("いない",AN32)))</formula>
    </cfRule>
  </conditionalFormatting>
  <conditionalFormatting sqref="AN35:AO35">
    <cfRule type="containsText" dxfId="3592" priority="55" operator="containsText" text="いない">
      <formula>NOT(ISERROR(SEARCH("いない",AN35)))</formula>
    </cfRule>
    <cfRule type="cellIs" dxfId="3591" priority="54" operator="equal">
      <formula>"いる・いない"</formula>
    </cfRule>
    <cfRule type="cellIs" dxfId="3590" priority="52" operator="equal">
      <formula>"いる"</formula>
    </cfRule>
    <cfRule type="cellIs" dxfId="3589" priority="53" operator="equal">
      <formula>"非該当"</formula>
    </cfRule>
  </conditionalFormatting>
  <conditionalFormatting sqref="AN41:AO41">
    <cfRule type="cellIs" dxfId="3588" priority="50" operator="equal">
      <formula>"いる・いない"</formula>
    </cfRule>
    <cfRule type="containsText" dxfId="3587" priority="51" operator="containsText" text="いない">
      <formula>NOT(ISERROR(SEARCH("いない",AN41)))</formula>
    </cfRule>
    <cfRule type="cellIs" dxfId="3586" priority="48" operator="equal">
      <formula>"いる"</formula>
    </cfRule>
    <cfRule type="cellIs" dxfId="3585" priority="49" operator="equal">
      <formula>"非該当"</formula>
    </cfRule>
  </conditionalFormatting>
  <conditionalFormatting sqref="AN43:AO51">
    <cfRule type="cellIs" dxfId="3584" priority="30" operator="equal">
      <formula>"いる・いない"</formula>
    </cfRule>
    <cfRule type="containsText" dxfId="3583" priority="31" operator="containsText" text="いない">
      <formula>NOT(ISERROR(SEARCH("いない",AN43)))</formula>
    </cfRule>
    <cfRule type="cellIs" dxfId="3582" priority="28" operator="equal">
      <formula>"いる"</formula>
    </cfRule>
    <cfRule type="cellIs" dxfId="3581" priority="29" operator="equal">
      <formula>"非該当"</formula>
    </cfRule>
  </conditionalFormatting>
  <conditionalFormatting sqref="AN55:AO56">
    <cfRule type="cellIs" dxfId="3580" priority="129" operator="equal">
      <formula>"いる"</formula>
    </cfRule>
    <cfRule type="containsText" dxfId="3579" priority="132" operator="containsText" text="いない">
      <formula>NOT(ISERROR(SEARCH("いない",AN55)))</formula>
    </cfRule>
    <cfRule type="cellIs" dxfId="3578" priority="131" operator="equal">
      <formula>"いる・いない"</formula>
    </cfRule>
    <cfRule type="cellIs" dxfId="3577" priority="130" operator="equal">
      <formula>"非該当"</formula>
    </cfRule>
  </conditionalFormatting>
  <conditionalFormatting sqref="AN59:AO59">
    <cfRule type="containsText" dxfId="3576" priority="125" operator="containsText" text="いない">
      <formula>NOT(ISERROR(SEARCH("いない",AN59)))</formula>
    </cfRule>
    <cfRule type="cellIs" dxfId="3575" priority="123" operator="equal">
      <formula>"非該当"</formula>
    </cfRule>
    <cfRule type="cellIs" dxfId="3574" priority="122" operator="equal">
      <formula>"いる"</formula>
    </cfRule>
    <cfRule type="cellIs" dxfId="3573" priority="124" operator="equal">
      <formula>"いる・いない"</formula>
    </cfRule>
  </conditionalFormatting>
  <conditionalFormatting sqref="AN63:AO63">
    <cfRule type="cellIs" dxfId="3572" priority="115" operator="equal">
      <formula>"いる"</formula>
    </cfRule>
    <cfRule type="containsText" dxfId="3571" priority="118" operator="containsText" text="いない">
      <formula>NOT(ISERROR(SEARCH("いない",AN63)))</formula>
    </cfRule>
    <cfRule type="cellIs" dxfId="3570" priority="117" operator="equal">
      <formula>"いる・いない"</formula>
    </cfRule>
    <cfRule type="cellIs" dxfId="3569" priority="116" operator="equal">
      <formula>"非該当"</formula>
    </cfRule>
  </conditionalFormatting>
  <conditionalFormatting sqref="AN68:AO68">
    <cfRule type="containsText" dxfId="3568" priority="111" operator="containsText" text="いない">
      <formula>NOT(ISERROR(SEARCH("いない",AN68)))</formula>
    </cfRule>
    <cfRule type="cellIs" dxfId="3567" priority="110" operator="equal">
      <formula>"いる・いない"</formula>
    </cfRule>
    <cfRule type="cellIs" dxfId="3566" priority="109" operator="equal">
      <formula>"非該当"</formula>
    </cfRule>
    <cfRule type="cellIs" dxfId="3565" priority="108" operator="equal">
      <formula>"いる"</formula>
    </cfRule>
  </conditionalFormatting>
  <conditionalFormatting sqref="AN73:AO73">
    <cfRule type="containsText" dxfId="3564" priority="177" operator="containsText" text="いない">
      <formula>NOT(ISERROR(SEARCH("いない",AN73)))</formula>
    </cfRule>
    <cfRule type="cellIs" dxfId="3563" priority="176" operator="equal">
      <formula>"いる・いない"</formula>
    </cfRule>
    <cfRule type="cellIs" dxfId="3562" priority="175" operator="equal">
      <formula>"非該当"</formula>
    </cfRule>
    <cfRule type="cellIs" dxfId="3561" priority="174" operator="equal">
      <formula>"いる"</formula>
    </cfRule>
  </conditionalFormatting>
  <conditionalFormatting sqref="AN76:AO76">
    <cfRule type="cellIs" dxfId="3560" priority="103" operator="equal">
      <formula>"いる・いない"</formula>
    </cfRule>
    <cfRule type="cellIs" dxfId="3559" priority="102" operator="equal">
      <formula>"非該当"</formula>
    </cfRule>
    <cfRule type="cellIs" dxfId="3558" priority="101" operator="equal">
      <formula>"いる"</formula>
    </cfRule>
    <cfRule type="containsText" dxfId="3557" priority="104" operator="containsText" text="いない">
      <formula>NOT(ISERROR(SEARCH("いない",AN76)))</formula>
    </cfRule>
  </conditionalFormatting>
  <conditionalFormatting sqref="AN87:AO87">
    <cfRule type="cellIs" dxfId="3556" priority="89" operator="equal">
      <formula>"いる・いない"</formula>
    </cfRule>
    <cfRule type="containsText" dxfId="3555" priority="90" operator="containsText" text="いない">
      <formula>NOT(ISERROR(SEARCH("いない",AN87)))</formula>
    </cfRule>
    <cfRule type="cellIs" dxfId="3554" priority="87" operator="equal">
      <formula>"いる"</formula>
    </cfRule>
    <cfRule type="cellIs" dxfId="3553" priority="88" operator="equal">
      <formula>"非該当"</formula>
    </cfRule>
  </conditionalFormatting>
  <conditionalFormatting sqref="AN92:AO92">
    <cfRule type="cellIs" dxfId="3552" priority="79" operator="equal">
      <formula>"いる・いない"</formula>
    </cfRule>
    <cfRule type="containsText" dxfId="3551" priority="80" operator="containsText" text="いない">
      <formula>NOT(ISERROR(SEARCH("いない",AN92)))</formula>
    </cfRule>
    <cfRule type="cellIs" dxfId="3550" priority="77" operator="equal">
      <formula>"いる"</formula>
    </cfRule>
    <cfRule type="cellIs" dxfId="3549" priority="78" operator="equal">
      <formula>"非該当"</formula>
    </cfRule>
  </conditionalFormatting>
  <conditionalFormatting sqref="AN106:AO106">
    <cfRule type="cellIs" dxfId="3548" priority="36" operator="equal">
      <formula>"いる"</formula>
    </cfRule>
    <cfRule type="cellIs" dxfId="3547" priority="37" operator="equal">
      <formula>"非該当"</formula>
    </cfRule>
    <cfRule type="cellIs" dxfId="3546" priority="38" operator="equal">
      <formula>"いる・いない"</formula>
    </cfRule>
    <cfRule type="containsText" dxfId="3545" priority="39" operator="containsText" text="いない">
      <formula>NOT(ISERROR(SEARCH("いない",AN106)))</formula>
    </cfRule>
  </conditionalFormatting>
  <conditionalFormatting sqref="AY7">
    <cfRule type="cellIs" dxfId="3544" priority="155" operator="equal">
      <formula>0</formula>
    </cfRule>
    <cfRule type="containsErrors" dxfId="3543" priority="154">
      <formula>ISERROR(AY7)</formula>
    </cfRule>
    <cfRule type="containsText" dxfId="3542" priority="156" operator="containsText" text="根拠法令等の記載内容を再度確認してください。">
      <formula>NOT(ISERROR(SEARCH("根拠法令等の記載内容を再度確認してください。",AY7)))</formula>
    </cfRule>
  </conditionalFormatting>
  <conditionalFormatting sqref="AY13">
    <cfRule type="containsErrors" dxfId="3541" priority="185">
      <formula>ISERROR(AY13)</formula>
    </cfRule>
    <cfRule type="cellIs" dxfId="3540" priority="186" operator="equal">
      <formula>0</formula>
    </cfRule>
    <cfRule type="containsText" dxfId="3539" priority="187" operator="containsText" text="根拠法令等の記載内容を再度確認してください。">
      <formula>NOT(ISERROR(SEARCH("根拠法令等の記載内容を再度確認してください。",AY13)))</formula>
    </cfRule>
  </conditionalFormatting>
  <conditionalFormatting sqref="AY15">
    <cfRule type="containsText" dxfId="3538" priority="27" operator="containsText" text="根拠法令等の記載内容を再度確認してください。">
      <formula>NOT(ISERROR(SEARCH("根拠法令等の記載内容を再度確認してください。",AY15)))</formula>
    </cfRule>
    <cfRule type="cellIs" dxfId="3537" priority="26" operator="equal">
      <formula>0</formula>
    </cfRule>
    <cfRule type="containsErrors" dxfId="3536" priority="25">
      <formula>ISERROR(AY15)</formula>
    </cfRule>
  </conditionalFormatting>
  <conditionalFormatting sqref="AY18:AY19">
    <cfRule type="containsText" dxfId="3535" priority="149" operator="containsText" text="根拠法令等の記載内容を再度確認してください。">
      <formula>NOT(ISERROR(SEARCH("根拠法令等の記載内容を再度確認してください。",AY18)))</formula>
    </cfRule>
    <cfRule type="containsErrors" dxfId="3534" priority="147">
      <formula>ISERROR(AY18)</formula>
    </cfRule>
    <cfRule type="cellIs" dxfId="3533" priority="148" operator="equal">
      <formula>0</formula>
    </cfRule>
  </conditionalFormatting>
  <conditionalFormatting sqref="AY23">
    <cfRule type="containsText" dxfId="3532" priority="142" operator="containsText" text="根拠法令等の記載内容を再度確認してください。">
      <formula>NOT(ISERROR(SEARCH("根拠法令等の記載内容を再度確認してください。",AY23)))</formula>
    </cfRule>
    <cfRule type="containsErrors" dxfId="3531" priority="140">
      <formula>ISERROR(AY23)</formula>
    </cfRule>
    <cfRule type="cellIs" dxfId="3530" priority="141" operator="equal">
      <formula>0</formula>
    </cfRule>
  </conditionalFormatting>
  <conditionalFormatting sqref="AY25">
    <cfRule type="containsText" dxfId="3529" priority="261" operator="containsText" text="根拠法令等の記載内容を再度確認してください。">
      <formula>NOT(ISERROR(SEARCH("根拠法令等の記載内容を再度確認してください。",AY25)))</formula>
    </cfRule>
    <cfRule type="containsErrors" dxfId="3528" priority="259">
      <formula>ISERROR(AY25)</formula>
    </cfRule>
    <cfRule type="cellIs" dxfId="3527" priority="260" operator="equal">
      <formula>0</formula>
    </cfRule>
  </conditionalFormatting>
  <conditionalFormatting sqref="AY30">
    <cfRule type="containsText" dxfId="3526" priority="21" operator="containsText" text="根拠法令等の記載内容を再度確認してください。">
      <formula>NOT(ISERROR(SEARCH("根拠法令等の記載内容を再度確認してください。",AY30)))</formula>
    </cfRule>
    <cfRule type="cellIs" dxfId="3525" priority="20" operator="equal">
      <formula>0</formula>
    </cfRule>
    <cfRule type="containsErrors" dxfId="3524" priority="19">
      <formula>ISERROR(AY30)</formula>
    </cfRule>
  </conditionalFormatting>
  <conditionalFormatting sqref="AY32">
    <cfRule type="containsText" dxfId="3523" priority="24" operator="containsText" text="根拠法令等の記載内容を再度確認してください。">
      <formula>NOT(ISERROR(SEARCH("根拠法令等の記載内容を再度確認してください。",AY32)))</formula>
    </cfRule>
    <cfRule type="cellIs" dxfId="3522" priority="23" operator="equal">
      <formula>0</formula>
    </cfRule>
    <cfRule type="containsErrors" dxfId="3521" priority="22">
      <formula>ISERROR(AY32)</formula>
    </cfRule>
  </conditionalFormatting>
  <conditionalFormatting sqref="AY35">
    <cfRule type="containsErrors" dxfId="3520" priority="16">
      <formula>ISERROR(AY35)</formula>
    </cfRule>
    <cfRule type="containsText" dxfId="3519" priority="18" operator="containsText" text="根拠法令等の記載内容を再度確認してください。">
      <formula>NOT(ISERROR(SEARCH("根拠法令等の記載内容を再度確認してください。",AY35)))</formula>
    </cfRule>
    <cfRule type="cellIs" dxfId="3518" priority="17" operator="equal">
      <formula>0</formula>
    </cfRule>
  </conditionalFormatting>
  <conditionalFormatting sqref="AY41">
    <cfRule type="containsText" dxfId="3517" priority="15" operator="containsText" text="根拠法令等の記載内容を再度確認してください。">
      <formula>NOT(ISERROR(SEARCH("根拠法令等の記載内容を再度確認してください。",AY41)))</formula>
    </cfRule>
    <cfRule type="cellIs" dxfId="3516" priority="14" operator="equal">
      <formula>0</formula>
    </cfRule>
    <cfRule type="containsErrors" dxfId="3515" priority="13">
      <formula>ISERROR(AY41)</formula>
    </cfRule>
  </conditionalFormatting>
  <conditionalFormatting sqref="AY43">
    <cfRule type="containsText" dxfId="3514" priority="12" operator="containsText" text="根拠法令等の記載内容を再度確認してください。">
      <formula>NOT(ISERROR(SEARCH("根拠法令等の記載内容を再度確認してください。",AY43)))</formula>
    </cfRule>
    <cfRule type="cellIs" dxfId="3513" priority="11" operator="equal">
      <formula>0</formula>
    </cfRule>
    <cfRule type="containsErrors" dxfId="3512" priority="10">
      <formula>ISERROR(AY43)</formula>
    </cfRule>
  </conditionalFormatting>
  <conditionalFormatting sqref="AY45">
    <cfRule type="containsText" dxfId="3511" priority="9" operator="containsText" text="根拠法令等の記載内容を再度確認してください。">
      <formula>NOT(ISERROR(SEARCH("根拠法令等の記載内容を再度確認してください。",AY45)))</formula>
    </cfRule>
    <cfRule type="cellIs" dxfId="3510" priority="8" operator="equal">
      <formula>0</formula>
    </cfRule>
    <cfRule type="containsErrors" dxfId="3509" priority="7">
      <formula>ISERROR(AY45)</formula>
    </cfRule>
  </conditionalFormatting>
  <conditionalFormatting sqref="AY49">
    <cfRule type="containsText" dxfId="3508" priority="6" operator="containsText" text="根拠法令等の記載内容を再度確認してください。">
      <formula>NOT(ISERROR(SEARCH("根拠法令等の記載内容を再度確認してください。",AY49)))</formula>
    </cfRule>
    <cfRule type="cellIs" dxfId="3507" priority="5" operator="equal">
      <formula>0</formula>
    </cfRule>
    <cfRule type="containsErrors" dxfId="3506" priority="4">
      <formula>ISERROR(AY49)</formula>
    </cfRule>
  </conditionalFormatting>
  <conditionalFormatting sqref="AY53">
    <cfRule type="containsErrors" dxfId="3505" priority="133">
      <formula>ISERROR(AY53)</formula>
    </cfRule>
    <cfRule type="cellIs" dxfId="3504" priority="134" operator="equal">
      <formula>0</formula>
    </cfRule>
    <cfRule type="containsText" dxfId="3503" priority="135" operator="containsText" text="根拠法令等の記載内容を再度確認してください。">
      <formula>NOT(ISERROR(SEARCH("根拠法令等の記載内容を再度確認してください。",AY53)))</formula>
    </cfRule>
  </conditionalFormatting>
  <conditionalFormatting sqref="AY55:AY56">
    <cfRule type="cellIs" dxfId="3502" priority="127" operator="equal">
      <formula>0</formula>
    </cfRule>
    <cfRule type="containsText" dxfId="3501" priority="128" operator="containsText" text="根拠法令等の記載内容を再度確認してください。">
      <formula>NOT(ISERROR(SEARCH("根拠法令等の記載内容を再度確認してください。",AY55)))</formula>
    </cfRule>
    <cfRule type="containsErrors" dxfId="3500" priority="126">
      <formula>ISERROR(AY55)</formula>
    </cfRule>
  </conditionalFormatting>
  <conditionalFormatting sqref="AY59">
    <cfRule type="containsErrors" dxfId="3499" priority="119">
      <formula>ISERROR(AY59)</formula>
    </cfRule>
    <cfRule type="cellIs" dxfId="3498" priority="120" operator="equal">
      <formula>0</formula>
    </cfRule>
    <cfRule type="containsText" dxfId="3497" priority="121" operator="containsText" text="根拠法令等の記載内容を再度確認してください。">
      <formula>NOT(ISERROR(SEARCH("根拠法令等の記載内容を再度確認してください。",AY59)))</formula>
    </cfRule>
  </conditionalFormatting>
  <conditionalFormatting sqref="AY63">
    <cfRule type="containsText" dxfId="3496" priority="114" operator="containsText" text="根拠法令等の記載内容を再度確認してください。">
      <formula>NOT(ISERROR(SEARCH("根拠法令等の記載内容を再度確認してください。",AY63)))</formula>
    </cfRule>
    <cfRule type="cellIs" dxfId="3495" priority="113" operator="equal">
      <formula>0</formula>
    </cfRule>
    <cfRule type="containsErrors" dxfId="3494" priority="112">
      <formula>ISERROR(AY63)</formula>
    </cfRule>
  </conditionalFormatting>
  <conditionalFormatting sqref="AY67:AY69">
    <cfRule type="containsText" dxfId="3493" priority="73" operator="containsText" text="根拠法令等の記載内容を再度確認してください。">
      <formula>NOT(ISERROR(SEARCH("根拠法令等の記載内容を再度確認してください。",AY67)))</formula>
    </cfRule>
    <cfRule type="cellIs" dxfId="3492" priority="72" operator="equal">
      <formula>0</formula>
    </cfRule>
    <cfRule type="containsErrors" dxfId="3491" priority="71">
      <formula>ISERROR(AY67)</formula>
    </cfRule>
  </conditionalFormatting>
  <conditionalFormatting sqref="AY73">
    <cfRule type="containsErrors" dxfId="3490" priority="171">
      <formula>ISERROR(AY73)</formula>
    </cfRule>
    <cfRule type="cellIs" dxfId="3489" priority="172" operator="equal">
      <formula>0</formula>
    </cfRule>
    <cfRule type="containsText" dxfId="3488" priority="173" operator="containsText" text="根拠法令等の記載内容を再度確認してください。">
      <formula>NOT(ISERROR(SEARCH("根拠法令等の記載内容を再度確認してください。",AY73)))</formula>
    </cfRule>
  </conditionalFormatting>
  <conditionalFormatting sqref="AY76">
    <cfRule type="containsText" dxfId="3487" priority="100" operator="containsText" text="根拠法令等の記載内容を再度確認してください。">
      <formula>NOT(ISERROR(SEARCH("根拠法令等の記載内容を再度確認してください。",AY76)))</formula>
    </cfRule>
    <cfRule type="cellIs" dxfId="3486" priority="99" operator="equal">
      <formula>0</formula>
    </cfRule>
    <cfRule type="containsErrors" dxfId="3485" priority="98">
      <formula>ISERROR(AY76)</formula>
    </cfRule>
  </conditionalFormatting>
  <conditionalFormatting sqref="AY79:AY80">
    <cfRule type="cellIs" dxfId="3484" priority="82" operator="equal">
      <formula>0</formula>
    </cfRule>
    <cfRule type="containsErrors" dxfId="3483" priority="81">
      <formula>ISERROR(AY79)</formula>
    </cfRule>
    <cfRule type="containsText" dxfId="3482" priority="83" operator="containsText" text="根拠法令等の記載内容を再度確認してください。">
      <formula>NOT(ISERROR(SEARCH("根拠法令等の記載内容を再度確認してください。",AY79)))</formula>
    </cfRule>
  </conditionalFormatting>
  <conditionalFormatting sqref="AY82">
    <cfRule type="containsErrors" dxfId="3481" priority="250">
      <formula>ISERROR(AY82)</formula>
    </cfRule>
    <cfRule type="cellIs" dxfId="3480" priority="251" operator="equal">
      <formula>0</formula>
    </cfRule>
    <cfRule type="containsText" dxfId="3479" priority="252" operator="containsText" text="根拠法令等の記載内容を再度確認してください。">
      <formula>NOT(ISERROR(SEARCH("根拠法令等の記載内容を再度確認してください。",AY82)))</formula>
    </cfRule>
  </conditionalFormatting>
  <conditionalFormatting sqref="AY87:AY88">
    <cfRule type="containsText" dxfId="3478" priority="86" operator="containsText" text="根拠法令等の記載内容を再度確認してください。">
      <formula>NOT(ISERROR(SEARCH("根拠法令等の記載内容を再度確認してください。",AY87)))</formula>
    </cfRule>
    <cfRule type="cellIs" dxfId="3477" priority="85" operator="equal">
      <formula>0</formula>
    </cfRule>
    <cfRule type="containsErrors" dxfId="3476" priority="84">
      <formula>ISERROR(AY87)</formula>
    </cfRule>
  </conditionalFormatting>
  <conditionalFormatting sqref="AY92">
    <cfRule type="containsText" dxfId="3475" priority="76" operator="containsText" text="根拠法令等の記載内容を再度確認してください。">
      <formula>NOT(ISERROR(SEARCH("根拠法令等の記載内容を再度確認してください。",AY92)))</formula>
    </cfRule>
    <cfRule type="cellIs" dxfId="3474" priority="75" operator="equal">
      <formula>0</formula>
    </cfRule>
    <cfRule type="containsErrors" dxfId="3473" priority="74">
      <formula>ISERROR(AY92)</formula>
    </cfRule>
  </conditionalFormatting>
  <conditionalFormatting sqref="AY99">
    <cfRule type="containsErrors" dxfId="3472" priority="244">
      <formula>ISERROR(AY99)</formula>
    </cfRule>
    <cfRule type="containsText" dxfId="3471" priority="246" operator="containsText" text="根拠法令等の記載内容を再度確認してください。">
      <formula>NOT(ISERROR(SEARCH("根拠法令等の記載内容を再度確認してください。",AY99)))</formula>
    </cfRule>
    <cfRule type="cellIs" dxfId="3470" priority="245" operator="equal">
      <formula>0</formula>
    </cfRule>
  </conditionalFormatting>
  <conditionalFormatting sqref="AY106">
    <cfRule type="cellIs" dxfId="3469" priority="2" operator="equal">
      <formula>0</formula>
    </cfRule>
    <cfRule type="containsText" dxfId="3468" priority="3" operator="containsText" text="根拠法令等の記載内容を再度確認してください。">
      <formula>NOT(ISERROR(SEARCH("根拠法令等の記載内容を再度確認してください。",AY106)))</formula>
    </cfRule>
    <cfRule type="containsErrors" dxfId="3467" priority="1">
      <formula>ISERROR(AY106)</formula>
    </cfRule>
  </conditionalFormatting>
  <dataValidations count="2">
    <dataValidation type="list" allowBlank="1" showInputMessage="1" showErrorMessage="1" error="正しい値を選択してください" prompt="該当又は非該当のいずれかを選択してください" sqref="C11 C14 C17" xr:uid="{98EC62DB-FF7B-4524-BAD9-B575BE90444E}">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92:AO92 AN23:AO23 AN55:AO56 AN59:AO59 AN63:AO63 AN68:AO68 AN76:AO76 AN87:AO87 AN15 AN30:AO30 AN32:AO32 AN35:AO35 AN41:AO41 AN106:AO106 AN43:AO51" xr:uid="{383D5327-9B90-4A7C-A119-232120DAFA93}">
      <formula1>"いる・いない,いる,いない,非該当"</formula1>
    </dataValidation>
  </dataValidations>
  <hyperlinks>
    <hyperlink ref="AM113" location="'介護給付費　目次'!A1" display="目次に戻る" xr:uid="{35FD1D48-F891-4390-BAD1-4BB59C1FB9B8}"/>
    <hyperlink ref="AM1" location="'介護給付費　目次'!A1" display="目次に戻る" xr:uid="{E823D384-1430-4AF0-A5A7-66962BFEE972}"/>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2" manualBreakCount="2">
    <brk id="51" min="1" max="49" man="1"/>
    <brk id="94" min="1" max="49" man="1"/>
  </rowBreaks>
  <ignoredErrors>
    <ignoredError sqref="I18"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09478-F5B6-476D-9F2C-DDF105538E56}">
  <sheetPr codeName="Sheet12">
    <pageSetUpPr fitToPage="1"/>
  </sheetPr>
  <dimension ref="A1:CE85"/>
  <sheetViews>
    <sheetView tabSelected="1"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3.4609375" style="1" hidden="1" customWidth="1"/>
    <col min="2" max="38" width="2.69140625" style="1"/>
    <col min="39" max="39" width="2.76562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78"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201"/>
      <c r="AN6" s="80"/>
      <c r="AO6" s="80"/>
      <c r="AP6" s="80"/>
      <c r="AQ6" s="80"/>
      <c r="AR6" s="154"/>
      <c r="AS6" s="157"/>
      <c r="AT6" s="158"/>
      <c r="AU6" s="158"/>
      <c r="AV6" s="158"/>
      <c r="AW6" s="158"/>
      <c r="AX6" s="159"/>
      <c r="AY6" s="15"/>
      <c r="CB6" s="1" t="s">
        <v>16</v>
      </c>
      <c r="CD6" s="1" t="s">
        <v>16</v>
      </c>
      <c r="CE6" s="1" t="s">
        <v>17</v>
      </c>
    </row>
    <row r="7" spans="1:83" ht="19.5" customHeight="1" x14ac:dyDescent="0.25">
      <c r="A7" s="69">
        <f t="shared" si="0"/>
        <v>103</v>
      </c>
      <c r="B7" s="418" t="s">
        <v>1959</v>
      </c>
      <c r="C7" s="381"/>
      <c r="D7" s="381"/>
      <c r="E7" s="381"/>
      <c r="F7" s="381"/>
      <c r="G7" s="419"/>
      <c r="H7" s="80" t="s">
        <v>333</v>
      </c>
      <c r="I7" s="80"/>
      <c r="J7" s="384" t="s">
        <v>1960</v>
      </c>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384"/>
      <c r="AK7" s="80"/>
      <c r="AL7" s="155"/>
      <c r="AM7" s="201">
        <v>103</v>
      </c>
      <c r="AN7" s="386" t="s">
        <v>12</v>
      </c>
      <c r="AO7" s="387"/>
      <c r="AP7" s="387"/>
      <c r="AQ7" s="388"/>
      <c r="AR7" s="154"/>
      <c r="AS7" s="395" t="s">
        <v>1961</v>
      </c>
      <c r="AT7" s="396"/>
      <c r="AU7" s="396"/>
      <c r="AV7" s="396"/>
      <c r="AW7" s="396"/>
      <c r="AX7" s="397"/>
      <c r="AY7" s="17">
        <f>VLOOKUP(AN7,$CD$6:$CE$11,2,FALSE)</f>
        <v>0</v>
      </c>
      <c r="CB7" s="1" t="s">
        <v>13</v>
      </c>
      <c r="CD7" s="1" t="s">
        <v>13</v>
      </c>
    </row>
    <row r="8" spans="1:83" ht="19.5" customHeight="1" x14ac:dyDescent="0.25">
      <c r="A8" s="69" t="str">
        <f t="shared" si="0"/>
        <v/>
      </c>
      <c r="B8" s="418"/>
      <c r="C8" s="381"/>
      <c r="D8" s="381"/>
      <c r="E8" s="381"/>
      <c r="F8" s="381"/>
      <c r="G8" s="419"/>
      <c r="H8" s="80"/>
      <c r="I8" s="80"/>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80"/>
      <c r="AL8" s="155"/>
      <c r="AM8" s="201"/>
      <c r="AN8" s="80"/>
      <c r="AO8" s="80"/>
      <c r="AP8" s="80"/>
      <c r="AQ8" s="80"/>
      <c r="AR8" s="154"/>
      <c r="AS8" s="395"/>
      <c r="AT8" s="396"/>
      <c r="AU8" s="396"/>
      <c r="AV8" s="396"/>
      <c r="AW8" s="396"/>
      <c r="AX8" s="397"/>
      <c r="AY8" s="15"/>
      <c r="CB8" s="1" t="s">
        <v>14</v>
      </c>
      <c r="CD8" s="1" t="s">
        <v>14</v>
      </c>
      <c r="CE8" s="1" t="s">
        <v>18</v>
      </c>
    </row>
    <row r="9" spans="1:83" ht="19.5" customHeight="1" x14ac:dyDescent="0.25">
      <c r="A9" s="69" t="str">
        <f t="shared" si="0"/>
        <v/>
      </c>
      <c r="B9" s="160"/>
      <c r="C9" s="83"/>
      <c r="D9" s="83"/>
      <c r="E9" s="83"/>
      <c r="F9" s="83"/>
      <c r="G9" s="161"/>
      <c r="H9" s="80"/>
      <c r="I9" s="80"/>
      <c r="J9" s="384"/>
      <c r="K9" s="384"/>
      <c r="L9" s="384"/>
      <c r="M9" s="384"/>
      <c r="N9" s="384"/>
      <c r="O9" s="384"/>
      <c r="P9" s="384"/>
      <c r="Q9" s="384"/>
      <c r="R9" s="384"/>
      <c r="S9" s="384"/>
      <c r="T9" s="384"/>
      <c r="U9" s="384"/>
      <c r="V9" s="384"/>
      <c r="W9" s="384"/>
      <c r="X9" s="384"/>
      <c r="Y9" s="384"/>
      <c r="Z9" s="384"/>
      <c r="AA9" s="384"/>
      <c r="AB9" s="384"/>
      <c r="AC9" s="384"/>
      <c r="AD9" s="384"/>
      <c r="AE9" s="384"/>
      <c r="AF9" s="384"/>
      <c r="AG9" s="384"/>
      <c r="AH9" s="384"/>
      <c r="AI9" s="384"/>
      <c r="AJ9" s="384"/>
      <c r="AK9" s="80"/>
      <c r="AL9" s="155"/>
      <c r="AM9" s="201"/>
      <c r="AN9" s="80"/>
      <c r="AO9" s="80"/>
      <c r="AP9" s="80"/>
      <c r="AQ9" s="80"/>
      <c r="AR9" s="154"/>
      <c r="AS9" s="395"/>
      <c r="AT9" s="396"/>
      <c r="AU9" s="396"/>
      <c r="AV9" s="396"/>
      <c r="AW9" s="396"/>
      <c r="AX9" s="397"/>
      <c r="AY9" s="15"/>
      <c r="CB9" s="1" t="s">
        <v>19</v>
      </c>
      <c r="CD9" s="1" t="s">
        <v>19</v>
      </c>
    </row>
    <row r="10" spans="1:83" ht="19.5" customHeight="1" x14ac:dyDescent="0.25">
      <c r="A10" s="69" t="str">
        <f t="shared" si="0"/>
        <v/>
      </c>
      <c r="B10" s="160"/>
      <c r="C10" s="462" t="s">
        <v>114</v>
      </c>
      <c r="D10" s="462"/>
      <c r="E10" s="462"/>
      <c r="F10" s="83"/>
      <c r="G10" s="161"/>
      <c r="H10" s="80"/>
      <c r="I10" s="80"/>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80"/>
      <c r="AL10" s="155"/>
      <c r="AM10" s="201"/>
      <c r="AN10" s="80"/>
      <c r="AO10" s="80"/>
      <c r="AP10" s="80"/>
      <c r="AQ10" s="80"/>
      <c r="AR10" s="154"/>
      <c r="AS10" s="220"/>
      <c r="AT10" s="221"/>
      <c r="AU10" s="221"/>
      <c r="AV10" s="221"/>
      <c r="AW10" s="221"/>
      <c r="AX10" s="222"/>
      <c r="AY10" s="15"/>
      <c r="CB10" s="1" t="s">
        <v>20</v>
      </c>
      <c r="CD10" s="1" t="s">
        <v>20</v>
      </c>
    </row>
    <row r="11" spans="1:83" ht="19.5" customHeight="1" x14ac:dyDescent="0.25">
      <c r="A11" s="69" t="str">
        <f t="shared" si="0"/>
        <v/>
      </c>
      <c r="B11" s="185" t="s">
        <v>419</v>
      </c>
      <c r="C11" s="410" t="s">
        <v>99</v>
      </c>
      <c r="D11" s="411"/>
      <c r="E11" s="411"/>
      <c r="F11" s="412"/>
      <c r="G11" s="161"/>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155"/>
      <c r="AM11" s="201"/>
      <c r="AN11" s="80"/>
      <c r="AO11" s="80"/>
      <c r="AP11" s="80"/>
      <c r="AQ11" s="80"/>
      <c r="AR11" s="154"/>
      <c r="AS11" s="157"/>
      <c r="AT11" s="158"/>
      <c r="AU11" s="158"/>
      <c r="AV11" s="158"/>
      <c r="AW11" s="158"/>
      <c r="AX11" s="159"/>
      <c r="AY11" s="15"/>
      <c r="CD11" s="1" t="s">
        <v>12</v>
      </c>
    </row>
    <row r="12" spans="1:83" ht="19.5" customHeight="1" x14ac:dyDescent="0.25">
      <c r="A12" s="69" t="str">
        <f t="shared" si="0"/>
        <v/>
      </c>
      <c r="B12" s="153"/>
      <c r="C12" s="80"/>
      <c r="D12" s="80"/>
      <c r="E12" s="80"/>
      <c r="F12" s="80"/>
      <c r="G12" s="154"/>
      <c r="H12" s="80"/>
      <c r="I12" s="80" t="s">
        <v>45</v>
      </c>
      <c r="J12" s="381" t="s">
        <v>1250</v>
      </c>
      <c r="K12" s="381"/>
      <c r="L12" s="381"/>
      <c r="M12" s="381"/>
      <c r="N12" s="381"/>
      <c r="O12" s="381"/>
      <c r="P12" s="381"/>
      <c r="Q12" s="381"/>
      <c r="R12" s="381"/>
      <c r="S12" s="381"/>
      <c r="T12" s="381"/>
      <c r="U12" s="381"/>
      <c r="V12" s="381"/>
      <c r="W12" s="381"/>
      <c r="X12" s="381"/>
      <c r="Y12" s="381"/>
      <c r="Z12" s="381"/>
      <c r="AA12" s="381"/>
      <c r="AB12" s="381"/>
      <c r="AC12" s="381"/>
      <c r="AD12" s="381"/>
      <c r="AE12" s="381"/>
      <c r="AF12" s="381"/>
      <c r="AG12" s="381"/>
      <c r="AH12" s="381"/>
      <c r="AI12" s="381"/>
      <c r="AJ12" s="381"/>
      <c r="AK12" s="80"/>
      <c r="AL12" s="155"/>
      <c r="AM12" s="201"/>
      <c r="AN12" s="80"/>
      <c r="AO12" s="80"/>
      <c r="AP12" s="80"/>
      <c r="AQ12" s="80"/>
      <c r="AR12" s="154"/>
      <c r="AS12" s="375" t="s">
        <v>1337</v>
      </c>
      <c r="AT12" s="376"/>
      <c r="AU12" s="376"/>
      <c r="AV12" s="376"/>
      <c r="AW12" s="376"/>
      <c r="AX12" s="377"/>
      <c r="AY12" s="15"/>
    </row>
    <row r="13" spans="1:83" ht="19.5" customHeight="1" x14ac:dyDescent="0.25">
      <c r="A13" s="69" t="str">
        <f t="shared" si="0"/>
        <v/>
      </c>
      <c r="B13" s="160"/>
      <c r="C13" s="462" t="s">
        <v>115</v>
      </c>
      <c r="D13" s="462"/>
      <c r="E13" s="462"/>
      <c r="F13" s="83"/>
      <c r="G13" s="161"/>
      <c r="H13" s="80"/>
      <c r="I13" s="80"/>
      <c r="J13" s="381"/>
      <c r="K13" s="381"/>
      <c r="L13" s="381"/>
      <c r="M13" s="381"/>
      <c r="N13" s="381"/>
      <c r="O13" s="381"/>
      <c r="P13" s="381"/>
      <c r="Q13" s="381"/>
      <c r="R13" s="381"/>
      <c r="S13" s="381"/>
      <c r="T13" s="381"/>
      <c r="U13" s="381"/>
      <c r="V13" s="381"/>
      <c r="W13" s="381"/>
      <c r="X13" s="381"/>
      <c r="Y13" s="381"/>
      <c r="Z13" s="381"/>
      <c r="AA13" s="381"/>
      <c r="AB13" s="381"/>
      <c r="AC13" s="381"/>
      <c r="AD13" s="381"/>
      <c r="AE13" s="381"/>
      <c r="AF13" s="381"/>
      <c r="AG13" s="381"/>
      <c r="AH13" s="381"/>
      <c r="AI13" s="381"/>
      <c r="AJ13" s="381"/>
      <c r="AK13" s="80"/>
      <c r="AL13" s="155"/>
      <c r="AM13" s="201"/>
      <c r="AN13" s="80"/>
      <c r="AO13" s="80"/>
      <c r="AP13" s="80"/>
      <c r="AQ13" s="80"/>
      <c r="AR13" s="154"/>
      <c r="AS13" s="375"/>
      <c r="AT13" s="376"/>
      <c r="AU13" s="376"/>
      <c r="AV13" s="376"/>
      <c r="AW13" s="376"/>
      <c r="AX13" s="377"/>
      <c r="AY13" s="17"/>
      <c r="CB13" s="1" t="s">
        <v>13</v>
      </c>
      <c r="CD13" s="1" t="s">
        <v>13</v>
      </c>
      <c r="CE13" s="1" t="s">
        <v>18</v>
      </c>
    </row>
    <row r="14" spans="1:83" ht="19.5" customHeight="1" x14ac:dyDescent="0.25">
      <c r="A14" s="69" t="str">
        <f t="shared" si="0"/>
        <v/>
      </c>
      <c r="B14" s="185" t="s">
        <v>423</v>
      </c>
      <c r="C14" s="410" t="s">
        <v>99</v>
      </c>
      <c r="D14" s="411"/>
      <c r="E14" s="411"/>
      <c r="F14" s="412"/>
      <c r="G14" s="154"/>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155"/>
      <c r="AM14" s="201"/>
      <c r="AN14" s="80"/>
      <c r="AO14" s="80"/>
      <c r="AP14" s="80"/>
      <c r="AQ14" s="80"/>
      <c r="AR14" s="154"/>
      <c r="AS14" s="84"/>
      <c r="AT14" s="85"/>
      <c r="AU14" s="85"/>
      <c r="AV14" s="85"/>
      <c r="AW14" s="85"/>
      <c r="AX14" s="86"/>
      <c r="AY14" s="17"/>
    </row>
    <row r="15" spans="1:83" ht="19.5" customHeight="1" x14ac:dyDescent="0.25">
      <c r="A15" s="69" t="str">
        <f t="shared" si="0"/>
        <v/>
      </c>
      <c r="B15" s="153"/>
      <c r="C15" s="80"/>
      <c r="D15" s="80"/>
      <c r="E15" s="80"/>
      <c r="F15" s="80"/>
      <c r="G15" s="154"/>
      <c r="H15" s="80"/>
      <c r="I15" s="80" t="s">
        <v>45</v>
      </c>
      <c r="J15" s="401" t="s">
        <v>1255</v>
      </c>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80"/>
      <c r="AL15" s="155"/>
      <c r="AM15" s="80"/>
      <c r="AN15" s="80"/>
      <c r="AO15" s="80"/>
      <c r="AP15" s="80"/>
      <c r="AQ15" s="80"/>
      <c r="AR15" s="154"/>
      <c r="AS15" s="378" t="s">
        <v>1338</v>
      </c>
      <c r="AT15" s="379"/>
      <c r="AU15" s="379"/>
      <c r="AV15" s="379"/>
      <c r="AW15" s="379"/>
      <c r="AX15" s="380"/>
      <c r="AY15" s="17"/>
    </row>
    <row r="16" spans="1:83" ht="19.5" customHeight="1" x14ac:dyDescent="0.25">
      <c r="A16" s="69" t="str">
        <f t="shared" si="0"/>
        <v/>
      </c>
      <c r="B16" s="153"/>
      <c r="C16" s="80"/>
      <c r="D16" s="80"/>
      <c r="E16" s="80"/>
      <c r="F16" s="80"/>
      <c r="G16" s="154"/>
      <c r="H16" s="80"/>
      <c r="I16" s="80"/>
      <c r="J16" s="401"/>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K16" s="80"/>
      <c r="AL16" s="155"/>
      <c r="AM16" s="201"/>
      <c r="AN16" s="80"/>
      <c r="AO16" s="80"/>
      <c r="AP16" s="80"/>
      <c r="AQ16" s="80"/>
      <c r="AR16" s="154"/>
      <c r="AS16" s="378"/>
      <c r="AT16" s="379"/>
      <c r="AU16" s="379"/>
      <c r="AV16" s="379"/>
      <c r="AW16" s="379"/>
      <c r="AX16" s="380"/>
      <c r="AY16" s="15"/>
      <c r="CB16" s="1" t="s">
        <v>27</v>
      </c>
      <c r="CD16" s="1" t="s">
        <v>27</v>
      </c>
    </row>
    <row r="17" spans="1:83" ht="19.5" customHeight="1" x14ac:dyDescent="0.25">
      <c r="A17" s="69" t="str">
        <f t="shared" si="0"/>
        <v/>
      </c>
      <c r="B17" s="153"/>
      <c r="C17" s="80"/>
      <c r="D17" s="80"/>
      <c r="E17" s="80"/>
      <c r="F17" s="80"/>
      <c r="G17" s="154"/>
      <c r="H17" s="80"/>
      <c r="I17" s="80"/>
      <c r="J17" s="401"/>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80"/>
      <c r="AL17" s="155"/>
      <c r="AM17" s="201"/>
      <c r="AN17" s="80"/>
      <c r="AO17" s="80"/>
      <c r="AP17" s="80"/>
      <c r="AQ17" s="80"/>
      <c r="AR17" s="154"/>
      <c r="AS17" s="84"/>
      <c r="AT17" s="85"/>
      <c r="AU17" s="85"/>
      <c r="AV17" s="85"/>
      <c r="AW17" s="85"/>
      <c r="AX17" s="86"/>
      <c r="AY17" s="15"/>
      <c r="CB17" s="1" t="s">
        <v>28</v>
      </c>
      <c r="CD17" s="1" t="s">
        <v>28</v>
      </c>
    </row>
    <row r="18" spans="1:83" ht="19.5" customHeight="1" x14ac:dyDescent="0.25">
      <c r="A18" s="69" t="str">
        <f t="shared" si="0"/>
        <v/>
      </c>
      <c r="B18" s="153"/>
      <c r="C18" s="80"/>
      <c r="D18" s="80"/>
      <c r="E18" s="80"/>
      <c r="F18" s="80"/>
      <c r="G18" s="154"/>
      <c r="H18" s="80"/>
      <c r="I18" s="80"/>
      <c r="J18" s="80"/>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80"/>
      <c r="AL18" s="155"/>
      <c r="AM18" s="201"/>
      <c r="AN18" s="80"/>
      <c r="AO18" s="80"/>
      <c r="AP18" s="80"/>
      <c r="AQ18" s="80"/>
      <c r="AR18" s="154"/>
      <c r="AS18" s="157"/>
      <c r="AT18" s="158"/>
      <c r="AU18" s="158"/>
      <c r="AV18" s="158"/>
      <c r="AW18" s="158"/>
      <c r="AX18" s="159"/>
      <c r="AY18" s="15"/>
      <c r="CB18" s="1" t="s">
        <v>29</v>
      </c>
      <c r="CD18" s="1" t="s">
        <v>29</v>
      </c>
      <c r="CE18" s="1" t="s">
        <v>30</v>
      </c>
    </row>
    <row r="19" spans="1:83" ht="19.5" customHeight="1" x14ac:dyDescent="0.25">
      <c r="A19" s="69" t="str">
        <f t="shared" si="0"/>
        <v/>
      </c>
      <c r="B19" s="153"/>
      <c r="C19" s="80"/>
      <c r="D19" s="80"/>
      <c r="E19" s="80"/>
      <c r="F19" s="80"/>
      <c r="G19" s="154"/>
      <c r="H19" s="80"/>
      <c r="I19" s="80"/>
      <c r="J19" s="80" t="s">
        <v>85</v>
      </c>
      <c r="K19" s="373" t="s">
        <v>402</v>
      </c>
      <c r="L19" s="373"/>
      <c r="M19" s="373"/>
      <c r="N19" s="373"/>
      <c r="O19" s="373"/>
      <c r="P19" s="373"/>
      <c r="Q19" s="373"/>
      <c r="R19" s="373"/>
      <c r="S19" s="373"/>
      <c r="T19" s="373"/>
      <c r="U19" s="373"/>
      <c r="V19" s="373"/>
      <c r="W19" s="373"/>
      <c r="X19" s="373"/>
      <c r="Y19" s="373"/>
      <c r="Z19" s="373"/>
      <c r="AA19" s="373"/>
      <c r="AB19" s="373"/>
      <c r="AC19" s="373"/>
      <c r="AD19" s="373"/>
      <c r="AE19" s="373"/>
      <c r="AF19" s="373"/>
      <c r="AG19" s="373"/>
      <c r="AH19" s="373"/>
      <c r="AI19" s="373"/>
      <c r="AJ19" s="373"/>
      <c r="AK19" s="80"/>
      <c r="AL19" s="155"/>
      <c r="AM19" s="201"/>
      <c r="AN19" s="80"/>
      <c r="AO19" s="80"/>
      <c r="AP19" s="80"/>
      <c r="AQ19" s="80"/>
      <c r="AR19" s="154"/>
      <c r="AS19" s="80"/>
      <c r="AT19" s="194"/>
      <c r="AU19" s="194"/>
      <c r="AV19" s="194"/>
      <c r="AW19" s="194"/>
      <c r="AX19" s="195"/>
      <c r="AY19" s="15"/>
      <c r="CD19" s="1" t="s">
        <v>31</v>
      </c>
    </row>
    <row r="20" spans="1:83" ht="19.5" customHeight="1" x14ac:dyDescent="0.25">
      <c r="A20" s="69">
        <f t="shared" si="0"/>
        <v>104</v>
      </c>
      <c r="B20" s="153"/>
      <c r="C20" s="80"/>
      <c r="D20" s="80"/>
      <c r="E20" s="80"/>
      <c r="F20" s="80"/>
      <c r="G20" s="154"/>
      <c r="H20" s="80"/>
      <c r="I20" s="80"/>
      <c r="J20" s="80"/>
      <c r="K20" s="384" t="s">
        <v>403</v>
      </c>
      <c r="L20" s="384"/>
      <c r="M20" s="384"/>
      <c r="N20" s="384"/>
      <c r="O20" s="384"/>
      <c r="P20" s="384"/>
      <c r="Q20" s="384"/>
      <c r="R20" s="384"/>
      <c r="S20" s="384"/>
      <c r="T20" s="384"/>
      <c r="U20" s="384"/>
      <c r="V20" s="384"/>
      <c r="W20" s="384"/>
      <c r="X20" s="384"/>
      <c r="Y20" s="384"/>
      <c r="Z20" s="384"/>
      <c r="AA20" s="384"/>
      <c r="AB20" s="384"/>
      <c r="AC20" s="384"/>
      <c r="AD20" s="384"/>
      <c r="AE20" s="384"/>
      <c r="AF20" s="384"/>
      <c r="AG20" s="384"/>
      <c r="AH20" s="384"/>
      <c r="AI20" s="384"/>
      <c r="AJ20" s="384"/>
      <c r="AK20" s="80"/>
      <c r="AL20" s="155"/>
      <c r="AM20" s="201">
        <v>104</v>
      </c>
      <c r="AN20" s="386" t="s">
        <v>12</v>
      </c>
      <c r="AO20" s="387"/>
      <c r="AP20" s="387"/>
      <c r="AQ20" s="388"/>
      <c r="AR20" s="154"/>
      <c r="AS20" s="375" t="s">
        <v>1672</v>
      </c>
      <c r="AT20" s="376"/>
      <c r="AU20" s="376"/>
      <c r="AV20" s="376"/>
      <c r="AW20" s="376"/>
      <c r="AX20" s="377"/>
      <c r="AY20" s="17">
        <f>VLOOKUP(AN20,$CD$6:$CE$11,2,FALSE)</f>
        <v>0</v>
      </c>
    </row>
    <row r="21" spans="1:83" ht="19.5" customHeight="1" x14ac:dyDescent="0.25">
      <c r="A21" s="69" t="str">
        <f t="shared" si="0"/>
        <v/>
      </c>
      <c r="B21" s="153"/>
      <c r="C21" s="80"/>
      <c r="D21" s="80"/>
      <c r="E21" s="80"/>
      <c r="F21" s="80"/>
      <c r="G21" s="154"/>
      <c r="H21" s="80"/>
      <c r="I21" s="80"/>
      <c r="J21" s="80"/>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80"/>
      <c r="AL21" s="155"/>
      <c r="AM21" s="201"/>
      <c r="AN21" s="80"/>
      <c r="AO21" s="80"/>
      <c r="AP21" s="80"/>
      <c r="AQ21" s="80"/>
      <c r="AR21" s="154"/>
      <c r="AS21" s="375"/>
      <c r="AT21" s="376"/>
      <c r="AU21" s="376"/>
      <c r="AV21" s="376"/>
      <c r="AW21" s="376"/>
      <c r="AX21" s="377"/>
      <c r="AY21" s="15"/>
    </row>
    <row r="22" spans="1:83" ht="19.5" customHeight="1" x14ac:dyDescent="0.25">
      <c r="A22" s="69" t="str">
        <f t="shared" si="0"/>
        <v/>
      </c>
      <c r="B22" s="153"/>
      <c r="C22" s="80"/>
      <c r="D22" s="80"/>
      <c r="E22" s="80"/>
      <c r="F22" s="80"/>
      <c r="G22" s="154"/>
      <c r="H22" s="80"/>
      <c r="I22" s="80"/>
      <c r="J22" s="80" t="s">
        <v>72</v>
      </c>
      <c r="K22" s="381" t="s">
        <v>404</v>
      </c>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80"/>
      <c r="AL22" s="155"/>
      <c r="AM22" s="201"/>
      <c r="AN22" s="80"/>
      <c r="AO22" s="80"/>
      <c r="AP22" s="80"/>
      <c r="AQ22" s="80"/>
      <c r="AR22" s="154"/>
      <c r="AS22" s="157"/>
      <c r="AT22" s="158"/>
      <c r="AU22" s="158"/>
      <c r="AV22" s="158"/>
      <c r="AW22" s="158"/>
      <c r="AX22" s="159"/>
      <c r="AY22" s="15"/>
      <c r="CB22" s="1" t="s">
        <v>32</v>
      </c>
      <c r="CD22" s="1" t="s">
        <v>32</v>
      </c>
    </row>
    <row r="23" spans="1:83" ht="19.5" customHeight="1" x14ac:dyDescent="0.25">
      <c r="A23" s="69" t="str">
        <f t="shared" si="0"/>
        <v/>
      </c>
      <c r="B23" s="186"/>
      <c r="C23" s="81"/>
      <c r="D23" s="81"/>
      <c r="E23" s="81"/>
      <c r="F23" s="81"/>
      <c r="G23" s="187"/>
      <c r="H23" s="80"/>
      <c r="I23" s="80"/>
      <c r="J23" s="80"/>
      <c r="K23" s="381"/>
      <c r="L23" s="381"/>
      <c r="M23" s="381"/>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80"/>
      <c r="AL23" s="155"/>
      <c r="AM23" s="201"/>
      <c r="AN23" s="80"/>
      <c r="AO23" s="80"/>
      <c r="AP23" s="80"/>
      <c r="AQ23" s="80"/>
      <c r="AR23" s="154"/>
      <c r="AS23" s="84"/>
      <c r="AT23" s="85"/>
      <c r="AU23" s="85"/>
      <c r="AV23" s="85"/>
      <c r="AW23" s="85"/>
      <c r="AX23" s="86"/>
      <c r="AY23" s="17"/>
      <c r="CB23" s="1" t="s">
        <v>33</v>
      </c>
      <c r="CD23" s="1" t="s">
        <v>33</v>
      </c>
      <c r="CE23" s="1" t="s">
        <v>34</v>
      </c>
    </row>
    <row r="24" spans="1:83" ht="19.5" customHeight="1" x14ac:dyDescent="0.25">
      <c r="A24" s="69" t="str">
        <f t="shared" si="0"/>
        <v/>
      </c>
      <c r="B24" s="186"/>
      <c r="C24" s="81"/>
      <c r="D24" s="81"/>
      <c r="E24" s="81"/>
      <c r="F24" s="81"/>
      <c r="G24" s="187"/>
      <c r="H24" s="80"/>
      <c r="I24" s="80"/>
      <c r="J24" s="80"/>
      <c r="K24" s="227"/>
      <c r="L24" s="227"/>
      <c r="M24" s="227"/>
      <c r="N24" s="227"/>
      <c r="O24" s="227"/>
      <c r="P24" s="227"/>
      <c r="Q24" s="227"/>
      <c r="R24" s="227"/>
      <c r="S24" s="227"/>
      <c r="T24" s="227"/>
      <c r="U24" s="227"/>
      <c r="V24" s="227"/>
      <c r="W24" s="227"/>
      <c r="X24" s="227"/>
      <c r="Y24" s="227"/>
      <c r="Z24" s="227"/>
      <c r="AA24" s="227"/>
      <c r="AB24" s="227"/>
      <c r="AC24" s="227"/>
      <c r="AD24" s="227"/>
      <c r="AE24" s="227"/>
      <c r="AF24" s="227"/>
      <c r="AG24" s="227"/>
      <c r="AH24" s="227"/>
      <c r="AI24" s="227"/>
      <c r="AJ24" s="227"/>
      <c r="AK24" s="80"/>
      <c r="AL24" s="155"/>
      <c r="AM24" s="201"/>
      <c r="AN24" s="80"/>
      <c r="AO24" s="80"/>
      <c r="AP24" s="80"/>
      <c r="AQ24" s="80"/>
      <c r="AR24" s="154"/>
      <c r="AS24" s="84"/>
      <c r="AT24" s="85"/>
      <c r="AU24" s="85"/>
      <c r="AV24" s="85"/>
      <c r="AW24" s="85"/>
      <c r="AX24" s="86"/>
      <c r="AY24" s="15"/>
      <c r="CB24" s="1" t="s">
        <v>19</v>
      </c>
      <c r="CD24" s="1" t="s">
        <v>19</v>
      </c>
    </row>
    <row r="25" spans="1:83" ht="19.5" customHeight="1" x14ac:dyDescent="0.25">
      <c r="A25" s="69" t="str">
        <f t="shared" si="0"/>
        <v/>
      </c>
      <c r="B25" s="153"/>
      <c r="C25" s="80"/>
      <c r="D25" s="80"/>
      <c r="E25" s="80"/>
      <c r="F25" s="80"/>
      <c r="G25" s="154"/>
      <c r="H25" s="80"/>
      <c r="I25" s="80"/>
      <c r="J25" s="80" t="s">
        <v>73</v>
      </c>
      <c r="K25" s="381" t="s">
        <v>405</v>
      </c>
      <c r="L25" s="381"/>
      <c r="M25" s="381"/>
      <c r="N25" s="381"/>
      <c r="O25" s="381"/>
      <c r="P25" s="381"/>
      <c r="Q25" s="381"/>
      <c r="R25" s="381"/>
      <c r="S25" s="381"/>
      <c r="T25" s="381"/>
      <c r="U25" s="381"/>
      <c r="V25" s="381"/>
      <c r="W25" s="381"/>
      <c r="X25" s="381"/>
      <c r="Y25" s="381"/>
      <c r="Z25" s="381"/>
      <c r="AA25" s="381"/>
      <c r="AB25" s="381"/>
      <c r="AC25" s="381"/>
      <c r="AD25" s="381"/>
      <c r="AE25" s="381"/>
      <c r="AF25" s="381"/>
      <c r="AG25" s="381"/>
      <c r="AH25" s="381"/>
      <c r="AI25" s="381"/>
      <c r="AJ25" s="381"/>
      <c r="AK25" s="80"/>
      <c r="AL25" s="155"/>
      <c r="AM25" s="201"/>
      <c r="AN25" s="80"/>
      <c r="AO25" s="80"/>
      <c r="AP25" s="80"/>
      <c r="AQ25" s="80"/>
      <c r="AR25" s="154"/>
      <c r="AS25" s="84"/>
      <c r="AT25" s="85"/>
      <c r="AU25" s="85"/>
      <c r="AV25" s="85"/>
      <c r="AW25" s="85"/>
      <c r="AX25" s="86"/>
      <c r="AY25" s="15"/>
      <c r="CD25" s="1" t="s">
        <v>35</v>
      </c>
    </row>
    <row r="26" spans="1:83" ht="19.5" customHeight="1" x14ac:dyDescent="0.25">
      <c r="A26" s="69" t="str">
        <f t="shared" si="0"/>
        <v/>
      </c>
      <c r="B26" s="185"/>
      <c r="C26" s="80"/>
      <c r="D26" s="80"/>
      <c r="E26" s="80"/>
      <c r="F26" s="80"/>
      <c r="G26" s="154"/>
      <c r="H26" s="80"/>
      <c r="I26" s="80"/>
      <c r="J26" s="80"/>
      <c r="K26" s="381"/>
      <c r="L26" s="381"/>
      <c r="M26" s="381"/>
      <c r="N26" s="381"/>
      <c r="O26" s="381"/>
      <c r="P26" s="381"/>
      <c r="Q26" s="381"/>
      <c r="R26" s="381"/>
      <c r="S26" s="381"/>
      <c r="T26" s="381"/>
      <c r="U26" s="381"/>
      <c r="V26" s="381"/>
      <c r="W26" s="381"/>
      <c r="X26" s="381"/>
      <c r="Y26" s="381"/>
      <c r="Z26" s="381"/>
      <c r="AA26" s="381"/>
      <c r="AB26" s="381"/>
      <c r="AC26" s="381"/>
      <c r="AD26" s="381"/>
      <c r="AE26" s="381"/>
      <c r="AF26" s="381"/>
      <c r="AG26" s="381"/>
      <c r="AH26" s="381"/>
      <c r="AI26" s="381"/>
      <c r="AJ26" s="381"/>
      <c r="AK26" s="80"/>
      <c r="AL26" s="155"/>
      <c r="AM26" s="201"/>
      <c r="AN26" s="80"/>
      <c r="AO26" s="80"/>
      <c r="AP26" s="80"/>
      <c r="AQ26" s="80"/>
      <c r="AR26" s="154"/>
      <c r="AS26" s="84"/>
      <c r="AT26" s="85"/>
      <c r="AU26" s="85"/>
      <c r="AV26" s="85"/>
      <c r="AW26" s="85"/>
      <c r="AX26" s="86"/>
      <c r="AY26" s="15"/>
    </row>
    <row r="27" spans="1:83" ht="19.5" customHeight="1" x14ac:dyDescent="0.25">
      <c r="A27" s="69" t="str">
        <f t="shared" si="0"/>
        <v/>
      </c>
      <c r="B27" s="185"/>
      <c r="C27" s="80"/>
      <c r="D27" s="80"/>
      <c r="E27" s="80"/>
      <c r="F27" s="80"/>
      <c r="G27" s="154"/>
      <c r="H27" s="80"/>
      <c r="I27" s="80"/>
      <c r="J27" s="94"/>
      <c r="K27" s="381"/>
      <c r="L27" s="381"/>
      <c r="M27" s="381"/>
      <c r="N27" s="381"/>
      <c r="O27" s="381"/>
      <c r="P27" s="381"/>
      <c r="Q27" s="381"/>
      <c r="R27" s="381"/>
      <c r="S27" s="381"/>
      <c r="T27" s="381"/>
      <c r="U27" s="381"/>
      <c r="V27" s="381"/>
      <c r="W27" s="381"/>
      <c r="X27" s="381"/>
      <c r="Y27" s="381"/>
      <c r="Z27" s="381"/>
      <c r="AA27" s="381"/>
      <c r="AB27" s="381"/>
      <c r="AC27" s="381"/>
      <c r="AD27" s="381"/>
      <c r="AE27" s="381"/>
      <c r="AF27" s="381"/>
      <c r="AG27" s="381"/>
      <c r="AH27" s="381"/>
      <c r="AI27" s="381"/>
      <c r="AJ27" s="381"/>
      <c r="AK27" s="80"/>
      <c r="AL27" s="155"/>
      <c r="AM27" s="201"/>
      <c r="AN27" s="80"/>
      <c r="AO27" s="80"/>
      <c r="AP27" s="80"/>
      <c r="AQ27" s="80"/>
      <c r="AR27" s="154"/>
      <c r="AS27" s="84"/>
      <c r="AT27" s="85"/>
      <c r="AU27" s="85"/>
      <c r="AV27" s="85"/>
      <c r="AW27" s="85"/>
      <c r="AX27" s="86"/>
      <c r="AY27" s="15"/>
    </row>
    <row r="28" spans="1:83" ht="19.5" customHeight="1" x14ac:dyDescent="0.25">
      <c r="A28" s="69" t="str">
        <f t="shared" si="0"/>
        <v/>
      </c>
      <c r="B28" s="153"/>
      <c r="C28" s="80"/>
      <c r="D28" s="80"/>
      <c r="E28" s="80"/>
      <c r="F28" s="80"/>
      <c r="G28" s="154"/>
      <c r="H28" s="80"/>
      <c r="I28" s="80"/>
      <c r="J28" s="94"/>
      <c r="K28" s="381"/>
      <c r="L28" s="381"/>
      <c r="M28" s="381"/>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81"/>
      <c r="AK28" s="80"/>
      <c r="AL28" s="155"/>
      <c r="AM28" s="201"/>
      <c r="AN28" s="80"/>
      <c r="AO28" s="80"/>
      <c r="AP28" s="80"/>
      <c r="AQ28" s="80"/>
      <c r="AR28" s="154"/>
      <c r="AS28" s="157"/>
      <c r="AT28" s="158"/>
      <c r="AU28" s="158"/>
      <c r="AV28" s="158"/>
      <c r="AW28" s="158"/>
      <c r="AX28" s="159"/>
      <c r="AY28" s="15"/>
    </row>
    <row r="29" spans="1:83" ht="19.5" customHeight="1" x14ac:dyDescent="0.25">
      <c r="A29" s="69" t="str">
        <f t="shared" si="0"/>
        <v/>
      </c>
      <c r="B29" s="153"/>
      <c r="C29" s="80"/>
      <c r="D29" s="80"/>
      <c r="E29" s="80"/>
      <c r="F29" s="80"/>
      <c r="G29" s="154"/>
      <c r="H29" s="80"/>
      <c r="I29" s="80"/>
      <c r="J29" s="94"/>
      <c r="K29" s="381"/>
      <c r="L29" s="381"/>
      <c r="M29" s="381"/>
      <c r="N29" s="381"/>
      <c r="O29" s="381"/>
      <c r="P29" s="381"/>
      <c r="Q29" s="381"/>
      <c r="R29" s="381"/>
      <c r="S29" s="381"/>
      <c r="T29" s="381"/>
      <c r="U29" s="381"/>
      <c r="V29" s="381"/>
      <c r="W29" s="381"/>
      <c r="X29" s="381"/>
      <c r="Y29" s="381"/>
      <c r="Z29" s="381"/>
      <c r="AA29" s="381"/>
      <c r="AB29" s="381"/>
      <c r="AC29" s="381"/>
      <c r="AD29" s="381"/>
      <c r="AE29" s="381"/>
      <c r="AF29" s="381"/>
      <c r="AG29" s="381"/>
      <c r="AH29" s="381"/>
      <c r="AI29" s="381"/>
      <c r="AJ29" s="381"/>
      <c r="AK29" s="80"/>
      <c r="AL29" s="155"/>
      <c r="AM29" s="201"/>
      <c r="AN29" s="80"/>
      <c r="AO29" s="80"/>
      <c r="AP29" s="80"/>
      <c r="AQ29" s="80"/>
      <c r="AR29" s="154"/>
      <c r="AS29" s="157"/>
      <c r="AT29" s="158"/>
      <c r="AU29" s="158"/>
      <c r="AV29" s="158"/>
      <c r="AW29" s="158"/>
      <c r="AX29" s="159"/>
      <c r="AY29" s="15"/>
      <c r="CB29" s="1" t="s">
        <v>32</v>
      </c>
      <c r="CD29" s="1" t="s">
        <v>32</v>
      </c>
      <c r="CE29" s="1" t="s">
        <v>18</v>
      </c>
    </row>
    <row r="30" spans="1:83" ht="19.5" customHeight="1" x14ac:dyDescent="0.25">
      <c r="A30" s="69" t="str">
        <f t="shared" si="0"/>
        <v/>
      </c>
      <c r="B30" s="153"/>
      <c r="C30" s="80"/>
      <c r="D30" s="80"/>
      <c r="E30" s="80"/>
      <c r="F30" s="80"/>
      <c r="G30" s="154"/>
      <c r="H30" s="80"/>
      <c r="I30" s="80"/>
      <c r="J30" s="80"/>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80"/>
      <c r="AL30" s="155"/>
      <c r="AM30" s="201"/>
      <c r="AN30" s="80"/>
      <c r="AO30" s="80"/>
      <c r="AP30" s="80"/>
      <c r="AQ30" s="80"/>
      <c r="AR30" s="154"/>
      <c r="AS30" s="157"/>
      <c r="AT30" s="158"/>
      <c r="AU30" s="158"/>
      <c r="AV30" s="158"/>
      <c r="AW30" s="158"/>
      <c r="AX30" s="159"/>
      <c r="AY30" s="15"/>
      <c r="CB30" s="1" t="s">
        <v>33</v>
      </c>
      <c r="CD30" s="1" t="s">
        <v>33</v>
      </c>
    </row>
    <row r="31" spans="1:83" ht="19.5" customHeight="1" x14ac:dyDescent="0.25">
      <c r="A31" s="69" t="str">
        <f t="shared" si="0"/>
        <v/>
      </c>
      <c r="B31" s="153"/>
      <c r="C31" s="80"/>
      <c r="D31" s="80"/>
      <c r="E31" s="80"/>
      <c r="F31" s="80"/>
      <c r="G31" s="154"/>
      <c r="H31" s="80"/>
      <c r="I31" s="80"/>
      <c r="J31" s="80"/>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0"/>
      <c r="AL31" s="155"/>
      <c r="AM31" s="201"/>
      <c r="AN31" s="80"/>
      <c r="AO31" s="80"/>
      <c r="AP31" s="80"/>
      <c r="AQ31" s="80"/>
      <c r="AR31" s="154"/>
      <c r="AS31" s="157"/>
      <c r="AT31" s="158"/>
      <c r="AU31" s="158"/>
      <c r="AV31" s="158"/>
      <c r="AW31" s="158"/>
      <c r="AX31" s="159"/>
      <c r="AY31" s="15"/>
      <c r="CB31" s="1" t="s">
        <v>19</v>
      </c>
      <c r="CD31" s="1" t="s">
        <v>19</v>
      </c>
    </row>
    <row r="32" spans="1:83" ht="19.5" customHeight="1" x14ac:dyDescent="0.25">
      <c r="A32" s="69" t="str">
        <f t="shared" si="0"/>
        <v/>
      </c>
      <c r="B32" s="153"/>
      <c r="C32" s="80"/>
      <c r="D32" s="80"/>
      <c r="E32" s="80"/>
      <c r="F32" s="80"/>
      <c r="G32" s="154"/>
      <c r="H32" s="80"/>
      <c r="I32" s="80"/>
      <c r="J32" s="80" t="s">
        <v>158</v>
      </c>
      <c r="K32" s="381" t="s">
        <v>406</v>
      </c>
      <c r="L32" s="381"/>
      <c r="M32" s="381"/>
      <c r="N32" s="381"/>
      <c r="O32" s="381"/>
      <c r="P32" s="381"/>
      <c r="Q32" s="381"/>
      <c r="R32" s="381"/>
      <c r="S32" s="381"/>
      <c r="T32" s="381"/>
      <c r="U32" s="381"/>
      <c r="V32" s="381"/>
      <c r="W32" s="381"/>
      <c r="X32" s="381"/>
      <c r="Y32" s="381"/>
      <c r="Z32" s="381"/>
      <c r="AA32" s="381"/>
      <c r="AB32" s="381"/>
      <c r="AC32" s="381"/>
      <c r="AD32" s="381"/>
      <c r="AE32" s="381"/>
      <c r="AF32" s="381"/>
      <c r="AG32" s="381"/>
      <c r="AH32" s="381"/>
      <c r="AI32" s="381"/>
      <c r="AJ32" s="381"/>
      <c r="AK32" s="80"/>
      <c r="AL32" s="155"/>
      <c r="AM32" s="201"/>
      <c r="AN32" s="80"/>
      <c r="AO32" s="80"/>
      <c r="AP32" s="80"/>
      <c r="AQ32" s="80"/>
      <c r="AR32" s="154"/>
      <c r="AS32" s="157"/>
      <c r="AT32" s="158"/>
      <c r="AU32" s="158"/>
      <c r="AV32" s="158"/>
      <c r="AW32" s="158"/>
      <c r="AX32" s="159"/>
      <c r="AY32" s="15"/>
      <c r="CD32" s="1" t="s">
        <v>36</v>
      </c>
    </row>
    <row r="33" spans="1:82" ht="19.5" customHeight="1" x14ac:dyDescent="0.25">
      <c r="A33" s="69" t="str">
        <f t="shared" si="0"/>
        <v/>
      </c>
      <c r="B33" s="153"/>
      <c r="C33" s="80"/>
      <c r="D33" s="80"/>
      <c r="E33" s="80"/>
      <c r="F33" s="80"/>
      <c r="G33" s="154"/>
      <c r="H33" s="80"/>
      <c r="I33" s="80"/>
      <c r="J33" s="80"/>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80"/>
      <c r="AL33" s="155"/>
      <c r="AM33" s="201"/>
      <c r="AN33" s="80"/>
      <c r="AO33" s="80"/>
      <c r="AP33" s="80"/>
      <c r="AQ33" s="80"/>
      <c r="AR33" s="154"/>
      <c r="AS33" s="157"/>
      <c r="AT33" s="158"/>
      <c r="AU33" s="158"/>
      <c r="AV33" s="158"/>
      <c r="AW33" s="158"/>
      <c r="AX33" s="159"/>
      <c r="AY33" s="17"/>
    </row>
    <row r="34" spans="1:82" ht="19.5" customHeight="1" x14ac:dyDescent="0.25">
      <c r="A34" s="69" t="str">
        <f t="shared" si="0"/>
        <v/>
      </c>
      <c r="B34" s="153"/>
      <c r="C34" s="80"/>
      <c r="D34" s="80"/>
      <c r="E34" s="80"/>
      <c r="F34" s="80"/>
      <c r="G34" s="154"/>
      <c r="H34" s="80"/>
      <c r="I34" s="80"/>
      <c r="J34" s="80"/>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80"/>
      <c r="AL34" s="155"/>
      <c r="AM34" s="201"/>
      <c r="AN34" s="80"/>
      <c r="AO34" s="80"/>
      <c r="AP34" s="80"/>
      <c r="AQ34" s="80"/>
      <c r="AR34" s="154"/>
      <c r="AS34" s="157"/>
      <c r="AT34" s="158"/>
      <c r="AU34" s="158"/>
      <c r="AV34" s="158"/>
      <c r="AW34" s="158"/>
      <c r="AX34" s="159"/>
      <c r="AY34" s="15"/>
    </row>
    <row r="35" spans="1:82" ht="19.5" customHeight="1" x14ac:dyDescent="0.25">
      <c r="A35" s="69" t="str">
        <f t="shared" si="0"/>
        <v/>
      </c>
      <c r="B35" s="153"/>
      <c r="C35" s="80"/>
      <c r="D35" s="80"/>
      <c r="E35" s="80"/>
      <c r="F35" s="80"/>
      <c r="G35" s="154"/>
      <c r="H35" s="80"/>
      <c r="I35" s="80"/>
      <c r="J35" s="80"/>
      <c r="K35" s="381"/>
      <c r="L35" s="381"/>
      <c r="M35" s="381"/>
      <c r="N35" s="381"/>
      <c r="O35" s="381"/>
      <c r="P35" s="381"/>
      <c r="Q35" s="381"/>
      <c r="R35" s="381"/>
      <c r="S35" s="381"/>
      <c r="T35" s="381"/>
      <c r="U35" s="381"/>
      <c r="V35" s="381"/>
      <c r="W35" s="381"/>
      <c r="X35" s="381"/>
      <c r="Y35" s="381"/>
      <c r="Z35" s="381"/>
      <c r="AA35" s="381"/>
      <c r="AB35" s="381"/>
      <c r="AC35" s="381"/>
      <c r="AD35" s="381"/>
      <c r="AE35" s="381"/>
      <c r="AF35" s="381"/>
      <c r="AG35" s="381"/>
      <c r="AH35" s="381"/>
      <c r="AI35" s="381"/>
      <c r="AJ35" s="381"/>
      <c r="AK35" s="80"/>
      <c r="AL35" s="155"/>
      <c r="AM35" s="201"/>
      <c r="AN35" s="80"/>
      <c r="AO35" s="80"/>
      <c r="AP35" s="80"/>
      <c r="AQ35" s="80"/>
      <c r="AR35" s="154"/>
      <c r="AS35" s="157"/>
      <c r="AT35" s="158"/>
      <c r="AU35" s="158"/>
      <c r="AV35" s="158"/>
      <c r="AW35" s="158"/>
      <c r="AX35" s="159"/>
      <c r="AY35" s="15"/>
      <c r="CB35" s="1" t="s">
        <v>97</v>
      </c>
      <c r="CD35" s="1" t="s">
        <v>97</v>
      </c>
    </row>
    <row r="36" spans="1:82" ht="19.5" customHeight="1" x14ac:dyDescent="0.25">
      <c r="A36" s="69" t="str">
        <f t="shared" si="0"/>
        <v/>
      </c>
      <c r="B36" s="153"/>
      <c r="C36" s="80"/>
      <c r="D36" s="80"/>
      <c r="E36" s="80"/>
      <c r="F36" s="80"/>
      <c r="G36" s="154"/>
      <c r="H36" s="80"/>
      <c r="I36" s="80"/>
      <c r="J36" s="80"/>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80"/>
      <c r="AL36" s="155"/>
      <c r="AM36" s="201"/>
      <c r="AN36" s="80"/>
      <c r="AO36" s="80"/>
      <c r="AP36" s="80"/>
      <c r="AQ36" s="80"/>
      <c r="AR36" s="154"/>
      <c r="AS36" s="157"/>
      <c r="AT36" s="158"/>
      <c r="AU36" s="158"/>
      <c r="AV36" s="158"/>
      <c r="AW36" s="158"/>
      <c r="AX36" s="159"/>
      <c r="AY36" s="17"/>
      <c r="CB36" s="1" t="s">
        <v>98</v>
      </c>
      <c r="CD36" s="1" t="s">
        <v>98</v>
      </c>
    </row>
    <row r="37" spans="1:82" ht="19.5" customHeight="1" x14ac:dyDescent="0.25">
      <c r="A37" s="69" t="str">
        <f t="shared" si="0"/>
        <v/>
      </c>
      <c r="B37" s="153"/>
      <c r="C37" s="80"/>
      <c r="D37" s="80"/>
      <c r="E37" s="80"/>
      <c r="F37" s="80"/>
      <c r="G37" s="154"/>
      <c r="H37" s="80"/>
      <c r="I37" s="80"/>
      <c r="J37" s="80" t="s">
        <v>271</v>
      </c>
      <c r="K37" s="373" t="s">
        <v>407</v>
      </c>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80"/>
      <c r="AL37" s="155"/>
      <c r="AM37" s="201"/>
      <c r="AN37" s="80"/>
      <c r="AO37" s="80"/>
      <c r="AP37" s="80"/>
      <c r="AQ37" s="80"/>
      <c r="AR37" s="154"/>
      <c r="AS37" s="157"/>
      <c r="AT37" s="158"/>
      <c r="AU37" s="158"/>
      <c r="AV37" s="158"/>
      <c r="AW37" s="158"/>
      <c r="AX37" s="159"/>
      <c r="AY37" s="15"/>
      <c r="CD37" s="1" t="s">
        <v>100</v>
      </c>
    </row>
    <row r="38" spans="1:82" ht="19.5" customHeight="1" x14ac:dyDescent="0.25">
      <c r="A38" s="69">
        <f t="shared" si="0"/>
        <v>105</v>
      </c>
      <c r="B38" s="196"/>
      <c r="C38" s="179"/>
      <c r="D38" s="179"/>
      <c r="E38" s="179"/>
      <c r="F38" s="179"/>
      <c r="G38" s="197"/>
      <c r="H38" s="80"/>
      <c r="I38" s="80"/>
      <c r="J38" s="80"/>
      <c r="K38" s="384" t="s">
        <v>403</v>
      </c>
      <c r="L38" s="384"/>
      <c r="M38" s="384"/>
      <c r="N38" s="384"/>
      <c r="O38" s="384"/>
      <c r="P38" s="384"/>
      <c r="Q38" s="384"/>
      <c r="R38" s="384"/>
      <c r="S38" s="384"/>
      <c r="T38" s="384"/>
      <c r="U38" s="384"/>
      <c r="V38" s="384"/>
      <c r="W38" s="384"/>
      <c r="X38" s="384"/>
      <c r="Y38" s="384"/>
      <c r="Z38" s="384"/>
      <c r="AA38" s="384"/>
      <c r="AB38" s="384"/>
      <c r="AC38" s="384"/>
      <c r="AD38" s="384"/>
      <c r="AE38" s="384"/>
      <c r="AF38" s="384"/>
      <c r="AG38" s="384"/>
      <c r="AH38" s="384"/>
      <c r="AI38" s="384"/>
      <c r="AJ38" s="384"/>
      <c r="AK38" s="80"/>
      <c r="AL38" s="155"/>
      <c r="AM38" s="201">
        <v>105</v>
      </c>
      <c r="AN38" s="386" t="s">
        <v>12</v>
      </c>
      <c r="AO38" s="387"/>
      <c r="AP38" s="387"/>
      <c r="AQ38" s="388"/>
      <c r="AR38" s="154"/>
      <c r="AS38" s="375" t="s">
        <v>1673</v>
      </c>
      <c r="AT38" s="376"/>
      <c r="AU38" s="376"/>
      <c r="AV38" s="376"/>
      <c r="AW38" s="376"/>
      <c r="AX38" s="377"/>
      <c r="AY38" s="17">
        <f>VLOOKUP(AN38,$CD$6:$CE$11,2,FALSE)</f>
        <v>0</v>
      </c>
    </row>
    <row r="39" spans="1:82" ht="19.5" customHeight="1" x14ac:dyDescent="0.25">
      <c r="A39" s="69" t="str">
        <f t="shared" si="0"/>
        <v/>
      </c>
      <c r="B39" s="196"/>
      <c r="C39" s="179"/>
      <c r="D39" s="179"/>
      <c r="E39" s="179"/>
      <c r="F39" s="179"/>
      <c r="G39" s="197"/>
      <c r="H39" s="80"/>
      <c r="I39" s="80"/>
      <c r="J39" s="80"/>
      <c r="K39" s="227"/>
      <c r="L39" s="227"/>
      <c r="M39" s="227"/>
      <c r="N39" s="227"/>
      <c r="O39" s="227"/>
      <c r="P39" s="227"/>
      <c r="Q39" s="227"/>
      <c r="R39" s="227"/>
      <c r="S39" s="227"/>
      <c r="T39" s="227"/>
      <c r="U39" s="227"/>
      <c r="V39" s="227"/>
      <c r="W39" s="227"/>
      <c r="X39" s="227"/>
      <c r="Y39" s="227"/>
      <c r="Z39" s="227"/>
      <c r="AA39" s="227"/>
      <c r="AB39" s="227"/>
      <c r="AC39" s="227"/>
      <c r="AD39" s="227"/>
      <c r="AE39" s="227"/>
      <c r="AF39" s="227"/>
      <c r="AG39" s="227"/>
      <c r="AH39" s="227"/>
      <c r="AI39" s="227"/>
      <c r="AJ39" s="227"/>
      <c r="AK39" s="80"/>
      <c r="AL39" s="155"/>
      <c r="AM39" s="201"/>
      <c r="AN39" s="80"/>
      <c r="AO39" s="80"/>
      <c r="AP39" s="80"/>
      <c r="AQ39" s="80"/>
      <c r="AR39" s="154"/>
      <c r="AS39" s="375"/>
      <c r="AT39" s="376"/>
      <c r="AU39" s="376"/>
      <c r="AV39" s="376"/>
      <c r="AW39" s="376"/>
      <c r="AX39" s="377"/>
      <c r="AY39" s="15"/>
    </row>
    <row r="40" spans="1:82" ht="19.5" customHeight="1" x14ac:dyDescent="0.25">
      <c r="A40" s="69" t="str">
        <f t="shared" si="0"/>
        <v/>
      </c>
      <c r="B40" s="196"/>
      <c r="C40" s="179"/>
      <c r="D40" s="179"/>
      <c r="E40" s="179"/>
      <c r="F40" s="179"/>
      <c r="G40" s="197"/>
      <c r="H40" s="80"/>
      <c r="I40" s="80"/>
      <c r="J40" s="80" t="s">
        <v>72</v>
      </c>
      <c r="K40" s="373" t="s">
        <v>408</v>
      </c>
      <c r="L40" s="373"/>
      <c r="M40" s="373"/>
      <c r="N40" s="373"/>
      <c r="O40" s="373"/>
      <c r="P40" s="373"/>
      <c r="Q40" s="373"/>
      <c r="R40" s="373"/>
      <c r="S40" s="373"/>
      <c r="T40" s="373"/>
      <c r="U40" s="373"/>
      <c r="V40" s="373"/>
      <c r="W40" s="373"/>
      <c r="X40" s="373"/>
      <c r="Y40" s="373"/>
      <c r="Z40" s="373"/>
      <c r="AA40" s="373"/>
      <c r="AB40" s="373"/>
      <c r="AC40" s="373"/>
      <c r="AD40" s="373"/>
      <c r="AE40" s="373"/>
      <c r="AF40" s="373"/>
      <c r="AG40" s="373"/>
      <c r="AH40" s="373"/>
      <c r="AI40" s="373"/>
      <c r="AJ40" s="373"/>
      <c r="AK40" s="80"/>
      <c r="AL40" s="155"/>
      <c r="AM40" s="201"/>
      <c r="AN40" s="80"/>
      <c r="AO40" s="80"/>
      <c r="AP40" s="80"/>
      <c r="AQ40" s="80"/>
      <c r="AR40" s="154"/>
      <c r="AS40" s="157"/>
      <c r="AT40" s="158"/>
      <c r="AU40" s="158"/>
      <c r="AV40" s="158"/>
      <c r="AW40" s="158"/>
      <c r="AX40" s="159"/>
      <c r="AY40" s="15"/>
    </row>
    <row r="41" spans="1:82" ht="19.5" customHeight="1" x14ac:dyDescent="0.25">
      <c r="A41" s="69" t="str">
        <f t="shared" si="0"/>
        <v/>
      </c>
      <c r="B41" s="153"/>
      <c r="C41" s="179"/>
      <c r="D41" s="179"/>
      <c r="E41" s="179"/>
      <c r="F41" s="179"/>
      <c r="G41" s="154"/>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155"/>
      <c r="AM41" s="201"/>
      <c r="AN41" s="80"/>
      <c r="AO41" s="80"/>
      <c r="AP41" s="80"/>
      <c r="AQ41" s="80"/>
      <c r="AR41" s="154"/>
      <c r="AS41" s="80"/>
      <c r="AT41" s="88"/>
      <c r="AU41" s="88"/>
      <c r="AV41" s="88"/>
      <c r="AW41" s="88"/>
      <c r="AX41" s="89"/>
      <c r="AY41" s="17"/>
    </row>
    <row r="42" spans="1:82" ht="19.5" customHeight="1" x14ac:dyDescent="0.25">
      <c r="A42" s="69" t="str">
        <f t="shared" si="0"/>
        <v/>
      </c>
      <c r="B42" s="185"/>
      <c r="C42" s="179"/>
      <c r="D42" s="179"/>
      <c r="E42" s="179"/>
      <c r="F42" s="179"/>
      <c r="G42" s="154"/>
      <c r="H42" s="80"/>
      <c r="I42" s="80"/>
      <c r="J42" s="80" t="s">
        <v>73</v>
      </c>
      <c r="K42" s="373" t="s">
        <v>1962</v>
      </c>
      <c r="L42" s="373"/>
      <c r="M42" s="373"/>
      <c r="N42" s="373"/>
      <c r="O42" s="373"/>
      <c r="P42" s="373"/>
      <c r="Q42" s="373"/>
      <c r="R42" s="373"/>
      <c r="S42" s="373"/>
      <c r="T42" s="373"/>
      <c r="U42" s="373"/>
      <c r="V42" s="373"/>
      <c r="W42" s="373"/>
      <c r="X42" s="373"/>
      <c r="Y42" s="373"/>
      <c r="Z42" s="373"/>
      <c r="AA42" s="373"/>
      <c r="AB42" s="373"/>
      <c r="AC42" s="373"/>
      <c r="AD42" s="373"/>
      <c r="AE42" s="373"/>
      <c r="AF42" s="373"/>
      <c r="AG42" s="373"/>
      <c r="AH42" s="373"/>
      <c r="AI42" s="373"/>
      <c r="AJ42" s="373"/>
      <c r="AK42" s="80"/>
      <c r="AL42" s="155"/>
      <c r="AM42" s="201"/>
      <c r="AN42" s="80"/>
      <c r="AO42" s="80"/>
      <c r="AP42" s="80"/>
      <c r="AQ42" s="80"/>
      <c r="AR42" s="154"/>
      <c r="AS42" s="87"/>
      <c r="AT42" s="88"/>
      <c r="AU42" s="88"/>
      <c r="AV42" s="88"/>
      <c r="AW42" s="88"/>
      <c r="AX42" s="89"/>
      <c r="AY42" s="15"/>
    </row>
    <row r="43" spans="1:82" ht="19.5" customHeight="1" x14ac:dyDescent="0.25">
      <c r="A43" s="69" t="str">
        <f t="shared" si="0"/>
        <v/>
      </c>
      <c r="B43" s="185"/>
      <c r="C43" s="179"/>
      <c r="D43" s="179"/>
      <c r="E43" s="179"/>
      <c r="F43" s="179"/>
      <c r="G43" s="154"/>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155"/>
      <c r="AM43" s="201"/>
      <c r="AN43" s="80"/>
      <c r="AO43" s="80"/>
      <c r="AP43" s="80"/>
      <c r="AQ43" s="80"/>
      <c r="AR43" s="154"/>
      <c r="AS43" s="87"/>
      <c r="AT43" s="88"/>
      <c r="AU43" s="88"/>
      <c r="AV43" s="88"/>
      <c r="AW43" s="88"/>
      <c r="AX43" s="89"/>
      <c r="AY43" s="15"/>
    </row>
    <row r="44" spans="1:82" ht="19.5" customHeight="1" x14ac:dyDescent="0.25">
      <c r="A44" s="69" t="str">
        <f t="shared" si="0"/>
        <v/>
      </c>
      <c r="B44" s="185"/>
      <c r="C44" s="179"/>
      <c r="D44" s="179"/>
      <c r="E44" s="179"/>
      <c r="F44" s="179"/>
      <c r="G44" s="154"/>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155"/>
      <c r="AM44" s="201"/>
      <c r="AN44" s="80"/>
      <c r="AO44" s="80"/>
      <c r="AP44" s="80"/>
      <c r="AQ44" s="80"/>
      <c r="AR44" s="154"/>
      <c r="AS44" s="87"/>
      <c r="AT44" s="88"/>
      <c r="AU44" s="88"/>
      <c r="AV44" s="88"/>
      <c r="AW44" s="88"/>
      <c r="AX44" s="89"/>
      <c r="AY44" s="15"/>
    </row>
    <row r="45" spans="1:82" ht="19.5" customHeight="1" x14ac:dyDescent="0.25">
      <c r="A45" s="69">
        <f t="shared" si="0"/>
        <v>106</v>
      </c>
      <c r="B45" s="185"/>
      <c r="C45" s="179"/>
      <c r="D45" s="179"/>
      <c r="E45" s="179"/>
      <c r="F45" s="179"/>
      <c r="G45" s="154"/>
      <c r="H45" s="200" t="s">
        <v>341</v>
      </c>
      <c r="I45" s="80"/>
      <c r="J45" s="373" t="s">
        <v>381</v>
      </c>
      <c r="K45" s="373"/>
      <c r="L45" s="373"/>
      <c r="M45" s="373"/>
      <c r="N45" s="373"/>
      <c r="O45" s="373"/>
      <c r="P45" s="373"/>
      <c r="Q45" s="373"/>
      <c r="R45" s="373"/>
      <c r="S45" s="373"/>
      <c r="T45" s="373"/>
      <c r="U45" s="373"/>
      <c r="V45" s="373"/>
      <c r="W45" s="373"/>
      <c r="X45" s="373"/>
      <c r="Y45" s="373"/>
      <c r="Z45" s="373"/>
      <c r="AA45" s="373"/>
      <c r="AB45" s="373"/>
      <c r="AC45" s="373"/>
      <c r="AD45" s="373"/>
      <c r="AE45" s="373"/>
      <c r="AF45" s="373"/>
      <c r="AG45" s="373"/>
      <c r="AH45" s="373"/>
      <c r="AI45" s="373"/>
      <c r="AJ45" s="373"/>
      <c r="AK45" s="80"/>
      <c r="AL45" s="155"/>
      <c r="AM45" s="201">
        <v>106</v>
      </c>
      <c r="AN45" s="386" t="s">
        <v>12</v>
      </c>
      <c r="AO45" s="387"/>
      <c r="AP45" s="387"/>
      <c r="AQ45" s="388"/>
      <c r="AR45" s="154"/>
      <c r="AS45" s="375" t="s">
        <v>1963</v>
      </c>
      <c r="AT45" s="376"/>
      <c r="AU45" s="376"/>
      <c r="AV45" s="376"/>
      <c r="AW45" s="376"/>
      <c r="AX45" s="377"/>
      <c r="AY45" s="17">
        <f>VLOOKUP(AN45,$CD$6:$CE$11,2,FALSE)</f>
        <v>0</v>
      </c>
    </row>
    <row r="46" spans="1:82" ht="19.5" customHeight="1" x14ac:dyDescent="0.25">
      <c r="A46" s="69" t="str">
        <f t="shared" si="0"/>
        <v/>
      </c>
      <c r="B46" s="185"/>
      <c r="C46" s="179"/>
      <c r="D46" s="179"/>
      <c r="E46" s="179"/>
      <c r="F46" s="179"/>
      <c r="G46" s="154"/>
      <c r="H46" s="80"/>
      <c r="I46" s="80"/>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80"/>
      <c r="AL46" s="155"/>
      <c r="AM46" s="201"/>
      <c r="AN46" s="80"/>
      <c r="AO46" s="80"/>
      <c r="AP46" s="80"/>
      <c r="AQ46" s="80"/>
      <c r="AR46" s="154"/>
      <c r="AS46" s="375"/>
      <c r="AT46" s="376"/>
      <c r="AU46" s="376"/>
      <c r="AV46" s="376"/>
      <c r="AW46" s="376"/>
      <c r="AX46" s="377"/>
      <c r="AY46" s="15"/>
    </row>
    <row r="47" spans="1:82" ht="19.5" customHeight="1" x14ac:dyDescent="0.25">
      <c r="A47" s="69">
        <f t="shared" si="0"/>
        <v>107</v>
      </c>
      <c r="B47" s="185"/>
      <c r="C47" s="179"/>
      <c r="D47" s="179"/>
      <c r="E47" s="179"/>
      <c r="F47" s="179"/>
      <c r="G47" s="154"/>
      <c r="H47" s="80"/>
      <c r="I47" s="80"/>
      <c r="J47" s="94" t="s">
        <v>72</v>
      </c>
      <c r="K47" s="381" t="s">
        <v>410</v>
      </c>
      <c r="L47" s="381"/>
      <c r="M47" s="381"/>
      <c r="N47" s="381"/>
      <c r="O47" s="381"/>
      <c r="P47" s="381"/>
      <c r="Q47" s="381"/>
      <c r="R47" s="381"/>
      <c r="S47" s="381"/>
      <c r="T47" s="381"/>
      <c r="U47" s="381"/>
      <c r="V47" s="381"/>
      <c r="W47" s="381"/>
      <c r="X47" s="381"/>
      <c r="Y47" s="381"/>
      <c r="Z47" s="381"/>
      <c r="AA47" s="381"/>
      <c r="AB47" s="381"/>
      <c r="AC47" s="381"/>
      <c r="AD47" s="381"/>
      <c r="AE47" s="381"/>
      <c r="AF47" s="381"/>
      <c r="AG47" s="381"/>
      <c r="AH47" s="381"/>
      <c r="AI47" s="381"/>
      <c r="AJ47" s="381"/>
      <c r="AK47" s="80"/>
      <c r="AL47" s="155"/>
      <c r="AM47" s="201">
        <v>107</v>
      </c>
      <c r="AN47" s="386" t="s">
        <v>12</v>
      </c>
      <c r="AO47" s="387"/>
      <c r="AP47" s="387"/>
      <c r="AQ47" s="388"/>
      <c r="AR47" s="154"/>
      <c r="AS47" s="87"/>
      <c r="AT47" s="88"/>
      <c r="AU47" s="88"/>
      <c r="AV47" s="88"/>
      <c r="AW47" s="88"/>
      <c r="AX47" s="89"/>
      <c r="AY47" s="17">
        <f>VLOOKUP(AN47,$CD$6:$CE$11,2,FALSE)</f>
        <v>0</v>
      </c>
    </row>
    <row r="48" spans="1:82" ht="19.5" customHeight="1" x14ac:dyDescent="0.25">
      <c r="A48" s="69" t="str">
        <f t="shared" si="0"/>
        <v/>
      </c>
      <c r="B48" s="185"/>
      <c r="C48" s="179"/>
      <c r="D48" s="179"/>
      <c r="E48" s="179"/>
      <c r="F48" s="179"/>
      <c r="G48" s="154"/>
      <c r="H48" s="80"/>
      <c r="I48" s="80"/>
      <c r="J48" s="94"/>
      <c r="K48" s="381"/>
      <c r="L48" s="381"/>
      <c r="M48" s="381"/>
      <c r="N48" s="381"/>
      <c r="O48" s="381"/>
      <c r="P48" s="381"/>
      <c r="Q48" s="381"/>
      <c r="R48" s="381"/>
      <c r="S48" s="381"/>
      <c r="T48" s="381"/>
      <c r="U48" s="381"/>
      <c r="V48" s="381"/>
      <c r="W48" s="381"/>
      <c r="X48" s="381"/>
      <c r="Y48" s="381"/>
      <c r="Z48" s="381"/>
      <c r="AA48" s="381"/>
      <c r="AB48" s="381"/>
      <c r="AC48" s="381"/>
      <c r="AD48" s="381"/>
      <c r="AE48" s="381"/>
      <c r="AF48" s="381"/>
      <c r="AG48" s="381"/>
      <c r="AH48" s="381"/>
      <c r="AI48" s="381"/>
      <c r="AJ48" s="381"/>
      <c r="AK48" s="80"/>
      <c r="AL48" s="155"/>
      <c r="AM48" s="201"/>
      <c r="AN48" s="80"/>
      <c r="AO48" s="80"/>
      <c r="AP48" s="80"/>
      <c r="AQ48" s="80"/>
      <c r="AR48" s="154"/>
      <c r="AS48" s="87"/>
      <c r="AT48" s="88"/>
      <c r="AU48" s="88"/>
      <c r="AV48" s="88"/>
      <c r="AW48" s="88"/>
      <c r="AX48" s="89"/>
      <c r="AY48" s="15"/>
    </row>
    <row r="49" spans="1:51" ht="19.5" customHeight="1" x14ac:dyDescent="0.25">
      <c r="A49" s="69" t="str">
        <f t="shared" si="0"/>
        <v/>
      </c>
      <c r="B49" s="185"/>
      <c r="C49" s="179"/>
      <c r="D49" s="179"/>
      <c r="E49" s="179"/>
      <c r="F49" s="179"/>
      <c r="G49" s="154"/>
      <c r="H49" s="80"/>
      <c r="I49" s="80"/>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80"/>
      <c r="AL49" s="155"/>
      <c r="AM49" s="201"/>
      <c r="AN49" s="80"/>
      <c r="AO49" s="80"/>
      <c r="AP49" s="80"/>
      <c r="AQ49" s="80"/>
      <c r="AR49" s="154"/>
      <c r="AS49" s="87"/>
      <c r="AT49" s="88"/>
      <c r="AU49" s="88"/>
      <c r="AV49" s="88"/>
      <c r="AW49" s="88"/>
      <c r="AX49" s="89"/>
      <c r="AY49" s="15"/>
    </row>
    <row r="50" spans="1:51" ht="19.5" customHeight="1" x14ac:dyDescent="0.25">
      <c r="A50" s="69">
        <f t="shared" si="0"/>
        <v>108</v>
      </c>
      <c r="B50" s="185"/>
      <c r="C50" s="179"/>
      <c r="D50" s="179"/>
      <c r="E50" s="179"/>
      <c r="F50" s="179"/>
      <c r="G50" s="154"/>
      <c r="H50" s="80"/>
      <c r="I50" s="80"/>
      <c r="J50" s="94" t="s">
        <v>73</v>
      </c>
      <c r="K50" s="381" t="s">
        <v>1251</v>
      </c>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80"/>
      <c r="AL50" s="155"/>
      <c r="AM50" s="201">
        <v>108</v>
      </c>
      <c r="AN50" s="386" t="s">
        <v>12</v>
      </c>
      <c r="AO50" s="387"/>
      <c r="AP50" s="387"/>
      <c r="AQ50" s="388"/>
      <c r="AR50" s="154"/>
      <c r="AS50" s="87"/>
      <c r="AT50" s="88"/>
      <c r="AU50" s="88"/>
      <c r="AV50" s="88"/>
      <c r="AW50" s="88"/>
      <c r="AX50" s="89"/>
      <c r="AY50" s="17">
        <f>VLOOKUP(AN50,$CD$6:$CE$11,2,FALSE)</f>
        <v>0</v>
      </c>
    </row>
    <row r="51" spans="1:51" ht="19.5" customHeight="1" x14ac:dyDescent="0.25">
      <c r="A51" s="69" t="str">
        <f t="shared" si="0"/>
        <v/>
      </c>
      <c r="B51" s="185"/>
      <c r="C51" s="179"/>
      <c r="D51" s="179"/>
      <c r="E51" s="179"/>
      <c r="F51" s="179"/>
      <c r="G51" s="154"/>
      <c r="H51" s="80"/>
      <c r="I51" s="80"/>
      <c r="J51" s="94"/>
      <c r="K51" s="381"/>
      <c r="L51" s="381"/>
      <c r="M51" s="381"/>
      <c r="N51" s="381"/>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80"/>
      <c r="AL51" s="155"/>
      <c r="AM51" s="201"/>
      <c r="AN51" s="80"/>
      <c r="AO51" s="80"/>
      <c r="AP51" s="80"/>
      <c r="AQ51" s="80"/>
      <c r="AR51" s="154"/>
      <c r="AS51" s="87"/>
      <c r="AT51" s="88"/>
      <c r="AU51" s="88"/>
      <c r="AV51" s="88"/>
      <c r="AW51" s="88"/>
      <c r="AX51" s="89"/>
      <c r="AY51" s="15"/>
    </row>
    <row r="52" spans="1:51" ht="19.5" customHeight="1" x14ac:dyDescent="0.25">
      <c r="A52" s="69" t="str">
        <f t="shared" si="0"/>
        <v/>
      </c>
      <c r="B52" s="185"/>
      <c r="C52" s="179"/>
      <c r="D52" s="179"/>
      <c r="E52" s="179"/>
      <c r="F52" s="179"/>
      <c r="G52" s="154"/>
      <c r="H52" s="80"/>
      <c r="I52" s="80"/>
      <c r="J52" s="94"/>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80"/>
      <c r="AL52" s="155"/>
      <c r="AM52" s="201"/>
      <c r="AN52" s="80"/>
      <c r="AO52" s="80"/>
      <c r="AP52" s="80"/>
      <c r="AQ52" s="80"/>
      <c r="AR52" s="154"/>
      <c r="AS52" s="87"/>
      <c r="AT52" s="88"/>
      <c r="AU52" s="88"/>
      <c r="AV52" s="88"/>
      <c r="AW52" s="88"/>
      <c r="AX52" s="89"/>
      <c r="AY52" s="15"/>
    </row>
    <row r="53" spans="1:51" ht="19.5" customHeight="1" x14ac:dyDescent="0.25">
      <c r="A53" s="69" t="str">
        <f t="shared" si="0"/>
        <v/>
      </c>
      <c r="B53" s="185"/>
      <c r="C53" s="179"/>
      <c r="D53" s="179"/>
      <c r="E53" s="179"/>
      <c r="F53" s="179"/>
      <c r="G53" s="154"/>
      <c r="H53" s="80"/>
      <c r="I53" s="80"/>
      <c r="J53" s="94"/>
      <c r="K53" s="381"/>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80"/>
      <c r="AL53" s="155"/>
      <c r="AM53" s="201"/>
      <c r="AN53" s="80"/>
      <c r="AO53" s="80"/>
      <c r="AP53" s="80"/>
      <c r="AQ53" s="80"/>
      <c r="AR53" s="154"/>
      <c r="AS53" s="87"/>
      <c r="AT53" s="88"/>
      <c r="AU53" s="88"/>
      <c r="AV53" s="88"/>
      <c r="AW53" s="88"/>
      <c r="AX53" s="89"/>
      <c r="AY53" s="15"/>
    </row>
    <row r="54" spans="1:51" ht="19.5" customHeight="1" x14ac:dyDescent="0.25">
      <c r="A54" s="69" t="str">
        <f t="shared" si="0"/>
        <v/>
      </c>
      <c r="B54" s="185"/>
      <c r="C54" s="179"/>
      <c r="D54" s="179"/>
      <c r="E54" s="179"/>
      <c r="F54" s="179"/>
      <c r="G54" s="154"/>
      <c r="H54" s="80"/>
      <c r="I54" s="80"/>
      <c r="J54" s="94"/>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80"/>
      <c r="AL54" s="155"/>
      <c r="AM54" s="201"/>
      <c r="AN54" s="80"/>
      <c r="AO54" s="80"/>
      <c r="AP54" s="80"/>
      <c r="AQ54" s="80"/>
      <c r="AR54" s="154"/>
      <c r="AS54" s="87"/>
      <c r="AT54" s="88"/>
      <c r="AU54" s="88"/>
      <c r="AV54" s="88"/>
      <c r="AW54" s="88"/>
      <c r="AX54" s="89"/>
      <c r="AY54" s="15"/>
    </row>
    <row r="55" spans="1:51" ht="19.5" customHeight="1" x14ac:dyDescent="0.25">
      <c r="A55" s="69">
        <f t="shared" si="0"/>
        <v>109</v>
      </c>
      <c r="B55" s="185"/>
      <c r="C55" s="179"/>
      <c r="D55" s="179"/>
      <c r="E55" s="179"/>
      <c r="F55" s="179"/>
      <c r="G55" s="154"/>
      <c r="H55" s="80"/>
      <c r="I55" s="80"/>
      <c r="J55" s="94" t="s">
        <v>1486</v>
      </c>
      <c r="K55" s="381" t="s">
        <v>1252</v>
      </c>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80"/>
      <c r="AL55" s="155"/>
      <c r="AM55" s="201">
        <v>109</v>
      </c>
      <c r="AN55" s="386" t="s">
        <v>12</v>
      </c>
      <c r="AO55" s="387"/>
      <c r="AP55" s="387"/>
      <c r="AQ55" s="388"/>
      <c r="AR55" s="154"/>
      <c r="AS55" s="87"/>
      <c r="AT55" s="88"/>
      <c r="AU55" s="88"/>
      <c r="AV55" s="88"/>
      <c r="AW55" s="88"/>
      <c r="AX55" s="89"/>
      <c r="AY55" s="17">
        <f>VLOOKUP(AN55,$CD$6:$CE$11,2,FALSE)</f>
        <v>0</v>
      </c>
    </row>
    <row r="56" spans="1:51" ht="19.5" customHeight="1" x14ac:dyDescent="0.25">
      <c r="A56" s="69" t="str">
        <f t="shared" si="0"/>
        <v/>
      </c>
      <c r="B56" s="185"/>
      <c r="C56" s="179"/>
      <c r="D56" s="179"/>
      <c r="E56" s="179"/>
      <c r="F56" s="179"/>
      <c r="G56" s="154"/>
      <c r="H56" s="80"/>
      <c r="I56" s="80"/>
      <c r="J56" s="94"/>
      <c r="K56" s="381"/>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80"/>
      <c r="AL56" s="155"/>
      <c r="AM56" s="201"/>
      <c r="AN56" s="80"/>
      <c r="AO56" s="80"/>
      <c r="AP56" s="80"/>
      <c r="AQ56" s="80"/>
      <c r="AR56" s="154"/>
      <c r="AS56" s="87"/>
      <c r="AT56" s="88"/>
      <c r="AU56" s="88"/>
      <c r="AV56" s="88"/>
      <c r="AW56" s="88"/>
      <c r="AX56" s="89"/>
      <c r="AY56" s="15"/>
    </row>
    <row r="57" spans="1:51" ht="19.5" customHeight="1" x14ac:dyDescent="0.25">
      <c r="A57" s="69" t="str">
        <f t="shared" si="0"/>
        <v/>
      </c>
      <c r="B57" s="185"/>
      <c r="C57" s="179"/>
      <c r="D57" s="179"/>
      <c r="E57" s="179"/>
      <c r="F57" s="179"/>
      <c r="G57" s="154"/>
      <c r="H57" s="80"/>
      <c r="I57" s="80"/>
      <c r="J57" s="94"/>
      <c r="K57" s="381"/>
      <c r="L57" s="381"/>
      <c r="M57" s="381"/>
      <c r="N57" s="381"/>
      <c r="O57" s="381"/>
      <c r="P57" s="381"/>
      <c r="Q57" s="381"/>
      <c r="R57" s="381"/>
      <c r="S57" s="381"/>
      <c r="T57" s="381"/>
      <c r="U57" s="381"/>
      <c r="V57" s="381"/>
      <c r="W57" s="381"/>
      <c r="X57" s="381"/>
      <c r="Y57" s="381"/>
      <c r="Z57" s="381"/>
      <c r="AA57" s="381"/>
      <c r="AB57" s="381"/>
      <c r="AC57" s="381"/>
      <c r="AD57" s="381"/>
      <c r="AE57" s="381"/>
      <c r="AF57" s="381"/>
      <c r="AG57" s="381"/>
      <c r="AH57" s="381"/>
      <c r="AI57" s="381"/>
      <c r="AJ57" s="381"/>
      <c r="AK57" s="80"/>
      <c r="AL57" s="155"/>
      <c r="AM57" s="201"/>
      <c r="AN57" s="80"/>
      <c r="AO57" s="80"/>
      <c r="AP57" s="80"/>
      <c r="AQ57" s="80"/>
      <c r="AR57" s="154"/>
      <c r="AS57" s="87"/>
      <c r="AT57" s="88"/>
      <c r="AU57" s="88"/>
      <c r="AV57" s="88"/>
      <c r="AW57" s="88"/>
      <c r="AX57" s="89"/>
      <c r="AY57" s="15"/>
    </row>
    <row r="58" spans="1:51" ht="19.5" customHeight="1" x14ac:dyDescent="0.25">
      <c r="A58" s="69" t="str">
        <f t="shared" si="0"/>
        <v/>
      </c>
      <c r="B58" s="185"/>
      <c r="C58" s="179"/>
      <c r="D58" s="179"/>
      <c r="E58" s="179"/>
      <c r="F58" s="179"/>
      <c r="G58" s="154"/>
      <c r="H58" s="80"/>
      <c r="I58" s="80"/>
      <c r="J58" s="94"/>
      <c r="K58" s="381"/>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80"/>
      <c r="AL58" s="155"/>
      <c r="AM58" s="201"/>
      <c r="AN58" s="80"/>
      <c r="AO58" s="80"/>
      <c r="AP58" s="80"/>
      <c r="AQ58" s="80"/>
      <c r="AR58" s="154"/>
      <c r="AS58" s="87"/>
      <c r="AT58" s="88"/>
      <c r="AU58" s="88"/>
      <c r="AV58" s="88"/>
      <c r="AW58" s="88"/>
      <c r="AX58" s="89"/>
      <c r="AY58" s="15"/>
    </row>
    <row r="59" spans="1:51" ht="19.5" customHeight="1" x14ac:dyDescent="0.25">
      <c r="A59" s="69" t="str">
        <f t="shared" si="0"/>
        <v/>
      </c>
      <c r="B59" s="185"/>
      <c r="C59" s="179"/>
      <c r="D59" s="179"/>
      <c r="E59" s="179"/>
      <c r="F59" s="179"/>
      <c r="G59" s="154"/>
      <c r="H59" s="80"/>
      <c r="I59" s="80"/>
      <c r="J59" s="94"/>
      <c r="K59" s="381"/>
      <c r="L59" s="381"/>
      <c r="M59" s="381"/>
      <c r="N59" s="381"/>
      <c r="O59" s="381"/>
      <c r="P59" s="381"/>
      <c r="Q59" s="381"/>
      <c r="R59" s="381"/>
      <c r="S59" s="381"/>
      <c r="T59" s="381"/>
      <c r="U59" s="381"/>
      <c r="V59" s="381"/>
      <c r="W59" s="381"/>
      <c r="X59" s="381"/>
      <c r="Y59" s="381"/>
      <c r="Z59" s="381"/>
      <c r="AA59" s="381"/>
      <c r="AB59" s="381"/>
      <c r="AC59" s="381"/>
      <c r="AD59" s="381"/>
      <c r="AE59" s="381"/>
      <c r="AF59" s="381"/>
      <c r="AG59" s="381"/>
      <c r="AH59" s="381"/>
      <c r="AI59" s="381"/>
      <c r="AJ59" s="381"/>
      <c r="AK59" s="80"/>
      <c r="AL59" s="155"/>
      <c r="AM59" s="201"/>
      <c r="AN59" s="80"/>
      <c r="AO59" s="80"/>
      <c r="AP59" s="80"/>
      <c r="AQ59" s="80"/>
      <c r="AR59" s="154"/>
      <c r="AS59" s="87"/>
      <c r="AT59" s="88"/>
      <c r="AU59" s="88"/>
      <c r="AV59" s="88"/>
      <c r="AW59" s="88"/>
      <c r="AX59" s="89"/>
      <c r="AY59" s="15"/>
    </row>
    <row r="60" spans="1:51" ht="19.5" customHeight="1" x14ac:dyDescent="0.25">
      <c r="A60" s="69" t="str">
        <f t="shared" si="0"/>
        <v/>
      </c>
      <c r="B60" s="185"/>
      <c r="C60" s="179"/>
      <c r="D60" s="179"/>
      <c r="E60" s="179"/>
      <c r="F60" s="179"/>
      <c r="G60" s="154"/>
      <c r="H60" s="80"/>
      <c r="I60" s="80"/>
      <c r="J60" s="94"/>
      <c r="K60" s="381"/>
      <c r="L60" s="381"/>
      <c r="M60" s="381"/>
      <c r="N60" s="381"/>
      <c r="O60" s="381"/>
      <c r="P60" s="381"/>
      <c r="Q60" s="381"/>
      <c r="R60" s="381"/>
      <c r="S60" s="381"/>
      <c r="T60" s="381"/>
      <c r="U60" s="381"/>
      <c r="V60" s="381"/>
      <c r="W60" s="381"/>
      <c r="X60" s="381"/>
      <c r="Y60" s="381"/>
      <c r="Z60" s="381"/>
      <c r="AA60" s="381"/>
      <c r="AB60" s="381"/>
      <c r="AC60" s="381"/>
      <c r="AD60" s="381"/>
      <c r="AE60" s="381"/>
      <c r="AF60" s="381"/>
      <c r="AG60" s="381"/>
      <c r="AH60" s="381"/>
      <c r="AI60" s="381"/>
      <c r="AJ60" s="381"/>
      <c r="AK60" s="80"/>
      <c r="AL60" s="155"/>
      <c r="AM60" s="201"/>
      <c r="AN60" s="80"/>
      <c r="AO60" s="80"/>
      <c r="AP60" s="80"/>
      <c r="AQ60" s="80"/>
      <c r="AR60" s="154"/>
      <c r="AS60" s="87"/>
      <c r="AT60" s="88"/>
      <c r="AU60" s="88"/>
      <c r="AV60" s="88"/>
      <c r="AW60" s="88"/>
      <c r="AX60" s="89"/>
      <c r="AY60" s="15"/>
    </row>
    <row r="61" spans="1:51" ht="19.5" customHeight="1" x14ac:dyDescent="0.25">
      <c r="A61" s="69" t="str">
        <f t="shared" si="0"/>
        <v/>
      </c>
      <c r="B61" s="185"/>
      <c r="C61" s="179"/>
      <c r="D61" s="179"/>
      <c r="E61" s="179"/>
      <c r="F61" s="179"/>
      <c r="G61" s="154"/>
      <c r="H61" s="80"/>
      <c r="I61" s="80"/>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80"/>
      <c r="AL61" s="155"/>
      <c r="AM61" s="201"/>
      <c r="AN61" s="80"/>
      <c r="AO61" s="80"/>
      <c r="AP61" s="80"/>
      <c r="AQ61" s="80"/>
      <c r="AR61" s="154"/>
      <c r="AS61" s="87"/>
      <c r="AT61" s="88"/>
      <c r="AU61" s="88"/>
      <c r="AV61" s="88"/>
      <c r="AW61" s="88"/>
      <c r="AX61" s="89"/>
      <c r="AY61" s="15"/>
    </row>
    <row r="62" spans="1:51" ht="19.5" customHeight="1" x14ac:dyDescent="0.25">
      <c r="A62" s="69">
        <f t="shared" si="0"/>
        <v>110</v>
      </c>
      <c r="B62" s="185"/>
      <c r="C62" s="179"/>
      <c r="D62" s="179"/>
      <c r="E62" s="179"/>
      <c r="F62" s="179"/>
      <c r="G62" s="154"/>
      <c r="H62" s="80"/>
      <c r="I62" s="80"/>
      <c r="J62" s="94" t="s">
        <v>173</v>
      </c>
      <c r="K62" s="381" t="s">
        <v>1253</v>
      </c>
      <c r="L62" s="381"/>
      <c r="M62" s="381"/>
      <c r="N62" s="381"/>
      <c r="O62" s="381"/>
      <c r="P62" s="381"/>
      <c r="Q62" s="381"/>
      <c r="R62" s="381"/>
      <c r="S62" s="381"/>
      <c r="T62" s="381"/>
      <c r="U62" s="381"/>
      <c r="V62" s="381"/>
      <c r="W62" s="381"/>
      <c r="X62" s="381"/>
      <c r="Y62" s="381"/>
      <c r="Z62" s="381"/>
      <c r="AA62" s="381"/>
      <c r="AB62" s="381"/>
      <c r="AC62" s="381"/>
      <c r="AD62" s="381"/>
      <c r="AE62" s="381"/>
      <c r="AF62" s="381"/>
      <c r="AG62" s="381"/>
      <c r="AH62" s="381"/>
      <c r="AI62" s="381"/>
      <c r="AJ62" s="381"/>
      <c r="AK62" s="80"/>
      <c r="AL62" s="155"/>
      <c r="AM62" s="201">
        <v>110</v>
      </c>
      <c r="AN62" s="386" t="s">
        <v>12</v>
      </c>
      <c r="AO62" s="387"/>
      <c r="AP62" s="387"/>
      <c r="AQ62" s="388"/>
      <c r="AR62" s="154"/>
      <c r="AS62" s="87"/>
      <c r="AT62" s="88"/>
      <c r="AU62" s="88"/>
      <c r="AV62" s="88"/>
      <c r="AW62" s="88"/>
      <c r="AX62" s="89"/>
      <c r="AY62" s="17">
        <f>VLOOKUP(AN62,$CD$6:$CE$11,2,FALSE)</f>
        <v>0</v>
      </c>
    </row>
    <row r="63" spans="1:51" ht="19.5" customHeight="1" x14ac:dyDescent="0.25">
      <c r="A63" s="69" t="str">
        <f t="shared" si="0"/>
        <v/>
      </c>
      <c r="B63" s="185"/>
      <c r="C63" s="179"/>
      <c r="D63" s="179"/>
      <c r="E63" s="179"/>
      <c r="F63" s="179"/>
      <c r="G63" s="154"/>
      <c r="H63" s="80"/>
      <c r="I63" s="80"/>
      <c r="J63" s="94"/>
      <c r="K63" s="381"/>
      <c r="L63" s="381"/>
      <c r="M63" s="381"/>
      <c r="N63" s="381"/>
      <c r="O63" s="381"/>
      <c r="P63" s="381"/>
      <c r="Q63" s="381"/>
      <c r="R63" s="381"/>
      <c r="S63" s="381"/>
      <c r="T63" s="381"/>
      <c r="U63" s="381"/>
      <c r="V63" s="381"/>
      <c r="W63" s="381"/>
      <c r="X63" s="381"/>
      <c r="Y63" s="381"/>
      <c r="Z63" s="381"/>
      <c r="AA63" s="381"/>
      <c r="AB63" s="381"/>
      <c r="AC63" s="381"/>
      <c r="AD63" s="381"/>
      <c r="AE63" s="381"/>
      <c r="AF63" s="381"/>
      <c r="AG63" s="381"/>
      <c r="AH63" s="381"/>
      <c r="AI63" s="381"/>
      <c r="AJ63" s="381"/>
      <c r="AK63" s="80"/>
      <c r="AL63" s="155"/>
      <c r="AM63" s="201"/>
      <c r="AN63" s="80"/>
      <c r="AO63" s="80"/>
      <c r="AP63" s="80"/>
      <c r="AQ63" s="80"/>
      <c r="AR63" s="154"/>
      <c r="AS63" s="87"/>
      <c r="AT63" s="88"/>
      <c r="AU63" s="88"/>
      <c r="AV63" s="88"/>
      <c r="AW63" s="88"/>
      <c r="AX63" s="89"/>
      <c r="AY63" s="15"/>
    </row>
    <row r="64" spans="1:51" ht="19.5" customHeight="1" x14ac:dyDescent="0.25">
      <c r="A64" s="69" t="str">
        <f t="shared" si="0"/>
        <v/>
      </c>
      <c r="B64" s="185"/>
      <c r="C64" s="179"/>
      <c r="D64" s="179"/>
      <c r="E64" s="179"/>
      <c r="F64" s="179"/>
      <c r="G64" s="154"/>
      <c r="H64" s="80"/>
      <c r="I64" s="80"/>
      <c r="J64" s="94"/>
      <c r="K64" s="381"/>
      <c r="L64" s="381"/>
      <c r="M64" s="381"/>
      <c r="N64" s="381"/>
      <c r="O64" s="381"/>
      <c r="P64" s="381"/>
      <c r="Q64" s="381"/>
      <c r="R64" s="381"/>
      <c r="S64" s="381"/>
      <c r="T64" s="381"/>
      <c r="U64" s="381"/>
      <c r="V64" s="381"/>
      <c r="W64" s="381"/>
      <c r="X64" s="381"/>
      <c r="Y64" s="381"/>
      <c r="Z64" s="381"/>
      <c r="AA64" s="381"/>
      <c r="AB64" s="381"/>
      <c r="AC64" s="381"/>
      <c r="AD64" s="381"/>
      <c r="AE64" s="381"/>
      <c r="AF64" s="381"/>
      <c r="AG64" s="381"/>
      <c r="AH64" s="381"/>
      <c r="AI64" s="381"/>
      <c r="AJ64" s="381"/>
      <c r="AK64" s="80"/>
      <c r="AL64" s="155"/>
      <c r="AM64" s="201"/>
      <c r="AN64" s="80"/>
      <c r="AO64" s="80"/>
      <c r="AP64" s="80"/>
      <c r="AQ64" s="80"/>
      <c r="AR64" s="154"/>
      <c r="AS64" s="87"/>
      <c r="AT64" s="88"/>
      <c r="AU64" s="88"/>
      <c r="AV64" s="88"/>
      <c r="AW64" s="88"/>
      <c r="AX64" s="89"/>
      <c r="AY64" s="15"/>
    </row>
    <row r="65" spans="1:51" ht="19.5" customHeight="1" x14ac:dyDescent="0.25">
      <c r="A65" s="69" t="str">
        <f t="shared" si="0"/>
        <v/>
      </c>
      <c r="B65" s="185"/>
      <c r="C65" s="179"/>
      <c r="D65" s="179"/>
      <c r="E65" s="179"/>
      <c r="F65" s="179"/>
      <c r="G65" s="154"/>
      <c r="H65" s="80"/>
      <c r="I65" s="80"/>
      <c r="J65" s="94"/>
      <c r="K65" s="381"/>
      <c r="L65" s="381"/>
      <c r="M65" s="381"/>
      <c r="N65" s="381"/>
      <c r="O65" s="381"/>
      <c r="P65" s="381"/>
      <c r="Q65" s="381"/>
      <c r="R65" s="381"/>
      <c r="S65" s="381"/>
      <c r="T65" s="381"/>
      <c r="U65" s="381"/>
      <c r="V65" s="381"/>
      <c r="W65" s="381"/>
      <c r="X65" s="381"/>
      <c r="Y65" s="381"/>
      <c r="Z65" s="381"/>
      <c r="AA65" s="381"/>
      <c r="AB65" s="381"/>
      <c r="AC65" s="381"/>
      <c r="AD65" s="381"/>
      <c r="AE65" s="381"/>
      <c r="AF65" s="381"/>
      <c r="AG65" s="381"/>
      <c r="AH65" s="381"/>
      <c r="AI65" s="381"/>
      <c r="AJ65" s="381"/>
      <c r="AK65" s="80"/>
      <c r="AL65" s="155"/>
      <c r="AM65" s="201"/>
      <c r="AN65" s="80"/>
      <c r="AO65" s="80"/>
      <c r="AP65" s="80"/>
      <c r="AQ65" s="80"/>
      <c r="AR65" s="154"/>
      <c r="AS65" s="87"/>
      <c r="AT65" s="88"/>
      <c r="AU65" s="88"/>
      <c r="AV65" s="88"/>
      <c r="AW65" s="88"/>
      <c r="AX65" s="89"/>
      <c r="AY65" s="15"/>
    </row>
    <row r="66" spans="1:51" ht="19.5" customHeight="1" x14ac:dyDescent="0.25">
      <c r="A66" s="69" t="str">
        <f t="shared" si="0"/>
        <v/>
      </c>
      <c r="B66" s="185"/>
      <c r="C66" s="179"/>
      <c r="D66" s="179"/>
      <c r="E66" s="179"/>
      <c r="F66" s="179"/>
      <c r="G66" s="154"/>
      <c r="H66" s="80"/>
      <c r="I66" s="80"/>
      <c r="J66" s="94"/>
      <c r="K66" s="381"/>
      <c r="L66" s="381"/>
      <c r="M66" s="381"/>
      <c r="N66" s="381"/>
      <c r="O66" s="381"/>
      <c r="P66" s="381"/>
      <c r="Q66" s="381"/>
      <c r="R66" s="381"/>
      <c r="S66" s="381"/>
      <c r="T66" s="381"/>
      <c r="U66" s="381"/>
      <c r="V66" s="381"/>
      <c r="W66" s="381"/>
      <c r="X66" s="381"/>
      <c r="Y66" s="381"/>
      <c r="Z66" s="381"/>
      <c r="AA66" s="381"/>
      <c r="AB66" s="381"/>
      <c r="AC66" s="381"/>
      <c r="AD66" s="381"/>
      <c r="AE66" s="381"/>
      <c r="AF66" s="381"/>
      <c r="AG66" s="381"/>
      <c r="AH66" s="381"/>
      <c r="AI66" s="381"/>
      <c r="AJ66" s="381"/>
      <c r="AK66" s="80"/>
      <c r="AL66" s="155"/>
      <c r="AM66" s="201"/>
      <c r="AN66" s="80"/>
      <c r="AO66" s="80"/>
      <c r="AP66" s="80"/>
      <c r="AQ66" s="80"/>
      <c r="AR66" s="154"/>
      <c r="AS66" s="87"/>
      <c r="AT66" s="88"/>
      <c r="AU66" s="88"/>
      <c r="AV66" s="88"/>
      <c r="AW66" s="88"/>
      <c r="AX66" s="89"/>
      <c r="AY66" s="15"/>
    </row>
    <row r="67" spans="1:51" ht="19.5" customHeight="1" thickBot="1" x14ac:dyDescent="0.3">
      <c r="A67" s="69" t="str">
        <f t="shared" si="0"/>
        <v/>
      </c>
      <c r="B67" s="185"/>
      <c r="C67" s="179"/>
      <c r="D67" s="179"/>
      <c r="E67" s="179"/>
      <c r="F67" s="179"/>
      <c r="G67" s="154"/>
      <c r="H67" s="80"/>
      <c r="I67" s="80"/>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80"/>
      <c r="AL67" s="155"/>
      <c r="AM67" s="201"/>
      <c r="AN67" s="80"/>
      <c r="AO67" s="80"/>
      <c r="AP67" s="80"/>
      <c r="AQ67" s="80"/>
      <c r="AR67" s="154"/>
      <c r="AS67" s="87"/>
      <c r="AT67" s="88"/>
      <c r="AU67" s="88"/>
      <c r="AV67" s="88"/>
      <c r="AW67" s="88"/>
      <c r="AX67" s="89"/>
      <c r="AY67" s="15"/>
    </row>
    <row r="68" spans="1:51" ht="19.5" customHeight="1" x14ac:dyDescent="0.25">
      <c r="A68" s="69" t="str">
        <f t="shared" si="0"/>
        <v/>
      </c>
      <c r="B68" s="185"/>
      <c r="C68" s="179"/>
      <c r="D68" s="179"/>
      <c r="E68" s="179"/>
      <c r="F68" s="179"/>
      <c r="G68" s="154"/>
      <c r="H68" s="80"/>
      <c r="I68" s="80"/>
      <c r="J68" s="94"/>
      <c r="K68" s="94"/>
      <c r="L68" s="80"/>
      <c r="M68" s="80"/>
      <c r="N68" s="80"/>
      <c r="O68" s="80"/>
      <c r="P68" s="80"/>
      <c r="Q68" s="509" t="s">
        <v>411</v>
      </c>
      <c r="R68" s="510"/>
      <c r="S68" s="510"/>
      <c r="T68" s="510"/>
      <c r="U68" s="510"/>
      <c r="V68" s="510"/>
      <c r="W68" s="510"/>
      <c r="X68" s="510"/>
      <c r="Y68" s="510"/>
      <c r="Z68" s="510"/>
      <c r="AA68" s="511"/>
      <c r="AB68" s="292"/>
      <c r="AC68" s="291">
        <v>3</v>
      </c>
      <c r="AD68" s="293"/>
      <c r="AE68" s="94"/>
      <c r="AF68" s="94"/>
      <c r="AG68" s="94"/>
      <c r="AH68" s="94"/>
      <c r="AI68" s="94"/>
      <c r="AJ68" s="94"/>
      <c r="AK68" s="80"/>
      <c r="AL68" s="155"/>
      <c r="AM68" s="201"/>
      <c r="AN68" s="80"/>
      <c r="AO68" s="80"/>
      <c r="AP68" s="80"/>
      <c r="AQ68" s="80"/>
      <c r="AR68" s="154"/>
      <c r="AS68" s="87"/>
      <c r="AT68" s="88"/>
      <c r="AU68" s="88"/>
      <c r="AV68" s="88"/>
      <c r="AW68" s="88"/>
      <c r="AX68" s="89"/>
      <c r="AY68" s="15"/>
    </row>
    <row r="69" spans="1:51" ht="19.5" customHeight="1" x14ac:dyDescent="0.25">
      <c r="A69" s="69" t="str">
        <f t="shared" si="0"/>
        <v/>
      </c>
      <c r="B69" s="185"/>
      <c r="C69" s="179"/>
      <c r="D69" s="179"/>
      <c r="E69" s="179"/>
      <c r="F69" s="179"/>
      <c r="G69" s="154"/>
      <c r="H69" s="80"/>
      <c r="I69" s="80"/>
      <c r="J69" s="94"/>
      <c r="K69" s="94"/>
      <c r="L69" s="80"/>
      <c r="M69" s="80"/>
      <c r="N69" s="80"/>
      <c r="O69" s="80"/>
      <c r="P69" s="80"/>
      <c r="Q69" s="512" t="s">
        <v>412</v>
      </c>
      <c r="R69" s="513"/>
      <c r="S69" s="513"/>
      <c r="T69" s="513"/>
      <c r="U69" s="513"/>
      <c r="V69" s="513"/>
      <c r="W69" s="513"/>
      <c r="X69" s="513"/>
      <c r="Y69" s="513"/>
      <c r="Z69" s="513"/>
      <c r="AA69" s="514"/>
      <c r="AB69" s="295"/>
      <c r="AC69" s="294">
        <v>3</v>
      </c>
      <c r="AD69" s="296"/>
      <c r="AE69" s="94"/>
      <c r="AF69" s="94"/>
      <c r="AG69" s="94"/>
      <c r="AH69" s="94"/>
      <c r="AI69" s="94"/>
      <c r="AJ69" s="94"/>
      <c r="AK69" s="80"/>
      <c r="AL69" s="155"/>
      <c r="AM69" s="201"/>
      <c r="AN69" s="80"/>
      <c r="AO69" s="80"/>
      <c r="AP69" s="80"/>
      <c r="AQ69" s="80"/>
      <c r="AR69" s="154"/>
      <c r="AS69" s="87"/>
      <c r="AT69" s="88"/>
      <c r="AU69" s="88"/>
      <c r="AV69" s="88"/>
      <c r="AW69" s="88"/>
      <c r="AX69" s="89"/>
      <c r="AY69" s="15"/>
    </row>
    <row r="70" spans="1:51" ht="19.5" customHeight="1" x14ac:dyDescent="0.25">
      <c r="A70" s="69" t="str">
        <f t="shared" si="0"/>
        <v/>
      </c>
      <c r="B70" s="185"/>
      <c r="C70" s="179"/>
      <c r="D70" s="179"/>
      <c r="E70" s="179"/>
      <c r="F70" s="179"/>
      <c r="G70" s="154"/>
      <c r="H70" s="80"/>
      <c r="I70" s="80"/>
      <c r="J70" s="94"/>
      <c r="K70" s="94"/>
      <c r="L70" s="80"/>
      <c r="M70" s="80"/>
      <c r="N70" s="80"/>
      <c r="O70" s="80"/>
      <c r="P70" s="80"/>
      <c r="Q70" s="512" t="s">
        <v>413</v>
      </c>
      <c r="R70" s="513"/>
      <c r="S70" s="513"/>
      <c r="T70" s="513"/>
      <c r="U70" s="513"/>
      <c r="V70" s="513"/>
      <c r="W70" s="513"/>
      <c r="X70" s="513"/>
      <c r="Y70" s="513"/>
      <c r="Z70" s="513"/>
      <c r="AA70" s="514"/>
      <c r="AB70" s="295"/>
      <c r="AC70" s="294">
        <v>4</v>
      </c>
      <c r="AD70" s="296"/>
      <c r="AE70" s="94"/>
      <c r="AF70" s="94"/>
      <c r="AG70" s="94"/>
      <c r="AH70" s="94"/>
      <c r="AI70" s="94"/>
      <c r="AJ70" s="94"/>
      <c r="AK70" s="80"/>
      <c r="AL70" s="155"/>
      <c r="AM70" s="201"/>
      <c r="AN70" s="80"/>
      <c r="AO70" s="80"/>
      <c r="AP70" s="80"/>
      <c r="AQ70" s="80"/>
      <c r="AR70" s="154"/>
      <c r="AS70" s="87"/>
      <c r="AT70" s="88"/>
      <c r="AU70" s="88"/>
      <c r="AV70" s="88"/>
      <c r="AW70" s="88"/>
      <c r="AX70" s="89"/>
      <c r="AY70" s="15"/>
    </row>
    <row r="71" spans="1:51" ht="19.5" customHeight="1" thickBot="1" x14ac:dyDescent="0.3">
      <c r="A71" s="69" t="str">
        <f t="shared" si="0"/>
        <v/>
      </c>
      <c r="B71" s="185"/>
      <c r="C71" s="179"/>
      <c r="D71" s="179"/>
      <c r="E71" s="179"/>
      <c r="F71" s="179"/>
      <c r="G71" s="154"/>
      <c r="H71" s="80"/>
      <c r="I71" s="80"/>
      <c r="J71" s="94"/>
      <c r="K71" s="94"/>
      <c r="L71" s="80"/>
      <c r="M71" s="80"/>
      <c r="N71" s="80"/>
      <c r="O71" s="80"/>
      <c r="P71" s="80"/>
      <c r="Q71" s="506" t="s">
        <v>414</v>
      </c>
      <c r="R71" s="507"/>
      <c r="S71" s="507"/>
      <c r="T71" s="507"/>
      <c r="U71" s="507"/>
      <c r="V71" s="507"/>
      <c r="W71" s="507"/>
      <c r="X71" s="507"/>
      <c r="Y71" s="507"/>
      <c r="Z71" s="507"/>
      <c r="AA71" s="508"/>
      <c r="AB71" s="298"/>
      <c r="AC71" s="297">
        <v>5</v>
      </c>
      <c r="AD71" s="299"/>
      <c r="AE71" s="94"/>
      <c r="AF71" s="94"/>
      <c r="AG71" s="94"/>
      <c r="AH71" s="94"/>
      <c r="AI71" s="94"/>
      <c r="AJ71" s="94"/>
      <c r="AK71" s="80"/>
      <c r="AL71" s="155"/>
      <c r="AM71" s="201"/>
      <c r="AN71" s="80"/>
      <c r="AO71" s="80"/>
      <c r="AP71" s="80"/>
      <c r="AQ71" s="80"/>
      <c r="AR71" s="154"/>
      <c r="AS71" s="87"/>
      <c r="AT71" s="88"/>
      <c r="AU71" s="88"/>
      <c r="AV71" s="88"/>
      <c r="AW71" s="88"/>
      <c r="AX71" s="89"/>
      <c r="AY71" s="15"/>
    </row>
    <row r="72" spans="1:51" ht="19.5" customHeight="1" x14ac:dyDescent="0.25">
      <c r="A72" s="69" t="str">
        <f t="shared" si="0"/>
        <v/>
      </c>
      <c r="B72" s="185"/>
      <c r="C72" s="179"/>
      <c r="D72" s="179"/>
      <c r="E72" s="179"/>
      <c r="F72" s="179"/>
      <c r="G72" s="154"/>
      <c r="H72" s="80"/>
      <c r="I72" s="80"/>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80"/>
      <c r="AL72" s="155"/>
      <c r="AM72" s="201"/>
      <c r="AN72" s="80"/>
      <c r="AO72" s="80"/>
      <c r="AP72" s="80"/>
      <c r="AQ72" s="80"/>
      <c r="AR72" s="154"/>
      <c r="AS72" s="87"/>
      <c r="AT72" s="88"/>
      <c r="AU72" s="88"/>
      <c r="AV72" s="88"/>
      <c r="AW72" s="88"/>
      <c r="AX72" s="89"/>
      <c r="AY72" s="15"/>
    </row>
    <row r="73" spans="1:51" ht="19.5" customHeight="1" x14ac:dyDescent="0.25">
      <c r="A73" s="69">
        <f t="shared" si="0"/>
        <v>111</v>
      </c>
      <c r="B73" s="185"/>
      <c r="C73" s="179"/>
      <c r="D73" s="179"/>
      <c r="E73" s="179"/>
      <c r="F73" s="179"/>
      <c r="G73" s="154"/>
      <c r="H73" s="80"/>
      <c r="I73" s="80"/>
      <c r="J73" s="94" t="s">
        <v>395</v>
      </c>
      <c r="K73" s="381" t="s">
        <v>1487</v>
      </c>
      <c r="L73" s="381"/>
      <c r="M73" s="381"/>
      <c r="N73" s="381"/>
      <c r="O73" s="381"/>
      <c r="P73" s="381"/>
      <c r="Q73" s="381"/>
      <c r="R73" s="381"/>
      <c r="S73" s="381"/>
      <c r="T73" s="381"/>
      <c r="U73" s="381"/>
      <c r="V73" s="381"/>
      <c r="W73" s="381"/>
      <c r="X73" s="381"/>
      <c r="Y73" s="381"/>
      <c r="Z73" s="381"/>
      <c r="AA73" s="381"/>
      <c r="AB73" s="381"/>
      <c r="AC73" s="381"/>
      <c r="AD73" s="381"/>
      <c r="AE73" s="381"/>
      <c r="AF73" s="381"/>
      <c r="AG73" s="381"/>
      <c r="AH73" s="381"/>
      <c r="AI73" s="381"/>
      <c r="AJ73" s="381"/>
      <c r="AK73" s="80"/>
      <c r="AL73" s="155"/>
      <c r="AM73" s="201">
        <v>111</v>
      </c>
      <c r="AN73" s="386" t="s">
        <v>12</v>
      </c>
      <c r="AO73" s="387"/>
      <c r="AP73" s="387"/>
      <c r="AQ73" s="388"/>
      <c r="AR73" s="154"/>
      <c r="AS73" s="87"/>
      <c r="AT73" s="88"/>
      <c r="AU73" s="88"/>
      <c r="AV73" s="88"/>
      <c r="AW73" s="88"/>
      <c r="AX73" s="89"/>
      <c r="AY73" s="17">
        <f>VLOOKUP(AN73,$CD$6:$CE$11,2,FALSE)</f>
        <v>0</v>
      </c>
    </row>
    <row r="74" spans="1:51" ht="19.5" customHeight="1" x14ac:dyDescent="0.25">
      <c r="A74" s="69" t="str">
        <f t="shared" si="0"/>
        <v/>
      </c>
      <c r="B74" s="153"/>
      <c r="C74" s="80"/>
      <c r="D74" s="80"/>
      <c r="E74" s="80"/>
      <c r="F74" s="80"/>
      <c r="G74" s="154"/>
      <c r="H74" s="80"/>
      <c r="I74" s="80"/>
      <c r="J74" s="94"/>
      <c r="K74" s="381"/>
      <c r="L74" s="381"/>
      <c r="M74" s="381"/>
      <c r="N74" s="381"/>
      <c r="O74" s="381"/>
      <c r="P74" s="381"/>
      <c r="Q74" s="381"/>
      <c r="R74" s="381"/>
      <c r="S74" s="381"/>
      <c r="T74" s="381"/>
      <c r="U74" s="381"/>
      <c r="V74" s="381"/>
      <c r="W74" s="381"/>
      <c r="X74" s="381"/>
      <c r="Y74" s="381"/>
      <c r="Z74" s="381"/>
      <c r="AA74" s="381"/>
      <c r="AB74" s="381"/>
      <c r="AC74" s="381"/>
      <c r="AD74" s="381"/>
      <c r="AE74" s="381"/>
      <c r="AF74" s="381"/>
      <c r="AG74" s="381"/>
      <c r="AH74" s="381"/>
      <c r="AI74" s="381"/>
      <c r="AJ74" s="381"/>
      <c r="AK74" s="80"/>
      <c r="AL74" s="155"/>
      <c r="AM74" s="201"/>
      <c r="AN74" s="80"/>
      <c r="AO74" s="80"/>
      <c r="AP74" s="80"/>
      <c r="AQ74" s="80"/>
      <c r="AR74" s="154"/>
      <c r="AS74" s="87"/>
      <c r="AT74" s="88"/>
      <c r="AU74" s="88"/>
      <c r="AV74" s="88"/>
      <c r="AW74" s="88"/>
      <c r="AX74" s="89"/>
      <c r="AY74" s="15"/>
    </row>
    <row r="75" spans="1:51" ht="19.5" customHeight="1" x14ac:dyDescent="0.25">
      <c r="A75" s="69" t="str">
        <f t="shared" si="0"/>
        <v/>
      </c>
      <c r="B75" s="153"/>
      <c r="C75" s="80"/>
      <c r="D75" s="80"/>
      <c r="E75" s="80"/>
      <c r="F75" s="80"/>
      <c r="G75" s="154"/>
      <c r="H75" s="80"/>
      <c r="I75" s="80"/>
      <c r="J75" s="94"/>
      <c r="K75" s="381"/>
      <c r="L75" s="381"/>
      <c r="M75" s="381"/>
      <c r="N75" s="381"/>
      <c r="O75" s="381"/>
      <c r="P75" s="381"/>
      <c r="Q75" s="381"/>
      <c r="R75" s="381"/>
      <c r="S75" s="381"/>
      <c r="T75" s="381"/>
      <c r="U75" s="381"/>
      <c r="V75" s="381"/>
      <c r="W75" s="381"/>
      <c r="X75" s="381"/>
      <c r="Y75" s="381"/>
      <c r="Z75" s="381"/>
      <c r="AA75" s="381"/>
      <c r="AB75" s="381"/>
      <c r="AC75" s="381"/>
      <c r="AD75" s="381"/>
      <c r="AE75" s="381"/>
      <c r="AF75" s="381"/>
      <c r="AG75" s="381"/>
      <c r="AH75" s="381"/>
      <c r="AI75" s="381"/>
      <c r="AJ75" s="381"/>
      <c r="AK75" s="80"/>
      <c r="AL75" s="155"/>
      <c r="AM75" s="201"/>
      <c r="AN75" s="80"/>
      <c r="AO75" s="80"/>
      <c r="AP75" s="80"/>
      <c r="AQ75" s="80"/>
      <c r="AR75" s="154"/>
      <c r="AS75" s="87"/>
      <c r="AT75" s="88"/>
      <c r="AU75" s="88"/>
      <c r="AV75" s="88"/>
      <c r="AW75" s="88"/>
      <c r="AX75" s="89"/>
      <c r="AY75" s="15"/>
    </row>
    <row r="76" spans="1:51" ht="19.5" customHeight="1" x14ac:dyDescent="0.25">
      <c r="A76" s="69" t="str">
        <f t="shared" si="0"/>
        <v/>
      </c>
      <c r="B76" s="153"/>
      <c r="C76" s="80"/>
      <c r="D76" s="80"/>
      <c r="E76" s="80"/>
      <c r="F76" s="80"/>
      <c r="G76" s="154"/>
      <c r="H76" s="80"/>
      <c r="I76" s="80"/>
      <c r="J76" s="94"/>
      <c r="K76" s="381"/>
      <c r="L76" s="381"/>
      <c r="M76" s="381"/>
      <c r="N76" s="381"/>
      <c r="O76" s="381"/>
      <c r="P76" s="381"/>
      <c r="Q76" s="381"/>
      <c r="R76" s="381"/>
      <c r="S76" s="381"/>
      <c r="T76" s="381"/>
      <c r="U76" s="381"/>
      <c r="V76" s="381"/>
      <c r="W76" s="381"/>
      <c r="X76" s="381"/>
      <c r="Y76" s="381"/>
      <c r="Z76" s="381"/>
      <c r="AA76" s="381"/>
      <c r="AB76" s="381"/>
      <c r="AC76" s="381"/>
      <c r="AD76" s="381"/>
      <c r="AE76" s="381"/>
      <c r="AF76" s="381"/>
      <c r="AG76" s="381"/>
      <c r="AH76" s="381"/>
      <c r="AI76" s="381"/>
      <c r="AJ76" s="381"/>
      <c r="AK76" s="80"/>
      <c r="AL76" s="155"/>
      <c r="AM76" s="201"/>
      <c r="AN76" s="80"/>
      <c r="AO76" s="80"/>
      <c r="AP76" s="80"/>
      <c r="AQ76" s="80"/>
      <c r="AR76" s="154"/>
      <c r="AS76" s="87"/>
      <c r="AT76" s="88"/>
      <c r="AU76" s="88"/>
      <c r="AV76" s="88"/>
      <c r="AW76" s="88"/>
      <c r="AX76" s="89"/>
      <c r="AY76" s="15"/>
    </row>
    <row r="77" spans="1:51" ht="19.5" customHeight="1" x14ac:dyDescent="0.25">
      <c r="A77" s="69" t="str">
        <f t="shared" si="0"/>
        <v/>
      </c>
      <c r="B77" s="153"/>
      <c r="C77" s="80"/>
      <c r="D77" s="80"/>
      <c r="E77" s="80"/>
      <c r="F77" s="80"/>
      <c r="G77" s="154"/>
      <c r="H77" s="80"/>
      <c r="I77" s="80"/>
      <c r="J77" s="94"/>
      <c r="K77" s="381"/>
      <c r="L77" s="381"/>
      <c r="M77" s="381"/>
      <c r="N77" s="381"/>
      <c r="O77" s="381"/>
      <c r="P77" s="381"/>
      <c r="Q77" s="381"/>
      <c r="R77" s="381"/>
      <c r="S77" s="381"/>
      <c r="T77" s="381"/>
      <c r="U77" s="381"/>
      <c r="V77" s="381"/>
      <c r="W77" s="381"/>
      <c r="X77" s="381"/>
      <c r="Y77" s="381"/>
      <c r="Z77" s="381"/>
      <c r="AA77" s="381"/>
      <c r="AB77" s="381"/>
      <c r="AC77" s="381"/>
      <c r="AD77" s="381"/>
      <c r="AE77" s="381"/>
      <c r="AF77" s="381"/>
      <c r="AG77" s="381"/>
      <c r="AH77" s="381"/>
      <c r="AI77" s="381"/>
      <c r="AJ77" s="381"/>
      <c r="AK77" s="80"/>
      <c r="AL77" s="155"/>
      <c r="AM77" s="201"/>
      <c r="AN77" s="80"/>
      <c r="AO77" s="80"/>
      <c r="AP77" s="80"/>
      <c r="AQ77" s="80"/>
      <c r="AR77" s="154"/>
      <c r="AS77" s="220"/>
      <c r="AT77" s="221"/>
      <c r="AU77" s="221"/>
      <c r="AV77" s="221"/>
      <c r="AW77" s="221"/>
      <c r="AX77" s="222"/>
      <c r="AY77" s="39"/>
    </row>
    <row r="78" spans="1:51" ht="19.5" customHeight="1" x14ac:dyDescent="0.25">
      <c r="A78" s="69" t="str">
        <f t="shared" si="0"/>
        <v/>
      </c>
      <c r="B78" s="153"/>
      <c r="C78" s="80"/>
      <c r="D78" s="80"/>
      <c r="E78" s="80"/>
      <c r="F78" s="80"/>
      <c r="G78" s="154"/>
      <c r="H78" s="80"/>
      <c r="I78" s="80"/>
      <c r="J78" s="82" t="s">
        <v>409</v>
      </c>
      <c r="K78" s="381"/>
      <c r="L78" s="381"/>
      <c r="M78" s="381"/>
      <c r="N78" s="381"/>
      <c r="O78" s="381"/>
      <c r="P78" s="381"/>
      <c r="Q78" s="381"/>
      <c r="R78" s="381"/>
      <c r="S78" s="381"/>
      <c r="T78" s="381"/>
      <c r="U78" s="381"/>
      <c r="V78" s="381"/>
      <c r="W78" s="381"/>
      <c r="X78" s="381"/>
      <c r="Y78" s="381"/>
      <c r="Z78" s="381"/>
      <c r="AA78" s="381"/>
      <c r="AB78" s="381"/>
      <c r="AC78" s="381"/>
      <c r="AD78" s="381"/>
      <c r="AE78" s="381"/>
      <c r="AF78" s="381"/>
      <c r="AG78" s="381"/>
      <c r="AH78" s="381"/>
      <c r="AI78" s="381"/>
      <c r="AJ78" s="381"/>
      <c r="AK78" s="80"/>
      <c r="AL78" s="155"/>
      <c r="AM78" s="201"/>
      <c r="AN78" s="80"/>
      <c r="AO78" s="80"/>
      <c r="AP78" s="80"/>
      <c r="AQ78" s="80"/>
      <c r="AR78" s="154"/>
      <c r="AS78" s="220"/>
      <c r="AT78" s="221"/>
      <c r="AU78" s="221"/>
      <c r="AV78" s="221"/>
      <c r="AW78" s="221"/>
      <c r="AX78" s="222"/>
      <c r="AY78" s="15"/>
    </row>
    <row r="79" spans="1:51" ht="19.5" customHeight="1" x14ac:dyDescent="0.25">
      <c r="A79" s="69" t="str">
        <f t="shared" ref="A79:A83" si="1">_xlfn.IFS(AM79=0,"",AM79&gt;0,AM79,AM79&lt;&gt;"","")</f>
        <v/>
      </c>
      <c r="B79" s="153"/>
      <c r="C79" s="80"/>
      <c r="D79" s="80"/>
      <c r="E79" s="80"/>
      <c r="F79" s="80"/>
      <c r="G79" s="154"/>
      <c r="H79" s="153"/>
      <c r="I79" s="80"/>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0"/>
      <c r="AL79" s="155"/>
      <c r="AM79" s="201"/>
      <c r="AN79" s="80"/>
      <c r="AO79" s="80"/>
      <c r="AP79" s="80"/>
      <c r="AQ79" s="80"/>
      <c r="AR79" s="154"/>
      <c r="AS79" s="221"/>
      <c r="AT79" s="221"/>
      <c r="AU79" s="221"/>
      <c r="AV79" s="221"/>
      <c r="AW79" s="221"/>
      <c r="AX79" s="222"/>
      <c r="AY79" s="39"/>
    </row>
    <row r="80" spans="1:51" ht="19.5" customHeight="1" x14ac:dyDescent="0.25">
      <c r="A80" s="69">
        <f t="shared" si="1"/>
        <v>112</v>
      </c>
      <c r="B80" s="153"/>
      <c r="C80" s="80"/>
      <c r="D80" s="80"/>
      <c r="E80" s="80"/>
      <c r="F80" s="80"/>
      <c r="G80" s="154"/>
      <c r="H80" s="153"/>
      <c r="I80" s="80"/>
      <c r="J80" s="82" t="s">
        <v>397</v>
      </c>
      <c r="K80" s="381" t="s">
        <v>1254</v>
      </c>
      <c r="L80" s="381"/>
      <c r="M80" s="381"/>
      <c r="N80" s="381"/>
      <c r="O80" s="381"/>
      <c r="P80" s="381"/>
      <c r="Q80" s="381"/>
      <c r="R80" s="381"/>
      <c r="S80" s="381"/>
      <c r="T80" s="381"/>
      <c r="U80" s="381"/>
      <c r="V80" s="381"/>
      <c r="W80" s="381"/>
      <c r="X80" s="381"/>
      <c r="Y80" s="381"/>
      <c r="Z80" s="381"/>
      <c r="AA80" s="381"/>
      <c r="AB80" s="381"/>
      <c r="AC80" s="381"/>
      <c r="AD80" s="381"/>
      <c r="AE80" s="381"/>
      <c r="AF80" s="381"/>
      <c r="AG80" s="381"/>
      <c r="AH80" s="381"/>
      <c r="AI80" s="381"/>
      <c r="AJ80" s="381"/>
      <c r="AK80" s="80"/>
      <c r="AL80" s="155"/>
      <c r="AM80" s="201">
        <v>112</v>
      </c>
      <c r="AN80" s="386" t="s">
        <v>12</v>
      </c>
      <c r="AO80" s="387"/>
      <c r="AP80" s="387"/>
      <c r="AQ80" s="388"/>
      <c r="AR80" s="154"/>
      <c r="AS80" s="158"/>
      <c r="AT80" s="158"/>
      <c r="AU80" s="158"/>
      <c r="AV80" s="158"/>
      <c r="AW80" s="158"/>
      <c r="AX80" s="159"/>
      <c r="AY80" s="39">
        <f>VLOOKUP(AN80,$CD$6:$CE$11,2,FALSE)</f>
        <v>0</v>
      </c>
    </row>
    <row r="81" spans="1:51" ht="19.5" customHeight="1" x14ac:dyDescent="0.25">
      <c r="A81" s="69" t="str">
        <f t="shared" si="1"/>
        <v/>
      </c>
      <c r="B81" s="153"/>
      <c r="C81" s="80"/>
      <c r="D81" s="80"/>
      <c r="E81" s="80"/>
      <c r="F81" s="80"/>
      <c r="G81" s="154"/>
      <c r="H81" s="153"/>
      <c r="I81" s="80"/>
      <c r="J81" s="82"/>
      <c r="K81" s="381"/>
      <c r="L81" s="381"/>
      <c r="M81" s="381"/>
      <c r="N81" s="381"/>
      <c r="O81" s="381"/>
      <c r="P81" s="381"/>
      <c r="Q81" s="381"/>
      <c r="R81" s="381"/>
      <c r="S81" s="381"/>
      <c r="T81" s="381"/>
      <c r="U81" s="381"/>
      <c r="V81" s="381"/>
      <c r="W81" s="381"/>
      <c r="X81" s="381"/>
      <c r="Y81" s="381"/>
      <c r="Z81" s="381"/>
      <c r="AA81" s="381"/>
      <c r="AB81" s="381"/>
      <c r="AC81" s="381"/>
      <c r="AD81" s="381"/>
      <c r="AE81" s="381"/>
      <c r="AF81" s="381"/>
      <c r="AG81" s="381"/>
      <c r="AH81" s="381"/>
      <c r="AI81" s="381"/>
      <c r="AJ81" s="381"/>
      <c r="AK81" s="80"/>
      <c r="AL81" s="155"/>
      <c r="AM81" s="201"/>
      <c r="AN81" s="80"/>
      <c r="AO81" s="80"/>
      <c r="AP81" s="80"/>
      <c r="AQ81" s="80"/>
      <c r="AR81" s="154"/>
      <c r="AS81" s="158"/>
      <c r="AT81" s="158"/>
      <c r="AU81" s="158"/>
      <c r="AV81" s="158"/>
      <c r="AW81" s="158"/>
      <c r="AX81" s="159"/>
      <c r="AY81" s="15"/>
    </row>
    <row r="82" spans="1:51" ht="19.5" customHeight="1" x14ac:dyDescent="0.25">
      <c r="A82" s="69" t="str">
        <f t="shared" si="1"/>
        <v/>
      </c>
      <c r="B82" s="153"/>
      <c r="C82" s="80"/>
      <c r="D82" s="80"/>
      <c r="E82" s="80"/>
      <c r="F82" s="80"/>
      <c r="G82" s="154"/>
      <c r="H82" s="153"/>
      <c r="I82" s="80"/>
      <c r="J82" s="82"/>
      <c r="K82" s="381"/>
      <c r="L82" s="381"/>
      <c r="M82" s="381"/>
      <c r="N82" s="381"/>
      <c r="O82" s="381"/>
      <c r="P82" s="381"/>
      <c r="Q82" s="381"/>
      <c r="R82" s="381"/>
      <c r="S82" s="381"/>
      <c r="T82" s="381"/>
      <c r="U82" s="381"/>
      <c r="V82" s="381"/>
      <c r="W82" s="381"/>
      <c r="X82" s="381"/>
      <c r="Y82" s="381"/>
      <c r="Z82" s="381"/>
      <c r="AA82" s="381"/>
      <c r="AB82" s="381"/>
      <c r="AC82" s="381"/>
      <c r="AD82" s="381"/>
      <c r="AE82" s="381"/>
      <c r="AF82" s="381"/>
      <c r="AG82" s="381"/>
      <c r="AH82" s="381"/>
      <c r="AI82" s="381"/>
      <c r="AJ82" s="381"/>
      <c r="AK82" s="80"/>
      <c r="AL82" s="155"/>
      <c r="AM82" s="201"/>
      <c r="AN82" s="80"/>
      <c r="AO82" s="80"/>
      <c r="AP82" s="80"/>
      <c r="AQ82" s="80"/>
      <c r="AR82" s="154"/>
      <c r="AS82" s="158"/>
      <c r="AT82" s="158"/>
      <c r="AU82" s="158"/>
      <c r="AV82" s="158"/>
      <c r="AW82" s="158"/>
      <c r="AX82" s="159"/>
      <c r="AY82" s="15"/>
    </row>
    <row r="83" spans="1:51" ht="19.5" customHeight="1" thickBot="1" x14ac:dyDescent="0.3">
      <c r="A83" s="69" t="str">
        <f t="shared" si="1"/>
        <v/>
      </c>
      <c r="B83" s="170"/>
      <c r="C83" s="171"/>
      <c r="D83" s="171"/>
      <c r="E83" s="171"/>
      <c r="F83" s="171"/>
      <c r="G83" s="172"/>
      <c r="H83" s="170"/>
      <c r="I83" s="171"/>
      <c r="J83" s="274"/>
      <c r="K83" s="181"/>
      <c r="L83" s="181"/>
      <c r="M83" s="181"/>
      <c r="N83" s="181"/>
      <c r="O83" s="181"/>
      <c r="P83" s="181"/>
      <c r="Q83" s="181"/>
      <c r="R83" s="181"/>
      <c r="S83" s="181"/>
      <c r="T83" s="181"/>
      <c r="U83" s="181"/>
      <c r="V83" s="181"/>
      <c r="W83" s="181"/>
      <c r="X83" s="181"/>
      <c r="Y83" s="181"/>
      <c r="Z83" s="181"/>
      <c r="AA83" s="181"/>
      <c r="AB83" s="181"/>
      <c r="AC83" s="181"/>
      <c r="AD83" s="181"/>
      <c r="AE83" s="181"/>
      <c r="AF83" s="181"/>
      <c r="AG83" s="181"/>
      <c r="AH83" s="181"/>
      <c r="AI83" s="181"/>
      <c r="AJ83" s="181"/>
      <c r="AK83" s="171"/>
      <c r="AL83" s="173"/>
      <c r="AM83" s="280"/>
      <c r="AN83" s="171"/>
      <c r="AO83" s="171"/>
      <c r="AP83" s="171"/>
      <c r="AQ83" s="171"/>
      <c r="AR83" s="172"/>
      <c r="AS83" s="176"/>
      <c r="AT83" s="176"/>
      <c r="AU83" s="176"/>
      <c r="AV83" s="176"/>
      <c r="AW83" s="176"/>
      <c r="AX83" s="177"/>
      <c r="AY83" s="11"/>
    </row>
    <row r="84" spans="1:51" ht="19.5" customHeight="1" x14ac:dyDescent="0.2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row>
    <row r="85" spans="1:51" ht="19.5" customHeight="1" x14ac:dyDescent="0.25">
      <c r="AM85" s="435" t="s">
        <v>991</v>
      </c>
      <c r="AN85" s="435"/>
      <c r="AO85" s="435"/>
      <c r="AP85" s="435"/>
      <c r="AQ85" s="435"/>
    </row>
  </sheetData>
  <mergeCells count="51">
    <mergeCell ref="AM1:AQ1"/>
    <mergeCell ref="H2:AK5"/>
    <mergeCell ref="AL2:AR3"/>
    <mergeCell ref="B3:G4"/>
    <mergeCell ref="AS3:AX4"/>
    <mergeCell ref="AO4:AR5"/>
    <mergeCell ref="J12:AJ13"/>
    <mergeCell ref="AS12:AX13"/>
    <mergeCell ref="C13:E13"/>
    <mergeCell ref="C14:F14"/>
    <mergeCell ref="B7:G8"/>
    <mergeCell ref="J7:AJ10"/>
    <mergeCell ref="AN7:AQ7"/>
    <mergeCell ref="AS7:AX9"/>
    <mergeCell ref="C10:E10"/>
    <mergeCell ref="C11:F11"/>
    <mergeCell ref="AM85:AQ85"/>
    <mergeCell ref="Q71:AA71"/>
    <mergeCell ref="K73:AJ78"/>
    <mergeCell ref="K80:AJ82"/>
    <mergeCell ref="J45:AJ45"/>
    <mergeCell ref="AN45:AQ45"/>
    <mergeCell ref="Q68:AA68"/>
    <mergeCell ref="Q69:AA69"/>
    <mergeCell ref="Q70:AA70"/>
    <mergeCell ref="AN62:AQ62"/>
    <mergeCell ref="AN73:AQ73"/>
    <mergeCell ref="AN80:AQ80"/>
    <mergeCell ref="K50:AJ54"/>
    <mergeCell ref="K55:AJ60"/>
    <mergeCell ref="AN50:AQ50"/>
    <mergeCell ref="AN55:AQ55"/>
    <mergeCell ref="AS20:AX21"/>
    <mergeCell ref="AS45:AX46"/>
    <mergeCell ref="AS15:AX16"/>
    <mergeCell ref="K47:AJ48"/>
    <mergeCell ref="AN47:AQ47"/>
    <mergeCell ref="K38:AJ38"/>
    <mergeCell ref="K40:AJ40"/>
    <mergeCell ref="K42:AJ42"/>
    <mergeCell ref="K19:AJ19"/>
    <mergeCell ref="AN20:AQ20"/>
    <mergeCell ref="K20:AJ20"/>
    <mergeCell ref="K22:AJ23"/>
    <mergeCell ref="K25:AJ30"/>
    <mergeCell ref="AS38:AX39"/>
    <mergeCell ref="K62:AJ66"/>
    <mergeCell ref="K32:AJ35"/>
    <mergeCell ref="K37:AJ37"/>
    <mergeCell ref="AN38:AQ38"/>
    <mergeCell ref="J15:AJ17"/>
  </mergeCells>
  <phoneticPr fontId="7"/>
  <conditionalFormatting sqref="C11">
    <cfRule type="cellIs" dxfId="3466" priority="127" operator="equal">
      <formula>"非該当"</formula>
    </cfRule>
    <cfRule type="cellIs" dxfId="3465" priority="126" operator="equal">
      <formula>"該当"</formula>
    </cfRule>
    <cfRule type="cellIs" dxfId="3464" priority="125" operator="equal">
      <formula>"該当・非該当"</formula>
    </cfRule>
  </conditionalFormatting>
  <conditionalFormatting sqref="C14">
    <cfRule type="cellIs" dxfId="3463" priority="123" operator="equal">
      <formula>"該当"</formula>
    </cfRule>
    <cfRule type="cellIs" dxfId="3462" priority="124" operator="equal">
      <formula>"非該当"</formula>
    </cfRule>
    <cfRule type="cellIs" dxfId="3461" priority="122" operator="equal">
      <formula>"該当・非該当"</formula>
    </cfRule>
  </conditionalFormatting>
  <conditionalFormatting sqref="C42:C73">
    <cfRule type="cellIs" dxfId="3460" priority="129" operator="equal">
      <formula>"該当・非該当"</formula>
    </cfRule>
    <cfRule type="cellIs" dxfId="3459" priority="130" operator="equal">
      <formula>"該当"</formula>
    </cfRule>
    <cfRule type="cellIs" dxfId="3458" priority="131" operator="equal">
      <formula>"非該当"</formula>
    </cfRule>
  </conditionalFormatting>
  <conditionalFormatting sqref="AN4:AO4">
    <cfRule type="containsBlanks" dxfId="3457" priority="128">
      <formula>LEN(TRIM(AN4))=0</formula>
    </cfRule>
  </conditionalFormatting>
  <conditionalFormatting sqref="AN7:AO7">
    <cfRule type="containsText" dxfId="3456" priority="121" operator="containsText" text="いない">
      <formula>NOT(ISERROR(SEARCH("いない",AN7)))</formula>
    </cfRule>
    <cfRule type="cellIs" dxfId="3455" priority="120" operator="equal">
      <formula>"いる・いない"</formula>
    </cfRule>
    <cfRule type="cellIs" dxfId="3454" priority="119" operator="equal">
      <formula>"非該当"</formula>
    </cfRule>
    <cfRule type="cellIs" dxfId="3453" priority="118" operator="equal">
      <formula>"いる"</formula>
    </cfRule>
  </conditionalFormatting>
  <conditionalFormatting sqref="AN13:AO13">
    <cfRule type="containsText" dxfId="3452" priority="145" operator="containsText" text="いない">
      <formula>NOT(ISERROR(SEARCH("いない",AN13)))</formula>
    </cfRule>
    <cfRule type="cellIs" dxfId="3451" priority="142" operator="equal">
      <formula>"いる"</formula>
    </cfRule>
    <cfRule type="cellIs" dxfId="3450" priority="143" operator="equal">
      <formula>"非該当"</formula>
    </cfRule>
    <cfRule type="cellIs" dxfId="3449" priority="144" operator="equal">
      <formula>"いる・いない"</formula>
    </cfRule>
  </conditionalFormatting>
  <conditionalFormatting sqref="AN20:AO20">
    <cfRule type="cellIs" dxfId="3448" priority="113" operator="equal">
      <formula>"いる・いない"</formula>
    </cfRule>
    <cfRule type="containsText" dxfId="3447" priority="114" operator="containsText" text="いない">
      <formula>NOT(ISERROR(SEARCH("いない",AN20)))</formula>
    </cfRule>
    <cfRule type="cellIs" dxfId="3446" priority="112" operator="equal">
      <formula>"非該当"</formula>
    </cfRule>
    <cfRule type="cellIs" dxfId="3445" priority="111" operator="equal">
      <formula>"いる"</formula>
    </cfRule>
  </conditionalFormatting>
  <conditionalFormatting sqref="AN23:AO23">
    <cfRule type="containsText" dxfId="3444" priority="138" operator="containsText" text="いない">
      <formula>NOT(ISERROR(SEARCH("いない",AN23)))</formula>
    </cfRule>
    <cfRule type="cellIs" dxfId="3443" priority="136" operator="equal">
      <formula>"非該当"</formula>
    </cfRule>
    <cfRule type="cellIs" dxfId="3442" priority="135" operator="equal">
      <formula>"いる"</formula>
    </cfRule>
    <cfRule type="cellIs" dxfId="3441" priority="137" operator="equal">
      <formula>"いる・いない"</formula>
    </cfRule>
  </conditionalFormatting>
  <conditionalFormatting sqref="AN38:AO38">
    <cfRule type="containsText" dxfId="3440" priority="107" operator="containsText" text="いない">
      <formula>NOT(ISERROR(SEARCH("いない",AN38)))</formula>
    </cfRule>
    <cfRule type="cellIs" dxfId="3439" priority="106" operator="equal">
      <formula>"いる・いない"</formula>
    </cfRule>
    <cfRule type="cellIs" dxfId="3438" priority="105" operator="equal">
      <formula>"非該当"</formula>
    </cfRule>
    <cfRule type="cellIs" dxfId="3437" priority="104" operator="equal">
      <formula>"いる"</formula>
    </cfRule>
  </conditionalFormatting>
  <conditionalFormatting sqref="AN45:AO45">
    <cfRule type="cellIs" dxfId="3436" priority="97" operator="equal">
      <formula>"いる"</formula>
    </cfRule>
    <cfRule type="containsText" dxfId="3435" priority="100" operator="containsText" text="いない">
      <formula>NOT(ISERROR(SEARCH("いない",AN45)))</formula>
    </cfRule>
    <cfRule type="cellIs" dxfId="3434" priority="99" operator="equal">
      <formula>"いる・いない"</formula>
    </cfRule>
    <cfRule type="cellIs" dxfId="3433" priority="98" operator="equal">
      <formula>"非該当"</formula>
    </cfRule>
  </conditionalFormatting>
  <conditionalFormatting sqref="AN47:AO47">
    <cfRule type="cellIs" dxfId="3432" priority="50" operator="equal">
      <formula>"いる・いない"</formula>
    </cfRule>
    <cfRule type="containsText" dxfId="3431" priority="51" operator="containsText" text="いない">
      <formula>NOT(ISERROR(SEARCH("いない",AN47)))</formula>
    </cfRule>
    <cfRule type="cellIs" dxfId="3430" priority="48" operator="equal">
      <formula>"いる"</formula>
    </cfRule>
    <cfRule type="cellIs" dxfId="3429" priority="49" operator="equal">
      <formula>"非該当"</formula>
    </cfRule>
  </conditionalFormatting>
  <conditionalFormatting sqref="AN50:AO50">
    <cfRule type="cellIs" dxfId="3428" priority="44" operator="equal">
      <formula>"いる"</formula>
    </cfRule>
    <cfRule type="cellIs" dxfId="3427" priority="46" operator="equal">
      <formula>"いる・いない"</formula>
    </cfRule>
    <cfRule type="cellIs" dxfId="3426" priority="45" operator="equal">
      <formula>"非該当"</formula>
    </cfRule>
    <cfRule type="containsText" dxfId="3425" priority="47" operator="containsText" text="いない">
      <formula>NOT(ISERROR(SEARCH("いない",AN50)))</formula>
    </cfRule>
  </conditionalFormatting>
  <conditionalFormatting sqref="AN55:AO55">
    <cfRule type="cellIs" dxfId="3424" priority="41" operator="equal">
      <formula>"非該当"</formula>
    </cfRule>
    <cfRule type="cellIs" dxfId="3423" priority="42" operator="equal">
      <formula>"いる・いない"</formula>
    </cfRule>
    <cfRule type="containsText" dxfId="3422" priority="43" operator="containsText" text="いない">
      <formula>NOT(ISERROR(SEARCH("いない",AN55)))</formula>
    </cfRule>
    <cfRule type="cellIs" dxfId="3421" priority="40" operator="equal">
      <formula>"いる"</formula>
    </cfRule>
  </conditionalFormatting>
  <conditionalFormatting sqref="AN62:AO62">
    <cfRule type="containsText" dxfId="3420" priority="39" operator="containsText" text="いない">
      <formula>NOT(ISERROR(SEARCH("いない",AN62)))</formula>
    </cfRule>
    <cfRule type="cellIs" dxfId="3419" priority="37" operator="equal">
      <formula>"非該当"</formula>
    </cfRule>
    <cfRule type="cellIs" dxfId="3418" priority="38" operator="equal">
      <formula>"いる・いない"</formula>
    </cfRule>
    <cfRule type="cellIs" dxfId="3417" priority="36" operator="equal">
      <formula>"いる"</formula>
    </cfRule>
  </conditionalFormatting>
  <conditionalFormatting sqref="AN73:AO73">
    <cfRule type="containsText" dxfId="3416" priority="35" operator="containsText" text="いない">
      <formula>NOT(ISERROR(SEARCH("いない",AN73)))</formula>
    </cfRule>
    <cfRule type="cellIs" dxfId="3415" priority="32" operator="equal">
      <formula>"いる"</formula>
    </cfRule>
    <cfRule type="cellIs" dxfId="3414" priority="33" operator="equal">
      <formula>"非該当"</formula>
    </cfRule>
    <cfRule type="cellIs" dxfId="3413" priority="34" operator="equal">
      <formula>"いる・いない"</formula>
    </cfRule>
  </conditionalFormatting>
  <conditionalFormatting sqref="AN80:AO80">
    <cfRule type="cellIs" dxfId="3412" priority="28" operator="equal">
      <formula>"いる"</formula>
    </cfRule>
    <cfRule type="cellIs" dxfId="3411" priority="29" operator="equal">
      <formula>"非該当"</formula>
    </cfRule>
    <cfRule type="cellIs" dxfId="3410" priority="30" operator="equal">
      <formula>"いる・いない"</formula>
    </cfRule>
    <cfRule type="containsText" dxfId="3409" priority="31" operator="containsText" text="いない">
      <formula>NOT(ISERROR(SEARCH("いない",AN80)))</formula>
    </cfRule>
  </conditionalFormatting>
  <conditionalFormatting sqref="AY7">
    <cfRule type="containsText" dxfId="3408" priority="117" operator="containsText" text="根拠法令等の記載内容を再度確認してください。">
      <formula>NOT(ISERROR(SEARCH("根拠法令等の記載内容を再度確認してください。",AY7)))</formula>
    </cfRule>
    <cfRule type="cellIs" dxfId="3407" priority="116" operator="equal">
      <formula>0</formula>
    </cfRule>
    <cfRule type="containsErrors" dxfId="3406" priority="115">
      <formula>ISERROR(AY7)</formula>
    </cfRule>
  </conditionalFormatting>
  <conditionalFormatting sqref="AY13:AY15">
    <cfRule type="containsText" dxfId="3405" priority="110" operator="containsText" text="根拠法令等の記載内容を再度確認してください。">
      <formula>NOT(ISERROR(SEARCH("根拠法令等の記載内容を再度確認してください。",AY13)))</formula>
    </cfRule>
    <cfRule type="cellIs" dxfId="3404" priority="109" operator="equal">
      <formula>0</formula>
    </cfRule>
    <cfRule type="containsErrors" dxfId="3403" priority="108">
      <formula>ISERROR(AY13)</formula>
    </cfRule>
  </conditionalFormatting>
  <conditionalFormatting sqref="AY20">
    <cfRule type="containsText" dxfId="3402" priority="27" operator="containsText" text="根拠法令等の記載内容を再度確認してください。">
      <formula>NOT(ISERROR(SEARCH("根拠法令等の記載内容を再度確認してください。",AY20)))</formula>
    </cfRule>
    <cfRule type="containsErrors" dxfId="3401" priority="25">
      <formula>ISERROR(AY20)</formula>
    </cfRule>
    <cfRule type="cellIs" dxfId="3400" priority="26" operator="equal">
      <formula>0</formula>
    </cfRule>
  </conditionalFormatting>
  <conditionalFormatting sqref="AY23">
    <cfRule type="containsText" dxfId="3399" priority="134" operator="containsText" text="根拠法令等の記載内容を再度確認してください。">
      <formula>NOT(ISERROR(SEARCH("根拠法令等の記載内容を再度確認してください。",AY23)))</formula>
    </cfRule>
    <cfRule type="containsErrors" dxfId="3398" priority="132">
      <formula>ISERROR(AY23)</formula>
    </cfRule>
    <cfRule type="cellIs" dxfId="3397" priority="133" operator="equal">
      <formula>0</formula>
    </cfRule>
  </conditionalFormatting>
  <conditionalFormatting sqref="AY33">
    <cfRule type="containsText" dxfId="3396" priority="103" operator="containsText" text="根拠法令等の記載内容を再度確認してください。">
      <formula>NOT(ISERROR(SEARCH("根拠法令等の記載内容を再度確認してください。",AY33)))</formula>
    </cfRule>
    <cfRule type="cellIs" dxfId="3395" priority="102" operator="equal">
      <formula>0</formula>
    </cfRule>
    <cfRule type="containsErrors" dxfId="3394" priority="101">
      <formula>ISERROR(AY33)</formula>
    </cfRule>
  </conditionalFormatting>
  <conditionalFormatting sqref="AY36">
    <cfRule type="containsText" dxfId="3393" priority="163" operator="containsText" text="根拠法令等の記載内容を再度確認してください。">
      <formula>NOT(ISERROR(SEARCH("根拠法令等の記載内容を再度確認してください。",AY36)))</formula>
    </cfRule>
    <cfRule type="cellIs" dxfId="3392" priority="162" operator="equal">
      <formula>0</formula>
    </cfRule>
    <cfRule type="containsErrors" dxfId="3391" priority="161">
      <formula>ISERROR(AY36)</formula>
    </cfRule>
  </conditionalFormatting>
  <conditionalFormatting sqref="AY38">
    <cfRule type="containsErrors" dxfId="3390" priority="22">
      <formula>ISERROR(AY38)</formula>
    </cfRule>
    <cfRule type="cellIs" dxfId="3389" priority="23" operator="equal">
      <formula>0</formula>
    </cfRule>
    <cfRule type="containsText" dxfId="3388" priority="24" operator="containsText" text="根拠法令等の記載内容を再度確認してください。">
      <formula>NOT(ISERROR(SEARCH("根拠法令等の記載内容を再度確認してください。",AY38)))</formula>
    </cfRule>
  </conditionalFormatting>
  <conditionalFormatting sqref="AY41">
    <cfRule type="cellIs" dxfId="3387" priority="95" operator="equal">
      <formula>0</formula>
    </cfRule>
    <cfRule type="containsText" dxfId="3386" priority="96" operator="containsText" text="根拠法令等の記載内容を再度確認してください。">
      <formula>NOT(ISERROR(SEARCH("根拠法令等の記載内容を再度確認してください。",AY41)))</formula>
    </cfRule>
    <cfRule type="containsErrors" dxfId="3385" priority="94">
      <formula>ISERROR(AY41)</formula>
    </cfRule>
  </conditionalFormatting>
  <conditionalFormatting sqref="AY45">
    <cfRule type="containsText" dxfId="3384" priority="21" operator="containsText" text="根拠法令等の記載内容を再度確認してください。">
      <formula>NOT(ISERROR(SEARCH("根拠法令等の記載内容を再度確認してください。",AY45)))</formula>
    </cfRule>
    <cfRule type="containsErrors" dxfId="3383" priority="19">
      <formula>ISERROR(AY45)</formula>
    </cfRule>
    <cfRule type="cellIs" dxfId="3382" priority="20" operator="equal">
      <formula>0</formula>
    </cfRule>
  </conditionalFormatting>
  <conditionalFormatting sqref="AY47">
    <cfRule type="containsText" dxfId="3381" priority="18" operator="containsText" text="根拠法令等の記載内容を再度確認してください。">
      <formula>NOT(ISERROR(SEARCH("根拠法令等の記載内容を再度確認してください。",AY47)))</formula>
    </cfRule>
    <cfRule type="containsErrors" dxfId="3380" priority="16">
      <formula>ISERROR(AY47)</formula>
    </cfRule>
    <cfRule type="cellIs" dxfId="3379" priority="17" operator="equal">
      <formula>0</formula>
    </cfRule>
  </conditionalFormatting>
  <conditionalFormatting sqref="AY50">
    <cfRule type="cellIs" dxfId="3378" priority="14" operator="equal">
      <formula>0</formula>
    </cfRule>
    <cfRule type="containsErrors" dxfId="3377" priority="13">
      <formula>ISERROR(AY50)</formula>
    </cfRule>
    <cfRule type="containsText" dxfId="3376" priority="15" operator="containsText" text="根拠法令等の記載内容を再度確認してください。">
      <formula>NOT(ISERROR(SEARCH("根拠法令等の記載内容を再度確認してください。",AY50)))</formula>
    </cfRule>
  </conditionalFormatting>
  <conditionalFormatting sqref="AY55">
    <cfRule type="containsErrors" dxfId="3375" priority="10">
      <formula>ISERROR(AY55)</formula>
    </cfRule>
    <cfRule type="cellIs" dxfId="3374" priority="11" operator="equal">
      <formula>0</formula>
    </cfRule>
    <cfRule type="containsText" dxfId="3373" priority="12" operator="containsText" text="根拠法令等の記載内容を再度確認してください。">
      <formula>NOT(ISERROR(SEARCH("根拠法令等の記載内容を再度確認してください。",AY55)))</formula>
    </cfRule>
  </conditionalFormatting>
  <conditionalFormatting sqref="AY62">
    <cfRule type="containsErrors" dxfId="3372" priority="7">
      <formula>ISERROR(AY62)</formula>
    </cfRule>
    <cfRule type="containsText" dxfId="3371" priority="9" operator="containsText" text="根拠法令等の記載内容を再度確認してください。">
      <formula>NOT(ISERROR(SEARCH("根拠法令等の記載内容を再度確認してください。",AY62)))</formula>
    </cfRule>
    <cfRule type="cellIs" dxfId="3370" priority="8" operator="equal">
      <formula>0</formula>
    </cfRule>
  </conditionalFormatting>
  <conditionalFormatting sqref="AY73">
    <cfRule type="containsErrors" dxfId="3369" priority="4">
      <formula>ISERROR(AY73)</formula>
    </cfRule>
    <cfRule type="cellIs" dxfId="3368" priority="5" operator="equal">
      <formula>0</formula>
    </cfRule>
    <cfRule type="containsText" dxfId="3367" priority="6" operator="containsText" text="根拠法令等の記載内容を再度確認してください。">
      <formula>NOT(ISERROR(SEARCH("根拠法令等の記載内容を再度確認してください。",AY73)))</formula>
    </cfRule>
  </conditionalFormatting>
  <conditionalFormatting sqref="AY77">
    <cfRule type="cellIs" dxfId="3366" priority="159" operator="equal">
      <formula>0</formula>
    </cfRule>
    <cfRule type="containsText" dxfId="3365" priority="160" operator="containsText" text="根拠法令等の記載内容を再度確認してください。">
      <formula>NOT(ISERROR(SEARCH("根拠法令等の記載内容を再度確認してください。",AY77)))</formula>
    </cfRule>
    <cfRule type="containsErrors" dxfId="3364" priority="158">
      <formula>ISERROR(AY77)</formula>
    </cfRule>
  </conditionalFormatting>
  <conditionalFormatting sqref="AY79:AY80">
    <cfRule type="cellIs" dxfId="3363" priority="2" operator="equal">
      <formula>0</formula>
    </cfRule>
    <cfRule type="containsErrors" dxfId="3362" priority="1">
      <formula>ISERROR(AY79)</formula>
    </cfRule>
    <cfRule type="containsText" dxfId="3361" priority="3" operator="containsText" text="根拠法令等の記載内容を再度確認してください。">
      <formula>NOT(ISERROR(SEARCH("根拠法令等の記載内容を再度確認してください。",AY79)))</formula>
    </cfRule>
  </conditionalFormatting>
  <dataValidations count="2">
    <dataValidation type="list" allowBlank="1" showInputMessage="1" showErrorMessage="1" error="決められた値を選択してください。_x000a_" prompt="いる,いない,非該当のいずれかを選択してください" sqref="AN7:AO7 AN20:AO20 AN38:AO38 AN45:AO45 AN47:AO47 AN50:AO50 AN55:AO55 AN62:AO62 AN73:AO73 AN80:AO80" xr:uid="{66722DBE-A198-43B1-AE41-B589AB5B39E7}">
      <formula1>"いる・いない,いる,いない,非該当"</formula1>
    </dataValidation>
    <dataValidation type="list" allowBlank="1" showInputMessage="1" showErrorMessage="1" error="正しい値を選択してください" prompt="該当又は非該当のいずれかを選択してください" sqref="C11 C14" xr:uid="{588B9034-58DB-4595-B838-832279AE99DE}">
      <formula1>"該当・非該当,該当,非該当"</formula1>
    </dataValidation>
  </dataValidations>
  <hyperlinks>
    <hyperlink ref="AM85" location="'介護給付費　目次'!A1" display="目次に戻る" xr:uid="{86CCF99B-A6D0-4C05-90B9-588E8B76D634}"/>
    <hyperlink ref="AM1" location="'介護給付費　目次'!A1" display="目次に戻る" xr:uid="{834C6655-9F23-4C97-86C0-68E87D27D72B}"/>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1" manualBreakCount="1">
    <brk id="43" min="1" max="4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22CAD-F435-42F4-B578-B8CDA979154E}">
  <sheetPr codeName="Sheet14">
    <pageSetUpPr fitToPage="1"/>
  </sheetPr>
  <dimension ref="A1:CE18"/>
  <sheetViews>
    <sheetView tabSelected="1"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3.304687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16"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f t="shared" si="0"/>
        <v>113</v>
      </c>
      <c r="B7" s="418" t="s">
        <v>1957</v>
      </c>
      <c r="C7" s="381"/>
      <c r="D7" s="381"/>
      <c r="E7" s="381"/>
      <c r="F7" s="381"/>
      <c r="G7" s="419"/>
      <c r="H7" s="80" t="s">
        <v>333</v>
      </c>
      <c r="I7" s="80"/>
      <c r="J7" s="381" t="s">
        <v>416</v>
      </c>
      <c r="K7" s="381"/>
      <c r="L7" s="381"/>
      <c r="M7" s="381"/>
      <c r="N7" s="381"/>
      <c r="O7" s="381"/>
      <c r="P7" s="381"/>
      <c r="Q7" s="381"/>
      <c r="R7" s="381"/>
      <c r="S7" s="381"/>
      <c r="T7" s="381"/>
      <c r="U7" s="381"/>
      <c r="V7" s="381"/>
      <c r="W7" s="381"/>
      <c r="X7" s="381"/>
      <c r="Y7" s="381"/>
      <c r="Z7" s="381"/>
      <c r="AA7" s="381"/>
      <c r="AB7" s="381"/>
      <c r="AC7" s="381"/>
      <c r="AD7" s="381"/>
      <c r="AE7" s="381"/>
      <c r="AF7" s="381"/>
      <c r="AG7" s="381"/>
      <c r="AH7" s="381"/>
      <c r="AI7" s="381"/>
      <c r="AJ7" s="381"/>
      <c r="AK7" s="80"/>
      <c r="AL7" s="155"/>
      <c r="AM7" s="201">
        <v>113</v>
      </c>
      <c r="AN7" s="386" t="s">
        <v>12</v>
      </c>
      <c r="AO7" s="387"/>
      <c r="AP7" s="387"/>
      <c r="AQ7" s="388"/>
      <c r="AR7" s="154"/>
      <c r="AS7" s="442" t="s">
        <v>1958</v>
      </c>
      <c r="AT7" s="443"/>
      <c r="AU7" s="443"/>
      <c r="AV7" s="443"/>
      <c r="AW7" s="443"/>
      <c r="AX7" s="444"/>
      <c r="AY7" s="17">
        <f>VLOOKUP(AN7,$CD$6:$CE$11,2,FALSE)</f>
        <v>0</v>
      </c>
      <c r="CB7" s="1" t="s">
        <v>13</v>
      </c>
      <c r="CD7" s="1" t="s">
        <v>13</v>
      </c>
    </row>
    <row r="8" spans="1:83" ht="19.5" customHeight="1" x14ac:dyDescent="0.25">
      <c r="A8" s="69" t="str">
        <f t="shared" si="0"/>
        <v/>
      </c>
      <c r="B8" s="418"/>
      <c r="C8" s="381"/>
      <c r="D8" s="381"/>
      <c r="E8" s="381"/>
      <c r="F8" s="381"/>
      <c r="G8" s="419"/>
      <c r="H8" s="80"/>
      <c r="I8" s="80"/>
      <c r="J8" s="381"/>
      <c r="K8" s="381"/>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80"/>
      <c r="AL8" s="155"/>
      <c r="AM8" s="156"/>
      <c r="AN8" s="80"/>
      <c r="AO8" s="80"/>
      <c r="AP8" s="80"/>
      <c r="AQ8" s="80"/>
      <c r="AR8" s="154"/>
      <c r="AS8" s="442"/>
      <c r="AT8" s="443"/>
      <c r="AU8" s="443"/>
      <c r="AV8" s="443"/>
      <c r="AW8" s="443"/>
      <c r="AX8" s="444"/>
      <c r="AY8" s="15"/>
      <c r="CB8" s="1" t="s">
        <v>14</v>
      </c>
      <c r="CD8" s="1" t="s">
        <v>14</v>
      </c>
      <c r="CE8" s="1" t="s">
        <v>18</v>
      </c>
    </row>
    <row r="9" spans="1:83" ht="19.5" customHeight="1" x14ac:dyDescent="0.25">
      <c r="A9" s="69" t="str">
        <f t="shared" si="0"/>
        <v/>
      </c>
      <c r="B9" s="418"/>
      <c r="C9" s="381"/>
      <c r="D9" s="381"/>
      <c r="E9" s="381"/>
      <c r="F9" s="381"/>
      <c r="G9" s="419"/>
      <c r="H9" s="80"/>
      <c r="I9" s="80"/>
      <c r="J9" s="381"/>
      <c r="K9" s="381"/>
      <c r="L9" s="381"/>
      <c r="M9" s="381"/>
      <c r="N9" s="381"/>
      <c r="O9" s="381"/>
      <c r="P9" s="381"/>
      <c r="Q9" s="381"/>
      <c r="R9" s="381"/>
      <c r="S9" s="381"/>
      <c r="T9" s="381"/>
      <c r="U9" s="381"/>
      <c r="V9" s="381"/>
      <c r="W9" s="381"/>
      <c r="X9" s="381"/>
      <c r="Y9" s="381"/>
      <c r="Z9" s="381"/>
      <c r="AA9" s="381"/>
      <c r="AB9" s="381"/>
      <c r="AC9" s="381"/>
      <c r="AD9" s="381"/>
      <c r="AE9" s="381"/>
      <c r="AF9" s="381"/>
      <c r="AG9" s="381"/>
      <c r="AH9" s="381"/>
      <c r="AI9" s="381"/>
      <c r="AJ9" s="381"/>
      <c r="AK9" s="80"/>
      <c r="AL9" s="155"/>
      <c r="AM9" s="156"/>
      <c r="AN9" s="80"/>
      <c r="AO9" s="80"/>
      <c r="AP9" s="80"/>
      <c r="AQ9" s="80"/>
      <c r="AR9" s="154"/>
      <c r="AS9" s="442"/>
      <c r="AT9" s="443"/>
      <c r="AU9" s="443"/>
      <c r="AV9" s="443"/>
      <c r="AW9" s="443"/>
      <c r="AX9" s="444"/>
      <c r="AY9" s="15"/>
      <c r="CB9" s="1" t="s">
        <v>19</v>
      </c>
      <c r="CD9" s="1" t="s">
        <v>19</v>
      </c>
    </row>
    <row r="10" spans="1:83" ht="19.5" customHeight="1" x14ac:dyDescent="0.25">
      <c r="A10" s="69" t="str">
        <f t="shared" si="0"/>
        <v/>
      </c>
      <c r="B10" s="160"/>
      <c r="C10" s="83"/>
      <c r="D10" s="83"/>
      <c r="E10" s="83"/>
      <c r="F10" s="83"/>
      <c r="G10" s="161"/>
      <c r="H10" s="80"/>
      <c r="I10" s="80"/>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1"/>
      <c r="AJ10" s="381"/>
      <c r="AK10" s="80"/>
      <c r="AL10" s="155"/>
      <c r="AM10" s="156"/>
      <c r="AN10" s="80"/>
      <c r="AO10" s="80"/>
      <c r="AP10" s="80"/>
      <c r="AQ10" s="80"/>
      <c r="AR10" s="154"/>
      <c r="AS10" s="442"/>
      <c r="AT10" s="443"/>
      <c r="AU10" s="443"/>
      <c r="AV10" s="443"/>
      <c r="AW10" s="443"/>
      <c r="AX10" s="444"/>
      <c r="AY10" s="15"/>
      <c r="CB10" s="1" t="s">
        <v>20</v>
      </c>
      <c r="CD10" s="1" t="s">
        <v>20</v>
      </c>
    </row>
    <row r="11" spans="1:83" ht="19.5" customHeight="1" x14ac:dyDescent="0.25">
      <c r="A11" s="69" t="str">
        <f t="shared" si="0"/>
        <v/>
      </c>
      <c r="B11" s="185" t="s">
        <v>431</v>
      </c>
      <c r="C11" s="410" t="s">
        <v>99</v>
      </c>
      <c r="D11" s="411"/>
      <c r="E11" s="411"/>
      <c r="F11" s="412"/>
      <c r="G11" s="161"/>
      <c r="H11" s="80"/>
      <c r="I11" s="80"/>
      <c r="J11" s="381"/>
      <c r="K11" s="381"/>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381"/>
      <c r="AK11" s="80"/>
      <c r="AL11" s="155"/>
      <c r="AM11" s="156"/>
      <c r="AN11" s="80"/>
      <c r="AO11" s="80"/>
      <c r="AP11" s="80"/>
      <c r="AQ11" s="80"/>
      <c r="AR11" s="154"/>
      <c r="AS11" s="442"/>
      <c r="AT11" s="443"/>
      <c r="AU11" s="443"/>
      <c r="AV11" s="443"/>
      <c r="AW11" s="443"/>
      <c r="AX11" s="444"/>
      <c r="AY11" s="15"/>
      <c r="CD11" s="1" t="s">
        <v>12</v>
      </c>
    </row>
    <row r="12" spans="1:83" ht="19.5" customHeight="1" x14ac:dyDescent="0.25">
      <c r="A12" s="69" t="str">
        <f t="shared" si="0"/>
        <v/>
      </c>
      <c r="B12" s="153"/>
      <c r="C12" s="80"/>
      <c r="D12" s="80"/>
      <c r="E12" s="80"/>
      <c r="F12" s="80"/>
      <c r="G12" s="154"/>
      <c r="H12" s="80"/>
      <c r="I12" s="80"/>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c r="AG12" s="234"/>
      <c r="AH12" s="234"/>
      <c r="AI12" s="234"/>
      <c r="AJ12" s="234"/>
      <c r="AK12" s="80"/>
      <c r="AL12" s="155"/>
      <c r="AM12" s="156"/>
      <c r="AN12" s="80"/>
      <c r="AO12" s="80"/>
      <c r="AP12" s="80"/>
      <c r="AQ12" s="80"/>
      <c r="AR12" s="154"/>
      <c r="AS12" s="442"/>
      <c r="AT12" s="443"/>
      <c r="AU12" s="443"/>
      <c r="AV12" s="443"/>
      <c r="AW12" s="443"/>
      <c r="AX12" s="444"/>
      <c r="AY12" s="15"/>
    </row>
    <row r="13" spans="1:83" ht="19.5" customHeight="1" x14ac:dyDescent="0.25">
      <c r="A13" s="69" t="str">
        <f t="shared" si="0"/>
        <v/>
      </c>
      <c r="B13" s="196"/>
      <c r="C13" s="179"/>
      <c r="D13" s="179"/>
      <c r="E13" s="179"/>
      <c r="F13" s="179"/>
      <c r="G13" s="197"/>
      <c r="H13" s="80"/>
      <c r="I13" s="80"/>
      <c r="J13" s="515" t="s">
        <v>417</v>
      </c>
      <c r="K13" s="515"/>
      <c r="L13" s="516" t="s">
        <v>418</v>
      </c>
      <c r="M13" s="516"/>
      <c r="N13" s="516"/>
      <c r="O13" s="516"/>
      <c r="P13" s="516"/>
      <c r="Q13" s="516"/>
      <c r="R13" s="516"/>
      <c r="S13" s="516"/>
      <c r="T13" s="516"/>
      <c r="U13" s="516"/>
      <c r="V13" s="516"/>
      <c r="W13" s="516"/>
      <c r="X13" s="516"/>
      <c r="Y13" s="516"/>
      <c r="Z13" s="516"/>
      <c r="AA13" s="516"/>
      <c r="AB13" s="516"/>
      <c r="AC13" s="516"/>
      <c r="AD13" s="516"/>
      <c r="AE13" s="516"/>
      <c r="AF13" s="516"/>
      <c r="AG13" s="516"/>
      <c r="AH13" s="516"/>
      <c r="AI13" s="516"/>
      <c r="AJ13" s="516"/>
      <c r="AK13" s="80"/>
      <c r="AL13" s="155"/>
      <c r="AM13" s="156"/>
      <c r="AN13" s="80"/>
      <c r="AO13" s="80"/>
      <c r="AP13" s="80"/>
      <c r="AQ13" s="80"/>
      <c r="AR13" s="154"/>
      <c r="AS13" s="220"/>
      <c r="AT13" s="221"/>
      <c r="AU13" s="221"/>
      <c r="AV13" s="221"/>
      <c r="AW13" s="221"/>
      <c r="AX13" s="222"/>
      <c r="AY13" s="17"/>
      <c r="CB13" s="1" t="s">
        <v>13</v>
      </c>
      <c r="CD13" s="1" t="s">
        <v>13</v>
      </c>
      <c r="CE13" s="1" t="s">
        <v>18</v>
      </c>
    </row>
    <row r="14" spans="1:83" ht="19.5" customHeight="1" x14ac:dyDescent="0.25">
      <c r="A14" s="69" t="str">
        <f t="shared" si="0"/>
        <v/>
      </c>
      <c r="B14" s="196"/>
      <c r="C14" s="179"/>
      <c r="D14" s="179"/>
      <c r="E14" s="179"/>
      <c r="F14" s="179"/>
      <c r="G14" s="197"/>
      <c r="H14" s="80"/>
      <c r="I14" s="80"/>
      <c r="J14" s="79"/>
      <c r="K14" s="79"/>
      <c r="L14" s="516"/>
      <c r="M14" s="516"/>
      <c r="N14" s="516"/>
      <c r="O14" s="516"/>
      <c r="P14" s="516"/>
      <c r="Q14" s="516"/>
      <c r="R14" s="516"/>
      <c r="S14" s="516"/>
      <c r="T14" s="516"/>
      <c r="U14" s="516"/>
      <c r="V14" s="516"/>
      <c r="W14" s="516"/>
      <c r="X14" s="516"/>
      <c r="Y14" s="516"/>
      <c r="Z14" s="516"/>
      <c r="AA14" s="516"/>
      <c r="AB14" s="516"/>
      <c r="AC14" s="516"/>
      <c r="AD14" s="516"/>
      <c r="AE14" s="516"/>
      <c r="AF14" s="516"/>
      <c r="AG14" s="516"/>
      <c r="AH14" s="516"/>
      <c r="AI14" s="516"/>
      <c r="AJ14" s="516"/>
      <c r="AK14" s="80"/>
      <c r="AL14" s="155"/>
      <c r="AM14" s="156"/>
      <c r="AN14" s="80"/>
      <c r="AO14" s="80"/>
      <c r="AP14" s="80"/>
      <c r="AQ14" s="80"/>
      <c r="AR14" s="154"/>
      <c r="AS14" s="84"/>
      <c r="AT14" s="85"/>
      <c r="AU14" s="85"/>
      <c r="AV14" s="85"/>
      <c r="AW14" s="85"/>
      <c r="AX14" s="86"/>
      <c r="AY14" s="15"/>
      <c r="CB14" s="1" t="s">
        <v>14</v>
      </c>
      <c r="CD14" s="1" t="s">
        <v>14</v>
      </c>
    </row>
    <row r="15" spans="1:83" ht="19.5" customHeight="1" x14ac:dyDescent="0.25">
      <c r="A15" s="69" t="str">
        <f t="shared" si="0"/>
        <v/>
      </c>
      <c r="B15" s="153"/>
      <c r="C15" s="80"/>
      <c r="D15" s="80"/>
      <c r="E15" s="80"/>
      <c r="F15" s="80"/>
      <c r="G15" s="154"/>
      <c r="H15" s="80"/>
      <c r="I15" s="80"/>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80"/>
      <c r="AL15" s="155"/>
      <c r="AM15" s="156"/>
      <c r="AN15" s="80"/>
      <c r="AO15" s="80"/>
      <c r="AP15" s="80"/>
      <c r="AQ15" s="80"/>
      <c r="AR15" s="154"/>
      <c r="AS15" s="84"/>
      <c r="AT15" s="85"/>
      <c r="AU15" s="85"/>
      <c r="AV15" s="85"/>
      <c r="AW15" s="85"/>
      <c r="AX15" s="86"/>
      <c r="AY15" s="15"/>
      <c r="CB15" s="1" t="s">
        <v>19</v>
      </c>
      <c r="CD15" s="1" t="s">
        <v>19</v>
      </c>
    </row>
    <row r="16" spans="1:83" ht="19.5" customHeight="1" thickBot="1" x14ac:dyDescent="0.3">
      <c r="A16" s="69" t="str">
        <f t="shared" si="0"/>
        <v/>
      </c>
      <c r="B16" s="290"/>
      <c r="C16" s="171"/>
      <c r="D16" s="171"/>
      <c r="E16" s="171"/>
      <c r="F16" s="171"/>
      <c r="G16" s="172"/>
      <c r="H16" s="171"/>
      <c r="I16" s="171"/>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71"/>
      <c r="AL16" s="173"/>
      <c r="AM16" s="174"/>
      <c r="AN16" s="171"/>
      <c r="AO16" s="171"/>
      <c r="AP16" s="171"/>
      <c r="AQ16" s="171"/>
      <c r="AR16" s="172"/>
      <c r="AS16" s="217"/>
      <c r="AT16" s="218"/>
      <c r="AU16" s="218"/>
      <c r="AV16" s="218"/>
      <c r="AW16" s="218"/>
      <c r="AX16" s="219"/>
      <c r="AY16" s="11"/>
      <c r="CB16" s="1" t="s">
        <v>21</v>
      </c>
      <c r="CD16" s="1" t="s">
        <v>21</v>
      </c>
    </row>
    <row r="18" spans="39:43" ht="19.5" customHeight="1" x14ac:dyDescent="0.25">
      <c r="AM18" s="435" t="s">
        <v>991</v>
      </c>
      <c r="AN18" s="435"/>
      <c r="AO18" s="435"/>
      <c r="AP18" s="435"/>
      <c r="AQ18" s="435"/>
    </row>
  </sheetData>
  <mergeCells count="14">
    <mergeCell ref="AM18:AQ18"/>
    <mergeCell ref="AM1:AQ1"/>
    <mergeCell ref="H2:AK5"/>
    <mergeCell ref="AL2:AR3"/>
    <mergeCell ref="B3:G4"/>
    <mergeCell ref="C11:F11"/>
    <mergeCell ref="B7:G9"/>
    <mergeCell ref="AS3:AX4"/>
    <mergeCell ref="AO4:AR5"/>
    <mergeCell ref="J13:K13"/>
    <mergeCell ref="L13:AJ14"/>
    <mergeCell ref="AN7:AQ7"/>
    <mergeCell ref="J7:AJ11"/>
    <mergeCell ref="AS7:AX12"/>
  </mergeCells>
  <phoneticPr fontId="7"/>
  <conditionalFormatting sqref="C11">
    <cfRule type="cellIs" dxfId="3360" priority="1" operator="equal">
      <formula>"該当・非該当"</formula>
    </cfRule>
    <cfRule type="cellIs" dxfId="3359" priority="2" operator="equal">
      <formula>"該当"</formula>
    </cfRule>
    <cfRule type="cellIs" dxfId="3358" priority="3" operator="equal">
      <formula>"非該当"</formula>
    </cfRule>
  </conditionalFormatting>
  <conditionalFormatting sqref="AN4:AO4">
    <cfRule type="containsBlanks" dxfId="3357" priority="11">
      <formula>LEN(TRIM(AN4))=0</formula>
    </cfRule>
  </conditionalFormatting>
  <conditionalFormatting sqref="AN7:AO7">
    <cfRule type="cellIs" dxfId="3356" priority="7" operator="equal">
      <formula>"いる"</formula>
    </cfRule>
    <cfRule type="cellIs" dxfId="3355" priority="8" operator="equal">
      <formula>"非該当"</formula>
    </cfRule>
    <cfRule type="cellIs" dxfId="3354" priority="9" operator="equal">
      <formula>"いる・いない"</formula>
    </cfRule>
    <cfRule type="containsText" dxfId="3353" priority="10" operator="containsText" text="いない">
      <formula>NOT(ISERROR(SEARCH("いない",AN7)))</formula>
    </cfRule>
  </conditionalFormatting>
  <conditionalFormatting sqref="AN13:AO13">
    <cfRule type="cellIs" dxfId="3352" priority="32" operator="equal">
      <formula>"いる"</formula>
    </cfRule>
    <cfRule type="cellIs" dxfId="3351" priority="33" operator="equal">
      <formula>"非該当"</formula>
    </cfRule>
    <cfRule type="cellIs" dxfId="3350" priority="34" operator="equal">
      <formula>"いる・いない"</formula>
    </cfRule>
    <cfRule type="containsText" dxfId="3349" priority="35" operator="containsText" text="いない">
      <formula>NOT(ISERROR(SEARCH("いない",AN13)))</formula>
    </cfRule>
  </conditionalFormatting>
  <conditionalFormatting sqref="AY7">
    <cfRule type="containsErrors" dxfId="3348" priority="4">
      <formula>ISERROR(AY7)</formula>
    </cfRule>
    <cfRule type="cellIs" dxfId="3347" priority="5" operator="equal">
      <formula>0</formula>
    </cfRule>
    <cfRule type="containsText" dxfId="3346" priority="6" operator="containsText" text="根拠法令等の記載内容を再度確認してください。">
      <formula>NOT(ISERROR(SEARCH("根拠法令等の記載内容を再度確認してください。",AY7)))</formula>
    </cfRule>
  </conditionalFormatting>
  <conditionalFormatting sqref="AY13">
    <cfRule type="containsErrors" dxfId="3345" priority="29">
      <formula>ISERROR(AY13)</formula>
    </cfRule>
    <cfRule type="cellIs" dxfId="3344" priority="30" operator="equal">
      <formula>0</formula>
    </cfRule>
    <cfRule type="containsText" dxfId="3343" priority="31" operator="containsText" text="根拠法令等の記載内容を再度確認してください。">
      <formula>NOT(ISERROR(SEARCH("根拠法令等の記載内容を再度確認してください。",AY13)))</formula>
    </cfRule>
  </conditionalFormatting>
  <dataValidations count="2">
    <dataValidation type="list" allowBlank="1" showInputMessage="1" showErrorMessage="1" error="決められた値を選択してください。_x000a_" prompt="いる,いない,非該当のいずれかを選択してください" sqref="AN7:AO7" xr:uid="{74D32D61-3BD8-4062-BF98-E334F716BB79}">
      <formula1>"いる・いない,いる,いない,非該当"</formula1>
    </dataValidation>
    <dataValidation type="list" allowBlank="1" showInputMessage="1" showErrorMessage="1" error="正しい値を選択してください" prompt="該当又は非該当のいずれかを選択してください" sqref="C11" xr:uid="{FE3BBD6D-BD36-4F97-BF6F-73AF15A4B4DE}">
      <formula1>"該当・非該当,該当,非該当"</formula1>
    </dataValidation>
  </dataValidations>
  <hyperlinks>
    <hyperlink ref="AM18" location="'介護給付費　目次'!A1" display="目次に戻る" xr:uid="{3BF25967-176F-47F3-BD61-08C4C59D5108}"/>
    <hyperlink ref="AM1" location="'介護給付費　目次'!A1" display="目次に戻る" xr:uid="{DD9778C5-A137-4B75-910B-5B6676C57DD9}"/>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A9B54-818B-490A-A744-C81FFE6C7915}">
  <sheetPr codeName="Sheet15">
    <pageSetUpPr fitToPage="1"/>
  </sheetPr>
  <dimension ref="A1:CE16"/>
  <sheetViews>
    <sheetView tabSelected="1"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3.304687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14"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f t="shared" si="0"/>
        <v>114</v>
      </c>
      <c r="B7" s="418" t="s">
        <v>1955</v>
      </c>
      <c r="C7" s="381"/>
      <c r="D7" s="381"/>
      <c r="E7" s="381"/>
      <c r="F7" s="381"/>
      <c r="G7" s="419"/>
      <c r="H7" s="80" t="s">
        <v>333</v>
      </c>
      <c r="I7" s="80"/>
      <c r="J7" s="384" t="s">
        <v>420</v>
      </c>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384"/>
      <c r="AK7" s="80"/>
      <c r="AL7" s="155"/>
      <c r="AM7" s="201">
        <v>114</v>
      </c>
      <c r="AN7" s="386" t="s">
        <v>12</v>
      </c>
      <c r="AO7" s="387"/>
      <c r="AP7" s="387"/>
      <c r="AQ7" s="388"/>
      <c r="AR7" s="154"/>
      <c r="AS7" s="442" t="s">
        <v>1956</v>
      </c>
      <c r="AT7" s="443"/>
      <c r="AU7" s="443"/>
      <c r="AV7" s="443"/>
      <c r="AW7" s="443"/>
      <c r="AX7" s="444"/>
      <c r="AY7" s="17">
        <f>VLOOKUP(AN7,$CD$6:$CE$11,2,FALSE)</f>
        <v>0</v>
      </c>
      <c r="CB7" s="1" t="s">
        <v>13</v>
      </c>
      <c r="CD7" s="1" t="s">
        <v>13</v>
      </c>
    </row>
    <row r="8" spans="1:83" ht="19.5" customHeight="1" x14ac:dyDescent="0.25">
      <c r="A8" s="69" t="str">
        <f t="shared" si="0"/>
        <v/>
      </c>
      <c r="B8" s="418"/>
      <c r="C8" s="381"/>
      <c r="D8" s="381"/>
      <c r="E8" s="381"/>
      <c r="F8" s="381"/>
      <c r="G8" s="419"/>
      <c r="H8" s="80"/>
      <c r="I8" s="80"/>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80"/>
      <c r="AL8" s="155"/>
      <c r="AM8" s="156"/>
      <c r="AN8" s="80"/>
      <c r="AO8" s="80"/>
      <c r="AP8" s="80"/>
      <c r="AQ8" s="80"/>
      <c r="AR8" s="154"/>
      <c r="AS8" s="442"/>
      <c r="AT8" s="443"/>
      <c r="AU8" s="443"/>
      <c r="AV8" s="443"/>
      <c r="AW8" s="443"/>
      <c r="AX8" s="444"/>
      <c r="AY8" s="15"/>
      <c r="CB8" s="1" t="s">
        <v>14</v>
      </c>
      <c r="CD8" s="1" t="s">
        <v>14</v>
      </c>
      <c r="CE8" s="1" t="s">
        <v>18</v>
      </c>
    </row>
    <row r="9" spans="1:83" ht="19.5" customHeight="1" x14ac:dyDescent="0.25">
      <c r="A9" s="69" t="str">
        <f t="shared" si="0"/>
        <v/>
      </c>
      <c r="B9" s="160"/>
      <c r="C9" s="83"/>
      <c r="D9" s="83"/>
      <c r="E9" s="83"/>
      <c r="F9" s="83"/>
      <c r="G9" s="161"/>
      <c r="H9" s="80"/>
      <c r="I9" s="80"/>
      <c r="J9" s="384"/>
      <c r="K9" s="384"/>
      <c r="L9" s="384"/>
      <c r="M9" s="384"/>
      <c r="N9" s="384"/>
      <c r="O9" s="384"/>
      <c r="P9" s="384"/>
      <c r="Q9" s="384"/>
      <c r="R9" s="384"/>
      <c r="S9" s="384"/>
      <c r="T9" s="384"/>
      <c r="U9" s="384"/>
      <c r="V9" s="384"/>
      <c r="W9" s="384"/>
      <c r="X9" s="384"/>
      <c r="Y9" s="384"/>
      <c r="Z9" s="384"/>
      <c r="AA9" s="384"/>
      <c r="AB9" s="384"/>
      <c r="AC9" s="384"/>
      <c r="AD9" s="384"/>
      <c r="AE9" s="384"/>
      <c r="AF9" s="384"/>
      <c r="AG9" s="384"/>
      <c r="AH9" s="384"/>
      <c r="AI9" s="384"/>
      <c r="AJ9" s="384"/>
      <c r="AK9" s="80"/>
      <c r="AL9" s="155"/>
      <c r="AM9" s="156"/>
      <c r="AN9" s="80"/>
      <c r="AO9" s="80"/>
      <c r="AP9" s="80"/>
      <c r="AQ9" s="80"/>
      <c r="AR9" s="154"/>
      <c r="AS9" s="84"/>
      <c r="AT9" s="85"/>
      <c r="AU9" s="85"/>
      <c r="AV9" s="85"/>
      <c r="AW9" s="85"/>
      <c r="AX9" s="86"/>
      <c r="AY9" s="15"/>
      <c r="CB9" s="1" t="s">
        <v>19</v>
      </c>
      <c r="CD9" s="1" t="s">
        <v>19</v>
      </c>
    </row>
    <row r="10" spans="1:83" ht="19.5" customHeight="1" x14ac:dyDescent="0.25">
      <c r="A10" s="69" t="str">
        <f t="shared" si="0"/>
        <v/>
      </c>
      <c r="B10" s="185" t="s">
        <v>432</v>
      </c>
      <c r="C10" s="410" t="s">
        <v>99</v>
      </c>
      <c r="D10" s="411"/>
      <c r="E10" s="411"/>
      <c r="F10" s="412"/>
      <c r="G10" s="161"/>
      <c r="H10" s="80"/>
      <c r="I10" s="80"/>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80"/>
      <c r="AL10" s="155"/>
      <c r="AM10" s="156"/>
      <c r="AN10" s="80"/>
      <c r="AO10" s="80"/>
      <c r="AP10" s="80"/>
      <c r="AQ10" s="80"/>
      <c r="AR10" s="154"/>
      <c r="AS10" s="84"/>
      <c r="AT10" s="85"/>
      <c r="AU10" s="85"/>
      <c r="AV10" s="85"/>
      <c r="AW10" s="85"/>
      <c r="AX10" s="86"/>
      <c r="AY10" s="15"/>
      <c r="CB10" s="1" t="s">
        <v>20</v>
      </c>
      <c r="CD10" s="1" t="s">
        <v>20</v>
      </c>
    </row>
    <row r="11" spans="1:83" ht="19.5" customHeight="1" x14ac:dyDescent="0.25">
      <c r="A11" s="69">
        <f t="shared" si="0"/>
        <v>115</v>
      </c>
      <c r="B11" s="153"/>
      <c r="C11" s="80"/>
      <c r="D11" s="80"/>
      <c r="E11" s="80"/>
      <c r="F11" s="80"/>
      <c r="G11" s="154"/>
      <c r="H11" s="200" t="s">
        <v>341</v>
      </c>
      <c r="I11" s="80"/>
      <c r="J11" s="381" t="s">
        <v>421</v>
      </c>
      <c r="K11" s="381"/>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381"/>
      <c r="AK11" s="80"/>
      <c r="AL11" s="155"/>
      <c r="AM11" s="201">
        <v>115</v>
      </c>
      <c r="AN11" s="386" t="s">
        <v>12</v>
      </c>
      <c r="AO11" s="387"/>
      <c r="AP11" s="387"/>
      <c r="AQ11" s="388"/>
      <c r="AR11" s="154"/>
      <c r="AS11" s="442" t="s">
        <v>1956</v>
      </c>
      <c r="AT11" s="443"/>
      <c r="AU11" s="443"/>
      <c r="AV11" s="443"/>
      <c r="AW11" s="443"/>
      <c r="AX11" s="444"/>
      <c r="AY11" s="17">
        <f>VLOOKUP(AN11,$CD$6:$CE$11,2,FALSE)</f>
        <v>0</v>
      </c>
      <c r="CD11" s="1" t="s">
        <v>12</v>
      </c>
    </row>
    <row r="12" spans="1:83" ht="19.5" customHeight="1" x14ac:dyDescent="0.25">
      <c r="A12" s="69" t="str">
        <f t="shared" si="0"/>
        <v/>
      </c>
      <c r="B12" s="153"/>
      <c r="C12" s="80"/>
      <c r="D12" s="80"/>
      <c r="E12" s="80"/>
      <c r="F12" s="80"/>
      <c r="G12" s="154"/>
      <c r="H12" s="80"/>
      <c r="I12" s="80"/>
      <c r="J12" s="381"/>
      <c r="K12" s="381"/>
      <c r="L12" s="381"/>
      <c r="M12" s="381"/>
      <c r="N12" s="381"/>
      <c r="O12" s="381"/>
      <c r="P12" s="381"/>
      <c r="Q12" s="381"/>
      <c r="R12" s="381"/>
      <c r="S12" s="381"/>
      <c r="T12" s="381"/>
      <c r="U12" s="381"/>
      <c r="V12" s="381"/>
      <c r="W12" s="381"/>
      <c r="X12" s="381"/>
      <c r="Y12" s="381"/>
      <c r="Z12" s="381"/>
      <c r="AA12" s="381"/>
      <c r="AB12" s="381"/>
      <c r="AC12" s="381"/>
      <c r="AD12" s="381"/>
      <c r="AE12" s="381"/>
      <c r="AF12" s="381"/>
      <c r="AG12" s="381"/>
      <c r="AH12" s="381"/>
      <c r="AI12" s="381"/>
      <c r="AJ12" s="381"/>
      <c r="AK12" s="80"/>
      <c r="AL12" s="155"/>
      <c r="AM12" s="156"/>
      <c r="AN12" s="80"/>
      <c r="AO12" s="80"/>
      <c r="AP12" s="80"/>
      <c r="AQ12" s="80"/>
      <c r="AR12" s="154"/>
      <c r="AS12" s="442"/>
      <c r="AT12" s="443"/>
      <c r="AU12" s="443"/>
      <c r="AV12" s="443"/>
      <c r="AW12" s="443"/>
      <c r="AX12" s="444"/>
      <c r="AY12" s="15"/>
    </row>
    <row r="13" spans="1:83" ht="19.5" customHeight="1" x14ac:dyDescent="0.25">
      <c r="A13" s="69" t="str">
        <f t="shared" si="0"/>
        <v/>
      </c>
      <c r="B13" s="196"/>
      <c r="C13" s="179"/>
      <c r="D13" s="179"/>
      <c r="E13" s="179"/>
      <c r="F13" s="179"/>
      <c r="G13" s="197"/>
      <c r="H13" s="80"/>
      <c r="I13" s="80"/>
      <c r="J13" s="381"/>
      <c r="K13" s="381"/>
      <c r="L13" s="381"/>
      <c r="M13" s="381"/>
      <c r="N13" s="381"/>
      <c r="O13" s="381"/>
      <c r="P13" s="381"/>
      <c r="Q13" s="381"/>
      <c r="R13" s="381"/>
      <c r="S13" s="381"/>
      <c r="T13" s="381"/>
      <c r="U13" s="381"/>
      <c r="V13" s="381"/>
      <c r="W13" s="381"/>
      <c r="X13" s="381"/>
      <c r="Y13" s="381"/>
      <c r="Z13" s="381"/>
      <c r="AA13" s="381"/>
      <c r="AB13" s="381"/>
      <c r="AC13" s="381"/>
      <c r="AD13" s="381"/>
      <c r="AE13" s="381"/>
      <c r="AF13" s="381"/>
      <c r="AG13" s="381"/>
      <c r="AH13" s="381"/>
      <c r="AI13" s="381"/>
      <c r="AJ13" s="381"/>
      <c r="AK13" s="80"/>
      <c r="AL13" s="155"/>
      <c r="AM13" s="156"/>
      <c r="AN13" s="80"/>
      <c r="AO13" s="80"/>
      <c r="AP13" s="80"/>
      <c r="AQ13" s="80"/>
      <c r="AR13" s="154"/>
      <c r="AS13" s="84"/>
      <c r="AT13" s="85"/>
      <c r="AU13" s="85"/>
      <c r="AV13" s="85"/>
      <c r="AW13" s="85"/>
      <c r="AX13" s="86"/>
      <c r="AY13" s="17"/>
      <c r="CB13" s="1" t="s">
        <v>13</v>
      </c>
      <c r="CD13" s="1" t="s">
        <v>13</v>
      </c>
      <c r="CE13" s="1" t="s">
        <v>18</v>
      </c>
    </row>
    <row r="14" spans="1:83" ht="19.5" customHeight="1" thickBot="1" x14ac:dyDescent="0.3">
      <c r="A14" s="69" t="str">
        <f t="shared" si="0"/>
        <v/>
      </c>
      <c r="B14" s="238"/>
      <c r="C14" s="239"/>
      <c r="D14" s="239"/>
      <c r="E14" s="239"/>
      <c r="F14" s="239"/>
      <c r="G14" s="240"/>
      <c r="H14" s="171"/>
      <c r="I14" s="171"/>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71"/>
      <c r="AL14" s="173"/>
      <c r="AM14" s="174"/>
      <c r="AN14" s="171"/>
      <c r="AO14" s="171"/>
      <c r="AP14" s="171"/>
      <c r="AQ14" s="171"/>
      <c r="AR14" s="172"/>
      <c r="AS14" s="217"/>
      <c r="AT14" s="218"/>
      <c r="AU14" s="218"/>
      <c r="AV14" s="218"/>
      <c r="AW14" s="218"/>
      <c r="AX14" s="219"/>
      <c r="AY14" s="11"/>
      <c r="CB14" s="1" t="s">
        <v>14</v>
      </c>
      <c r="CD14" s="1" t="s">
        <v>14</v>
      </c>
    </row>
    <row r="15" spans="1:83" ht="19.5" customHeight="1" x14ac:dyDescent="0.25">
      <c r="A15" s="69"/>
    </row>
    <row r="16" spans="1:83" ht="19.5" customHeight="1" x14ac:dyDescent="0.25">
      <c r="A16" s="69"/>
      <c r="AM16" s="435" t="s">
        <v>991</v>
      </c>
      <c r="AN16" s="435"/>
      <c r="AO16" s="435"/>
      <c r="AP16" s="435"/>
      <c r="AQ16" s="435"/>
    </row>
  </sheetData>
  <mergeCells count="15">
    <mergeCell ref="AM16:AQ16"/>
    <mergeCell ref="AM1:AQ1"/>
    <mergeCell ref="H2:AK5"/>
    <mergeCell ref="AL2:AR3"/>
    <mergeCell ref="B3:G4"/>
    <mergeCell ref="AS3:AX4"/>
    <mergeCell ref="AO4:AR5"/>
    <mergeCell ref="C10:F10"/>
    <mergeCell ref="J7:AJ9"/>
    <mergeCell ref="J11:AJ13"/>
    <mergeCell ref="AN7:AQ7"/>
    <mergeCell ref="AS7:AX8"/>
    <mergeCell ref="AN11:AQ11"/>
    <mergeCell ref="B7:G8"/>
    <mergeCell ref="AS11:AX12"/>
  </mergeCells>
  <phoneticPr fontId="7"/>
  <conditionalFormatting sqref="C10">
    <cfRule type="cellIs" dxfId="3342" priority="15" operator="equal">
      <formula>"該当・非該当"</formula>
    </cfRule>
    <cfRule type="cellIs" dxfId="3341" priority="16" operator="equal">
      <formula>"該当"</formula>
    </cfRule>
    <cfRule type="cellIs" dxfId="3340" priority="17" operator="equal">
      <formula>"非該当"</formula>
    </cfRule>
  </conditionalFormatting>
  <conditionalFormatting sqref="AN4:AO4">
    <cfRule type="containsBlanks" dxfId="3339" priority="18">
      <formula>LEN(TRIM(AN4))=0</formula>
    </cfRule>
  </conditionalFormatting>
  <conditionalFormatting sqref="AN7:AO7">
    <cfRule type="cellIs" dxfId="3338" priority="11" operator="equal">
      <formula>"いる"</formula>
    </cfRule>
    <cfRule type="cellIs" dxfId="3337" priority="12" operator="equal">
      <formula>"非該当"</formula>
    </cfRule>
    <cfRule type="cellIs" dxfId="3336" priority="13" operator="equal">
      <formula>"いる・いない"</formula>
    </cfRule>
    <cfRule type="containsText" dxfId="3335" priority="14" operator="containsText" text="いない">
      <formula>NOT(ISERROR(SEARCH("いない",AN7)))</formula>
    </cfRule>
  </conditionalFormatting>
  <conditionalFormatting sqref="AN11:AO11">
    <cfRule type="cellIs" dxfId="3334" priority="4" operator="equal">
      <formula>"いる"</formula>
    </cfRule>
    <cfRule type="cellIs" dxfId="3333" priority="5" operator="equal">
      <formula>"非該当"</formula>
    </cfRule>
    <cfRule type="cellIs" dxfId="3332" priority="6" operator="equal">
      <formula>"いる・いない"</formula>
    </cfRule>
    <cfRule type="containsText" dxfId="3331" priority="7" operator="containsText" text="いない">
      <formula>NOT(ISERROR(SEARCH("いない",AN11)))</formula>
    </cfRule>
  </conditionalFormatting>
  <conditionalFormatting sqref="AN13:AO13">
    <cfRule type="cellIs" dxfId="3330" priority="39" operator="equal">
      <formula>"いる"</formula>
    </cfRule>
    <cfRule type="cellIs" dxfId="3329" priority="40" operator="equal">
      <formula>"非該当"</formula>
    </cfRule>
    <cfRule type="cellIs" dxfId="3328" priority="41" operator="equal">
      <formula>"いる・いない"</formula>
    </cfRule>
    <cfRule type="containsText" dxfId="3327" priority="42" operator="containsText" text="いない">
      <formula>NOT(ISERROR(SEARCH("いない",AN13)))</formula>
    </cfRule>
  </conditionalFormatting>
  <conditionalFormatting sqref="AY7">
    <cfRule type="containsErrors" dxfId="3326" priority="8">
      <formula>ISERROR(AY7)</formula>
    </cfRule>
    <cfRule type="cellIs" dxfId="3325" priority="9" operator="equal">
      <formula>0</formula>
    </cfRule>
    <cfRule type="containsText" dxfId="3324" priority="10" operator="containsText" text="根拠法令等の記載内容を再度確認してください。">
      <formula>NOT(ISERROR(SEARCH("根拠法令等の記載内容を再度確認してください。",AY7)))</formula>
    </cfRule>
  </conditionalFormatting>
  <conditionalFormatting sqref="AY11">
    <cfRule type="containsErrors" dxfId="3323" priority="1">
      <formula>ISERROR(AY11)</formula>
    </cfRule>
    <cfRule type="cellIs" dxfId="3322" priority="2" operator="equal">
      <formula>0</formula>
    </cfRule>
    <cfRule type="containsText" dxfId="3321" priority="3" operator="containsText" text="根拠法令等の記載内容を再度確認してください。">
      <formula>NOT(ISERROR(SEARCH("根拠法令等の記載内容を再度確認してください。",AY11)))</formula>
    </cfRule>
  </conditionalFormatting>
  <conditionalFormatting sqref="AY13">
    <cfRule type="containsErrors" dxfId="3320" priority="36">
      <formula>ISERROR(AY13)</formula>
    </cfRule>
    <cfRule type="cellIs" dxfId="3319" priority="37" operator="equal">
      <formula>0</formula>
    </cfRule>
    <cfRule type="containsText" dxfId="3318" priority="38" operator="containsText" text="根拠法令等の記載内容を再度確認してください。">
      <formula>NOT(ISERROR(SEARCH("根拠法令等の記載内容を再度確認してください。",AY13)))</formula>
    </cfRule>
  </conditionalFormatting>
  <dataValidations count="2">
    <dataValidation type="list" allowBlank="1" showInputMessage="1" showErrorMessage="1" error="正しい値を選択してください" prompt="該当又は非該当のいずれかを選択してください" sqref="C10" xr:uid="{2008A3BE-6C1D-4BDA-A0BA-2B012808DCF4}">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xr:uid="{95FBCB01-0162-4306-AC3C-40E8E1DE16AD}">
      <formula1>"いる・いない,いる,いない,非該当"</formula1>
    </dataValidation>
  </dataValidations>
  <hyperlinks>
    <hyperlink ref="AM16" location="'介護給付費　目次'!A1" display="目次に戻る" xr:uid="{A4CF7392-6029-4B86-8FB4-1BA48D2664AE}"/>
    <hyperlink ref="AM1" location="'介護給付費　目次'!A1" display="目次に戻る" xr:uid="{BFD1F2A9-095F-46AF-A0CE-A2B687BB617C}"/>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ignoredErrors>
    <ignoredError sqref="H7"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6B0C8-B61E-4B13-B99B-47620ADFFEC2}">
  <sheetPr codeName="Sheet16">
    <pageSetUpPr fitToPage="1"/>
  </sheetPr>
  <dimension ref="A1:CE43"/>
  <sheetViews>
    <sheetView tabSelected="1"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3.304687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41"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f t="shared" si="0"/>
        <v>116</v>
      </c>
      <c r="B7" s="418" t="s">
        <v>1951</v>
      </c>
      <c r="C7" s="381"/>
      <c r="D7" s="381"/>
      <c r="E7" s="381"/>
      <c r="F7" s="381"/>
      <c r="G7" s="419"/>
      <c r="H7" s="80"/>
      <c r="I7" s="80"/>
      <c r="J7" s="381" t="s">
        <v>422</v>
      </c>
      <c r="K7" s="381"/>
      <c r="L7" s="381"/>
      <c r="M7" s="381"/>
      <c r="N7" s="381"/>
      <c r="O7" s="381"/>
      <c r="P7" s="381"/>
      <c r="Q7" s="381"/>
      <c r="R7" s="381"/>
      <c r="S7" s="381"/>
      <c r="T7" s="381"/>
      <c r="U7" s="381"/>
      <c r="V7" s="381"/>
      <c r="W7" s="381"/>
      <c r="X7" s="381"/>
      <c r="Y7" s="381"/>
      <c r="Z7" s="381"/>
      <c r="AA7" s="381"/>
      <c r="AB7" s="381"/>
      <c r="AC7" s="381"/>
      <c r="AD7" s="381"/>
      <c r="AE7" s="381"/>
      <c r="AF7" s="381"/>
      <c r="AG7" s="381"/>
      <c r="AH7" s="381"/>
      <c r="AI7" s="381"/>
      <c r="AJ7" s="381"/>
      <c r="AK7" s="80"/>
      <c r="AL7" s="155"/>
      <c r="AM7" s="201">
        <v>116</v>
      </c>
      <c r="AN7" s="386" t="s">
        <v>12</v>
      </c>
      <c r="AO7" s="387"/>
      <c r="AP7" s="387"/>
      <c r="AQ7" s="388"/>
      <c r="AR7" s="154"/>
      <c r="AS7" s="442" t="s">
        <v>1952</v>
      </c>
      <c r="AT7" s="443"/>
      <c r="AU7" s="443"/>
      <c r="AV7" s="443"/>
      <c r="AW7" s="443"/>
      <c r="AX7" s="444"/>
      <c r="AY7" s="17">
        <f>VLOOKUP(AN7,$CD$6:$CE$11,2,FALSE)</f>
        <v>0</v>
      </c>
      <c r="CB7" s="1" t="s">
        <v>13</v>
      </c>
      <c r="CD7" s="1" t="s">
        <v>13</v>
      </c>
    </row>
    <row r="8" spans="1:83" ht="19.5" customHeight="1" x14ac:dyDescent="0.25">
      <c r="A8" s="69" t="str">
        <f t="shared" si="0"/>
        <v/>
      </c>
      <c r="B8" s="418"/>
      <c r="C8" s="381"/>
      <c r="D8" s="381"/>
      <c r="E8" s="381"/>
      <c r="F8" s="381"/>
      <c r="G8" s="419"/>
      <c r="H8" s="80"/>
      <c r="I8" s="80"/>
      <c r="J8" s="381"/>
      <c r="K8" s="381"/>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80"/>
      <c r="AL8" s="155"/>
      <c r="AM8" s="156"/>
      <c r="AN8" s="80"/>
      <c r="AO8" s="80"/>
      <c r="AP8" s="80"/>
      <c r="AQ8" s="80"/>
      <c r="AR8" s="154"/>
      <c r="AS8" s="442"/>
      <c r="AT8" s="443"/>
      <c r="AU8" s="443"/>
      <c r="AV8" s="443"/>
      <c r="AW8" s="443"/>
      <c r="AX8" s="444"/>
      <c r="AY8" s="15"/>
      <c r="CB8" s="1" t="s">
        <v>14</v>
      </c>
      <c r="CD8" s="1" t="s">
        <v>14</v>
      </c>
      <c r="CE8" s="1" t="s">
        <v>18</v>
      </c>
    </row>
    <row r="9" spans="1:83" ht="19.5" customHeight="1" x14ac:dyDescent="0.25">
      <c r="A9" s="69" t="str">
        <f t="shared" si="0"/>
        <v/>
      </c>
      <c r="B9" s="418"/>
      <c r="C9" s="381"/>
      <c r="D9" s="381"/>
      <c r="E9" s="381"/>
      <c r="F9" s="381"/>
      <c r="G9" s="419"/>
      <c r="H9" s="80"/>
      <c r="I9" s="80"/>
      <c r="J9" s="381"/>
      <c r="K9" s="381"/>
      <c r="L9" s="381"/>
      <c r="M9" s="381"/>
      <c r="N9" s="381"/>
      <c r="O9" s="381"/>
      <c r="P9" s="381"/>
      <c r="Q9" s="381"/>
      <c r="R9" s="381"/>
      <c r="S9" s="381"/>
      <c r="T9" s="381"/>
      <c r="U9" s="381"/>
      <c r="V9" s="381"/>
      <c r="W9" s="381"/>
      <c r="X9" s="381"/>
      <c r="Y9" s="381"/>
      <c r="Z9" s="381"/>
      <c r="AA9" s="381"/>
      <c r="AB9" s="381"/>
      <c r="AC9" s="381"/>
      <c r="AD9" s="381"/>
      <c r="AE9" s="381"/>
      <c r="AF9" s="381"/>
      <c r="AG9" s="381"/>
      <c r="AH9" s="381"/>
      <c r="AI9" s="381"/>
      <c r="AJ9" s="381"/>
      <c r="AK9" s="80"/>
      <c r="AL9" s="155"/>
      <c r="AM9" s="156"/>
      <c r="AN9" s="80"/>
      <c r="AO9" s="80"/>
      <c r="AP9" s="80"/>
      <c r="AQ9" s="80"/>
      <c r="AR9" s="154"/>
      <c r="AS9" s="220"/>
      <c r="AT9" s="221"/>
      <c r="AU9" s="221"/>
      <c r="AV9" s="221"/>
      <c r="AW9" s="221"/>
      <c r="AX9" s="222"/>
      <c r="AY9" s="15"/>
      <c r="CB9" s="1" t="s">
        <v>19</v>
      </c>
      <c r="CD9" s="1" t="s">
        <v>19</v>
      </c>
    </row>
    <row r="10" spans="1:83" ht="19.5" customHeight="1" x14ac:dyDescent="0.25">
      <c r="A10" s="69" t="str">
        <f t="shared" si="0"/>
        <v/>
      </c>
      <c r="B10" s="160"/>
      <c r="C10" s="83"/>
      <c r="D10" s="83"/>
      <c r="E10" s="83"/>
      <c r="F10" s="83"/>
      <c r="G10" s="161"/>
      <c r="H10" s="80"/>
      <c r="I10" s="80"/>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1"/>
      <c r="AJ10" s="381"/>
      <c r="AK10" s="80"/>
      <c r="AL10" s="155"/>
      <c r="AM10" s="156"/>
      <c r="AN10" s="80"/>
      <c r="AO10" s="80"/>
      <c r="AP10" s="80"/>
      <c r="AQ10" s="80"/>
      <c r="AR10" s="154"/>
      <c r="AS10" s="220"/>
      <c r="AT10" s="221"/>
      <c r="AU10" s="221"/>
      <c r="AV10" s="221"/>
      <c r="AW10" s="221"/>
      <c r="AX10" s="222"/>
      <c r="AY10" s="15"/>
      <c r="CB10" s="1" t="s">
        <v>20</v>
      </c>
      <c r="CD10" s="1" t="s">
        <v>20</v>
      </c>
    </row>
    <row r="11" spans="1:83" ht="19.5" customHeight="1" x14ac:dyDescent="0.25">
      <c r="A11" s="69" t="str">
        <f t="shared" si="0"/>
        <v/>
      </c>
      <c r="B11" s="185" t="s">
        <v>478</v>
      </c>
      <c r="C11" s="410" t="s">
        <v>99</v>
      </c>
      <c r="D11" s="411"/>
      <c r="E11" s="411"/>
      <c r="F11" s="412"/>
      <c r="G11" s="161"/>
      <c r="H11" s="80"/>
      <c r="I11" s="80"/>
      <c r="J11" s="80"/>
      <c r="K11" s="80"/>
      <c r="L11" s="79"/>
      <c r="M11" s="79"/>
      <c r="N11" s="79"/>
      <c r="O11" s="79"/>
      <c r="P11" s="79"/>
      <c r="Q11" s="79"/>
      <c r="R11" s="79"/>
      <c r="S11" s="79"/>
      <c r="T11" s="79"/>
      <c r="U11" s="79"/>
      <c r="V11" s="79"/>
      <c r="W11" s="79"/>
      <c r="X11" s="79"/>
      <c r="Y11" s="79"/>
      <c r="Z11" s="79"/>
      <c r="AA11" s="79"/>
      <c r="AB11" s="79"/>
      <c r="AC11" s="79"/>
      <c r="AD11" s="79"/>
      <c r="AE11" s="79"/>
      <c r="AF11" s="79"/>
      <c r="AG11" s="79"/>
      <c r="AH11" s="79"/>
      <c r="AI11" s="79"/>
      <c r="AJ11" s="79"/>
      <c r="AK11" s="80"/>
      <c r="AL11" s="155"/>
      <c r="AM11" s="156"/>
      <c r="AN11" s="80"/>
      <c r="AO11" s="80"/>
      <c r="AP11" s="80"/>
      <c r="AQ11" s="80"/>
      <c r="AR11" s="154"/>
      <c r="AS11" s="157"/>
      <c r="AT11" s="158"/>
      <c r="AU11" s="158"/>
      <c r="AV11" s="158"/>
      <c r="AW11" s="158"/>
      <c r="AX11" s="159"/>
      <c r="AY11" s="15"/>
      <c r="CD11" s="1" t="s">
        <v>12</v>
      </c>
    </row>
    <row r="12" spans="1:83" ht="19.5" customHeight="1" x14ac:dyDescent="0.25">
      <c r="A12" s="69">
        <f t="shared" si="0"/>
        <v>117</v>
      </c>
      <c r="B12" s="153"/>
      <c r="C12" s="80"/>
      <c r="D12" s="80"/>
      <c r="E12" s="80"/>
      <c r="F12" s="80"/>
      <c r="G12" s="154"/>
      <c r="H12" s="80"/>
      <c r="I12" s="80"/>
      <c r="J12" s="79" t="s">
        <v>72</v>
      </c>
      <c r="K12" s="381" t="s">
        <v>424</v>
      </c>
      <c r="L12" s="381"/>
      <c r="M12" s="381"/>
      <c r="N12" s="381"/>
      <c r="O12" s="381"/>
      <c r="P12" s="381"/>
      <c r="Q12" s="381"/>
      <c r="R12" s="381"/>
      <c r="S12" s="381"/>
      <c r="T12" s="381"/>
      <c r="U12" s="381"/>
      <c r="V12" s="381"/>
      <c r="W12" s="381"/>
      <c r="X12" s="381"/>
      <c r="Y12" s="381"/>
      <c r="Z12" s="381"/>
      <c r="AA12" s="381"/>
      <c r="AB12" s="381"/>
      <c r="AC12" s="381"/>
      <c r="AD12" s="381"/>
      <c r="AE12" s="381"/>
      <c r="AF12" s="381"/>
      <c r="AG12" s="381"/>
      <c r="AH12" s="381"/>
      <c r="AI12" s="381"/>
      <c r="AJ12" s="381"/>
      <c r="AK12" s="80"/>
      <c r="AL12" s="155"/>
      <c r="AM12" s="201">
        <v>117</v>
      </c>
      <c r="AN12" s="386" t="s">
        <v>12</v>
      </c>
      <c r="AO12" s="387"/>
      <c r="AP12" s="387"/>
      <c r="AQ12" s="388"/>
      <c r="AR12" s="154"/>
      <c r="AS12" s="442" t="s">
        <v>1953</v>
      </c>
      <c r="AT12" s="443"/>
      <c r="AU12" s="443"/>
      <c r="AV12" s="443"/>
      <c r="AW12" s="443"/>
      <c r="AX12" s="444"/>
      <c r="AY12" s="17">
        <f>VLOOKUP(AN12,$CD$6:$CE$11,2,FALSE)</f>
        <v>0</v>
      </c>
    </row>
    <row r="13" spans="1:83" ht="19.5" customHeight="1" x14ac:dyDescent="0.25">
      <c r="A13" s="69" t="str">
        <f t="shared" si="0"/>
        <v/>
      </c>
      <c r="B13" s="196"/>
      <c r="C13" s="179"/>
      <c r="D13" s="179"/>
      <c r="E13" s="179"/>
      <c r="F13" s="179"/>
      <c r="G13" s="197"/>
      <c r="H13" s="80"/>
      <c r="I13" s="80"/>
      <c r="J13" s="79"/>
      <c r="K13" s="381"/>
      <c r="L13" s="381"/>
      <c r="M13" s="381"/>
      <c r="N13" s="381"/>
      <c r="O13" s="381"/>
      <c r="P13" s="381"/>
      <c r="Q13" s="381"/>
      <c r="R13" s="381"/>
      <c r="S13" s="381"/>
      <c r="T13" s="381"/>
      <c r="U13" s="381"/>
      <c r="V13" s="381"/>
      <c r="W13" s="381"/>
      <c r="X13" s="381"/>
      <c r="Y13" s="381"/>
      <c r="Z13" s="381"/>
      <c r="AA13" s="381"/>
      <c r="AB13" s="381"/>
      <c r="AC13" s="381"/>
      <c r="AD13" s="381"/>
      <c r="AE13" s="381"/>
      <c r="AF13" s="381"/>
      <c r="AG13" s="381"/>
      <c r="AH13" s="381"/>
      <c r="AI13" s="381"/>
      <c r="AJ13" s="381"/>
      <c r="AK13" s="80"/>
      <c r="AL13" s="155"/>
      <c r="AM13" s="156"/>
      <c r="AN13" s="80"/>
      <c r="AO13" s="80"/>
      <c r="AP13" s="80"/>
      <c r="AQ13" s="80"/>
      <c r="AR13" s="154"/>
      <c r="AS13" s="442"/>
      <c r="AT13" s="443"/>
      <c r="AU13" s="443"/>
      <c r="AV13" s="443"/>
      <c r="AW13" s="443"/>
      <c r="AX13" s="444"/>
      <c r="AY13" s="15"/>
      <c r="CB13" s="1" t="s">
        <v>13</v>
      </c>
      <c r="CD13" s="1" t="s">
        <v>13</v>
      </c>
      <c r="CE13" s="1" t="s">
        <v>18</v>
      </c>
    </row>
    <row r="14" spans="1:83" ht="19.5" customHeight="1" x14ac:dyDescent="0.25">
      <c r="A14" s="69" t="str">
        <f t="shared" si="0"/>
        <v/>
      </c>
      <c r="B14" s="196"/>
      <c r="C14" s="179"/>
      <c r="D14" s="179"/>
      <c r="E14" s="179"/>
      <c r="F14" s="179"/>
      <c r="G14" s="197"/>
      <c r="H14" s="80"/>
      <c r="I14" s="80"/>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80"/>
      <c r="AL14" s="155"/>
      <c r="AM14" s="156"/>
      <c r="AN14" s="80"/>
      <c r="AO14" s="80"/>
      <c r="AP14" s="80"/>
      <c r="AQ14" s="80"/>
      <c r="AR14" s="154"/>
      <c r="AS14" s="90"/>
      <c r="AT14" s="92"/>
      <c r="AU14" s="92"/>
      <c r="AV14" s="92"/>
      <c r="AW14" s="92"/>
      <c r="AX14" s="91"/>
      <c r="AY14" s="15"/>
      <c r="CB14" s="1" t="s">
        <v>14</v>
      </c>
      <c r="CD14" s="1" t="s">
        <v>14</v>
      </c>
    </row>
    <row r="15" spans="1:83" ht="19.5" customHeight="1" x14ac:dyDescent="0.25">
      <c r="A15" s="69" t="str">
        <f t="shared" si="0"/>
        <v/>
      </c>
      <c r="B15" s="196"/>
      <c r="C15" s="179"/>
      <c r="D15" s="179"/>
      <c r="E15" s="179"/>
      <c r="F15" s="179"/>
      <c r="G15" s="197"/>
      <c r="H15" s="80"/>
      <c r="I15" s="80"/>
      <c r="J15" s="223" t="s">
        <v>84</v>
      </c>
      <c r="K15" s="517" t="s">
        <v>425</v>
      </c>
      <c r="L15" s="517"/>
      <c r="M15" s="517"/>
      <c r="N15" s="517"/>
      <c r="O15" s="517"/>
      <c r="P15" s="517"/>
      <c r="Q15" s="517"/>
      <c r="R15" s="517"/>
      <c r="S15" s="517"/>
      <c r="T15" s="517"/>
      <c r="U15" s="517"/>
      <c r="V15" s="517"/>
      <c r="W15" s="517"/>
      <c r="X15" s="517"/>
      <c r="Y15" s="517"/>
      <c r="Z15" s="517"/>
      <c r="AA15" s="517"/>
      <c r="AB15" s="517"/>
      <c r="AC15" s="517"/>
      <c r="AD15" s="517"/>
      <c r="AE15" s="517"/>
      <c r="AF15" s="517"/>
      <c r="AG15" s="517"/>
      <c r="AH15" s="517"/>
      <c r="AI15" s="517"/>
      <c r="AJ15" s="518"/>
      <c r="AK15" s="80"/>
      <c r="AL15" s="155"/>
      <c r="AM15" s="156"/>
      <c r="AN15" s="80"/>
      <c r="AO15" s="80"/>
      <c r="AP15" s="80"/>
      <c r="AQ15" s="80"/>
      <c r="AR15" s="154"/>
      <c r="AS15" s="84"/>
      <c r="AT15" s="85"/>
      <c r="AU15" s="85"/>
      <c r="AV15" s="85"/>
      <c r="AW15" s="85"/>
      <c r="AX15" s="86"/>
      <c r="AY15" s="15"/>
      <c r="CB15" s="1" t="s">
        <v>19</v>
      </c>
      <c r="CD15" s="1" t="s">
        <v>19</v>
      </c>
    </row>
    <row r="16" spans="1:83" ht="19.5" customHeight="1" x14ac:dyDescent="0.25">
      <c r="A16" s="69" t="str">
        <f t="shared" si="0"/>
        <v/>
      </c>
      <c r="B16" s="153"/>
      <c r="C16" s="80"/>
      <c r="D16" s="80"/>
      <c r="E16" s="80"/>
      <c r="F16" s="80"/>
      <c r="G16" s="154"/>
      <c r="H16" s="80"/>
      <c r="I16" s="80"/>
      <c r="J16" s="224" t="s">
        <v>85</v>
      </c>
      <c r="K16" s="401" t="s">
        <v>426</v>
      </c>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519"/>
      <c r="AK16" s="80"/>
      <c r="AL16" s="155"/>
      <c r="AM16" s="156"/>
      <c r="AN16" s="80"/>
      <c r="AO16" s="80"/>
      <c r="AP16" s="80"/>
      <c r="AQ16" s="80"/>
      <c r="AR16" s="154"/>
      <c r="AS16" s="84"/>
      <c r="AT16" s="85"/>
      <c r="AU16" s="85"/>
      <c r="AV16" s="85"/>
      <c r="AW16" s="85"/>
      <c r="AX16" s="86"/>
      <c r="AY16" s="15"/>
      <c r="CB16" s="1" t="s">
        <v>21</v>
      </c>
      <c r="CD16" s="1" t="s">
        <v>21</v>
      </c>
    </row>
    <row r="17" spans="1:83" ht="19.5" customHeight="1" x14ac:dyDescent="0.25">
      <c r="A17" s="69" t="str">
        <f t="shared" si="0"/>
        <v/>
      </c>
      <c r="B17" s="185"/>
      <c r="C17" s="80"/>
      <c r="D17" s="80"/>
      <c r="E17" s="80"/>
      <c r="F17" s="80"/>
      <c r="G17" s="154"/>
      <c r="H17" s="80"/>
      <c r="I17" s="80"/>
      <c r="J17" s="224"/>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519"/>
      <c r="AK17" s="80"/>
      <c r="AL17" s="155"/>
      <c r="AM17" s="156"/>
      <c r="AN17" s="80"/>
      <c r="AO17" s="80"/>
      <c r="AP17" s="80"/>
      <c r="AQ17" s="80"/>
      <c r="AR17" s="154"/>
      <c r="AS17" s="84"/>
      <c r="AT17" s="85"/>
      <c r="AU17" s="85"/>
      <c r="AV17" s="85"/>
      <c r="AW17" s="85"/>
      <c r="AX17" s="86"/>
      <c r="AY17" s="15"/>
      <c r="CD17" s="1" t="s">
        <v>22</v>
      </c>
    </row>
    <row r="18" spans="1:83" ht="19.5" customHeight="1" x14ac:dyDescent="0.25">
      <c r="A18" s="69" t="str">
        <f t="shared" si="0"/>
        <v/>
      </c>
      <c r="B18" s="153"/>
      <c r="C18" s="80"/>
      <c r="D18" s="80"/>
      <c r="E18" s="80"/>
      <c r="F18" s="80"/>
      <c r="G18" s="154"/>
      <c r="H18" s="80"/>
      <c r="I18" s="80"/>
      <c r="J18" s="224"/>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519"/>
      <c r="AK18" s="80"/>
      <c r="AL18" s="155"/>
      <c r="AM18" s="156"/>
      <c r="AN18" s="80"/>
      <c r="AO18" s="80"/>
      <c r="AP18" s="80"/>
      <c r="AQ18" s="80"/>
      <c r="AR18" s="154"/>
      <c r="AS18" s="157"/>
      <c r="AT18" s="158"/>
      <c r="AU18" s="158"/>
      <c r="AV18" s="158"/>
      <c r="AW18" s="158"/>
      <c r="AX18" s="159"/>
      <c r="AY18" s="15"/>
    </row>
    <row r="19" spans="1:83" ht="19.5" customHeight="1" x14ac:dyDescent="0.25">
      <c r="A19" s="69" t="str">
        <f t="shared" si="0"/>
        <v/>
      </c>
      <c r="B19" s="153"/>
      <c r="C19" s="80"/>
      <c r="D19" s="80"/>
      <c r="E19" s="80"/>
      <c r="F19" s="80"/>
      <c r="G19" s="154"/>
      <c r="H19" s="80"/>
      <c r="I19" s="80"/>
      <c r="J19" s="190"/>
      <c r="K19" s="520"/>
      <c r="L19" s="520"/>
      <c r="M19" s="520"/>
      <c r="N19" s="520"/>
      <c r="O19" s="520"/>
      <c r="P19" s="520"/>
      <c r="Q19" s="520"/>
      <c r="R19" s="520"/>
      <c r="S19" s="520"/>
      <c r="T19" s="520"/>
      <c r="U19" s="520"/>
      <c r="V19" s="520"/>
      <c r="W19" s="520"/>
      <c r="X19" s="520"/>
      <c r="Y19" s="520"/>
      <c r="Z19" s="520"/>
      <c r="AA19" s="520"/>
      <c r="AB19" s="520"/>
      <c r="AC19" s="520"/>
      <c r="AD19" s="520"/>
      <c r="AE19" s="520"/>
      <c r="AF19" s="520"/>
      <c r="AG19" s="520"/>
      <c r="AH19" s="520"/>
      <c r="AI19" s="520"/>
      <c r="AJ19" s="521"/>
      <c r="AK19" s="80"/>
      <c r="AL19" s="155"/>
      <c r="AM19" s="156"/>
      <c r="AN19" s="80"/>
      <c r="AO19" s="80"/>
      <c r="AP19" s="80"/>
      <c r="AQ19" s="80"/>
      <c r="AR19" s="154"/>
      <c r="AS19" s="157"/>
      <c r="AT19" s="158"/>
      <c r="AU19" s="158"/>
      <c r="AV19" s="158"/>
      <c r="AW19" s="158"/>
      <c r="AX19" s="159"/>
      <c r="AY19" s="17"/>
    </row>
    <row r="20" spans="1:83" ht="19.5" customHeight="1" x14ac:dyDescent="0.25">
      <c r="A20" s="69" t="str">
        <f t="shared" si="0"/>
        <v/>
      </c>
      <c r="B20" s="153"/>
      <c r="C20" s="80"/>
      <c r="D20" s="80"/>
      <c r="E20" s="80"/>
      <c r="F20" s="80"/>
      <c r="G20" s="154"/>
      <c r="H20" s="80"/>
      <c r="I20" s="80"/>
      <c r="J20" s="80"/>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80"/>
      <c r="AL20" s="155"/>
      <c r="AM20" s="156"/>
      <c r="AN20" s="80"/>
      <c r="AO20" s="80"/>
      <c r="AP20" s="80"/>
      <c r="AQ20" s="80"/>
      <c r="AR20" s="154"/>
      <c r="AS20" s="84"/>
      <c r="AT20" s="85"/>
      <c r="AU20" s="85"/>
      <c r="AV20" s="85"/>
      <c r="AW20" s="85"/>
      <c r="AX20" s="86"/>
      <c r="AY20" s="15"/>
      <c r="CB20" s="1" t="s">
        <v>23</v>
      </c>
      <c r="CD20" s="1" t="s">
        <v>23</v>
      </c>
    </row>
    <row r="21" spans="1:83" ht="19.5" customHeight="1" x14ac:dyDescent="0.25">
      <c r="A21" s="69">
        <f t="shared" si="0"/>
        <v>118</v>
      </c>
      <c r="B21" s="153"/>
      <c r="C21" s="80"/>
      <c r="D21" s="80"/>
      <c r="E21" s="80"/>
      <c r="F21" s="80"/>
      <c r="G21" s="154"/>
      <c r="H21" s="80"/>
      <c r="I21" s="80"/>
      <c r="J21" s="80" t="s">
        <v>73</v>
      </c>
      <c r="K21" s="381" t="s">
        <v>427</v>
      </c>
      <c r="L21" s="381"/>
      <c r="M21" s="381"/>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80"/>
      <c r="AL21" s="155"/>
      <c r="AM21" s="201">
        <v>118</v>
      </c>
      <c r="AN21" s="386" t="s">
        <v>12</v>
      </c>
      <c r="AO21" s="387"/>
      <c r="AP21" s="387"/>
      <c r="AQ21" s="388"/>
      <c r="AR21" s="154"/>
      <c r="AS21" s="442" t="s">
        <v>1953</v>
      </c>
      <c r="AT21" s="443"/>
      <c r="AU21" s="443"/>
      <c r="AV21" s="443"/>
      <c r="AW21" s="443"/>
      <c r="AX21" s="444"/>
      <c r="AY21" s="17">
        <f>VLOOKUP(AN21,$CD$6:$CE$11,2,FALSE)</f>
        <v>0</v>
      </c>
      <c r="CB21" s="1" t="s">
        <v>24</v>
      </c>
      <c r="CD21" s="1" t="s">
        <v>24</v>
      </c>
      <c r="CE21" s="1" t="s">
        <v>25</v>
      </c>
    </row>
    <row r="22" spans="1:83" ht="19.5" customHeight="1" x14ac:dyDescent="0.25">
      <c r="A22" s="69" t="str">
        <f t="shared" si="0"/>
        <v/>
      </c>
      <c r="B22" s="153"/>
      <c r="C22" s="80"/>
      <c r="D22" s="80"/>
      <c r="E22" s="80"/>
      <c r="F22" s="80"/>
      <c r="G22" s="154"/>
      <c r="H22" s="80"/>
      <c r="I22" s="80"/>
      <c r="J22" s="80"/>
      <c r="K22" s="381"/>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80"/>
      <c r="AL22" s="155"/>
      <c r="AM22" s="156"/>
      <c r="AN22" s="80"/>
      <c r="AO22" s="80"/>
      <c r="AP22" s="80"/>
      <c r="AQ22" s="80"/>
      <c r="AR22" s="154"/>
      <c r="AS22" s="442"/>
      <c r="AT22" s="443"/>
      <c r="AU22" s="443"/>
      <c r="AV22" s="443"/>
      <c r="AW22" s="443"/>
      <c r="AX22" s="444"/>
      <c r="AY22" s="15"/>
      <c r="CD22" s="1" t="s">
        <v>26</v>
      </c>
    </row>
    <row r="23" spans="1:83" ht="19.5" customHeight="1" x14ac:dyDescent="0.25">
      <c r="A23" s="69" t="str">
        <f t="shared" si="0"/>
        <v/>
      </c>
      <c r="B23" s="153"/>
      <c r="C23" s="80"/>
      <c r="D23" s="80"/>
      <c r="E23" s="80"/>
      <c r="F23" s="80"/>
      <c r="G23" s="154"/>
      <c r="H23" s="80"/>
      <c r="I23" s="80"/>
      <c r="J23" s="80"/>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80"/>
      <c r="AL23" s="155"/>
      <c r="AM23" s="156"/>
      <c r="AN23" s="80"/>
      <c r="AO23" s="80"/>
      <c r="AP23" s="80"/>
      <c r="AQ23" s="80"/>
      <c r="AR23" s="154"/>
      <c r="AS23" s="84"/>
      <c r="AT23" s="85"/>
      <c r="AU23" s="85"/>
      <c r="AV23" s="85"/>
      <c r="AW23" s="85"/>
      <c r="AX23" s="86"/>
      <c r="AY23" s="17"/>
    </row>
    <row r="24" spans="1:83" ht="19.5" customHeight="1" x14ac:dyDescent="0.25">
      <c r="A24" s="69">
        <f t="shared" si="0"/>
        <v>119</v>
      </c>
      <c r="B24" s="153"/>
      <c r="C24" s="80"/>
      <c r="D24" s="80"/>
      <c r="E24" s="80"/>
      <c r="F24" s="80"/>
      <c r="G24" s="154"/>
      <c r="H24" s="80"/>
      <c r="I24" s="80"/>
      <c r="J24" s="80" t="s">
        <v>158</v>
      </c>
      <c r="K24" s="381" t="s">
        <v>428</v>
      </c>
      <c r="L24" s="381"/>
      <c r="M24" s="381"/>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81"/>
      <c r="AK24" s="80"/>
      <c r="AL24" s="155"/>
      <c r="AM24" s="201">
        <v>119</v>
      </c>
      <c r="AN24" s="386" t="s">
        <v>12</v>
      </c>
      <c r="AO24" s="387"/>
      <c r="AP24" s="387"/>
      <c r="AQ24" s="388"/>
      <c r="AR24" s="154"/>
      <c r="AS24" s="442" t="s">
        <v>1953</v>
      </c>
      <c r="AT24" s="443"/>
      <c r="AU24" s="443"/>
      <c r="AV24" s="443"/>
      <c r="AW24" s="443"/>
      <c r="AX24" s="444"/>
      <c r="AY24" s="17">
        <f>VLOOKUP(AN24,$CD$6:$CE$11,2,FALSE)</f>
        <v>0</v>
      </c>
    </row>
    <row r="25" spans="1:83" ht="19.5" customHeight="1" x14ac:dyDescent="0.25">
      <c r="A25" s="69" t="str">
        <f t="shared" si="0"/>
        <v/>
      </c>
      <c r="B25" s="153"/>
      <c r="C25" s="80"/>
      <c r="D25" s="80"/>
      <c r="E25" s="80"/>
      <c r="F25" s="80"/>
      <c r="G25" s="154"/>
      <c r="H25" s="80"/>
      <c r="I25" s="80"/>
      <c r="J25" s="80"/>
      <c r="K25" s="381"/>
      <c r="L25" s="381"/>
      <c r="M25" s="381"/>
      <c r="N25" s="381"/>
      <c r="O25" s="381"/>
      <c r="P25" s="381"/>
      <c r="Q25" s="381"/>
      <c r="R25" s="381"/>
      <c r="S25" s="381"/>
      <c r="T25" s="381"/>
      <c r="U25" s="381"/>
      <c r="V25" s="381"/>
      <c r="W25" s="381"/>
      <c r="X25" s="381"/>
      <c r="Y25" s="381"/>
      <c r="Z25" s="381"/>
      <c r="AA25" s="381"/>
      <c r="AB25" s="381"/>
      <c r="AC25" s="381"/>
      <c r="AD25" s="381"/>
      <c r="AE25" s="381"/>
      <c r="AF25" s="381"/>
      <c r="AG25" s="381"/>
      <c r="AH25" s="381"/>
      <c r="AI25" s="381"/>
      <c r="AJ25" s="381"/>
      <c r="AK25" s="80"/>
      <c r="AL25" s="155"/>
      <c r="AM25" s="156"/>
      <c r="AN25" s="80"/>
      <c r="AO25" s="80"/>
      <c r="AP25" s="80"/>
      <c r="AQ25" s="80"/>
      <c r="AR25" s="154"/>
      <c r="AS25" s="442"/>
      <c r="AT25" s="443"/>
      <c r="AU25" s="443"/>
      <c r="AV25" s="443"/>
      <c r="AW25" s="443"/>
      <c r="AX25" s="444"/>
      <c r="AY25" s="15"/>
      <c r="CB25" s="1" t="s">
        <v>27</v>
      </c>
      <c r="CD25" s="1" t="s">
        <v>27</v>
      </c>
    </row>
    <row r="26" spans="1:83" ht="19.5" customHeight="1" x14ac:dyDescent="0.25">
      <c r="A26" s="69" t="str">
        <f t="shared" si="0"/>
        <v/>
      </c>
      <c r="B26" s="153"/>
      <c r="C26" s="80"/>
      <c r="D26" s="80"/>
      <c r="E26" s="80"/>
      <c r="F26" s="80"/>
      <c r="G26" s="154"/>
      <c r="H26" s="80"/>
      <c r="I26" s="80"/>
      <c r="J26" s="80"/>
      <c r="K26" s="381"/>
      <c r="L26" s="381"/>
      <c r="M26" s="381"/>
      <c r="N26" s="381"/>
      <c r="O26" s="381"/>
      <c r="P26" s="381"/>
      <c r="Q26" s="381"/>
      <c r="R26" s="381"/>
      <c r="S26" s="381"/>
      <c r="T26" s="381"/>
      <c r="U26" s="381"/>
      <c r="V26" s="381"/>
      <c r="W26" s="381"/>
      <c r="X26" s="381"/>
      <c r="Y26" s="381"/>
      <c r="Z26" s="381"/>
      <c r="AA26" s="381"/>
      <c r="AB26" s="381"/>
      <c r="AC26" s="381"/>
      <c r="AD26" s="381"/>
      <c r="AE26" s="381"/>
      <c r="AF26" s="381"/>
      <c r="AG26" s="381"/>
      <c r="AH26" s="381"/>
      <c r="AI26" s="381"/>
      <c r="AJ26" s="381"/>
      <c r="AK26" s="80"/>
      <c r="AL26" s="155"/>
      <c r="AM26" s="156"/>
      <c r="AN26" s="80"/>
      <c r="AO26" s="80"/>
      <c r="AP26" s="80"/>
      <c r="AQ26" s="80"/>
      <c r="AR26" s="154"/>
      <c r="AS26" s="157"/>
      <c r="AT26" s="158"/>
      <c r="AU26" s="158"/>
      <c r="AV26" s="158"/>
      <c r="AW26" s="158"/>
      <c r="AX26" s="159"/>
      <c r="AY26" s="17"/>
      <c r="CB26" s="1" t="s">
        <v>28</v>
      </c>
      <c r="CD26" s="1" t="s">
        <v>28</v>
      </c>
    </row>
    <row r="27" spans="1:83" ht="19.5" customHeight="1" x14ac:dyDescent="0.25">
      <c r="A27" s="69" t="str">
        <f t="shared" si="0"/>
        <v/>
      </c>
      <c r="B27" s="153"/>
      <c r="C27" s="80"/>
      <c r="D27" s="80"/>
      <c r="E27" s="80"/>
      <c r="F27" s="80"/>
      <c r="G27" s="154"/>
      <c r="H27" s="80"/>
      <c r="I27" s="80"/>
      <c r="J27" s="80"/>
      <c r="K27" s="381"/>
      <c r="L27" s="381"/>
      <c r="M27" s="381"/>
      <c r="N27" s="381"/>
      <c r="O27" s="381"/>
      <c r="P27" s="381"/>
      <c r="Q27" s="381"/>
      <c r="R27" s="381"/>
      <c r="S27" s="381"/>
      <c r="T27" s="381"/>
      <c r="U27" s="381"/>
      <c r="V27" s="381"/>
      <c r="W27" s="381"/>
      <c r="X27" s="381"/>
      <c r="Y27" s="381"/>
      <c r="Z27" s="381"/>
      <c r="AA27" s="381"/>
      <c r="AB27" s="381"/>
      <c r="AC27" s="381"/>
      <c r="AD27" s="381"/>
      <c r="AE27" s="381"/>
      <c r="AF27" s="381"/>
      <c r="AG27" s="381"/>
      <c r="AH27" s="381"/>
      <c r="AI27" s="381"/>
      <c r="AJ27" s="381"/>
      <c r="AK27" s="80"/>
      <c r="AL27" s="155"/>
      <c r="AM27" s="156"/>
      <c r="AN27" s="80"/>
      <c r="AO27" s="80"/>
      <c r="AP27" s="80"/>
      <c r="AQ27" s="80"/>
      <c r="AR27" s="154"/>
      <c r="AS27" s="157"/>
      <c r="AT27" s="158"/>
      <c r="AU27" s="158"/>
      <c r="AV27" s="158"/>
      <c r="AW27" s="158"/>
      <c r="AX27" s="159"/>
      <c r="AY27" s="15"/>
      <c r="CB27" s="1" t="s">
        <v>29</v>
      </c>
      <c r="CD27" s="1" t="s">
        <v>29</v>
      </c>
      <c r="CE27" s="1" t="s">
        <v>30</v>
      </c>
    </row>
    <row r="28" spans="1:83" ht="19.5" customHeight="1" x14ac:dyDescent="0.25">
      <c r="A28" s="69" t="str">
        <f t="shared" si="0"/>
        <v/>
      </c>
      <c r="B28" s="153"/>
      <c r="C28" s="80"/>
      <c r="D28" s="80"/>
      <c r="E28" s="80"/>
      <c r="F28" s="80"/>
      <c r="G28" s="154"/>
      <c r="H28" s="80"/>
      <c r="I28" s="80"/>
      <c r="J28" s="80"/>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0"/>
      <c r="AL28" s="155"/>
      <c r="AM28" s="156"/>
      <c r="AN28" s="80"/>
      <c r="AO28" s="80"/>
      <c r="AP28" s="80"/>
      <c r="AQ28" s="80"/>
      <c r="AR28" s="154"/>
      <c r="AS28" s="157"/>
      <c r="AT28" s="158"/>
      <c r="AU28" s="158"/>
      <c r="AV28" s="158"/>
      <c r="AW28" s="158"/>
      <c r="AX28" s="159"/>
      <c r="AY28" s="15"/>
      <c r="CD28" s="1" t="s">
        <v>31</v>
      </c>
    </row>
    <row r="29" spans="1:83" ht="19.5" customHeight="1" x14ac:dyDescent="0.25">
      <c r="A29" s="69">
        <f t="shared" si="0"/>
        <v>120</v>
      </c>
      <c r="B29" s="153"/>
      <c r="C29" s="80"/>
      <c r="D29" s="80"/>
      <c r="E29" s="80"/>
      <c r="F29" s="80"/>
      <c r="G29" s="154"/>
      <c r="H29" s="80"/>
      <c r="I29" s="80"/>
      <c r="J29" s="80" t="s">
        <v>173</v>
      </c>
      <c r="K29" s="381" t="s">
        <v>1954</v>
      </c>
      <c r="L29" s="381"/>
      <c r="M29" s="381"/>
      <c r="N29" s="381"/>
      <c r="O29" s="381"/>
      <c r="P29" s="381"/>
      <c r="Q29" s="381"/>
      <c r="R29" s="381"/>
      <c r="S29" s="381"/>
      <c r="T29" s="381"/>
      <c r="U29" s="381"/>
      <c r="V29" s="381"/>
      <c r="W29" s="381"/>
      <c r="X29" s="381"/>
      <c r="Y29" s="381"/>
      <c r="Z29" s="381"/>
      <c r="AA29" s="381"/>
      <c r="AB29" s="381"/>
      <c r="AC29" s="381"/>
      <c r="AD29" s="381"/>
      <c r="AE29" s="381"/>
      <c r="AF29" s="381"/>
      <c r="AG29" s="381"/>
      <c r="AH29" s="381"/>
      <c r="AI29" s="381"/>
      <c r="AJ29" s="381"/>
      <c r="AK29" s="80"/>
      <c r="AL29" s="155"/>
      <c r="AM29" s="201">
        <v>120</v>
      </c>
      <c r="AN29" s="448" t="s">
        <v>22</v>
      </c>
      <c r="AO29" s="449"/>
      <c r="AP29" s="449"/>
      <c r="AQ29" s="450"/>
      <c r="AR29" s="154"/>
      <c r="AS29" s="442" t="s">
        <v>1953</v>
      </c>
      <c r="AT29" s="443"/>
      <c r="AU29" s="443"/>
      <c r="AV29" s="443"/>
      <c r="AW29" s="443"/>
      <c r="AX29" s="444"/>
      <c r="AY29" s="17">
        <f>VLOOKUP(AN29,$CD$13:$CE$17,2,FALSE)</f>
        <v>0</v>
      </c>
    </row>
    <row r="30" spans="1:83" ht="19.5" customHeight="1" x14ac:dyDescent="0.25">
      <c r="A30" s="69" t="str">
        <f t="shared" si="0"/>
        <v/>
      </c>
      <c r="B30" s="153"/>
      <c r="C30" s="80"/>
      <c r="D30" s="80"/>
      <c r="E30" s="80"/>
      <c r="F30" s="80"/>
      <c r="G30" s="154"/>
      <c r="H30" s="80"/>
      <c r="I30" s="80"/>
      <c r="J30" s="80"/>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80"/>
      <c r="AL30" s="155"/>
      <c r="AM30" s="156"/>
      <c r="AN30" s="80"/>
      <c r="AO30" s="80"/>
      <c r="AP30" s="80"/>
      <c r="AQ30" s="80"/>
      <c r="AR30" s="154"/>
      <c r="AS30" s="442"/>
      <c r="AT30" s="443"/>
      <c r="AU30" s="443"/>
      <c r="AV30" s="443"/>
      <c r="AW30" s="443"/>
      <c r="AX30" s="444"/>
      <c r="AY30" s="15"/>
    </row>
    <row r="31" spans="1:83" ht="19.5" customHeight="1" x14ac:dyDescent="0.25">
      <c r="A31" s="69" t="str">
        <f t="shared" si="0"/>
        <v/>
      </c>
      <c r="B31" s="153"/>
      <c r="C31" s="80"/>
      <c r="D31" s="80"/>
      <c r="E31" s="80"/>
      <c r="F31" s="80"/>
      <c r="G31" s="154"/>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155"/>
      <c r="AM31" s="156"/>
      <c r="AN31" s="80"/>
      <c r="AO31" s="80"/>
      <c r="AP31" s="80"/>
      <c r="AQ31" s="80"/>
      <c r="AR31" s="154"/>
      <c r="AS31" s="157"/>
      <c r="AT31" s="158"/>
      <c r="AU31" s="158"/>
      <c r="AV31" s="158"/>
      <c r="AW31" s="158"/>
      <c r="AX31" s="159"/>
      <c r="AY31" s="15"/>
      <c r="CB31" s="1" t="s">
        <v>32</v>
      </c>
      <c r="CD31" s="1" t="s">
        <v>32</v>
      </c>
    </row>
    <row r="32" spans="1:83" ht="19.5" customHeight="1" x14ac:dyDescent="0.25">
      <c r="A32" s="69">
        <f t="shared" si="0"/>
        <v>121</v>
      </c>
      <c r="B32" s="186"/>
      <c r="C32" s="81"/>
      <c r="D32" s="81"/>
      <c r="E32" s="81"/>
      <c r="F32" s="81"/>
      <c r="G32" s="187"/>
      <c r="H32" s="80"/>
      <c r="I32" s="80"/>
      <c r="J32" s="94" t="s">
        <v>395</v>
      </c>
      <c r="K32" s="381" t="s">
        <v>429</v>
      </c>
      <c r="L32" s="381"/>
      <c r="M32" s="381"/>
      <c r="N32" s="381"/>
      <c r="O32" s="381"/>
      <c r="P32" s="381"/>
      <c r="Q32" s="381"/>
      <c r="R32" s="381"/>
      <c r="S32" s="381"/>
      <c r="T32" s="381"/>
      <c r="U32" s="381"/>
      <c r="V32" s="381"/>
      <c r="W32" s="381"/>
      <c r="X32" s="381"/>
      <c r="Y32" s="381"/>
      <c r="Z32" s="381"/>
      <c r="AA32" s="381"/>
      <c r="AB32" s="381"/>
      <c r="AC32" s="381"/>
      <c r="AD32" s="381"/>
      <c r="AE32" s="381"/>
      <c r="AF32" s="381"/>
      <c r="AG32" s="381"/>
      <c r="AH32" s="381"/>
      <c r="AI32" s="381"/>
      <c r="AJ32" s="381"/>
      <c r="AK32" s="80"/>
      <c r="AL32" s="155"/>
      <c r="AM32" s="201">
        <v>121</v>
      </c>
      <c r="AN32" s="448" t="s">
        <v>22</v>
      </c>
      <c r="AO32" s="449"/>
      <c r="AP32" s="449"/>
      <c r="AQ32" s="450"/>
      <c r="AR32" s="154"/>
      <c r="AS32" s="442" t="s">
        <v>1953</v>
      </c>
      <c r="AT32" s="443"/>
      <c r="AU32" s="443"/>
      <c r="AV32" s="443"/>
      <c r="AW32" s="443"/>
      <c r="AX32" s="444"/>
      <c r="AY32" s="17">
        <f>VLOOKUP(AN32,$CD$13:$CE$17,2,FALSE)</f>
        <v>0</v>
      </c>
      <c r="CB32" s="1" t="s">
        <v>33</v>
      </c>
      <c r="CD32" s="1" t="s">
        <v>33</v>
      </c>
      <c r="CE32" s="1" t="s">
        <v>34</v>
      </c>
    </row>
    <row r="33" spans="1:83" ht="19.5" customHeight="1" x14ac:dyDescent="0.25">
      <c r="A33" s="69" t="str">
        <f t="shared" si="0"/>
        <v/>
      </c>
      <c r="B33" s="186"/>
      <c r="C33" s="81"/>
      <c r="D33" s="81"/>
      <c r="E33" s="81"/>
      <c r="F33" s="81"/>
      <c r="G33" s="187"/>
      <c r="H33" s="80"/>
      <c r="I33" s="80"/>
      <c r="J33" s="94"/>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80"/>
      <c r="AL33" s="155"/>
      <c r="AM33" s="156"/>
      <c r="AN33" s="80"/>
      <c r="AO33" s="80"/>
      <c r="AP33" s="80"/>
      <c r="AQ33" s="80"/>
      <c r="AR33" s="154"/>
      <c r="AS33" s="442"/>
      <c r="AT33" s="443"/>
      <c r="AU33" s="443"/>
      <c r="AV33" s="443"/>
      <c r="AW33" s="443"/>
      <c r="AX33" s="444"/>
      <c r="AY33" s="15"/>
      <c r="CB33" s="1" t="s">
        <v>19</v>
      </c>
      <c r="CD33" s="1" t="s">
        <v>19</v>
      </c>
    </row>
    <row r="34" spans="1:83" ht="19.5" customHeight="1" x14ac:dyDescent="0.25">
      <c r="A34" s="69" t="str">
        <f t="shared" si="0"/>
        <v/>
      </c>
      <c r="B34" s="153"/>
      <c r="C34" s="80"/>
      <c r="D34" s="80"/>
      <c r="E34" s="80"/>
      <c r="F34" s="80"/>
      <c r="G34" s="154"/>
      <c r="H34" s="80"/>
      <c r="I34" s="80"/>
      <c r="J34" s="94"/>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80"/>
      <c r="AL34" s="155"/>
      <c r="AM34" s="156"/>
      <c r="AN34" s="80"/>
      <c r="AO34" s="80"/>
      <c r="AP34" s="80"/>
      <c r="AQ34" s="80"/>
      <c r="AR34" s="154"/>
      <c r="AS34" s="84"/>
      <c r="AT34" s="85"/>
      <c r="AU34" s="85"/>
      <c r="AV34" s="85"/>
      <c r="AW34" s="85"/>
      <c r="AX34" s="86"/>
      <c r="AY34" s="15"/>
      <c r="CD34" s="1" t="s">
        <v>35</v>
      </c>
    </row>
    <row r="35" spans="1:83" ht="19.5" customHeight="1" x14ac:dyDescent="0.25">
      <c r="A35" s="69" t="str">
        <f t="shared" si="0"/>
        <v/>
      </c>
      <c r="B35" s="185"/>
      <c r="C35" s="80"/>
      <c r="D35" s="80"/>
      <c r="E35" s="80"/>
      <c r="F35" s="80"/>
      <c r="G35" s="154"/>
      <c r="H35" s="80"/>
      <c r="I35" s="80"/>
      <c r="J35" s="80"/>
      <c r="K35" s="381"/>
      <c r="L35" s="381"/>
      <c r="M35" s="381"/>
      <c r="N35" s="381"/>
      <c r="O35" s="381"/>
      <c r="P35" s="381"/>
      <c r="Q35" s="381"/>
      <c r="R35" s="381"/>
      <c r="S35" s="381"/>
      <c r="T35" s="381"/>
      <c r="U35" s="381"/>
      <c r="V35" s="381"/>
      <c r="W35" s="381"/>
      <c r="X35" s="381"/>
      <c r="Y35" s="381"/>
      <c r="Z35" s="381"/>
      <c r="AA35" s="381"/>
      <c r="AB35" s="381"/>
      <c r="AC35" s="381"/>
      <c r="AD35" s="381"/>
      <c r="AE35" s="381"/>
      <c r="AF35" s="381"/>
      <c r="AG35" s="381"/>
      <c r="AH35" s="381"/>
      <c r="AI35" s="381"/>
      <c r="AJ35" s="381"/>
      <c r="AK35" s="80"/>
      <c r="AL35" s="155"/>
      <c r="AM35" s="156"/>
      <c r="AN35" s="80"/>
      <c r="AO35" s="80"/>
      <c r="AP35" s="80"/>
      <c r="AQ35" s="80"/>
      <c r="AR35" s="154"/>
      <c r="AS35" s="84"/>
      <c r="AT35" s="85"/>
      <c r="AU35" s="85"/>
      <c r="AV35" s="85"/>
      <c r="AW35" s="85"/>
      <c r="AX35" s="86"/>
      <c r="AY35" s="15"/>
    </row>
    <row r="36" spans="1:83" ht="19.5" customHeight="1" x14ac:dyDescent="0.25">
      <c r="A36" s="69" t="str">
        <f t="shared" si="0"/>
        <v/>
      </c>
      <c r="B36" s="153"/>
      <c r="C36" s="80"/>
      <c r="D36" s="80"/>
      <c r="E36" s="80"/>
      <c r="F36" s="80"/>
      <c r="G36" s="154"/>
      <c r="H36" s="80"/>
      <c r="I36" s="80"/>
      <c r="J36" s="80"/>
      <c r="K36" s="381"/>
      <c r="L36" s="381"/>
      <c r="M36" s="381"/>
      <c r="N36" s="381"/>
      <c r="O36" s="381"/>
      <c r="P36" s="381"/>
      <c r="Q36" s="381"/>
      <c r="R36" s="381"/>
      <c r="S36" s="381"/>
      <c r="T36" s="381"/>
      <c r="U36" s="381"/>
      <c r="V36" s="381"/>
      <c r="W36" s="381"/>
      <c r="X36" s="381"/>
      <c r="Y36" s="381"/>
      <c r="Z36" s="381"/>
      <c r="AA36" s="381"/>
      <c r="AB36" s="381"/>
      <c r="AC36" s="381"/>
      <c r="AD36" s="381"/>
      <c r="AE36" s="381"/>
      <c r="AF36" s="381"/>
      <c r="AG36" s="381"/>
      <c r="AH36" s="381"/>
      <c r="AI36" s="381"/>
      <c r="AJ36" s="381"/>
      <c r="AK36" s="80"/>
      <c r="AL36" s="155"/>
      <c r="AM36" s="156"/>
      <c r="AN36" s="80"/>
      <c r="AO36" s="80"/>
      <c r="AP36" s="80"/>
      <c r="AQ36" s="80"/>
      <c r="AR36" s="154"/>
      <c r="AS36" s="157"/>
      <c r="AT36" s="158"/>
      <c r="AU36" s="158"/>
      <c r="AV36" s="158"/>
      <c r="AW36" s="158"/>
      <c r="AX36" s="159"/>
      <c r="AY36" s="15"/>
    </row>
    <row r="37" spans="1:83" ht="19.5" customHeight="1" x14ac:dyDescent="0.25">
      <c r="A37" s="69" t="str">
        <f t="shared" si="0"/>
        <v/>
      </c>
      <c r="B37" s="153"/>
      <c r="C37" s="80"/>
      <c r="D37" s="80"/>
      <c r="E37" s="80"/>
      <c r="F37" s="80"/>
      <c r="G37" s="154"/>
      <c r="H37" s="80"/>
      <c r="I37" s="80"/>
      <c r="J37" s="80"/>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80"/>
      <c r="AL37" s="155"/>
      <c r="AM37" s="156"/>
      <c r="AN37" s="80"/>
      <c r="AO37" s="80"/>
      <c r="AP37" s="80"/>
      <c r="AQ37" s="80"/>
      <c r="AR37" s="154"/>
      <c r="AS37" s="157"/>
      <c r="AT37" s="158"/>
      <c r="AU37" s="158"/>
      <c r="AV37" s="158"/>
      <c r="AW37" s="158"/>
      <c r="AX37" s="159"/>
      <c r="AY37" s="15"/>
      <c r="CB37" s="1" t="s">
        <v>32</v>
      </c>
      <c r="CD37" s="1" t="s">
        <v>32</v>
      </c>
      <c r="CE37" s="1" t="s">
        <v>18</v>
      </c>
    </row>
    <row r="38" spans="1:83" ht="19.5" customHeight="1" x14ac:dyDescent="0.25">
      <c r="A38" s="69" t="str">
        <f t="shared" si="0"/>
        <v/>
      </c>
      <c r="B38" s="153"/>
      <c r="C38" s="80"/>
      <c r="D38" s="80"/>
      <c r="E38" s="80"/>
      <c r="F38" s="80"/>
      <c r="G38" s="154"/>
      <c r="H38" s="80"/>
      <c r="I38" s="80"/>
      <c r="J38" s="80"/>
      <c r="K38" s="381"/>
      <c r="L38" s="381"/>
      <c r="M38" s="381"/>
      <c r="N38" s="381"/>
      <c r="O38" s="381"/>
      <c r="P38" s="381"/>
      <c r="Q38" s="381"/>
      <c r="R38" s="381"/>
      <c r="S38" s="381"/>
      <c r="T38" s="381"/>
      <c r="U38" s="381"/>
      <c r="V38" s="381"/>
      <c r="W38" s="381"/>
      <c r="X38" s="381"/>
      <c r="Y38" s="381"/>
      <c r="Z38" s="381"/>
      <c r="AA38" s="381"/>
      <c r="AB38" s="381"/>
      <c r="AC38" s="381"/>
      <c r="AD38" s="381"/>
      <c r="AE38" s="381"/>
      <c r="AF38" s="381"/>
      <c r="AG38" s="381"/>
      <c r="AH38" s="381"/>
      <c r="AI38" s="381"/>
      <c r="AJ38" s="381"/>
      <c r="AK38" s="80"/>
      <c r="AL38" s="155"/>
      <c r="AM38" s="156"/>
      <c r="AN38" s="80"/>
      <c r="AO38" s="80"/>
      <c r="AP38" s="80"/>
      <c r="AQ38" s="80"/>
      <c r="AR38" s="154"/>
      <c r="AS38" s="157"/>
      <c r="AT38" s="158"/>
      <c r="AU38" s="158"/>
      <c r="AV38" s="158"/>
      <c r="AW38" s="158"/>
      <c r="AX38" s="159"/>
      <c r="AY38" s="15"/>
      <c r="CB38" s="1" t="s">
        <v>33</v>
      </c>
      <c r="CD38" s="1" t="s">
        <v>33</v>
      </c>
    </row>
    <row r="39" spans="1:83" ht="19.5" customHeight="1" x14ac:dyDescent="0.25">
      <c r="A39" s="69" t="str">
        <f t="shared" si="0"/>
        <v/>
      </c>
      <c r="B39" s="153"/>
      <c r="C39" s="80"/>
      <c r="D39" s="80"/>
      <c r="E39" s="80"/>
      <c r="F39" s="80"/>
      <c r="G39" s="154"/>
      <c r="H39" s="80"/>
      <c r="I39" s="80"/>
      <c r="J39" s="80"/>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80"/>
      <c r="AL39" s="155"/>
      <c r="AM39" s="156"/>
      <c r="AN39" s="80"/>
      <c r="AO39" s="80"/>
      <c r="AP39" s="80"/>
      <c r="AQ39" s="80"/>
      <c r="AR39" s="154"/>
      <c r="AS39" s="157"/>
      <c r="AT39" s="158"/>
      <c r="AU39" s="158"/>
      <c r="AV39" s="158"/>
      <c r="AW39" s="158"/>
      <c r="AX39" s="159"/>
      <c r="AY39" s="15"/>
      <c r="CB39" s="1" t="s">
        <v>19</v>
      </c>
      <c r="CD39" s="1" t="s">
        <v>19</v>
      </c>
    </row>
    <row r="40" spans="1:83" ht="19.5" customHeight="1" x14ac:dyDescent="0.25">
      <c r="A40" s="69">
        <f t="shared" si="0"/>
        <v>122</v>
      </c>
      <c r="B40" s="153"/>
      <c r="C40" s="80"/>
      <c r="D40" s="80"/>
      <c r="E40" s="80"/>
      <c r="F40" s="80"/>
      <c r="G40" s="154"/>
      <c r="H40" s="80"/>
      <c r="I40" s="80"/>
      <c r="J40" s="80" t="s">
        <v>397</v>
      </c>
      <c r="K40" s="373" t="s">
        <v>430</v>
      </c>
      <c r="L40" s="373"/>
      <c r="M40" s="373"/>
      <c r="N40" s="373"/>
      <c r="O40" s="373"/>
      <c r="P40" s="373"/>
      <c r="Q40" s="373"/>
      <c r="R40" s="373"/>
      <c r="S40" s="373"/>
      <c r="T40" s="373"/>
      <c r="U40" s="373"/>
      <c r="V40" s="373"/>
      <c r="W40" s="373"/>
      <c r="X40" s="373"/>
      <c r="Y40" s="373"/>
      <c r="Z40" s="373"/>
      <c r="AA40" s="373"/>
      <c r="AB40" s="373"/>
      <c r="AC40" s="373"/>
      <c r="AD40" s="373"/>
      <c r="AE40" s="373"/>
      <c r="AF40" s="373"/>
      <c r="AG40" s="373"/>
      <c r="AH40" s="373"/>
      <c r="AI40" s="373"/>
      <c r="AJ40" s="373"/>
      <c r="AK40" s="80"/>
      <c r="AL40" s="155"/>
      <c r="AM40" s="201">
        <v>122</v>
      </c>
      <c r="AN40" s="386" t="s">
        <v>12</v>
      </c>
      <c r="AO40" s="387"/>
      <c r="AP40" s="387"/>
      <c r="AQ40" s="388"/>
      <c r="AR40" s="154"/>
      <c r="AS40" s="442" t="s">
        <v>1953</v>
      </c>
      <c r="AT40" s="443"/>
      <c r="AU40" s="443"/>
      <c r="AV40" s="443"/>
      <c r="AW40" s="443"/>
      <c r="AX40" s="444"/>
      <c r="AY40" s="17">
        <f>VLOOKUP(AN40,$CD$6:$CE$11,2,FALSE)</f>
        <v>0</v>
      </c>
      <c r="CD40" s="1" t="s">
        <v>36</v>
      </c>
    </row>
    <row r="41" spans="1:83" ht="19.5" customHeight="1" thickBot="1" x14ac:dyDescent="0.3">
      <c r="A41" s="69" t="str">
        <f t="shared" si="0"/>
        <v/>
      </c>
      <c r="B41" s="170"/>
      <c r="C41" s="171"/>
      <c r="D41" s="171"/>
      <c r="E41" s="171"/>
      <c r="F41" s="171"/>
      <c r="G41" s="172"/>
      <c r="H41" s="171"/>
      <c r="I41" s="171"/>
      <c r="J41" s="171"/>
      <c r="K41" s="245"/>
      <c r="L41" s="245"/>
      <c r="M41" s="245"/>
      <c r="N41" s="245"/>
      <c r="O41" s="245"/>
      <c r="P41" s="245"/>
      <c r="Q41" s="245"/>
      <c r="R41" s="245"/>
      <c r="S41" s="245"/>
      <c r="T41" s="245"/>
      <c r="U41" s="245"/>
      <c r="V41" s="245"/>
      <c r="W41" s="245"/>
      <c r="X41" s="245"/>
      <c r="Y41" s="245"/>
      <c r="Z41" s="245"/>
      <c r="AA41" s="245"/>
      <c r="AB41" s="245"/>
      <c r="AC41" s="245"/>
      <c r="AD41" s="245"/>
      <c r="AE41" s="245"/>
      <c r="AF41" s="245"/>
      <c r="AG41" s="245"/>
      <c r="AH41" s="245"/>
      <c r="AI41" s="245"/>
      <c r="AJ41" s="245"/>
      <c r="AK41" s="171"/>
      <c r="AL41" s="173"/>
      <c r="AM41" s="174"/>
      <c r="AN41" s="171"/>
      <c r="AO41" s="171"/>
      <c r="AP41" s="171"/>
      <c r="AQ41" s="171"/>
      <c r="AR41" s="172"/>
      <c r="AS41" s="474"/>
      <c r="AT41" s="475"/>
      <c r="AU41" s="475"/>
      <c r="AV41" s="475"/>
      <c r="AW41" s="475"/>
      <c r="AX41" s="476"/>
      <c r="AY41" s="11"/>
    </row>
    <row r="43" spans="1:83" ht="19.5" customHeight="1" x14ac:dyDescent="0.25">
      <c r="AM43" s="435" t="s">
        <v>991</v>
      </c>
      <c r="AN43" s="435"/>
      <c r="AO43" s="435"/>
      <c r="AP43" s="435"/>
      <c r="AQ43" s="435"/>
    </row>
  </sheetData>
  <mergeCells count="32">
    <mergeCell ref="AM43:AQ43"/>
    <mergeCell ref="AM1:AQ1"/>
    <mergeCell ref="B3:G4"/>
    <mergeCell ref="AS3:AX4"/>
    <mergeCell ref="AO4:AR5"/>
    <mergeCell ref="B7:G9"/>
    <mergeCell ref="J7:AJ10"/>
    <mergeCell ref="AN7:AQ7"/>
    <mergeCell ref="AS7:AX8"/>
    <mergeCell ref="AS12:AX13"/>
    <mergeCell ref="K15:AJ15"/>
    <mergeCell ref="K16:AJ19"/>
    <mergeCell ref="K12:AJ13"/>
    <mergeCell ref="H2:AK5"/>
    <mergeCell ref="AL2:AR3"/>
    <mergeCell ref="K21:AJ22"/>
    <mergeCell ref="AN21:AQ21"/>
    <mergeCell ref="K24:AJ27"/>
    <mergeCell ref="AN24:AQ24"/>
    <mergeCell ref="C11:F11"/>
    <mergeCell ref="AN12:AQ12"/>
    <mergeCell ref="K29:AJ30"/>
    <mergeCell ref="AN29:AQ29"/>
    <mergeCell ref="K32:AJ38"/>
    <mergeCell ref="AN32:AQ32"/>
    <mergeCell ref="K40:AJ40"/>
    <mergeCell ref="AN40:AQ40"/>
    <mergeCell ref="AS21:AX22"/>
    <mergeCell ref="AS24:AX25"/>
    <mergeCell ref="AS29:AX30"/>
    <mergeCell ref="AS32:AX33"/>
    <mergeCell ref="AS40:AX41"/>
  </mergeCells>
  <phoneticPr fontId="7"/>
  <conditionalFormatting sqref="C11">
    <cfRule type="cellIs" dxfId="3317" priority="57" operator="equal">
      <formula>"該当・非該当"</formula>
    </cfRule>
    <cfRule type="cellIs" dxfId="3316" priority="58" operator="equal">
      <formula>"該当"</formula>
    </cfRule>
    <cfRule type="cellIs" dxfId="3315" priority="59" operator="equal">
      <formula>"非該当"</formula>
    </cfRule>
  </conditionalFormatting>
  <conditionalFormatting sqref="AN29">
    <cfRule type="cellIs" dxfId="3314" priority="11" operator="equal">
      <formula>"非該当"</formula>
    </cfRule>
    <cfRule type="cellIs" dxfId="3313" priority="12" operator="equal">
      <formula>"いない"</formula>
    </cfRule>
    <cfRule type="cellIs" dxfId="3312" priority="13" operator="equal">
      <formula>"いる"</formula>
    </cfRule>
    <cfRule type="cellIs" dxfId="3311" priority="14" operator="equal">
      <formula>"いない・いる"</formula>
    </cfRule>
  </conditionalFormatting>
  <conditionalFormatting sqref="AN32">
    <cfRule type="cellIs" dxfId="3310" priority="4" operator="equal">
      <formula>"非該当"</formula>
    </cfRule>
    <cfRule type="cellIs" dxfId="3309" priority="5" operator="equal">
      <formula>"いない"</formula>
    </cfRule>
    <cfRule type="cellIs" dxfId="3308" priority="6" operator="equal">
      <formula>"いる"</formula>
    </cfRule>
    <cfRule type="cellIs" dxfId="3307" priority="7" operator="equal">
      <formula>"いない・いる"</formula>
    </cfRule>
  </conditionalFormatting>
  <conditionalFormatting sqref="AN4:AO4">
    <cfRule type="containsBlanks" dxfId="3306" priority="67">
      <formula>LEN(TRIM(AN4))=0</formula>
    </cfRule>
  </conditionalFormatting>
  <conditionalFormatting sqref="AN7:AO7">
    <cfRule type="containsText" dxfId="3305" priority="66" operator="containsText" text="いない">
      <formula>NOT(ISERROR(SEARCH("いない",AN7)))</formula>
    </cfRule>
    <cfRule type="cellIs" dxfId="3304" priority="63" operator="equal">
      <formula>"いる"</formula>
    </cfRule>
    <cfRule type="cellIs" dxfId="3303" priority="64" operator="equal">
      <formula>"非該当"</formula>
    </cfRule>
    <cfRule type="cellIs" dxfId="3302" priority="65" operator="equal">
      <formula>"いる・いない"</formula>
    </cfRule>
  </conditionalFormatting>
  <conditionalFormatting sqref="AN12:AO12">
    <cfRule type="containsText" dxfId="3301" priority="56" operator="containsText" text="いない">
      <formula>NOT(ISERROR(SEARCH("いない",AN12)))</formula>
    </cfRule>
    <cfRule type="cellIs" dxfId="3300" priority="55" operator="equal">
      <formula>"いる・いない"</formula>
    </cfRule>
    <cfRule type="cellIs" dxfId="3299" priority="54" operator="equal">
      <formula>"非該当"</formula>
    </cfRule>
    <cfRule type="cellIs" dxfId="3298" priority="53" operator="equal">
      <formula>"いる"</formula>
    </cfRule>
  </conditionalFormatting>
  <conditionalFormatting sqref="AN21:AO21">
    <cfRule type="cellIs" dxfId="3297" priority="46" operator="equal">
      <formula>"いる"</formula>
    </cfRule>
    <cfRule type="cellIs" dxfId="3296" priority="47" operator="equal">
      <formula>"非該当"</formula>
    </cfRule>
    <cfRule type="containsText" dxfId="3295" priority="49" operator="containsText" text="いない">
      <formula>NOT(ISERROR(SEARCH("いない",AN21)))</formula>
    </cfRule>
    <cfRule type="cellIs" dxfId="3294" priority="48" operator="equal">
      <formula>"いる・いない"</formula>
    </cfRule>
  </conditionalFormatting>
  <conditionalFormatting sqref="AN24:AO24">
    <cfRule type="cellIs" dxfId="3293" priority="39" operator="equal">
      <formula>"いる"</formula>
    </cfRule>
    <cfRule type="cellIs" dxfId="3292" priority="40" operator="equal">
      <formula>"非該当"</formula>
    </cfRule>
    <cfRule type="cellIs" dxfId="3291" priority="41" operator="equal">
      <formula>"いる・いない"</formula>
    </cfRule>
    <cfRule type="containsText" dxfId="3290" priority="42" operator="containsText" text="いない">
      <formula>NOT(ISERROR(SEARCH("いない",AN24)))</formula>
    </cfRule>
  </conditionalFormatting>
  <conditionalFormatting sqref="AN40:AO40">
    <cfRule type="containsText" dxfId="3289" priority="21" operator="containsText" text="いない">
      <formula>NOT(ISERROR(SEARCH("いない",AN40)))</formula>
    </cfRule>
    <cfRule type="cellIs" dxfId="3288" priority="18" operator="equal">
      <formula>"いる"</formula>
    </cfRule>
    <cfRule type="cellIs" dxfId="3287" priority="19" operator="equal">
      <formula>"非該当"</formula>
    </cfRule>
    <cfRule type="cellIs" dxfId="3286" priority="20" operator="equal">
      <formula>"いる・いない"</formula>
    </cfRule>
  </conditionalFormatting>
  <conditionalFormatting sqref="AY7">
    <cfRule type="cellIs" dxfId="3285" priority="61" operator="equal">
      <formula>0</formula>
    </cfRule>
    <cfRule type="containsText" dxfId="3284" priority="62" operator="containsText" text="根拠法令等の記載内容を再度確認してください。">
      <formula>NOT(ISERROR(SEARCH("根拠法令等の記載内容を再度確認してください。",AY7)))</formula>
    </cfRule>
    <cfRule type="containsErrors" dxfId="3283" priority="60">
      <formula>ISERROR(AY7)</formula>
    </cfRule>
  </conditionalFormatting>
  <conditionalFormatting sqref="AY12">
    <cfRule type="cellIs" dxfId="3282" priority="51" operator="equal">
      <formula>0</formula>
    </cfRule>
    <cfRule type="containsText" dxfId="3281" priority="52" operator="containsText" text="根拠法令等の記載内容を再度確認してください。">
      <formula>NOT(ISERROR(SEARCH("根拠法令等の記載内容を再度確認してください。",AY12)))</formula>
    </cfRule>
    <cfRule type="containsErrors" dxfId="3280" priority="50">
      <formula>ISERROR(AY12)</formula>
    </cfRule>
  </conditionalFormatting>
  <conditionalFormatting sqref="AY19">
    <cfRule type="containsErrors" dxfId="3279" priority="165">
      <formula>ISERROR(AY19)</formula>
    </cfRule>
    <cfRule type="cellIs" dxfId="3278" priority="166" operator="equal">
      <formula>0</formula>
    </cfRule>
    <cfRule type="containsText" dxfId="3277" priority="167" operator="containsText" text="根拠法令等の記載内容を再度確認してください。">
      <formula>NOT(ISERROR(SEARCH("根拠法令等の記載内容を再度確認してください。",AY19)))</formula>
    </cfRule>
  </conditionalFormatting>
  <conditionalFormatting sqref="AY21">
    <cfRule type="cellIs" dxfId="3276" priority="44" operator="equal">
      <formula>0</formula>
    </cfRule>
    <cfRule type="containsText" dxfId="3275" priority="45" operator="containsText" text="根拠法令等の記載内容を再度確認してください。">
      <formula>NOT(ISERROR(SEARCH("根拠法令等の記載内容を再度確認してください。",AY21)))</formula>
    </cfRule>
    <cfRule type="containsErrors" dxfId="3274" priority="43">
      <formula>ISERROR(AY21)</formula>
    </cfRule>
  </conditionalFormatting>
  <conditionalFormatting sqref="AY23:AY24">
    <cfRule type="cellIs" dxfId="3273" priority="37" operator="equal">
      <formula>0</formula>
    </cfRule>
    <cfRule type="containsText" dxfId="3272" priority="38" operator="containsText" text="根拠法令等の記載内容を再度確認してください。">
      <formula>NOT(ISERROR(SEARCH("根拠法令等の記載内容を再度確認してください。",AY23)))</formula>
    </cfRule>
    <cfRule type="containsErrors" dxfId="3271" priority="36">
      <formula>ISERROR(AY23)</formula>
    </cfRule>
  </conditionalFormatting>
  <conditionalFormatting sqref="AY26">
    <cfRule type="containsErrors" dxfId="3270" priority="159">
      <formula>ISERROR(AY26)</formula>
    </cfRule>
    <cfRule type="cellIs" dxfId="3269" priority="160" operator="equal">
      <formula>0</formula>
    </cfRule>
    <cfRule type="containsText" dxfId="3268" priority="161" operator="containsText" text="根拠法令等の記載内容を再度確認してください。">
      <formula>NOT(ISERROR(SEARCH("根拠法令等の記載内容を再度確認してください。",AY26)))</formula>
    </cfRule>
  </conditionalFormatting>
  <conditionalFormatting sqref="AY29">
    <cfRule type="containsText" dxfId="3267" priority="10" operator="containsText" text="根拠法令等の記載内容を再度確認してください。">
      <formula>NOT(ISERROR(SEARCH("根拠法令等の記載内容を再度確認してください。",AY29)))</formula>
    </cfRule>
    <cfRule type="cellIs" dxfId="3266" priority="9" operator="equal">
      <formula>0</formula>
    </cfRule>
    <cfRule type="containsErrors" dxfId="3265" priority="8">
      <formula>ISERROR(AY29)</formula>
    </cfRule>
  </conditionalFormatting>
  <conditionalFormatting sqref="AY32">
    <cfRule type="containsText" dxfId="3264" priority="3" operator="containsText" text="根拠法令等の記載内容を再度確認してください。">
      <formula>NOT(ISERROR(SEARCH("根拠法令等の記載内容を再度確認してください。",AY32)))</formula>
    </cfRule>
    <cfRule type="containsErrors" dxfId="3263" priority="1">
      <formula>ISERROR(AY32)</formula>
    </cfRule>
    <cfRule type="cellIs" dxfId="3262" priority="2" operator="equal">
      <formula>0</formula>
    </cfRule>
  </conditionalFormatting>
  <conditionalFormatting sqref="AY40">
    <cfRule type="containsText" dxfId="3261" priority="17" operator="containsText" text="根拠法令等の記載内容を再度確認してください。">
      <formula>NOT(ISERROR(SEARCH("根拠法令等の記載内容を再度確認してください。",AY40)))</formula>
    </cfRule>
    <cfRule type="cellIs" dxfId="3260" priority="16" operator="equal">
      <formula>0</formula>
    </cfRule>
    <cfRule type="containsErrors" dxfId="3259" priority="15">
      <formula>ISERROR(AY40)</formula>
    </cfRule>
  </conditionalFormatting>
  <dataValidations count="3">
    <dataValidation type="list" allowBlank="1" showInputMessage="1" showErrorMessage="1" error="決められた値を選択してください。_x000a_" prompt="いる,いない,非該当のいずれかを選択してください" sqref="AN7:AO7 AN12:AO12 AN21:AO21 AN24:AO24 AN40:AO40" xr:uid="{41C8ED33-92E3-4692-8A44-17D54A344D7D}">
      <formula1>"いる・いない,いる,いない,非該当"</formula1>
    </dataValidation>
    <dataValidation type="list" allowBlank="1" showInputMessage="1" showErrorMessage="1" error="正しい値を選択してください" prompt="該当又は非該当のいずれかを選択してください" sqref="C11" xr:uid="{F4C69556-AA9A-4745-8D85-474393DF1403}">
      <formula1>"該当・非該当,該当,非該当"</formula1>
    </dataValidation>
    <dataValidation type="list" allowBlank="1" showInputMessage="1" showErrorMessage="1" error="決められた値を選択してください。_x000a_" prompt="いない,いる,非該当のいずれかを選択してください" sqref="AN29 AN32" xr:uid="{9C3CE71E-D663-47F2-A142-59756E85581A}">
      <formula1>"いない・いる,いない,いる,非該当"</formula1>
    </dataValidation>
  </dataValidations>
  <hyperlinks>
    <hyperlink ref="AM43" location="'介護給付費　目次'!A1" display="目次に戻る" xr:uid="{5D656DC5-CF32-4959-B357-CEC943487C6F}"/>
    <hyperlink ref="AM1" location="'介護給付費　目次'!A1" display="目次に戻る" xr:uid="{8400CF6B-1E5F-4E40-A592-C5C1FFA6A8B1}"/>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F3795-F36D-4290-A4A9-E6266E592AD4}">
  <sheetPr codeName="Sheet17">
    <pageSetUpPr fitToPage="1"/>
  </sheetPr>
  <dimension ref="A1:CE87"/>
  <sheetViews>
    <sheetView tabSelected="1" view="pageBreakPreview" zoomScale="140" zoomScaleNormal="100" zoomScaleSheetLayoutView="14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3.304687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1" t="str">
        <f t="shared" ref="A6:A69"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f t="shared" si="0"/>
        <v>123</v>
      </c>
      <c r="B7" s="418" t="s">
        <v>1947</v>
      </c>
      <c r="C7" s="381"/>
      <c r="D7" s="381"/>
      <c r="E7" s="381"/>
      <c r="F7" s="381"/>
      <c r="G7" s="419"/>
      <c r="H7" s="80" t="s">
        <v>333</v>
      </c>
      <c r="I7" s="80"/>
      <c r="J7" s="401" t="s">
        <v>433</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80"/>
      <c r="AL7" s="155"/>
      <c r="AM7" s="201">
        <v>123</v>
      </c>
      <c r="AN7" s="386" t="s">
        <v>12</v>
      </c>
      <c r="AO7" s="387"/>
      <c r="AP7" s="387"/>
      <c r="AQ7" s="388"/>
      <c r="AR7" s="154"/>
      <c r="AS7" s="442" t="s">
        <v>1948</v>
      </c>
      <c r="AT7" s="443"/>
      <c r="AU7" s="443"/>
      <c r="AV7" s="443"/>
      <c r="AW7" s="443"/>
      <c r="AX7" s="444"/>
      <c r="AY7" s="17">
        <f>VLOOKUP(AN7,$CD$6:$CE$11,2,FALSE)</f>
        <v>0</v>
      </c>
      <c r="CB7" s="1" t="s">
        <v>13</v>
      </c>
      <c r="CD7" s="1" t="s">
        <v>13</v>
      </c>
    </row>
    <row r="8" spans="1:83" ht="19.5" customHeight="1" x14ac:dyDescent="0.25">
      <c r="A8" s="69" t="str">
        <f t="shared" si="0"/>
        <v/>
      </c>
      <c r="B8" s="418"/>
      <c r="C8" s="381"/>
      <c r="D8" s="381"/>
      <c r="E8" s="381"/>
      <c r="F8" s="381"/>
      <c r="G8" s="419"/>
      <c r="H8" s="80"/>
      <c r="I8" s="80"/>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80"/>
      <c r="AL8" s="155"/>
      <c r="AM8" s="156"/>
      <c r="AN8" s="80"/>
      <c r="AO8" s="80"/>
      <c r="AP8" s="80"/>
      <c r="AQ8" s="80"/>
      <c r="AR8" s="154"/>
      <c r="AS8" s="442"/>
      <c r="AT8" s="443"/>
      <c r="AU8" s="443"/>
      <c r="AV8" s="443"/>
      <c r="AW8" s="443"/>
      <c r="AX8" s="444"/>
      <c r="AY8" s="15"/>
      <c r="CB8" s="1" t="s">
        <v>14</v>
      </c>
      <c r="CD8" s="1" t="s">
        <v>14</v>
      </c>
      <c r="CE8" s="1" t="s">
        <v>18</v>
      </c>
    </row>
    <row r="9" spans="1:83" ht="19.5" customHeight="1" x14ac:dyDescent="0.25">
      <c r="A9" s="69" t="str">
        <f t="shared" si="0"/>
        <v/>
      </c>
      <c r="B9" s="418"/>
      <c r="C9" s="381"/>
      <c r="D9" s="381"/>
      <c r="E9" s="381"/>
      <c r="F9" s="381"/>
      <c r="G9" s="419"/>
      <c r="H9" s="80"/>
      <c r="I9" s="80"/>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80"/>
      <c r="AL9" s="155"/>
      <c r="AM9" s="156"/>
      <c r="AN9" s="80"/>
      <c r="AO9" s="80"/>
      <c r="AP9" s="80"/>
      <c r="AQ9" s="80"/>
      <c r="AR9" s="154"/>
      <c r="AS9" s="442"/>
      <c r="AT9" s="443"/>
      <c r="AU9" s="443"/>
      <c r="AV9" s="443"/>
      <c r="AW9" s="443"/>
      <c r="AX9" s="444"/>
      <c r="AY9" s="15"/>
      <c r="CB9" s="1" t="s">
        <v>19</v>
      </c>
      <c r="CD9" s="1" t="s">
        <v>19</v>
      </c>
    </row>
    <row r="10" spans="1:83" ht="19.5" customHeight="1" x14ac:dyDescent="0.25">
      <c r="A10" s="69" t="str">
        <f t="shared" si="0"/>
        <v/>
      </c>
      <c r="B10" s="160"/>
      <c r="C10" s="83"/>
      <c r="D10" s="83"/>
      <c r="E10" s="83"/>
      <c r="F10" s="83"/>
      <c r="G10" s="161"/>
      <c r="H10" s="80"/>
      <c r="I10" s="80"/>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1"/>
      <c r="AI10" s="401"/>
      <c r="AJ10" s="401"/>
      <c r="AK10" s="80"/>
      <c r="AL10" s="155"/>
      <c r="AM10" s="156"/>
      <c r="AN10" s="80"/>
      <c r="AO10" s="80"/>
      <c r="AP10" s="80"/>
      <c r="AQ10" s="80"/>
      <c r="AR10" s="154"/>
      <c r="AS10" s="442"/>
      <c r="AT10" s="443"/>
      <c r="AU10" s="443"/>
      <c r="AV10" s="443"/>
      <c r="AW10" s="443"/>
      <c r="AX10" s="444"/>
      <c r="AY10" s="15"/>
      <c r="CB10" s="1" t="s">
        <v>20</v>
      </c>
      <c r="CD10" s="1" t="s">
        <v>20</v>
      </c>
    </row>
    <row r="11" spans="1:83" ht="19.5" customHeight="1" x14ac:dyDescent="0.25">
      <c r="A11" s="69" t="str">
        <f t="shared" si="0"/>
        <v/>
      </c>
      <c r="B11" s="160"/>
      <c r="C11" s="462" t="s">
        <v>114</v>
      </c>
      <c r="D11" s="462"/>
      <c r="E11" s="462"/>
      <c r="F11" s="83"/>
      <c r="G11" s="161"/>
      <c r="H11" s="80"/>
      <c r="I11" s="80"/>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80"/>
      <c r="AL11" s="155"/>
      <c r="AM11" s="156"/>
      <c r="AN11" s="80"/>
      <c r="AO11" s="80"/>
      <c r="AP11" s="80"/>
      <c r="AQ11" s="80"/>
      <c r="AR11" s="154"/>
      <c r="AS11" s="442"/>
      <c r="AT11" s="443"/>
      <c r="AU11" s="443"/>
      <c r="AV11" s="443"/>
      <c r="AW11" s="443"/>
      <c r="AX11" s="444"/>
      <c r="AY11" s="15"/>
      <c r="CD11" s="1" t="s">
        <v>12</v>
      </c>
    </row>
    <row r="12" spans="1:83" ht="19.5" customHeight="1" x14ac:dyDescent="0.25">
      <c r="A12" s="69" t="str">
        <f t="shared" si="0"/>
        <v/>
      </c>
      <c r="B12" s="185" t="s">
        <v>479</v>
      </c>
      <c r="C12" s="410" t="s">
        <v>99</v>
      </c>
      <c r="D12" s="411"/>
      <c r="E12" s="411"/>
      <c r="F12" s="412"/>
      <c r="G12" s="161"/>
      <c r="H12" s="80"/>
      <c r="I12" s="80"/>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401"/>
      <c r="AK12" s="80"/>
      <c r="AL12" s="155"/>
      <c r="AM12" s="156"/>
      <c r="AN12" s="80"/>
      <c r="AO12" s="80"/>
      <c r="AP12" s="80"/>
      <c r="AQ12" s="80"/>
      <c r="AR12" s="154"/>
      <c r="AS12" s="442"/>
      <c r="AT12" s="443"/>
      <c r="AU12" s="443"/>
      <c r="AV12" s="443"/>
      <c r="AW12" s="443"/>
      <c r="AX12" s="444"/>
      <c r="AY12" s="15"/>
    </row>
    <row r="13" spans="1:83" ht="19.5" customHeight="1" x14ac:dyDescent="0.25">
      <c r="A13" s="69" t="str">
        <f t="shared" si="0"/>
        <v/>
      </c>
      <c r="B13" s="153"/>
      <c r="C13" s="80"/>
      <c r="D13" s="80"/>
      <c r="E13" s="80"/>
      <c r="F13" s="80"/>
      <c r="G13" s="154"/>
      <c r="H13" s="80"/>
      <c r="I13" s="80"/>
      <c r="J13" s="401"/>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1"/>
      <c r="AI13" s="401"/>
      <c r="AJ13" s="401"/>
      <c r="AK13" s="80"/>
      <c r="AL13" s="155"/>
      <c r="AM13" s="156"/>
      <c r="AN13" s="80"/>
      <c r="AO13" s="80"/>
      <c r="AP13" s="80"/>
      <c r="AQ13" s="80"/>
      <c r="AR13" s="154"/>
      <c r="AS13" s="84"/>
      <c r="AT13" s="85"/>
      <c r="AU13" s="85"/>
      <c r="AV13" s="85"/>
      <c r="AW13" s="85"/>
      <c r="AX13" s="86"/>
      <c r="AY13" s="17"/>
      <c r="CB13" s="1" t="s">
        <v>13</v>
      </c>
      <c r="CD13" s="1" t="s">
        <v>13</v>
      </c>
      <c r="CE13" s="1" t="s">
        <v>18</v>
      </c>
    </row>
    <row r="14" spans="1:83" ht="19.5" customHeight="1" x14ac:dyDescent="0.25">
      <c r="A14" s="69" t="str">
        <f t="shared" si="0"/>
        <v/>
      </c>
      <c r="B14" s="160"/>
      <c r="C14" s="462" t="s">
        <v>115</v>
      </c>
      <c r="D14" s="462"/>
      <c r="E14" s="462"/>
      <c r="F14" s="83"/>
      <c r="G14" s="161"/>
      <c r="H14" s="80"/>
      <c r="I14" s="80"/>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80"/>
      <c r="AL14" s="155"/>
      <c r="AM14" s="156"/>
      <c r="AN14" s="80"/>
      <c r="AO14" s="80"/>
      <c r="AP14" s="80"/>
      <c r="AQ14" s="80"/>
      <c r="AR14" s="154"/>
      <c r="AS14" s="84"/>
      <c r="AT14" s="85"/>
      <c r="AU14" s="85"/>
      <c r="AV14" s="85"/>
      <c r="AW14" s="85"/>
      <c r="AX14" s="86"/>
      <c r="AY14" s="15"/>
      <c r="CB14" s="1" t="s">
        <v>14</v>
      </c>
      <c r="CD14" s="1" t="s">
        <v>14</v>
      </c>
    </row>
    <row r="15" spans="1:83" ht="19.5" customHeight="1" x14ac:dyDescent="0.25">
      <c r="A15" s="69" t="str">
        <f t="shared" si="0"/>
        <v/>
      </c>
      <c r="B15" s="185" t="s">
        <v>522</v>
      </c>
      <c r="C15" s="410" t="s">
        <v>99</v>
      </c>
      <c r="D15" s="411"/>
      <c r="E15" s="411"/>
      <c r="F15" s="412"/>
      <c r="G15" s="161"/>
      <c r="H15" s="80"/>
      <c r="I15" s="80"/>
      <c r="J15" s="431" t="s">
        <v>434</v>
      </c>
      <c r="K15" s="431"/>
      <c r="L15" s="431"/>
      <c r="M15" s="431"/>
      <c r="N15" s="431"/>
      <c r="O15" s="431"/>
      <c r="P15" s="431"/>
      <c r="Q15" s="431"/>
      <c r="R15" s="431"/>
      <c r="S15" s="431"/>
      <c r="T15" s="431"/>
      <c r="U15" s="431"/>
      <c r="V15" s="431"/>
      <c r="W15" s="431"/>
      <c r="X15" s="431"/>
      <c r="Y15" s="431"/>
      <c r="Z15" s="431"/>
      <c r="AA15" s="431"/>
      <c r="AB15" s="431"/>
      <c r="AC15" s="431"/>
      <c r="AD15" s="431"/>
      <c r="AE15" s="431"/>
      <c r="AF15" s="431"/>
      <c r="AG15" s="431"/>
      <c r="AH15" s="431"/>
      <c r="AI15" s="431"/>
      <c r="AJ15" s="431"/>
      <c r="AK15" s="80"/>
      <c r="AL15" s="155"/>
      <c r="AM15" s="156"/>
      <c r="AN15" s="80"/>
      <c r="AO15" s="80"/>
      <c r="AP15" s="80"/>
      <c r="AQ15" s="80"/>
      <c r="AR15" s="154"/>
      <c r="AS15" s="84"/>
      <c r="AT15" s="85"/>
      <c r="AU15" s="85"/>
      <c r="AV15" s="85"/>
      <c r="AW15" s="85"/>
      <c r="AX15" s="86"/>
      <c r="AY15" s="15"/>
      <c r="CB15" s="1" t="s">
        <v>19</v>
      </c>
      <c r="CD15" s="1" t="s">
        <v>19</v>
      </c>
    </row>
    <row r="16" spans="1:83" ht="19.5" customHeight="1" x14ac:dyDescent="0.25">
      <c r="A16" s="69" t="str">
        <f t="shared" si="0"/>
        <v/>
      </c>
      <c r="B16" s="185"/>
      <c r="C16" s="80"/>
      <c r="D16" s="80"/>
      <c r="E16" s="80"/>
      <c r="F16" s="80"/>
      <c r="G16" s="154"/>
      <c r="H16" s="80"/>
      <c r="I16" s="80"/>
      <c r="J16" s="79" t="s">
        <v>85</v>
      </c>
      <c r="K16" s="373" t="s">
        <v>435</v>
      </c>
      <c r="L16" s="373"/>
      <c r="M16" s="373"/>
      <c r="N16" s="373"/>
      <c r="O16" s="373"/>
      <c r="P16" s="373"/>
      <c r="Q16" s="373"/>
      <c r="R16" s="373"/>
      <c r="S16" s="373"/>
      <c r="T16" s="373"/>
      <c r="U16" s="373"/>
      <c r="V16" s="373"/>
      <c r="W16" s="373"/>
      <c r="X16" s="373"/>
      <c r="Y16" s="373"/>
      <c r="Z16" s="373"/>
      <c r="AA16" s="373"/>
      <c r="AB16" s="373"/>
      <c r="AC16" s="373"/>
      <c r="AD16" s="373"/>
      <c r="AE16" s="373"/>
      <c r="AF16" s="373"/>
      <c r="AG16" s="373"/>
      <c r="AH16" s="373"/>
      <c r="AI16" s="373"/>
      <c r="AJ16" s="373"/>
      <c r="AK16" s="80"/>
      <c r="AL16" s="155"/>
      <c r="AM16" s="156"/>
      <c r="AN16" s="80"/>
      <c r="AO16" s="80"/>
      <c r="AP16" s="80"/>
      <c r="AQ16" s="80"/>
      <c r="AR16" s="154"/>
      <c r="AS16" s="84"/>
      <c r="AT16" s="85"/>
      <c r="AU16" s="85"/>
      <c r="AV16" s="85"/>
      <c r="AW16" s="85"/>
      <c r="AX16" s="86"/>
      <c r="AY16" s="15"/>
      <c r="CB16" s="1" t="s">
        <v>21</v>
      </c>
      <c r="CD16" s="1" t="s">
        <v>21</v>
      </c>
    </row>
    <row r="17" spans="1:83" ht="19.5" customHeight="1" x14ac:dyDescent="0.25">
      <c r="A17" s="69" t="str">
        <f t="shared" si="0"/>
        <v/>
      </c>
      <c r="B17" s="153"/>
      <c r="C17" s="80"/>
      <c r="D17" s="80"/>
      <c r="E17" s="80"/>
      <c r="F17" s="80"/>
      <c r="G17" s="154"/>
      <c r="H17" s="80"/>
      <c r="I17" s="80"/>
      <c r="J17" s="79"/>
      <c r="K17" s="79"/>
      <c r="L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80"/>
      <c r="AL17" s="155"/>
      <c r="AM17" s="156"/>
      <c r="AN17" s="80"/>
      <c r="AO17" s="80"/>
      <c r="AP17" s="80"/>
      <c r="AQ17" s="80"/>
      <c r="AR17" s="154"/>
      <c r="AS17" s="157"/>
      <c r="AT17" s="158"/>
      <c r="AU17" s="158"/>
      <c r="AV17" s="158"/>
      <c r="AW17" s="158"/>
      <c r="AX17" s="159"/>
      <c r="AY17" s="15"/>
      <c r="CD17" s="1" t="s">
        <v>22</v>
      </c>
    </row>
    <row r="18" spans="1:83" ht="19.5" customHeight="1" x14ac:dyDescent="0.25">
      <c r="A18" s="69" t="str">
        <f t="shared" si="0"/>
        <v/>
      </c>
      <c r="B18" s="153"/>
      <c r="C18" s="80"/>
      <c r="D18" s="80"/>
      <c r="E18" s="80"/>
      <c r="F18" s="80"/>
      <c r="G18" s="154"/>
      <c r="H18" s="80"/>
      <c r="I18" s="80"/>
      <c r="J18" s="431" t="s">
        <v>436</v>
      </c>
      <c r="K18" s="431"/>
      <c r="L18" s="431"/>
      <c r="M18" s="431"/>
      <c r="N18" s="431"/>
      <c r="O18" s="431"/>
      <c r="P18" s="431"/>
      <c r="Q18" s="431"/>
      <c r="R18" s="431"/>
      <c r="S18" s="431"/>
      <c r="T18" s="431"/>
      <c r="U18" s="431"/>
      <c r="V18" s="431"/>
      <c r="W18" s="431"/>
      <c r="X18" s="431"/>
      <c r="Y18" s="431"/>
      <c r="Z18" s="431"/>
      <c r="AA18" s="431"/>
      <c r="AB18" s="431"/>
      <c r="AC18" s="431"/>
      <c r="AD18" s="431"/>
      <c r="AE18" s="431"/>
      <c r="AF18" s="431"/>
      <c r="AG18" s="431"/>
      <c r="AH18" s="431"/>
      <c r="AI18" s="431"/>
      <c r="AJ18" s="431"/>
      <c r="AK18" s="80"/>
      <c r="AL18" s="155"/>
      <c r="AM18" s="156"/>
      <c r="AN18" s="80"/>
      <c r="AO18" s="80"/>
      <c r="AP18" s="80"/>
      <c r="AQ18" s="80"/>
      <c r="AR18" s="154"/>
      <c r="AS18" s="157"/>
      <c r="AT18" s="158"/>
      <c r="AU18" s="158"/>
      <c r="AV18" s="158"/>
      <c r="AW18" s="158"/>
      <c r="AX18" s="159"/>
      <c r="AY18" s="17"/>
    </row>
    <row r="19" spans="1:83" ht="19.5" customHeight="1" x14ac:dyDescent="0.25">
      <c r="A19" s="69" t="str">
        <f t="shared" si="0"/>
        <v/>
      </c>
      <c r="B19" s="153"/>
      <c r="C19" s="80"/>
      <c r="D19" s="80"/>
      <c r="E19" s="80"/>
      <c r="F19" s="80"/>
      <c r="G19" s="154"/>
      <c r="H19" s="80"/>
      <c r="I19" s="80"/>
      <c r="J19" s="80" t="s">
        <v>85</v>
      </c>
      <c r="K19" s="373" t="s">
        <v>437</v>
      </c>
      <c r="L19" s="373"/>
      <c r="M19" s="373"/>
      <c r="N19" s="373"/>
      <c r="O19" s="373"/>
      <c r="P19" s="373"/>
      <c r="Q19" s="373"/>
      <c r="R19" s="373"/>
      <c r="S19" s="373"/>
      <c r="T19" s="373"/>
      <c r="U19" s="373"/>
      <c r="V19" s="373"/>
      <c r="W19" s="373"/>
      <c r="X19" s="373"/>
      <c r="Y19" s="373"/>
      <c r="Z19" s="373"/>
      <c r="AA19" s="373"/>
      <c r="AB19" s="373"/>
      <c r="AC19" s="373"/>
      <c r="AD19" s="373"/>
      <c r="AE19" s="373"/>
      <c r="AF19" s="373"/>
      <c r="AG19" s="373"/>
      <c r="AH19" s="373"/>
      <c r="AI19" s="373"/>
      <c r="AJ19" s="373"/>
      <c r="AK19" s="80"/>
      <c r="AL19" s="155"/>
      <c r="AM19" s="156"/>
      <c r="AN19" s="80"/>
      <c r="AO19" s="80"/>
      <c r="AP19" s="80"/>
      <c r="AQ19" s="80"/>
      <c r="AR19" s="154"/>
      <c r="AS19" s="84"/>
      <c r="AT19" s="85"/>
      <c r="AU19" s="85"/>
      <c r="AV19" s="85"/>
      <c r="AW19" s="85"/>
      <c r="AX19" s="86"/>
      <c r="AY19" s="15"/>
      <c r="CB19" s="1" t="s">
        <v>23</v>
      </c>
      <c r="CD19" s="1" t="s">
        <v>23</v>
      </c>
    </row>
    <row r="20" spans="1:83" ht="19.5" customHeight="1" x14ac:dyDescent="0.25">
      <c r="A20" s="69" t="str">
        <f t="shared" si="0"/>
        <v/>
      </c>
      <c r="B20" s="153"/>
      <c r="C20" s="80"/>
      <c r="D20" s="80"/>
      <c r="E20" s="80"/>
      <c r="F20" s="80"/>
      <c r="G20" s="154"/>
      <c r="H20" s="80"/>
      <c r="I20" s="80"/>
      <c r="J20" s="80" t="s">
        <v>271</v>
      </c>
      <c r="K20" s="381" t="s">
        <v>1949</v>
      </c>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80"/>
      <c r="AL20" s="155"/>
      <c r="AM20" s="156"/>
      <c r="AN20" s="80"/>
      <c r="AO20" s="80"/>
      <c r="AP20" s="80"/>
      <c r="AQ20" s="80"/>
      <c r="AR20" s="154"/>
      <c r="AS20" s="84"/>
      <c r="AT20" s="85"/>
      <c r="AU20" s="85"/>
      <c r="AV20" s="85"/>
      <c r="AW20" s="85"/>
      <c r="AX20" s="86"/>
      <c r="AY20" s="15"/>
      <c r="CB20" s="1" t="s">
        <v>24</v>
      </c>
      <c r="CD20" s="1" t="s">
        <v>24</v>
      </c>
      <c r="CE20" s="1" t="s">
        <v>25</v>
      </c>
    </row>
    <row r="21" spans="1:83" ht="19.5" customHeight="1" x14ac:dyDescent="0.25">
      <c r="A21" s="69" t="str">
        <f t="shared" si="0"/>
        <v/>
      </c>
      <c r="B21" s="153"/>
      <c r="C21" s="80"/>
      <c r="D21" s="80"/>
      <c r="E21" s="80"/>
      <c r="F21" s="80"/>
      <c r="G21" s="154"/>
      <c r="H21" s="80"/>
      <c r="I21" s="80"/>
      <c r="J21" s="80"/>
      <c r="K21" s="381"/>
      <c r="L21" s="381"/>
      <c r="M21" s="381"/>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80"/>
      <c r="AL21" s="155"/>
      <c r="AM21" s="156"/>
      <c r="AN21" s="80"/>
      <c r="AO21" s="80"/>
      <c r="AP21" s="80"/>
      <c r="AQ21" s="80"/>
      <c r="AR21" s="154"/>
      <c r="AS21" s="84"/>
      <c r="AT21" s="85"/>
      <c r="AU21" s="85"/>
      <c r="AV21" s="85"/>
      <c r="AW21" s="85"/>
      <c r="AX21" s="86"/>
      <c r="AY21" s="15"/>
      <c r="CD21" s="1" t="s">
        <v>26</v>
      </c>
    </row>
    <row r="22" spans="1:83" ht="19.5" customHeight="1" x14ac:dyDescent="0.25">
      <c r="A22" s="69" t="str">
        <f t="shared" si="0"/>
        <v/>
      </c>
      <c r="B22" s="153"/>
      <c r="C22" s="80"/>
      <c r="D22" s="80"/>
      <c r="E22" s="80"/>
      <c r="F22" s="80"/>
      <c r="G22" s="154"/>
      <c r="H22" s="80"/>
      <c r="I22" s="80"/>
      <c r="J22" s="80"/>
      <c r="K22" s="381"/>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80"/>
      <c r="AL22" s="155"/>
      <c r="AM22" s="156"/>
      <c r="AN22" s="80"/>
      <c r="AO22" s="80"/>
      <c r="AP22" s="80"/>
      <c r="AQ22" s="80"/>
      <c r="AR22" s="154"/>
      <c r="AS22" s="84"/>
      <c r="AT22" s="85"/>
      <c r="AU22" s="85"/>
      <c r="AV22" s="85"/>
      <c r="AW22" s="85"/>
      <c r="AX22" s="86"/>
      <c r="AY22" s="17"/>
    </row>
    <row r="23" spans="1:83" ht="19.5" customHeight="1" x14ac:dyDescent="0.25">
      <c r="A23" s="69" t="str">
        <f t="shared" si="0"/>
        <v/>
      </c>
      <c r="B23" s="153"/>
      <c r="C23" s="80"/>
      <c r="D23" s="80"/>
      <c r="E23" s="80"/>
      <c r="F23" s="80"/>
      <c r="G23" s="154"/>
      <c r="H23" s="80"/>
      <c r="I23" s="80"/>
      <c r="J23" s="80"/>
      <c r="K23" s="381"/>
      <c r="L23" s="381"/>
      <c r="M23" s="381"/>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80"/>
      <c r="AL23" s="155"/>
      <c r="AM23" s="156"/>
      <c r="AN23" s="80"/>
      <c r="AO23" s="80"/>
      <c r="AP23" s="80"/>
      <c r="AQ23" s="80"/>
      <c r="AR23" s="154"/>
      <c r="AS23" s="84"/>
      <c r="AT23" s="85"/>
      <c r="AU23" s="85"/>
      <c r="AV23" s="85"/>
      <c r="AW23" s="85"/>
      <c r="AX23" s="86"/>
      <c r="AY23" s="15"/>
    </row>
    <row r="24" spans="1:83" ht="19.5" customHeight="1" x14ac:dyDescent="0.25">
      <c r="A24" s="69" t="str">
        <f t="shared" si="0"/>
        <v/>
      </c>
      <c r="B24" s="153"/>
      <c r="C24" s="80"/>
      <c r="D24" s="80"/>
      <c r="E24" s="80"/>
      <c r="F24" s="80"/>
      <c r="G24" s="154"/>
      <c r="H24" s="80"/>
      <c r="I24" s="80"/>
      <c r="J24" s="80"/>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80"/>
      <c r="AL24" s="155"/>
      <c r="AM24" s="156"/>
      <c r="AN24" s="80"/>
      <c r="AO24" s="80"/>
      <c r="AP24" s="80"/>
      <c r="AQ24" s="80"/>
      <c r="AR24" s="154"/>
      <c r="AS24" s="157"/>
      <c r="AT24" s="158"/>
      <c r="AU24" s="158"/>
      <c r="AV24" s="158"/>
      <c r="AW24" s="158"/>
      <c r="AX24" s="159"/>
      <c r="AY24" s="15"/>
      <c r="CB24" s="1" t="s">
        <v>27</v>
      </c>
      <c r="CD24" s="1" t="s">
        <v>27</v>
      </c>
    </row>
    <row r="25" spans="1:83" ht="19.5" customHeight="1" x14ac:dyDescent="0.25">
      <c r="A25" s="69" t="str">
        <f t="shared" si="0"/>
        <v/>
      </c>
      <c r="B25" s="153"/>
      <c r="C25" s="80"/>
      <c r="D25" s="80"/>
      <c r="E25" s="80"/>
      <c r="F25" s="80"/>
      <c r="G25" s="154"/>
      <c r="H25" s="80"/>
      <c r="I25" s="80"/>
      <c r="J25" s="373" t="s">
        <v>438</v>
      </c>
      <c r="K25" s="373"/>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80"/>
      <c r="AL25" s="155"/>
      <c r="AM25" s="156"/>
      <c r="AN25" s="80"/>
      <c r="AO25" s="80"/>
      <c r="AP25" s="80"/>
      <c r="AQ25" s="80"/>
      <c r="AR25" s="154"/>
      <c r="AS25" s="157"/>
      <c r="AT25" s="158"/>
      <c r="AU25" s="158"/>
      <c r="AV25" s="158"/>
      <c r="AW25" s="158"/>
      <c r="AX25" s="159"/>
      <c r="AY25" s="17"/>
      <c r="CB25" s="1" t="s">
        <v>28</v>
      </c>
      <c r="CD25" s="1" t="s">
        <v>28</v>
      </c>
    </row>
    <row r="26" spans="1:83" ht="19.5" customHeight="1" x14ac:dyDescent="0.25">
      <c r="A26" s="69" t="str">
        <f t="shared" si="0"/>
        <v/>
      </c>
      <c r="B26" s="153"/>
      <c r="C26" s="80"/>
      <c r="D26" s="80"/>
      <c r="E26" s="80"/>
      <c r="F26" s="80"/>
      <c r="G26" s="154"/>
      <c r="H26" s="80"/>
      <c r="I26" s="80"/>
      <c r="J26" s="527" t="s">
        <v>439</v>
      </c>
      <c r="K26" s="498"/>
      <c r="L26" s="498"/>
      <c r="M26" s="498"/>
      <c r="N26" s="498"/>
      <c r="O26" s="498"/>
      <c r="P26" s="498"/>
      <c r="Q26" s="498"/>
      <c r="R26" s="498"/>
      <c r="S26" s="498"/>
      <c r="T26" s="498"/>
      <c r="U26" s="498"/>
      <c r="V26" s="498"/>
      <c r="W26" s="498"/>
      <c r="X26" s="498"/>
      <c r="Y26" s="498"/>
      <c r="Z26" s="498"/>
      <c r="AA26" s="498"/>
      <c r="AB26" s="498"/>
      <c r="AC26" s="498"/>
      <c r="AD26" s="498"/>
      <c r="AE26" s="498"/>
      <c r="AF26" s="498"/>
      <c r="AG26" s="498"/>
      <c r="AH26" s="498"/>
      <c r="AI26" s="498"/>
      <c r="AJ26" s="499"/>
      <c r="AK26" s="80"/>
      <c r="AL26" s="155"/>
      <c r="AM26" s="156"/>
      <c r="AN26" s="80"/>
      <c r="AO26" s="80"/>
      <c r="AP26" s="80"/>
      <c r="AQ26" s="80"/>
      <c r="AR26" s="154"/>
      <c r="AS26" s="375" t="s">
        <v>1950</v>
      </c>
      <c r="AT26" s="376"/>
      <c r="AU26" s="376"/>
      <c r="AV26" s="376"/>
      <c r="AW26" s="376"/>
      <c r="AX26" s="377"/>
      <c r="AY26" s="15"/>
      <c r="CB26" s="1" t="s">
        <v>29</v>
      </c>
      <c r="CD26" s="1" t="s">
        <v>29</v>
      </c>
      <c r="CE26" s="1" t="s">
        <v>30</v>
      </c>
    </row>
    <row r="27" spans="1:83" ht="19.5" customHeight="1" x14ac:dyDescent="0.25">
      <c r="A27" s="69" t="str">
        <f t="shared" si="0"/>
        <v/>
      </c>
      <c r="B27" s="153"/>
      <c r="C27" s="80"/>
      <c r="D27" s="80"/>
      <c r="E27" s="80"/>
      <c r="F27" s="80"/>
      <c r="G27" s="154"/>
      <c r="H27" s="80"/>
      <c r="I27" s="80"/>
      <c r="J27" s="189"/>
      <c r="K27" s="384" t="s">
        <v>440</v>
      </c>
      <c r="L27" s="384"/>
      <c r="M27" s="384"/>
      <c r="N27" s="384"/>
      <c r="O27" s="384"/>
      <c r="P27" s="384"/>
      <c r="Q27" s="384"/>
      <c r="R27" s="384"/>
      <c r="S27" s="384"/>
      <c r="T27" s="384"/>
      <c r="U27" s="384"/>
      <c r="V27" s="384"/>
      <c r="W27" s="384"/>
      <c r="X27" s="384"/>
      <c r="Y27" s="384"/>
      <c r="Z27" s="384"/>
      <c r="AA27" s="384"/>
      <c r="AB27" s="384"/>
      <c r="AC27" s="384"/>
      <c r="AD27" s="384"/>
      <c r="AE27" s="384"/>
      <c r="AF27" s="384"/>
      <c r="AG27" s="384"/>
      <c r="AH27" s="384"/>
      <c r="AI27" s="384"/>
      <c r="AJ27" s="400"/>
      <c r="AK27" s="80"/>
      <c r="AL27" s="155"/>
      <c r="AM27" s="156"/>
      <c r="AN27" s="80"/>
      <c r="AO27" s="80"/>
      <c r="AP27" s="80"/>
      <c r="AQ27" s="80"/>
      <c r="AR27" s="154"/>
      <c r="AS27" s="375"/>
      <c r="AT27" s="376"/>
      <c r="AU27" s="376"/>
      <c r="AV27" s="376"/>
      <c r="AW27" s="376"/>
      <c r="AX27" s="377"/>
      <c r="AY27" s="15"/>
      <c r="CD27" s="1" t="s">
        <v>31</v>
      </c>
    </row>
    <row r="28" spans="1:83" ht="19.5" customHeight="1" x14ac:dyDescent="0.25">
      <c r="A28" s="69" t="str">
        <f t="shared" si="0"/>
        <v/>
      </c>
      <c r="B28" s="153"/>
      <c r="C28" s="80"/>
      <c r="D28" s="80"/>
      <c r="E28" s="80"/>
      <c r="F28" s="80"/>
      <c r="G28" s="154"/>
      <c r="H28" s="80"/>
      <c r="I28" s="80"/>
      <c r="J28" s="189"/>
      <c r="K28" s="384"/>
      <c r="L28" s="384"/>
      <c r="M28" s="384"/>
      <c r="N28" s="384"/>
      <c r="O28" s="384"/>
      <c r="P28" s="384"/>
      <c r="Q28" s="384"/>
      <c r="R28" s="384"/>
      <c r="S28" s="384"/>
      <c r="T28" s="384"/>
      <c r="U28" s="384"/>
      <c r="V28" s="384"/>
      <c r="W28" s="384"/>
      <c r="X28" s="384"/>
      <c r="Y28" s="384"/>
      <c r="Z28" s="384"/>
      <c r="AA28" s="384"/>
      <c r="AB28" s="384"/>
      <c r="AC28" s="384"/>
      <c r="AD28" s="384"/>
      <c r="AE28" s="384"/>
      <c r="AF28" s="384"/>
      <c r="AG28" s="384"/>
      <c r="AH28" s="384"/>
      <c r="AI28" s="384"/>
      <c r="AJ28" s="400"/>
      <c r="AK28" s="80"/>
      <c r="AL28" s="155"/>
      <c r="AM28" s="156"/>
      <c r="AN28" s="80"/>
      <c r="AO28" s="80"/>
      <c r="AP28" s="80"/>
      <c r="AQ28" s="80"/>
      <c r="AR28" s="154"/>
      <c r="AS28" s="157"/>
      <c r="AT28" s="158"/>
      <c r="AU28" s="158"/>
      <c r="AV28" s="158"/>
      <c r="AW28" s="158"/>
      <c r="AX28" s="159"/>
      <c r="AY28" s="15"/>
    </row>
    <row r="29" spans="1:83" ht="19.5" customHeight="1" x14ac:dyDescent="0.25">
      <c r="A29" s="69" t="str">
        <f t="shared" si="0"/>
        <v/>
      </c>
      <c r="B29" s="153"/>
      <c r="C29" s="80"/>
      <c r="D29" s="80"/>
      <c r="E29" s="80"/>
      <c r="F29" s="80"/>
      <c r="G29" s="154"/>
      <c r="H29" s="80"/>
      <c r="I29" s="80"/>
      <c r="J29" s="189"/>
      <c r="K29" s="384"/>
      <c r="L29" s="384"/>
      <c r="M29" s="384"/>
      <c r="N29" s="384"/>
      <c r="O29" s="384"/>
      <c r="P29" s="384"/>
      <c r="Q29" s="384"/>
      <c r="R29" s="384"/>
      <c r="S29" s="384"/>
      <c r="T29" s="384"/>
      <c r="U29" s="384"/>
      <c r="V29" s="384"/>
      <c r="W29" s="384"/>
      <c r="X29" s="384"/>
      <c r="Y29" s="384"/>
      <c r="Z29" s="384"/>
      <c r="AA29" s="384"/>
      <c r="AB29" s="384"/>
      <c r="AC29" s="384"/>
      <c r="AD29" s="384"/>
      <c r="AE29" s="384"/>
      <c r="AF29" s="384"/>
      <c r="AG29" s="384"/>
      <c r="AH29" s="384"/>
      <c r="AI29" s="384"/>
      <c r="AJ29" s="400"/>
      <c r="AK29" s="80"/>
      <c r="AL29" s="155"/>
      <c r="AM29" s="156"/>
      <c r="AN29" s="80"/>
      <c r="AO29" s="80"/>
      <c r="AP29" s="80"/>
      <c r="AQ29" s="80"/>
      <c r="AR29" s="154"/>
      <c r="AS29" s="157"/>
      <c r="AT29" s="158"/>
      <c r="AU29" s="158"/>
      <c r="AV29" s="158"/>
      <c r="AW29" s="158"/>
      <c r="AX29" s="159"/>
      <c r="AY29" s="15"/>
    </row>
    <row r="30" spans="1:83" ht="19.5" customHeight="1" x14ac:dyDescent="0.25">
      <c r="A30" s="69" t="str">
        <f t="shared" si="0"/>
        <v/>
      </c>
      <c r="B30" s="153"/>
      <c r="C30" s="80"/>
      <c r="D30" s="80"/>
      <c r="E30" s="80"/>
      <c r="F30" s="80"/>
      <c r="G30" s="154"/>
      <c r="H30" s="80"/>
      <c r="I30" s="80"/>
      <c r="J30" s="525" t="s">
        <v>441</v>
      </c>
      <c r="K30" s="373"/>
      <c r="L30" s="373"/>
      <c r="M30" s="373"/>
      <c r="N30" s="373"/>
      <c r="O30" s="373"/>
      <c r="P30" s="373"/>
      <c r="Q30" s="373"/>
      <c r="R30" s="373"/>
      <c r="S30" s="373"/>
      <c r="T30" s="373"/>
      <c r="U30" s="373"/>
      <c r="V30" s="373"/>
      <c r="W30" s="373"/>
      <c r="X30" s="373"/>
      <c r="Y30" s="373"/>
      <c r="Z30" s="373"/>
      <c r="AA30" s="373"/>
      <c r="AB30" s="373"/>
      <c r="AC30" s="373"/>
      <c r="AD30" s="373"/>
      <c r="AE30" s="373"/>
      <c r="AF30" s="373"/>
      <c r="AG30" s="373"/>
      <c r="AH30" s="373"/>
      <c r="AI30" s="373"/>
      <c r="AJ30" s="374"/>
      <c r="AK30" s="80"/>
      <c r="AL30" s="155"/>
      <c r="AM30" s="156"/>
      <c r="AN30" s="80"/>
      <c r="AO30" s="80"/>
      <c r="AP30" s="80"/>
      <c r="AQ30" s="80"/>
      <c r="AR30" s="154"/>
      <c r="AS30" s="157"/>
      <c r="AT30" s="158"/>
      <c r="AU30" s="158"/>
      <c r="AV30" s="158"/>
      <c r="AW30" s="158"/>
      <c r="AX30" s="159"/>
      <c r="AY30" s="15"/>
      <c r="CB30" s="1" t="s">
        <v>32</v>
      </c>
      <c r="CD30" s="1" t="s">
        <v>32</v>
      </c>
    </row>
    <row r="31" spans="1:83" ht="19.5" customHeight="1" x14ac:dyDescent="0.25">
      <c r="A31" s="69" t="str">
        <f t="shared" si="0"/>
        <v/>
      </c>
      <c r="B31" s="186"/>
      <c r="C31" s="81"/>
      <c r="D31" s="81"/>
      <c r="E31" s="81"/>
      <c r="F31" s="81"/>
      <c r="G31" s="187"/>
      <c r="H31" s="80"/>
      <c r="I31" s="80"/>
      <c r="J31" s="229"/>
      <c r="K31" s="384" t="s">
        <v>442</v>
      </c>
      <c r="L31" s="384"/>
      <c r="M31" s="38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400"/>
      <c r="AK31" s="80"/>
      <c r="AL31" s="155"/>
      <c r="AM31" s="156"/>
      <c r="AN31" s="80"/>
      <c r="AO31" s="80"/>
      <c r="AP31" s="80"/>
      <c r="AQ31" s="80"/>
      <c r="AR31" s="154"/>
      <c r="AS31" s="84"/>
      <c r="AT31" s="85"/>
      <c r="AU31" s="85"/>
      <c r="AV31" s="85"/>
      <c r="AW31" s="85"/>
      <c r="AX31" s="86"/>
      <c r="AY31" s="17"/>
      <c r="CB31" s="1" t="s">
        <v>33</v>
      </c>
      <c r="CD31" s="1" t="s">
        <v>33</v>
      </c>
      <c r="CE31" s="1" t="s">
        <v>34</v>
      </c>
    </row>
    <row r="32" spans="1:83" ht="19.5" customHeight="1" x14ac:dyDescent="0.25">
      <c r="A32" s="69" t="str">
        <f t="shared" si="0"/>
        <v/>
      </c>
      <c r="B32" s="186"/>
      <c r="C32" s="81"/>
      <c r="D32" s="81"/>
      <c r="E32" s="81"/>
      <c r="F32" s="81"/>
      <c r="G32" s="187"/>
      <c r="H32" s="80"/>
      <c r="I32" s="80"/>
      <c r="J32" s="229"/>
      <c r="K32" s="384"/>
      <c r="L32" s="384"/>
      <c r="M32" s="384"/>
      <c r="N32" s="384"/>
      <c r="O32" s="384"/>
      <c r="P32" s="384"/>
      <c r="Q32" s="384"/>
      <c r="R32" s="384"/>
      <c r="S32" s="384"/>
      <c r="T32" s="384"/>
      <c r="U32" s="384"/>
      <c r="V32" s="384"/>
      <c r="W32" s="384"/>
      <c r="X32" s="384"/>
      <c r="Y32" s="384"/>
      <c r="Z32" s="384"/>
      <c r="AA32" s="384"/>
      <c r="AB32" s="384"/>
      <c r="AC32" s="384"/>
      <c r="AD32" s="384"/>
      <c r="AE32" s="384"/>
      <c r="AF32" s="384"/>
      <c r="AG32" s="384"/>
      <c r="AH32" s="384"/>
      <c r="AI32" s="384"/>
      <c r="AJ32" s="400"/>
      <c r="AK32" s="80"/>
      <c r="AL32" s="155"/>
      <c r="AM32" s="156"/>
      <c r="AN32" s="80"/>
      <c r="AO32" s="80"/>
      <c r="AP32" s="80"/>
      <c r="AQ32" s="80"/>
      <c r="AR32" s="154"/>
      <c r="AS32" s="84"/>
      <c r="AT32" s="85"/>
      <c r="AU32" s="85"/>
      <c r="AV32" s="85"/>
      <c r="AW32" s="85"/>
      <c r="AX32" s="86"/>
      <c r="AY32" s="15"/>
      <c r="CB32" s="1" t="s">
        <v>19</v>
      </c>
      <c r="CD32" s="1" t="s">
        <v>19</v>
      </c>
    </row>
    <row r="33" spans="1:83" ht="19.5" customHeight="1" x14ac:dyDescent="0.25">
      <c r="A33" s="69" t="str">
        <f t="shared" si="0"/>
        <v/>
      </c>
      <c r="B33" s="153"/>
      <c r="C33" s="80"/>
      <c r="D33" s="80"/>
      <c r="E33" s="80"/>
      <c r="F33" s="80"/>
      <c r="G33" s="154"/>
      <c r="H33" s="80"/>
      <c r="I33" s="80"/>
      <c r="J33" s="229"/>
      <c r="K33" s="384"/>
      <c r="L33" s="384"/>
      <c r="M33" s="384"/>
      <c r="N33" s="384"/>
      <c r="O33" s="384"/>
      <c r="P33" s="384"/>
      <c r="Q33" s="384"/>
      <c r="R33" s="384"/>
      <c r="S33" s="384"/>
      <c r="T33" s="384"/>
      <c r="U33" s="384"/>
      <c r="V33" s="384"/>
      <c r="W33" s="384"/>
      <c r="X33" s="384"/>
      <c r="Y33" s="384"/>
      <c r="Z33" s="384"/>
      <c r="AA33" s="384"/>
      <c r="AB33" s="384"/>
      <c r="AC33" s="384"/>
      <c r="AD33" s="384"/>
      <c r="AE33" s="384"/>
      <c r="AF33" s="384"/>
      <c r="AG33" s="384"/>
      <c r="AH33" s="384"/>
      <c r="AI33" s="384"/>
      <c r="AJ33" s="400"/>
      <c r="AK33" s="80"/>
      <c r="AL33" s="155"/>
      <c r="AM33" s="156"/>
      <c r="AN33" s="80"/>
      <c r="AO33" s="80"/>
      <c r="AP33" s="80"/>
      <c r="AQ33" s="80"/>
      <c r="AR33" s="154"/>
      <c r="AS33" s="84"/>
      <c r="AT33" s="85"/>
      <c r="AU33" s="85"/>
      <c r="AV33" s="85"/>
      <c r="AW33" s="85"/>
      <c r="AX33" s="86"/>
      <c r="AY33" s="15"/>
      <c r="CD33" s="1" t="s">
        <v>35</v>
      </c>
    </row>
    <row r="34" spans="1:83" ht="19.5" customHeight="1" x14ac:dyDescent="0.25">
      <c r="A34" s="69" t="str">
        <f t="shared" si="0"/>
        <v/>
      </c>
      <c r="B34" s="185"/>
      <c r="C34" s="80"/>
      <c r="D34" s="80"/>
      <c r="E34" s="80"/>
      <c r="F34" s="80"/>
      <c r="G34" s="154"/>
      <c r="H34" s="80"/>
      <c r="I34" s="80"/>
      <c r="J34" s="525" t="s">
        <v>443</v>
      </c>
      <c r="K34" s="373"/>
      <c r="L34" s="373"/>
      <c r="M34" s="373"/>
      <c r="N34" s="373"/>
      <c r="O34" s="373"/>
      <c r="P34" s="373"/>
      <c r="Q34" s="373"/>
      <c r="R34" s="373"/>
      <c r="S34" s="373"/>
      <c r="T34" s="373"/>
      <c r="U34" s="373"/>
      <c r="V34" s="373"/>
      <c r="W34" s="373"/>
      <c r="X34" s="373"/>
      <c r="Y34" s="373"/>
      <c r="Z34" s="373"/>
      <c r="AA34" s="373"/>
      <c r="AB34" s="373"/>
      <c r="AC34" s="373"/>
      <c r="AD34" s="373"/>
      <c r="AE34" s="373"/>
      <c r="AF34" s="373"/>
      <c r="AG34" s="373"/>
      <c r="AH34" s="373"/>
      <c r="AI34" s="373"/>
      <c r="AJ34" s="374"/>
      <c r="AK34" s="80"/>
      <c r="AL34" s="155"/>
      <c r="AM34" s="156"/>
      <c r="AN34" s="80"/>
      <c r="AO34" s="80"/>
      <c r="AP34" s="80"/>
      <c r="AQ34" s="80"/>
      <c r="AR34" s="154"/>
      <c r="AS34" s="84"/>
      <c r="AT34" s="85"/>
      <c r="AU34" s="85"/>
      <c r="AV34" s="85"/>
      <c r="AW34" s="85"/>
      <c r="AX34" s="86"/>
      <c r="AY34" s="15"/>
    </row>
    <row r="35" spans="1:83" ht="19.5" customHeight="1" x14ac:dyDescent="0.25">
      <c r="A35" s="69" t="str">
        <f t="shared" si="0"/>
        <v/>
      </c>
      <c r="B35" s="153"/>
      <c r="C35" s="80"/>
      <c r="D35" s="80"/>
      <c r="E35" s="80"/>
      <c r="F35" s="80"/>
      <c r="G35" s="154"/>
      <c r="H35" s="80"/>
      <c r="I35" s="80"/>
      <c r="J35" s="189"/>
      <c r="K35" s="384" t="s">
        <v>444</v>
      </c>
      <c r="L35" s="384"/>
      <c r="M35" s="384"/>
      <c r="N35" s="384"/>
      <c r="O35" s="384"/>
      <c r="P35" s="384"/>
      <c r="Q35" s="384"/>
      <c r="R35" s="384"/>
      <c r="S35" s="384"/>
      <c r="T35" s="384"/>
      <c r="U35" s="384"/>
      <c r="V35" s="384"/>
      <c r="W35" s="384"/>
      <c r="X35" s="384"/>
      <c r="Y35" s="384"/>
      <c r="Z35" s="384"/>
      <c r="AA35" s="384"/>
      <c r="AB35" s="384"/>
      <c r="AC35" s="384"/>
      <c r="AD35" s="384"/>
      <c r="AE35" s="384"/>
      <c r="AF35" s="384"/>
      <c r="AG35" s="384"/>
      <c r="AH35" s="384"/>
      <c r="AI35" s="384"/>
      <c r="AJ35" s="400"/>
      <c r="AK35" s="80"/>
      <c r="AL35" s="155"/>
      <c r="AM35" s="156"/>
      <c r="AN35" s="80"/>
      <c r="AO35" s="80"/>
      <c r="AP35" s="80"/>
      <c r="AQ35" s="80"/>
      <c r="AR35" s="154"/>
      <c r="AS35" s="157"/>
      <c r="AT35" s="158"/>
      <c r="AU35" s="158"/>
      <c r="AV35" s="158"/>
      <c r="AW35" s="158"/>
      <c r="AX35" s="159"/>
      <c r="AY35" s="15"/>
    </row>
    <row r="36" spans="1:83" ht="19.5" customHeight="1" x14ac:dyDescent="0.25">
      <c r="A36" s="69" t="str">
        <f t="shared" si="0"/>
        <v/>
      </c>
      <c r="B36" s="153"/>
      <c r="C36" s="80"/>
      <c r="D36" s="80"/>
      <c r="E36" s="80"/>
      <c r="F36" s="80"/>
      <c r="G36" s="154"/>
      <c r="H36" s="80"/>
      <c r="I36" s="80"/>
      <c r="J36" s="189"/>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c r="AH36" s="384"/>
      <c r="AI36" s="384"/>
      <c r="AJ36" s="400"/>
      <c r="AK36" s="80"/>
      <c r="AL36" s="155"/>
      <c r="AM36" s="156"/>
      <c r="AN36" s="80"/>
      <c r="AO36" s="80"/>
      <c r="AP36" s="80"/>
      <c r="AQ36" s="80"/>
      <c r="AR36" s="154"/>
      <c r="AS36" s="157"/>
      <c r="AT36" s="158"/>
      <c r="AU36" s="158"/>
      <c r="AV36" s="158"/>
      <c r="AW36" s="158"/>
      <c r="AX36" s="159"/>
      <c r="AY36" s="15"/>
      <c r="CB36" s="1" t="s">
        <v>32</v>
      </c>
      <c r="CD36" s="1" t="s">
        <v>32</v>
      </c>
      <c r="CE36" s="1" t="s">
        <v>18</v>
      </c>
    </row>
    <row r="37" spans="1:83" ht="19.5" customHeight="1" x14ac:dyDescent="0.25">
      <c r="A37" s="69" t="str">
        <f t="shared" si="0"/>
        <v/>
      </c>
      <c r="B37" s="153"/>
      <c r="C37" s="80"/>
      <c r="D37" s="80"/>
      <c r="E37" s="80"/>
      <c r="F37" s="80"/>
      <c r="G37" s="154"/>
      <c r="H37" s="80"/>
      <c r="I37" s="80"/>
      <c r="J37" s="189"/>
      <c r="K37" s="384"/>
      <c r="L37" s="384"/>
      <c r="M37" s="384"/>
      <c r="N37" s="384"/>
      <c r="O37" s="384"/>
      <c r="P37" s="384"/>
      <c r="Q37" s="384"/>
      <c r="R37" s="384"/>
      <c r="S37" s="384"/>
      <c r="T37" s="384"/>
      <c r="U37" s="384"/>
      <c r="V37" s="384"/>
      <c r="W37" s="384"/>
      <c r="X37" s="384"/>
      <c r="Y37" s="384"/>
      <c r="Z37" s="384"/>
      <c r="AA37" s="384"/>
      <c r="AB37" s="384"/>
      <c r="AC37" s="384"/>
      <c r="AD37" s="384"/>
      <c r="AE37" s="384"/>
      <c r="AF37" s="384"/>
      <c r="AG37" s="384"/>
      <c r="AH37" s="384"/>
      <c r="AI37" s="384"/>
      <c r="AJ37" s="400"/>
      <c r="AK37" s="80"/>
      <c r="AL37" s="155"/>
      <c r="AM37" s="156"/>
      <c r="AN37" s="80"/>
      <c r="AO37" s="80"/>
      <c r="AP37" s="80"/>
      <c r="AQ37" s="80"/>
      <c r="AR37" s="154"/>
      <c r="AS37" s="157"/>
      <c r="AT37" s="158"/>
      <c r="AU37" s="158"/>
      <c r="AV37" s="158"/>
      <c r="AW37" s="158"/>
      <c r="AX37" s="159"/>
      <c r="AY37" s="15"/>
      <c r="CB37" s="1" t="s">
        <v>33</v>
      </c>
      <c r="CD37" s="1" t="s">
        <v>33</v>
      </c>
    </row>
    <row r="38" spans="1:83" ht="19.5" customHeight="1" x14ac:dyDescent="0.25">
      <c r="A38" s="69" t="str">
        <f t="shared" si="0"/>
        <v/>
      </c>
      <c r="B38" s="153"/>
      <c r="C38" s="80"/>
      <c r="D38" s="80"/>
      <c r="E38" s="80"/>
      <c r="F38" s="80"/>
      <c r="G38" s="154"/>
      <c r="H38" s="80"/>
      <c r="I38" s="80"/>
      <c r="J38" s="525" t="s">
        <v>445</v>
      </c>
      <c r="K38" s="373"/>
      <c r="L38" s="373"/>
      <c r="M38" s="373"/>
      <c r="N38" s="373"/>
      <c r="O38" s="373"/>
      <c r="P38" s="373"/>
      <c r="Q38" s="373"/>
      <c r="R38" s="373"/>
      <c r="S38" s="373"/>
      <c r="T38" s="373"/>
      <c r="U38" s="373"/>
      <c r="V38" s="373"/>
      <c r="W38" s="373"/>
      <c r="X38" s="373"/>
      <c r="Y38" s="373"/>
      <c r="Z38" s="373"/>
      <c r="AA38" s="373"/>
      <c r="AB38" s="373"/>
      <c r="AC38" s="373"/>
      <c r="AD38" s="373"/>
      <c r="AE38" s="373"/>
      <c r="AF38" s="373"/>
      <c r="AG38" s="373"/>
      <c r="AH38" s="373"/>
      <c r="AI38" s="373"/>
      <c r="AJ38" s="374"/>
      <c r="AK38" s="80"/>
      <c r="AL38" s="155"/>
      <c r="AM38" s="156"/>
      <c r="AN38" s="80"/>
      <c r="AO38" s="80"/>
      <c r="AP38" s="80"/>
      <c r="AQ38" s="80"/>
      <c r="AR38" s="154"/>
      <c r="AS38" s="157"/>
      <c r="AT38" s="158"/>
      <c r="AU38" s="158"/>
      <c r="AV38" s="158"/>
      <c r="AW38" s="158"/>
      <c r="AX38" s="159"/>
      <c r="AY38" s="15"/>
      <c r="CB38" s="1" t="s">
        <v>19</v>
      </c>
      <c r="CD38" s="1" t="s">
        <v>19</v>
      </c>
    </row>
    <row r="39" spans="1:83" ht="19.5" customHeight="1" x14ac:dyDescent="0.25">
      <c r="A39" s="69" t="str">
        <f t="shared" si="0"/>
        <v/>
      </c>
      <c r="B39" s="153"/>
      <c r="C39" s="80"/>
      <c r="D39" s="80"/>
      <c r="E39" s="80"/>
      <c r="F39" s="80"/>
      <c r="G39" s="154"/>
      <c r="H39" s="80"/>
      <c r="I39" s="80"/>
      <c r="J39" s="189"/>
      <c r="K39" s="384" t="s">
        <v>446</v>
      </c>
      <c r="L39" s="384"/>
      <c r="M39" s="384"/>
      <c r="N39" s="384"/>
      <c r="O39" s="384"/>
      <c r="P39" s="384"/>
      <c r="Q39" s="384"/>
      <c r="R39" s="384"/>
      <c r="S39" s="384"/>
      <c r="T39" s="384"/>
      <c r="U39" s="384"/>
      <c r="V39" s="384"/>
      <c r="W39" s="384"/>
      <c r="X39" s="384"/>
      <c r="Y39" s="384"/>
      <c r="Z39" s="384"/>
      <c r="AA39" s="384"/>
      <c r="AB39" s="384"/>
      <c r="AC39" s="384"/>
      <c r="AD39" s="384"/>
      <c r="AE39" s="384"/>
      <c r="AF39" s="384"/>
      <c r="AG39" s="384"/>
      <c r="AH39" s="384"/>
      <c r="AI39" s="384"/>
      <c r="AJ39" s="400"/>
      <c r="AK39" s="80"/>
      <c r="AL39" s="155"/>
      <c r="AM39" s="156"/>
      <c r="AN39" s="80"/>
      <c r="AO39" s="80"/>
      <c r="AP39" s="80"/>
      <c r="AQ39" s="80"/>
      <c r="AR39" s="154"/>
      <c r="AS39" s="157"/>
      <c r="AT39" s="158"/>
      <c r="AU39" s="158"/>
      <c r="AV39" s="158"/>
      <c r="AW39" s="158"/>
      <c r="AX39" s="159"/>
      <c r="AY39" s="15"/>
      <c r="CD39" s="1" t="s">
        <v>36</v>
      </c>
    </row>
    <row r="40" spans="1:83" ht="19.5" customHeight="1" x14ac:dyDescent="0.25">
      <c r="A40" s="69" t="str">
        <f t="shared" si="0"/>
        <v/>
      </c>
      <c r="B40" s="153"/>
      <c r="C40" s="80"/>
      <c r="D40" s="80"/>
      <c r="E40" s="80"/>
      <c r="F40" s="80"/>
      <c r="G40" s="154"/>
      <c r="H40" s="80"/>
      <c r="I40" s="80"/>
      <c r="J40" s="189"/>
      <c r="K40" s="384"/>
      <c r="L40" s="384"/>
      <c r="M40" s="384"/>
      <c r="N40" s="384"/>
      <c r="O40" s="384"/>
      <c r="P40" s="384"/>
      <c r="Q40" s="384"/>
      <c r="R40" s="384"/>
      <c r="S40" s="384"/>
      <c r="T40" s="384"/>
      <c r="U40" s="384"/>
      <c r="V40" s="384"/>
      <c r="W40" s="384"/>
      <c r="X40" s="384"/>
      <c r="Y40" s="384"/>
      <c r="Z40" s="384"/>
      <c r="AA40" s="384"/>
      <c r="AB40" s="384"/>
      <c r="AC40" s="384"/>
      <c r="AD40" s="384"/>
      <c r="AE40" s="384"/>
      <c r="AF40" s="384"/>
      <c r="AG40" s="384"/>
      <c r="AH40" s="384"/>
      <c r="AI40" s="384"/>
      <c r="AJ40" s="400"/>
      <c r="AK40" s="80"/>
      <c r="AL40" s="155"/>
      <c r="AM40" s="156"/>
      <c r="AN40" s="80"/>
      <c r="AO40" s="80"/>
      <c r="AP40" s="80"/>
      <c r="AQ40" s="80"/>
      <c r="AR40" s="154"/>
      <c r="AS40" s="157"/>
      <c r="AT40" s="158"/>
      <c r="AU40" s="158"/>
      <c r="AV40" s="158"/>
      <c r="AW40" s="158"/>
      <c r="AX40" s="159"/>
      <c r="AY40" s="15"/>
    </row>
    <row r="41" spans="1:83" ht="19.5" customHeight="1" x14ac:dyDescent="0.25">
      <c r="A41" s="69" t="str">
        <f t="shared" si="0"/>
        <v/>
      </c>
      <c r="B41" s="153"/>
      <c r="C41" s="80"/>
      <c r="D41" s="80"/>
      <c r="E41" s="80"/>
      <c r="F41" s="80"/>
      <c r="G41" s="154"/>
      <c r="H41" s="80"/>
      <c r="I41" s="80"/>
      <c r="J41" s="189"/>
      <c r="K41" s="384"/>
      <c r="L41" s="384"/>
      <c r="M41" s="384"/>
      <c r="N41" s="384"/>
      <c r="O41" s="384"/>
      <c r="P41" s="384"/>
      <c r="Q41" s="384"/>
      <c r="R41" s="384"/>
      <c r="S41" s="384"/>
      <c r="T41" s="384"/>
      <c r="U41" s="384"/>
      <c r="V41" s="384"/>
      <c r="W41" s="384"/>
      <c r="X41" s="384"/>
      <c r="Y41" s="384"/>
      <c r="Z41" s="384"/>
      <c r="AA41" s="384"/>
      <c r="AB41" s="384"/>
      <c r="AC41" s="384"/>
      <c r="AD41" s="384"/>
      <c r="AE41" s="384"/>
      <c r="AF41" s="384"/>
      <c r="AG41" s="384"/>
      <c r="AH41" s="384"/>
      <c r="AI41" s="384"/>
      <c r="AJ41" s="400"/>
      <c r="AK41" s="80"/>
      <c r="AL41" s="155"/>
      <c r="AM41" s="156"/>
      <c r="AN41" s="80"/>
      <c r="AO41" s="80"/>
      <c r="AP41" s="80"/>
      <c r="AQ41" s="80"/>
      <c r="AR41" s="154"/>
      <c r="AS41" s="157"/>
      <c r="AT41" s="158"/>
      <c r="AU41" s="158"/>
      <c r="AV41" s="158"/>
      <c r="AW41" s="158"/>
      <c r="AX41" s="159"/>
      <c r="AY41" s="15"/>
    </row>
    <row r="42" spans="1:83" ht="19.5" customHeight="1" x14ac:dyDescent="0.25">
      <c r="A42" s="69" t="str">
        <f t="shared" si="0"/>
        <v/>
      </c>
      <c r="B42" s="153"/>
      <c r="C42" s="80"/>
      <c r="D42" s="80"/>
      <c r="E42" s="80"/>
      <c r="F42" s="80"/>
      <c r="G42" s="154"/>
      <c r="H42" s="80"/>
      <c r="I42" s="80"/>
      <c r="J42" s="525" t="s">
        <v>447</v>
      </c>
      <c r="K42" s="373"/>
      <c r="L42" s="373"/>
      <c r="M42" s="373"/>
      <c r="N42" s="373"/>
      <c r="O42" s="373"/>
      <c r="P42" s="373"/>
      <c r="Q42" s="373"/>
      <c r="R42" s="373"/>
      <c r="S42" s="373"/>
      <c r="T42" s="373"/>
      <c r="U42" s="373"/>
      <c r="V42" s="373"/>
      <c r="W42" s="373"/>
      <c r="X42" s="373"/>
      <c r="Y42" s="373"/>
      <c r="Z42" s="373"/>
      <c r="AA42" s="373"/>
      <c r="AB42" s="373"/>
      <c r="AC42" s="373"/>
      <c r="AD42" s="373"/>
      <c r="AE42" s="373"/>
      <c r="AF42" s="373"/>
      <c r="AG42" s="373"/>
      <c r="AH42" s="373"/>
      <c r="AI42" s="373"/>
      <c r="AJ42" s="374"/>
      <c r="AK42" s="80"/>
      <c r="AL42" s="155"/>
      <c r="AM42" s="156"/>
      <c r="AN42" s="80"/>
      <c r="AO42" s="80"/>
      <c r="AP42" s="80"/>
      <c r="AQ42" s="80"/>
      <c r="AR42" s="154"/>
      <c r="AS42" s="157"/>
      <c r="AT42" s="158"/>
      <c r="AU42" s="158"/>
      <c r="AV42" s="158"/>
      <c r="AW42" s="158"/>
      <c r="AX42" s="159"/>
      <c r="AY42" s="15"/>
      <c r="CB42" s="1" t="s">
        <v>97</v>
      </c>
      <c r="CD42" s="1" t="s">
        <v>97</v>
      </c>
    </row>
    <row r="43" spans="1:83" ht="19.5" customHeight="1" x14ac:dyDescent="0.25">
      <c r="A43" s="69" t="str">
        <f t="shared" si="0"/>
        <v/>
      </c>
      <c r="B43" s="153"/>
      <c r="C43" s="80"/>
      <c r="D43" s="80"/>
      <c r="E43" s="80"/>
      <c r="F43" s="80"/>
      <c r="G43" s="154"/>
      <c r="H43" s="80"/>
      <c r="I43" s="80"/>
      <c r="J43" s="189"/>
      <c r="K43" s="384" t="s">
        <v>448</v>
      </c>
      <c r="L43" s="384"/>
      <c r="M43" s="384"/>
      <c r="N43" s="384"/>
      <c r="O43" s="384"/>
      <c r="P43" s="384"/>
      <c r="Q43" s="384"/>
      <c r="R43" s="384"/>
      <c r="S43" s="384"/>
      <c r="T43" s="384"/>
      <c r="U43" s="384"/>
      <c r="V43" s="384"/>
      <c r="W43" s="384"/>
      <c r="X43" s="384"/>
      <c r="Y43" s="384"/>
      <c r="Z43" s="384"/>
      <c r="AA43" s="384"/>
      <c r="AB43" s="384"/>
      <c r="AC43" s="384"/>
      <c r="AD43" s="384"/>
      <c r="AE43" s="384"/>
      <c r="AF43" s="384"/>
      <c r="AG43" s="384"/>
      <c r="AH43" s="384"/>
      <c r="AI43" s="384"/>
      <c r="AJ43" s="400"/>
      <c r="AK43" s="80"/>
      <c r="AL43" s="155"/>
      <c r="AM43" s="156"/>
      <c r="AN43" s="80"/>
      <c r="AO43" s="80"/>
      <c r="AP43" s="80"/>
      <c r="AQ43" s="80"/>
      <c r="AR43" s="154"/>
      <c r="AS43" s="157"/>
      <c r="AT43" s="158"/>
      <c r="AU43" s="158"/>
      <c r="AV43" s="158"/>
      <c r="AW43" s="158"/>
      <c r="AX43" s="159"/>
      <c r="AY43" s="17"/>
      <c r="CB43" s="1" t="s">
        <v>98</v>
      </c>
      <c r="CD43" s="1" t="s">
        <v>98</v>
      </c>
    </row>
    <row r="44" spans="1:83" ht="19.5" customHeight="1" x14ac:dyDescent="0.25">
      <c r="A44" s="69" t="str">
        <f t="shared" si="0"/>
        <v/>
      </c>
      <c r="B44" s="153"/>
      <c r="C44" s="80"/>
      <c r="D44" s="80"/>
      <c r="E44" s="80"/>
      <c r="F44" s="80"/>
      <c r="G44" s="154"/>
      <c r="H44" s="80"/>
      <c r="I44" s="80"/>
      <c r="J44" s="190"/>
      <c r="K44" s="406"/>
      <c r="L44" s="406"/>
      <c r="M44" s="406"/>
      <c r="N44" s="406"/>
      <c r="O44" s="406"/>
      <c r="P44" s="406"/>
      <c r="Q44" s="406"/>
      <c r="R44" s="406"/>
      <c r="S44" s="406"/>
      <c r="T44" s="406"/>
      <c r="U44" s="406"/>
      <c r="V44" s="406"/>
      <c r="W44" s="406"/>
      <c r="X44" s="406"/>
      <c r="Y44" s="406"/>
      <c r="Z44" s="406"/>
      <c r="AA44" s="406"/>
      <c r="AB44" s="406"/>
      <c r="AC44" s="406"/>
      <c r="AD44" s="406"/>
      <c r="AE44" s="406"/>
      <c r="AF44" s="406"/>
      <c r="AG44" s="406"/>
      <c r="AH44" s="406"/>
      <c r="AI44" s="406"/>
      <c r="AJ44" s="407"/>
      <c r="AK44" s="80"/>
      <c r="AL44" s="155"/>
      <c r="AM44" s="156"/>
      <c r="AN44" s="80"/>
      <c r="AO44" s="80"/>
      <c r="AP44" s="80"/>
      <c r="AQ44" s="80"/>
      <c r="AR44" s="154"/>
      <c r="AS44" s="157"/>
      <c r="AT44" s="158"/>
      <c r="AU44" s="158"/>
      <c r="AV44" s="158"/>
      <c r="AW44" s="158"/>
      <c r="AX44" s="159"/>
      <c r="AY44" s="15"/>
      <c r="CD44" s="1" t="s">
        <v>100</v>
      </c>
    </row>
    <row r="45" spans="1:83" ht="19.5" customHeight="1" x14ac:dyDescent="0.25">
      <c r="A45" s="69" t="str">
        <f t="shared" si="0"/>
        <v/>
      </c>
      <c r="B45" s="196"/>
      <c r="C45" s="179"/>
      <c r="D45" s="179"/>
      <c r="E45" s="179"/>
      <c r="F45" s="179"/>
      <c r="G45" s="197"/>
      <c r="H45" s="80"/>
      <c r="I45" s="80"/>
      <c r="J45" s="80"/>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80"/>
      <c r="AL45" s="155"/>
      <c r="AM45" s="156"/>
      <c r="AN45" s="80"/>
      <c r="AO45" s="80"/>
      <c r="AP45" s="80"/>
      <c r="AQ45" s="80"/>
      <c r="AR45" s="154"/>
      <c r="AS45" s="157"/>
      <c r="AT45" s="158"/>
      <c r="AU45" s="158"/>
      <c r="AV45" s="158"/>
      <c r="AW45" s="158"/>
      <c r="AX45" s="159"/>
      <c r="AY45" s="15"/>
    </row>
    <row r="46" spans="1:83" ht="19.5" customHeight="1" x14ac:dyDescent="0.25">
      <c r="A46" s="69" t="str">
        <f t="shared" si="0"/>
        <v/>
      </c>
      <c r="B46" s="196"/>
      <c r="C46" s="179"/>
      <c r="D46" s="179"/>
      <c r="E46" s="179"/>
      <c r="F46" s="179"/>
      <c r="G46" s="197"/>
      <c r="H46" s="80"/>
      <c r="I46" s="80"/>
      <c r="J46" s="80"/>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80"/>
      <c r="AL46" s="155"/>
      <c r="AM46" s="156"/>
      <c r="AN46" s="80"/>
      <c r="AO46" s="80"/>
      <c r="AP46" s="80"/>
      <c r="AQ46" s="80"/>
      <c r="AR46" s="154"/>
      <c r="AS46" s="157"/>
      <c r="AT46" s="158"/>
      <c r="AU46" s="158"/>
      <c r="AV46" s="158"/>
      <c r="AW46" s="158"/>
      <c r="AX46" s="159"/>
      <c r="AY46" s="15"/>
    </row>
    <row r="47" spans="1:83" ht="19.5" customHeight="1" x14ac:dyDescent="0.25">
      <c r="A47" s="69">
        <f t="shared" si="0"/>
        <v>124</v>
      </c>
      <c r="B47" s="153"/>
      <c r="C47" s="80"/>
      <c r="D47" s="80"/>
      <c r="E47" s="80"/>
      <c r="F47" s="80"/>
      <c r="G47" s="154"/>
      <c r="H47" s="200" t="s">
        <v>341</v>
      </c>
      <c r="I47" s="80"/>
      <c r="J47" s="373" t="s">
        <v>449</v>
      </c>
      <c r="K47" s="373"/>
      <c r="L47" s="373"/>
      <c r="M47" s="373"/>
      <c r="N47" s="373"/>
      <c r="O47" s="373"/>
      <c r="P47" s="373"/>
      <c r="Q47" s="373"/>
      <c r="R47" s="373"/>
      <c r="S47" s="373"/>
      <c r="T47" s="373"/>
      <c r="U47" s="373"/>
      <c r="V47" s="373"/>
      <c r="W47" s="373"/>
      <c r="X47" s="373"/>
      <c r="Y47" s="373"/>
      <c r="Z47" s="373"/>
      <c r="AA47" s="373"/>
      <c r="AB47" s="373"/>
      <c r="AC47" s="373"/>
      <c r="AD47" s="373"/>
      <c r="AE47" s="373"/>
      <c r="AF47" s="373"/>
      <c r="AG47" s="373"/>
      <c r="AH47" s="373"/>
      <c r="AI47" s="373"/>
      <c r="AJ47" s="373"/>
      <c r="AK47" s="80"/>
      <c r="AL47" s="155"/>
      <c r="AM47" s="201">
        <v>124</v>
      </c>
      <c r="AN47" s="386" t="s">
        <v>12</v>
      </c>
      <c r="AO47" s="387"/>
      <c r="AP47" s="387"/>
      <c r="AQ47" s="388"/>
      <c r="AR47" s="154"/>
      <c r="AS47" s="84"/>
      <c r="AT47" s="85"/>
      <c r="AU47" s="85"/>
      <c r="AV47" s="85"/>
      <c r="AW47" s="85"/>
      <c r="AX47" s="86"/>
      <c r="AY47" s="17">
        <f>VLOOKUP(AN47,$CD$6:$CE$11,2,FALSE)</f>
        <v>0</v>
      </c>
    </row>
    <row r="48" spans="1:83" ht="19.5" customHeight="1" x14ac:dyDescent="0.25">
      <c r="A48" s="69" t="str">
        <f t="shared" si="0"/>
        <v/>
      </c>
      <c r="B48" s="153"/>
      <c r="C48" s="80"/>
      <c r="D48" s="80"/>
      <c r="E48" s="80"/>
      <c r="F48" s="80"/>
      <c r="G48" s="154"/>
      <c r="H48" s="80"/>
      <c r="I48" s="80"/>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80"/>
      <c r="AL48" s="155"/>
      <c r="AM48" s="156"/>
      <c r="AN48" s="80"/>
      <c r="AO48" s="80"/>
      <c r="AP48" s="80"/>
      <c r="AQ48" s="80"/>
      <c r="AR48" s="154"/>
      <c r="AS48" s="84"/>
      <c r="AT48" s="85"/>
      <c r="AU48" s="85"/>
      <c r="AV48" s="85"/>
      <c r="AW48" s="85"/>
      <c r="AX48" s="86"/>
      <c r="AY48" s="15"/>
    </row>
    <row r="49" spans="1:51" ht="19.5" customHeight="1" x14ac:dyDescent="0.25">
      <c r="A49" s="69" t="str">
        <f t="shared" si="0"/>
        <v/>
      </c>
      <c r="B49" s="153"/>
      <c r="C49" s="80"/>
      <c r="D49" s="80"/>
      <c r="E49" s="80"/>
      <c r="F49" s="80"/>
      <c r="G49" s="154"/>
      <c r="H49" s="80"/>
      <c r="I49" s="80"/>
      <c r="J49" s="527" t="s">
        <v>450</v>
      </c>
      <c r="K49" s="498"/>
      <c r="L49" s="498"/>
      <c r="M49" s="498"/>
      <c r="N49" s="498"/>
      <c r="O49" s="498"/>
      <c r="P49" s="498"/>
      <c r="Q49" s="498"/>
      <c r="R49" s="498"/>
      <c r="S49" s="498"/>
      <c r="T49" s="498"/>
      <c r="U49" s="498"/>
      <c r="V49" s="498"/>
      <c r="W49" s="498"/>
      <c r="X49" s="498"/>
      <c r="Y49" s="498"/>
      <c r="Z49" s="498"/>
      <c r="AA49" s="498"/>
      <c r="AB49" s="498"/>
      <c r="AC49" s="498"/>
      <c r="AD49" s="498"/>
      <c r="AE49" s="498"/>
      <c r="AF49" s="498"/>
      <c r="AG49" s="498"/>
      <c r="AH49" s="498"/>
      <c r="AI49" s="498"/>
      <c r="AJ49" s="499"/>
      <c r="AK49" s="80"/>
      <c r="AL49" s="155"/>
      <c r="AM49" s="156"/>
      <c r="AN49" s="80"/>
      <c r="AO49" s="80"/>
      <c r="AP49" s="80"/>
      <c r="AQ49" s="80"/>
      <c r="AR49" s="154"/>
      <c r="AS49" s="84"/>
      <c r="AT49" s="85"/>
      <c r="AU49" s="85"/>
      <c r="AV49" s="85"/>
      <c r="AW49" s="85"/>
      <c r="AX49" s="86"/>
      <c r="AY49" s="15"/>
    </row>
    <row r="50" spans="1:51" ht="19.5" customHeight="1" x14ac:dyDescent="0.25">
      <c r="A50" s="69" t="str">
        <f t="shared" si="0"/>
        <v/>
      </c>
      <c r="B50" s="153"/>
      <c r="C50" s="80"/>
      <c r="D50" s="80"/>
      <c r="E50" s="80"/>
      <c r="F50" s="80"/>
      <c r="G50" s="154"/>
      <c r="H50" s="80"/>
      <c r="I50" s="80"/>
      <c r="J50" s="189"/>
      <c r="K50" s="373" t="s">
        <v>451</v>
      </c>
      <c r="L50" s="373"/>
      <c r="M50" s="373"/>
      <c r="N50" s="373"/>
      <c r="O50" s="373"/>
      <c r="P50" s="373"/>
      <c r="Q50" s="373"/>
      <c r="R50" s="373"/>
      <c r="S50" s="373"/>
      <c r="T50" s="373"/>
      <c r="U50" s="373"/>
      <c r="V50" s="373"/>
      <c r="W50" s="373"/>
      <c r="X50" s="373"/>
      <c r="Y50" s="373"/>
      <c r="Z50" s="373"/>
      <c r="AA50" s="373"/>
      <c r="AB50" s="373"/>
      <c r="AC50" s="373"/>
      <c r="AD50" s="373"/>
      <c r="AE50" s="373"/>
      <c r="AF50" s="373"/>
      <c r="AG50" s="373"/>
      <c r="AH50" s="373"/>
      <c r="AI50" s="373"/>
      <c r="AJ50" s="374"/>
      <c r="AK50" s="80"/>
      <c r="AL50" s="155"/>
      <c r="AM50" s="156"/>
      <c r="AN50" s="80"/>
      <c r="AO50" s="80"/>
      <c r="AP50" s="80"/>
      <c r="AQ50" s="80"/>
      <c r="AR50" s="154"/>
      <c r="AS50" s="84"/>
      <c r="AT50" s="85"/>
      <c r="AU50" s="85"/>
      <c r="AV50" s="85"/>
      <c r="AW50" s="85"/>
      <c r="AX50" s="86"/>
      <c r="AY50" s="15"/>
    </row>
    <row r="51" spans="1:51" ht="19.5" customHeight="1" x14ac:dyDescent="0.25">
      <c r="A51" s="69" t="str">
        <f t="shared" si="0"/>
        <v/>
      </c>
      <c r="B51" s="153"/>
      <c r="C51" s="80"/>
      <c r="D51" s="80"/>
      <c r="E51" s="80"/>
      <c r="F51" s="80"/>
      <c r="G51" s="154"/>
      <c r="H51" s="80"/>
      <c r="I51" s="80"/>
      <c r="J51" s="525" t="s">
        <v>454</v>
      </c>
      <c r="K51" s="373"/>
      <c r="L51" s="373"/>
      <c r="M51" s="373"/>
      <c r="N51" s="373"/>
      <c r="O51" s="373"/>
      <c r="P51" s="373"/>
      <c r="Q51" s="373"/>
      <c r="R51" s="373"/>
      <c r="S51" s="373"/>
      <c r="T51" s="373"/>
      <c r="U51" s="373"/>
      <c r="V51" s="373"/>
      <c r="W51" s="373"/>
      <c r="X51" s="373"/>
      <c r="Y51" s="373"/>
      <c r="Z51" s="373"/>
      <c r="AA51" s="373"/>
      <c r="AB51" s="373"/>
      <c r="AC51" s="373"/>
      <c r="AD51" s="373"/>
      <c r="AE51" s="373"/>
      <c r="AF51" s="373"/>
      <c r="AG51" s="373"/>
      <c r="AH51" s="373"/>
      <c r="AI51" s="373"/>
      <c r="AJ51" s="374"/>
      <c r="AK51" s="80"/>
      <c r="AL51" s="155"/>
      <c r="AM51" s="156"/>
      <c r="AN51" s="80"/>
      <c r="AO51" s="80"/>
      <c r="AP51" s="80"/>
      <c r="AQ51" s="80"/>
      <c r="AR51" s="154"/>
      <c r="AS51" s="220"/>
      <c r="AT51" s="221"/>
      <c r="AU51" s="221"/>
      <c r="AV51" s="221"/>
      <c r="AW51" s="221"/>
      <c r="AX51" s="222"/>
      <c r="AY51" s="15"/>
    </row>
    <row r="52" spans="1:51" ht="19.5" customHeight="1" x14ac:dyDescent="0.25">
      <c r="A52" s="69" t="str">
        <f t="shared" si="0"/>
        <v/>
      </c>
      <c r="B52" s="153"/>
      <c r="C52" s="80"/>
      <c r="D52" s="80"/>
      <c r="E52" s="80"/>
      <c r="F52" s="80"/>
      <c r="G52" s="154"/>
      <c r="H52" s="80"/>
      <c r="I52" s="80"/>
      <c r="J52" s="189"/>
      <c r="K52" s="373" t="s">
        <v>452</v>
      </c>
      <c r="L52" s="373"/>
      <c r="M52" s="373"/>
      <c r="N52" s="373"/>
      <c r="O52" s="373"/>
      <c r="P52" s="373"/>
      <c r="Q52" s="373"/>
      <c r="R52" s="373"/>
      <c r="S52" s="373"/>
      <c r="T52" s="373"/>
      <c r="U52" s="373"/>
      <c r="V52" s="373"/>
      <c r="W52" s="373"/>
      <c r="X52" s="373"/>
      <c r="Y52" s="373"/>
      <c r="Z52" s="373"/>
      <c r="AA52" s="373"/>
      <c r="AB52" s="373"/>
      <c r="AC52" s="373"/>
      <c r="AD52" s="373"/>
      <c r="AE52" s="373"/>
      <c r="AF52" s="373"/>
      <c r="AG52" s="373"/>
      <c r="AH52" s="373"/>
      <c r="AI52" s="373"/>
      <c r="AJ52" s="374"/>
      <c r="AK52" s="80"/>
      <c r="AL52" s="155"/>
      <c r="AM52" s="156"/>
      <c r="AN52" s="80"/>
      <c r="AO52" s="80"/>
      <c r="AP52" s="80"/>
      <c r="AQ52" s="80"/>
      <c r="AR52" s="154"/>
      <c r="AS52" s="220"/>
      <c r="AT52" s="221"/>
      <c r="AU52" s="221"/>
      <c r="AV52" s="221"/>
      <c r="AW52" s="221"/>
      <c r="AX52" s="222"/>
      <c r="AY52" s="15"/>
    </row>
    <row r="53" spans="1:51" ht="19.5" customHeight="1" x14ac:dyDescent="0.25">
      <c r="A53" s="69" t="str">
        <f t="shared" si="0"/>
        <v/>
      </c>
      <c r="B53" s="153"/>
      <c r="C53" s="80"/>
      <c r="D53" s="80"/>
      <c r="E53" s="80"/>
      <c r="F53" s="80"/>
      <c r="G53" s="154"/>
      <c r="H53" s="80"/>
      <c r="I53" s="80"/>
      <c r="J53" s="525" t="s">
        <v>453</v>
      </c>
      <c r="K53" s="373"/>
      <c r="L53" s="373"/>
      <c r="M53" s="373"/>
      <c r="N53" s="373"/>
      <c r="O53" s="373"/>
      <c r="P53" s="373"/>
      <c r="Q53" s="373"/>
      <c r="R53" s="373"/>
      <c r="S53" s="373"/>
      <c r="T53" s="373"/>
      <c r="U53" s="373"/>
      <c r="V53" s="373"/>
      <c r="W53" s="373"/>
      <c r="X53" s="373"/>
      <c r="Y53" s="373"/>
      <c r="Z53" s="373"/>
      <c r="AA53" s="373"/>
      <c r="AB53" s="373"/>
      <c r="AC53" s="373"/>
      <c r="AD53" s="373"/>
      <c r="AE53" s="373"/>
      <c r="AF53" s="373"/>
      <c r="AG53" s="373"/>
      <c r="AH53" s="373"/>
      <c r="AI53" s="373"/>
      <c r="AJ53" s="374"/>
      <c r="AK53" s="80"/>
      <c r="AL53" s="155"/>
      <c r="AM53" s="156"/>
      <c r="AN53" s="80"/>
      <c r="AO53" s="80"/>
      <c r="AP53" s="80"/>
      <c r="AQ53" s="80"/>
      <c r="AR53" s="154"/>
      <c r="AS53" s="220"/>
      <c r="AT53" s="221"/>
      <c r="AU53" s="221"/>
      <c r="AV53" s="221"/>
      <c r="AW53" s="221"/>
      <c r="AX53" s="222"/>
      <c r="AY53" s="17"/>
    </row>
    <row r="54" spans="1:51" ht="19.5" customHeight="1" x14ac:dyDescent="0.25">
      <c r="A54" s="69" t="str">
        <f t="shared" si="0"/>
        <v/>
      </c>
      <c r="B54" s="153"/>
      <c r="C54" s="80"/>
      <c r="D54" s="80"/>
      <c r="E54" s="80"/>
      <c r="F54" s="80"/>
      <c r="G54" s="154"/>
      <c r="H54" s="80"/>
      <c r="I54" s="80"/>
      <c r="J54" s="189"/>
      <c r="K54" s="373" t="s">
        <v>455</v>
      </c>
      <c r="L54" s="373"/>
      <c r="M54" s="373"/>
      <c r="N54" s="373"/>
      <c r="O54" s="373"/>
      <c r="P54" s="373"/>
      <c r="Q54" s="373"/>
      <c r="R54" s="373"/>
      <c r="S54" s="373"/>
      <c r="T54" s="373"/>
      <c r="U54" s="373"/>
      <c r="V54" s="373"/>
      <c r="W54" s="373"/>
      <c r="X54" s="373"/>
      <c r="Y54" s="373"/>
      <c r="Z54" s="373"/>
      <c r="AA54" s="373"/>
      <c r="AB54" s="373"/>
      <c r="AC54" s="373"/>
      <c r="AD54" s="373"/>
      <c r="AE54" s="373"/>
      <c r="AF54" s="373"/>
      <c r="AG54" s="373"/>
      <c r="AH54" s="373"/>
      <c r="AI54" s="373"/>
      <c r="AJ54" s="374"/>
      <c r="AK54" s="80"/>
      <c r="AL54" s="155"/>
      <c r="AM54" s="156"/>
      <c r="AN54" s="80"/>
      <c r="AO54" s="80"/>
      <c r="AP54" s="80"/>
      <c r="AQ54" s="80"/>
      <c r="AR54" s="154"/>
      <c r="AS54" s="157"/>
      <c r="AT54" s="158"/>
      <c r="AU54" s="158"/>
      <c r="AV54" s="158"/>
      <c r="AW54" s="158"/>
      <c r="AX54" s="159"/>
      <c r="AY54" s="15"/>
    </row>
    <row r="55" spans="1:51" ht="19.5" customHeight="1" x14ac:dyDescent="0.25">
      <c r="A55" s="69" t="str">
        <f t="shared" si="0"/>
        <v/>
      </c>
      <c r="B55" s="153"/>
      <c r="C55" s="80"/>
      <c r="D55" s="80"/>
      <c r="E55" s="80"/>
      <c r="F55" s="80"/>
      <c r="G55" s="154"/>
      <c r="H55" s="80"/>
      <c r="I55" s="80"/>
      <c r="J55" s="189"/>
      <c r="K55" s="158" t="s">
        <v>45</v>
      </c>
      <c r="L55" s="443" t="s">
        <v>456</v>
      </c>
      <c r="M55" s="443"/>
      <c r="N55" s="443"/>
      <c r="O55" s="443"/>
      <c r="P55" s="443"/>
      <c r="Q55" s="443"/>
      <c r="R55" s="443"/>
      <c r="S55" s="443"/>
      <c r="T55" s="443"/>
      <c r="U55" s="443"/>
      <c r="V55" s="443"/>
      <c r="W55" s="443"/>
      <c r="X55" s="443"/>
      <c r="Y55" s="443"/>
      <c r="Z55" s="443"/>
      <c r="AA55" s="443"/>
      <c r="AB55" s="443"/>
      <c r="AC55" s="443"/>
      <c r="AD55" s="443"/>
      <c r="AE55" s="443"/>
      <c r="AF55" s="443"/>
      <c r="AG55" s="443"/>
      <c r="AH55" s="443"/>
      <c r="AI55" s="443"/>
      <c r="AJ55" s="526"/>
      <c r="AK55" s="80"/>
      <c r="AL55" s="155"/>
      <c r="AM55" s="156"/>
      <c r="AN55" s="80"/>
      <c r="AO55" s="80"/>
      <c r="AP55" s="80"/>
      <c r="AQ55" s="80"/>
      <c r="AR55" s="154"/>
      <c r="AS55" s="157"/>
      <c r="AT55" s="158"/>
      <c r="AU55" s="158"/>
      <c r="AV55" s="158"/>
      <c r="AW55" s="158"/>
      <c r="AX55" s="159"/>
      <c r="AY55" s="15"/>
    </row>
    <row r="56" spans="1:51" ht="19.5" customHeight="1" x14ac:dyDescent="0.25">
      <c r="A56" s="69" t="str">
        <f t="shared" si="0"/>
        <v/>
      </c>
      <c r="B56" s="153"/>
      <c r="C56" s="80"/>
      <c r="D56" s="80"/>
      <c r="E56" s="80"/>
      <c r="F56" s="80"/>
      <c r="G56" s="154"/>
      <c r="H56" s="80"/>
      <c r="I56" s="80"/>
      <c r="J56" s="189"/>
      <c r="K56" s="80"/>
      <c r="L56" s="443"/>
      <c r="M56" s="443"/>
      <c r="N56" s="443"/>
      <c r="O56" s="443"/>
      <c r="P56" s="443"/>
      <c r="Q56" s="443"/>
      <c r="R56" s="443"/>
      <c r="S56" s="443"/>
      <c r="T56" s="443"/>
      <c r="U56" s="443"/>
      <c r="V56" s="443"/>
      <c r="W56" s="443"/>
      <c r="X56" s="443"/>
      <c r="Y56" s="443"/>
      <c r="Z56" s="443"/>
      <c r="AA56" s="443"/>
      <c r="AB56" s="443"/>
      <c r="AC56" s="443"/>
      <c r="AD56" s="443"/>
      <c r="AE56" s="443"/>
      <c r="AF56" s="443"/>
      <c r="AG56" s="443"/>
      <c r="AH56" s="443"/>
      <c r="AI56" s="443"/>
      <c r="AJ56" s="526"/>
      <c r="AK56" s="80"/>
      <c r="AL56" s="155"/>
      <c r="AM56" s="156"/>
      <c r="AN56" s="80"/>
      <c r="AO56" s="80"/>
      <c r="AP56" s="80"/>
      <c r="AQ56" s="80"/>
      <c r="AR56" s="154"/>
      <c r="AS56" s="157"/>
      <c r="AT56" s="158"/>
      <c r="AU56" s="158"/>
      <c r="AV56" s="158"/>
      <c r="AW56" s="158"/>
      <c r="AX56" s="159"/>
      <c r="AY56" s="15"/>
    </row>
    <row r="57" spans="1:51" ht="19.5" customHeight="1" x14ac:dyDescent="0.25">
      <c r="A57" s="69" t="str">
        <f t="shared" si="0"/>
        <v/>
      </c>
      <c r="B57" s="153"/>
      <c r="C57" s="80"/>
      <c r="D57" s="80"/>
      <c r="E57" s="80"/>
      <c r="F57" s="80"/>
      <c r="G57" s="154"/>
      <c r="H57" s="80"/>
      <c r="I57" s="80"/>
      <c r="J57" s="189"/>
      <c r="K57" s="80"/>
      <c r="L57" s="443"/>
      <c r="M57" s="443"/>
      <c r="N57" s="443"/>
      <c r="O57" s="443"/>
      <c r="P57" s="443"/>
      <c r="Q57" s="443"/>
      <c r="R57" s="443"/>
      <c r="S57" s="443"/>
      <c r="T57" s="443"/>
      <c r="U57" s="443"/>
      <c r="V57" s="443"/>
      <c r="W57" s="443"/>
      <c r="X57" s="443"/>
      <c r="Y57" s="443"/>
      <c r="Z57" s="443"/>
      <c r="AA57" s="443"/>
      <c r="AB57" s="443"/>
      <c r="AC57" s="443"/>
      <c r="AD57" s="443"/>
      <c r="AE57" s="443"/>
      <c r="AF57" s="443"/>
      <c r="AG57" s="443"/>
      <c r="AH57" s="443"/>
      <c r="AI57" s="443"/>
      <c r="AJ57" s="526"/>
      <c r="AK57" s="80"/>
      <c r="AL57" s="155"/>
      <c r="AM57" s="156"/>
      <c r="AN57" s="80"/>
      <c r="AO57" s="80"/>
      <c r="AP57" s="80"/>
      <c r="AQ57" s="80"/>
      <c r="AR57" s="154"/>
      <c r="AS57" s="157"/>
      <c r="AT57" s="158"/>
      <c r="AU57" s="158"/>
      <c r="AV57" s="158"/>
      <c r="AW57" s="158"/>
      <c r="AX57" s="159"/>
      <c r="AY57" s="15"/>
    </row>
    <row r="58" spans="1:51" ht="19.5" customHeight="1" x14ac:dyDescent="0.25">
      <c r="A58" s="69" t="str">
        <f t="shared" si="0"/>
        <v/>
      </c>
      <c r="B58" s="153"/>
      <c r="C58" s="80"/>
      <c r="D58" s="80"/>
      <c r="E58" s="80"/>
      <c r="F58" s="80"/>
      <c r="G58" s="154"/>
      <c r="H58" s="80"/>
      <c r="I58" s="80"/>
      <c r="J58" s="189"/>
      <c r="K58" s="80"/>
      <c r="L58" s="443"/>
      <c r="M58" s="443"/>
      <c r="N58" s="443"/>
      <c r="O58" s="443"/>
      <c r="P58" s="443"/>
      <c r="Q58" s="443"/>
      <c r="R58" s="443"/>
      <c r="S58" s="443"/>
      <c r="T58" s="443"/>
      <c r="U58" s="443"/>
      <c r="V58" s="443"/>
      <c r="W58" s="443"/>
      <c r="X58" s="443"/>
      <c r="Y58" s="443"/>
      <c r="Z58" s="443"/>
      <c r="AA58" s="443"/>
      <c r="AB58" s="443"/>
      <c r="AC58" s="443"/>
      <c r="AD58" s="443"/>
      <c r="AE58" s="443"/>
      <c r="AF58" s="443"/>
      <c r="AG58" s="443"/>
      <c r="AH58" s="443"/>
      <c r="AI58" s="443"/>
      <c r="AJ58" s="526"/>
      <c r="AK58" s="80"/>
      <c r="AL58" s="155"/>
      <c r="AM58" s="156"/>
      <c r="AN58" s="80"/>
      <c r="AO58" s="80"/>
      <c r="AP58" s="80"/>
      <c r="AQ58" s="80"/>
      <c r="AR58" s="154"/>
      <c r="AS58" s="157"/>
      <c r="AT58" s="158"/>
      <c r="AU58" s="158"/>
      <c r="AV58" s="158"/>
      <c r="AW58" s="158"/>
      <c r="AX58" s="159"/>
      <c r="AY58" s="15"/>
    </row>
    <row r="59" spans="1:51" ht="19.5" customHeight="1" x14ac:dyDescent="0.25">
      <c r="A59" s="69" t="str">
        <f t="shared" si="0"/>
        <v/>
      </c>
      <c r="B59" s="153"/>
      <c r="C59" s="80"/>
      <c r="D59" s="80"/>
      <c r="E59" s="80"/>
      <c r="F59" s="80"/>
      <c r="G59" s="154"/>
      <c r="H59" s="80"/>
      <c r="I59" s="80"/>
      <c r="J59" s="525" t="s">
        <v>457</v>
      </c>
      <c r="K59" s="373"/>
      <c r="L59" s="373"/>
      <c r="M59" s="373"/>
      <c r="N59" s="373"/>
      <c r="O59" s="373"/>
      <c r="P59" s="373"/>
      <c r="Q59" s="373"/>
      <c r="R59" s="373"/>
      <c r="S59" s="373"/>
      <c r="T59" s="373"/>
      <c r="U59" s="373"/>
      <c r="V59" s="373"/>
      <c r="W59" s="373"/>
      <c r="X59" s="373"/>
      <c r="Y59" s="373"/>
      <c r="Z59" s="373"/>
      <c r="AA59" s="373"/>
      <c r="AB59" s="373"/>
      <c r="AC59" s="373"/>
      <c r="AD59" s="373"/>
      <c r="AE59" s="373"/>
      <c r="AF59" s="373"/>
      <c r="AG59" s="373"/>
      <c r="AH59" s="373"/>
      <c r="AI59" s="373"/>
      <c r="AJ59" s="374"/>
      <c r="AK59" s="80"/>
      <c r="AL59" s="155"/>
      <c r="AM59" s="156"/>
      <c r="AN59" s="80"/>
      <c r="AO59" s="80"/>
      <c r="AP59" s="80"/>
      <c r="AQ59" s="80"/>
      <c r="AR59" s="154"/>
      <c r="AS59" s="157"/>
      <c r="AT59" s="158"/>
      <c r="AU59" s="158"/>
      <c r="AV59" s="158"/>
      <c r="AW59" s="158"/>
      <c r="AX59" s="159"/>
      <c r="AY59" s="17"/>
    </row>
    <row r="60" spans="1:51" ht="19.5" customHeight="1" x14ac:dyDescent="0.25">
      <c r="A60" s="69" t="str">
        <f t="shared" si="0"/>
        <v/>
      </c>
      <c r="B60" s="153"/>
      <c r="C60" s="80"/>
      <c r="D60" s="80"/>
      <c r="E60" s="80"/>
      <c r="F60" s="80"/>
      <c r="G60" s="154"/>
      <c r="H60" s="80"/>
      <c r="I60" s="80"/>
      <c r="J60" s="189"/>
      <c r="K60" s="384" t="s">
        <v>458</v>
      </c>
      <c r="L60" s="384"/>
      <c r="M60" s="384"/>
      <c r="N60" s="384"/>
      <c r="O60" s="384"/>
      <c r="P60" s="384"/>
      <c r="Q60" s="384"/>
      <c r="R60" s="384"/>
      <c r="S60" s="384"/>
      <c r="T60" s="384"/>
      <c r="U60" s="384"/>
      <c r="V60" s="384"/>
      <c r="W60" s="384"/>
      <c r="X60" s="384"/>
      <c r="Y60" s="384"/>
      <c r="Z60" s="384"/>
      <c r="AA60" s="384"/>
      <c r="AB60" s="384"/>
      <c r="AC60" s="384"/>
      <c r="AD60" s="384"/>
      <c r="AE60" s="384"/>
      <c r="AF60" s="384"/>
      <c r="AG60" s="384"/>
      <c r="AH60" s="384"/>
      <c r="AI60" s="384"/>
      <c r="AJ60" s="400"/>
      <c r="AK60" s="80"/>
      <c r="AL60" s="155"/>
      <c r="AM60" s="156"/>
      <c r="AN60" s="80"/>
      <c r="AO60" s="80"/>
      <c r="AP60" s="80"/>
      <c r="AQ60" s="80"/>
      <c r="AR60" s="154"/>
      <c r="AS60" s="157"/>
      <c r="AT60" s="158"/>
      <c r="AU60" s="158"/>
      <c r="AV60" s="158"/>
      <c r="AW60" s="158"/>
      <c r="AX60" s="159"/>
      <c r="AY60" s="15"/>
    </row>
    <row r="61" spans="1:51" ht="19.5" customHeight="1" x14ac:dyDescent="0.25">
      <c r="A61" s="69" t="str">
        <f t="shared" si="0"/>
        <v/>
      </c>
      <c r="B61" s="153"/>
      <c r="C61" s="80"/>
      <c r="D61" s="80"/>
      <c r="E61" s="80"/>
      <c r="F61" s="80"/>
      <c r="G61" s="154"/>
      <c r="H61" s="80"/>
      <c r="I61" s="80"/>
      <c r="J61" s="190"/>
      <c r="K61" s="406"/>
      <c r="L61" s="406"/>
      <c r="M61" s="406"/>
      <c r="N61" s="406"/>
      <c r="O61" s="406"/>
      <c r="P61" s="406"/>
      <c r="Q61" s="406"/>
      <c r="R61" s="406"/>
      <c r="S61" s="406"/>
      <c r="T61" s="406"/>
      <c r="U61" s="406"/>
      <c r="V61" s="406"/>
      <c r="W61" s="406"/>
      <c r="X61" s="406"/>
      <c r="Y61" s="406"/>
      <c r="Z61" s="406"/>
      <c r="AA61" s="406"/>
      <c r="AB61" s="406"/>
      <c r="AC61" s="406"/>
      <c r="AD61" s="406"/>
      <c r="AE61" s="406"/>
      <c r="AF61" s="406"/>
      <c r="AG61" s="406"/>
      <c r="AH61" s="406"/>
      <c r="AI61" s="406"/>
      <c r="AJ61" s="407"/>
      <c r="AK61" s="80"/>
      <c r="AL61" s="155"/>
      <c r="AM61" s="156"/>
      <c r="AN61" s="80"/>
      <c r="AO61" s="80"/>
      <c r="AP61" s="80"/>
      <c r="AQ61" s="80"/>
      <c r="AR61" s="154"/>
      <c r="AS61" s="157"/>
      <c r="AT61" s="158"/>
      <c r="AU61" s="158"/>
      <c r="AV61" s="158"/>
      <c r="AW61" s="158"/>
      <c r="AX61" s="159"/>
      <c r="AY61" s="15"/>
    </row>
    <row r="62" spans="1:51" ht="19.5" customHeight="1" x14ac:dyDescent="0.25">
      <c r="A62" s="69" t="str">
        <f t="shared" si="0"/>
        <v/>
      </c>
      <c r="B62" s="153"/>
      <c r="C62" s="80"/>
      <c r="D62" s="80"/>
      <c r="E62" s="80"/>
      <c r="F62" s="80"/>
      <c r="G62" s="154"/>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155"/>
      <c r="AM62" s="156"/>
      <c r="AN62" s="80"/>
      <c r="AO62" s="80"/>
      <c r="AP62" s="80"/>
      <c r="AQ62" s="80"/>
      <c r="AR62" s="154"/>
      <c r="AS62" s="157"/>
      <c r="AT62" s="158"/>
      <c r="AU62" s="158"/>
      <c r="AV62" s="158"/>
      <c r="AW62" s="158"/>
      <c r="AX62" s="159"/>
      <c r="AY62" s="15"/>
    </row>
    <row r="63" spans="1:51" ht="19.5" customHeight="1" x14ac:dyDescent="0.25">
      <c r="A63" s="69" t="str">
        <f t="shared" si="0"/>
        <v/>
      </c>
      <c r="B63" s="153"/>
      <c r="C63" s="80"/>
      <c r="D63" s="80"/>
      <c r="E63" s="80"/>
      <c r="F63" s="80"/>
      <c r="G63" s="154"/>
      <c r="H63" s="80"/>
      <c r="I63" s="80"/>
      <c r="J63" s="373" t="s">
        <v>459</v>
      </c>
      <c r="K63" s="373"/>
      <c r="L63" s="373"/>
      <c r="M63" s="373"/>
      <c r="N63" s="373"/>
      <c r="O63" s="373"/>
      <c r="P63" s="373"/>
      <c r="Q63" s="373"/>
      <c r="R63" s="373"/>
      <c r="S63" s="373"/>
      <c r="T63" s="373"/>
      <c r="U63" s="373"/>
      <c r="V63" s="373"/>
      <c r="W63" s="373"/>
      <c r="X63" s="373"/>
      <c r="Y63" s="373"/>
      <c r="Z63" s="373"/>
      <c r="AA63" s="373"/>
      <c r="AB63" s="373"/>
      <c r="AC63" s="373"/>
      <c r="AD63" s="373"/>
      <c r="AE63" s="373"/>
      <c r="AF63" s="373"/>
      <c r="AG63" s="373"/>
      <c r="AH63" s="373"/>
      <c r="AI63" s="373"/>
      <c r="AJ63" s="373"/>
      <c r="AK63" s="80"/>
      <c r="AL63" s="155"/>
      <c r="AM63" s="156"/>
      <c r="AN63" s="80"/>
      <c r="AO63" s="80"/>
      <c r="AP63" s="80"/>
      <c r="AQ63" s="80"/>
      <c r="AR63" s="154"/>
      <c r="AS63" s="378" t="s">
        <v>476</v>
      </c>
      <c r="AT63" s="379"/>
      <c r="AU63" s="379"/>
      <c r="AV63" s="379"/>
      <c r="AW63" s="379"/>
      <c r="AX63" s="380"/>
      <c r="AY63" s="15"/>
    </row>
    <row r="64" spans="1:51" ht="19.5" customHeight="1" x14ac:dyDescent="0.25">
      <c r="A64" s="69" t="str">
        <f t="shared" si="0"/>
        <v/>
      </c>
      <c r="B64" s="153"/>
      <c r="C64" s="80"/>
      <c r="D64" s="80"/>
      <c r="E64" s="80"/>
      <c r="F64" s="80"/>
      <c r="G64" s="154"/>
      <c r="H64" s="80"/>
      <c r="I64" s="80"/>
      <c r="J64" s="522" t="s">
        <v>460</v>
      </c>
      <c r="K64" s="523"/>
      <c r="L64" s="398" t="s">
        <v>464</v>
      </c>
      <c r="M64" s="398"/>
      <c r="N64" s="398"/>
      <c r="O64" s="398"/>
      <c r="P64" s="398"/>
      <c r="Q64" s="398"/>
      <c r="R64" s="398"/>
      <c r="S64" s="398"/>
      <c r="T64" s="398"/>
      <c r="U64" s="398"/>
      <c r="V64" s="398"/>
      <c r="W64" s="398"/>
      <c r="X64" s="398"/>
      <c r="Y64" s="398"/>
      <c r="Z64" s="398"/>
      <c r="AA64" s="398"/>
      <c r="AB64" s="398"/>
      <c r="AC64" s="398"/>
      <c r="AD64" s="398"/>
      <c r="AE64" s="398"/>
      <c r="AF64" s="398"/>
      <c r="AG64" s="398"/>
      <c r="AH64" s="398"/>
      <c r="AI64" s="398"/>
      <c r="AJ64" s="399"/>
      <c r="AK64" s="80"/>
      <c r="AL64" s="155"/>
      <c r="AM64" s="156"/>
      <c r="AN64" s="80"/>
      <c r="AO64" s="80"/>
      <c r="AP64" s="80"/>
      <c r="AQ64" s="80"/>
      <c r="AR64" s="154"/>
      <c r="AS64" s="378"/>
      <c r="AT64" s="379"/>
      <c r="AU64" s="379"/>
      <c r="AV64" s="379"/>
      <c r="AW64" s="379"/>
      <c r="AX64" s="380"/>
      <c r="AY64" s="15"/>
    </row>
    <row r="65" spans="1:51" ht="19.5" customHeight="1" x14ac:dyDescent="0.25">
      <c r="A65" s="69" t="str">
        <f t="shared" si="0"/>
        <v/>
      </c>
      <c r="B65" s="153"/>
      <c r="C65" s="80"/>
      <c r="D65" s="80"/>
      <c r="E65" s="80"/>
      <c r="F65" s="80"/>
      <c r="G65" s="154"/>
      <c r="H65" s="80"/>
      <c r="I65" s="80"/>
      <c r="J65" s="189"/>
      <c r="K65" s="80"/>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c r="AJ65" s="400"/>
      <c r="AK65" s="80"/>
      <c r="AL65" s="155"/>
      <c r="AM65" s="156"/>
      <c r="AN65" s="80"/>
      <c r="AO65" s="80"/>
      <c r="AP65" s="80"/>
      <c r="AQ65" s="80"/>
      <c r="AR65" s="154"/>
      <c r="AS65" s="157"/>
      <c r="AT65" s="158"/>
      <c r="AU65" s="158"/>
      <c r="AV65" s="158"/>
      <c r="AW65" s="158"/>
      <c r="AX65" s="159"/>
      <c r="AY65" s="15"/>
    </row>
    <row r="66" spans="1:51" ht="19.5" customHeight="1" x14ac:dyDescent="0.25">
      <c r="A66" s="69" t="str">
        <f t="shared" si="0"/>
        <v/>
      </c>
      <c r="B66" s="153"/>
      <c r="C66" s="80"/>
      <c r="D66" s="80"/>
      <c r="E66" s="80"/>
      <c r="F66" s="80"/>
      <c r="G66" s="154"/>
      <c r="H66" s="80"/>
      <c r="I66" s="80"/>
      <c r="J66" s="524" t="s">
        <v>461</v>
      </c>
      <c r="K66" s="383"/>
      <c r="L66" s="384" t="s">
        <v>465</v>
      </c>
      <c r="M66" s="384"/>
      <c r="N66" s="384"/>
      <c r="O66" s="384"/>
      <c r="P66" s="384"/>
      <c r="Q66" s="384"/>
      <c r="R66" s="384"/>
      <c r="S66" s="384"/>
      <c r="T66" s="384"/>
      <c r="U66" s="384"/>
      <c r="V66" s="384"/>
      <c r="W66" s="384"/>
      <c r="X66" s="384"/>
      <c r="Y66" s="384"/>
      <c r="Z66" s="384"/>
      <c r="AA66" s="384"/>
      <c r="AB66" s="384"/>
      <c r="AC66" s="384"/>
      <c r="AD66" s="384"/>
      <c r="AE66" s="384"/>
      <c r="AF66" s="384"/>
      <c r="AG66" s="384"/>
      <c r="AH66" s="384"/>
      <c r="AI66" s="384"/>
      <c r="AJ66" s="400"/>
      <c r="AK66" s="80"/>
      <c r="AL66" s="155"/>
      <c r="AM66" s="156"/>
      <c r="AN66" s="80"/>
      <c r="AO66" s="80"/>
      <c r="AP66" s="80"/>
      <c r="AQ66" s="80"/>
      <c r="AR66" s="154"/>
      <c r="AS66" s="157"/>
      <c r="AT66" s="158"/>
      <c r="AU66" s="158"/>
      <c r="AV66" s="158"/>
      <c r="AW66" s="158"/>
      <c r="AX66" s="159"/>
      <c r="AY66" s="15"/>
    </row>
    <row r="67" spans="1:51" ht="19.5" customHeight="1" x14ac:dyDescent="0.25">
      <c r="A67" s="69" t="str">
        <f t="shared" si="0"/>
        <v/>
      </c>
      <c r="B67" s="153"/>
      <c r="C67" s="80"/>
      <c r="D67" s="80"/>
      <c r="E67" s="80"/>
      <c r="F67" s="80"/>
      <c r="G67" s="154"/>
      <c r="H67" s="80"/>
      <c r="I67" s="80"/>
      <c r="J67" s="189"/>
      <c r="K67" s="80"/>
      <c r="L67" s="384"/>
      <c r="M67" s="384"/>
      <c r="N67" s="384"/>
      <c r="O67" s="384"/>
      <c r="P67" s="384"/>
      <c r="Q67" s="384"/>
      <c r="R67" s="384"/>
      <c r="S67" s="384"/>
      <c r="T67" s="384"/>
      <c r="U67" s="384"/>
      <c r="V67" s="384"/>
      <c r="W67" s="384"/>
      <c r="X67" s="384"/>
      <c r="Y67" s="384"/>
      <c r="Z67" s="384"/>
      <c r="AA67" s="384"/>
      <c r="AB67" s="384"/>
      <c r="AC67" s="384"/>
      <c r="AD67" s="384"/>
      <c r="AE67" s="384"/>
      <c r="AF67" s="384"/>
      <c r="AG67" s="384"/>
      <c r="AH67" s="384"/>
      <c r="AI67" s="384"/>
      <c r="AJ67" s="400"/>
      <c r="AK67" s="80"/>
      <c r="AL67" s="155"/>
      <c r="AM67" s="156"/>
      <c r="AN67" s="80"/>
      <c r="AO67" s="80"/>
      <c r="AP67" s="80"/>
      <c r="AQ67" s="80"/>
      <c r="AR67" s="154"/>
      <c r="AS67" s="157"/>
      <c r="AT67" s="158"/>
      <c r="AU67" s="158"/>
      <c r="AV67" s="158"/>
      <c r="AW67" s="158"/>
      <c r="AX67" s="159"/>
      <c r="AY67" s="15"/>
    </row>
    <row r="68" spans="1:51" ht="19.5" customHeight="1" x14ac:dyDescent="0.25">
      <c r="A68" s="69" t="str">
        <f t="shared" si="0"/>
        <v/>
      </c>
      <c r="B68" s="153"/>
      <c r="C68" s="80"/>
      <c r="D68" s="80"/>
      <c r="E68" s="80"/>
      <c r="F68" s="80"/>
      <c r="G68" s="154"/>
      <c r="H68" s="80"/>
      <c r="I68" s="80"/>
      <c r="J68" s="524" t="s">
        <v>462</v>
      </c>
      <c r="K68" s="383"/>
      <c r="L68" s="373" t="s">
        <v>466</v>
      </c>
      <c r="M68" s="373"/>
      <c r="N68" s="373"/>
      <c r="O68" s="373"/>
      <c r="P68" s="373"/>
      <c r="Q68" s="373"/>
      <c r="R68" s="373"/>
      <c r="S68" s="373"/>
      <c r="T68" s="373"/>
      <c r="U68" s="373"/>
      <c r="V68" s="373"/>
      <c r="W68" s="373"/>
      <c r="X68" s="373"/>
      <c r="Y68" s="373"/>
      <c r="Z68" s="373"/>
      <c r="AA68" s="373"/>
      <c r="AB68" s="373"/>
      <c r="AC68" s="373"/>
      <c r="AD68" s="373"/>
      <c r="AE68" s="373"/>
      <c r="AF68" s="373"/>
      <c r="AG68" s="373"/>
      <c r="AH68" s="373"/>
      <c r="AI68" s="373"/>
      <c r="AJ68" s="374"/>
      <c r="AK68" s="80"/>
      <c r="AL68" s="155"/>
      <c r="AM68" s="156"/>
      <c r="AN68" s="80"/>
      <c r="AO68" s="80"/>
      <c r="AP68" s="80"/>
      <c r="AQ68" s="80"/>
      <c r="AR68" s="154"/>
      <c r="AS68" s="157"/>
      <c r="AT68" s="158"/>
      <c r="AU68" s="158"/>
      <c r="AV68" s="158"/>
      <c r="AW68" s="158"/>
      <c r="AX68" s="159"/>
      <c r="AY68" s="17"/>
    </row>
    <row r="69" spans="1:51" ht="19.5" customHeight="1" x14ac:dyDescent="0.25">
      <c r="A69" s="69" t="str">
        <f t="shared" si="0"/>
        <v/>
      </c>
      <c r="B69" s="153"/>
      <c r="C69" s="80"/>
      <c r="D69" s="80"/>
      <c r="E69" s="80"/>
      <c r="F69" s="80"/>
      <c r="G69" s="154"/>
      <c r="H69" s="80"/>
      <c r="I69" s="80"/>
      <c r="J69" s="524" t="s">
        <v>463</v>
      </c>
      <c r="K69" s="383"/>
      <c r="L69" s="373" t="s">
        <v>468</v>
      </c>
      <c r="M69" s="373"/>
      <c r="N69" s="373"/>
      <c r="O69" s="373"/>
      <c r="P69" s="373"/>
      <c r="Q69" s="373"/>
      <c r="R69" s="373"/>
      <c r="S69" s="373"/>
      <c r="T69" s="373"/>
      <c r="U69" s="373"/>
      <c r="V69" s="373"/>
      <c r="W69" s="373"/>
      <c r="X69" s="373"/>
      <c r="Y69" s="373"/>
      <c r="Z69" s="373"/>
      <c r="AA69" s="373"/>
      <c r="AB69" s="373"/>
      <c r="AC69" s="373"/>
      <c r="AD69" s="373"/>
      <c r="AE69" s="373"/>
      <c r="AF69" s="373"/>
      <c r="AG69" s="373"/>
      <c r="AH69" s="373"/>
      <c r="AI69" s="373"/>
      <c r="AJ69" s="374"/>
      <c r="AK69" s="80"/>
      <c r="AL69" s="155"/>
      <c r="AM69" s="156"/>
      <c r="AN69" s="80"/>
      <c r="AO69" s="80"/>
      <c r="AP69" s="80"/>
      <c r="AQ69" s="80"/>
      <c r="AR69" s="154"/>
      <c r="AS69" s="157"/>
      <c r="AT69" s="158"/>
      <c r="AU69" s="158"/>
      <c r="AV69" s="158"/>
      <c r="AW69" s="158"/>
      <c r="AX69" s="159"/>
      <c r="AY69" s="15"/>
    </row>
    <row r="70" spans="1:51" ht="19.5" customHeight="1" x14ac:dyDescent="0.25">
      <c r="A70" s="69" t="str">
        <f t="shared" ref="A70:A85" si="1">_xlfn.IFS(AM70=0,"",AM70&gt;0,AM70,AM70&lt;&gt;"","")</f>
        <v/>
      </c>
      <c r="B70" s="153"/>
      <c r="C70" s="80"/>
      <c r="D70" s="80"/>
      <c r="E70" s="80"/>
      <c r="F70" s="80"/>
      <c r="G70" s="154"/>
      <c r="H70" s="80"/>
      <c r="I70" s="80"/>
      <c r="J70" s="524" t="s">
        <v>467</v>
      </c>
      <c r="K70" s="383"/>
      <c r="L70" s="384" t="s">
        <v>469</v>
      </c>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400"/>
      <c r="AK70" s="80"/>
      <c r="AL70" s="155"/>
      <c r="AM70" s="156"/>
      <c r="AN70" s="80"/>
      <c r="AO70" s="80"/>
      <c r="AP70" s="80"/>
      <c r="AQ70" s="80"/>
      <c r="AR70" s="154"/>
      <c r="AS70" s="157"/>
      <c r="AT70" s="158"/>
      <c r="AU70" s="158"/>
      <c r="AV70" s="158"/>
      <c r="AW70" s="158"/>
      <c r="AX70" s="159"/>
      <c r="AY70" s="15"/>
    </row>
    <row r="71" spans="1:51" ht="19.5" customHeight="1" x14ac:dyDescent="0.25">
      <c r="A71" s="69" t="str">
        <f t="shared" si="1"/>
        <v/>
      </c>
      <c r="B71" s="153"/>
      <c r="C71" s="80"/>
      <c r="D71" s="80"/>
      <c r="E71" s="80"/>
      <c r="F71" s="80"/>
      <c r="G71" s="154"/>
      <c r="H71" s="80"/>
      <c r="I71" s="80"/>
      <c r="J71" s="189"/>
      <c r="K71" s="80"/>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400"/>
      <c r="AK71" s="80"/>
      <c r="AL71" s="155"/>
      <c r="AM71" s="156"/>
      <c r="AN71" s="80"/>
      <c r="AO71" s="80"/>
      <c r="AP71" s="80"/>
      <c r="AQ71" s="80"/>
      <c r="AR71" s="154"/>
      <c r="AS71" s="157"/>
      <c r="AT71" s="158"/>
      <c r="AU71" s="158"/>
      <c r="AV71" s="158"/>
      <c r="AW71" s="158"/>
      <c r="AX71" s="159"/>
      <c r="AY71" s="15"/>
    </row>
    <row r="72" spans="1:51" ht="19.5" customHeight="1" x14ac:dyDescent="0.25">
      <c r="A72" s="69" t="str">
        <f t="shared" si="1"/>
        <v/>
      </c>
      <c r="B72" s="153"/>
      <c r="C72" s="80"/>
      <c r="D72" s="80"/>
      <c r="E72" s="80"/>
      <c r="F72" s="80"/>
      <c r="G72" s="154"/>
      <c r="H72" s="80"/>
      <c r="I72" s="80"/>
      <c r="J72" s="524" t="s">
        <v>470</v>
      </c>
      <c r="K72" s="383"/>
      <c r="L72" s="384" t="s">
        <v>471</v>
      </c>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400"/>
      <c r="AK72" s="80"/>
      <c r="AL72" s="155"/>
      <c r="AM72" s="156"/>
      <c r="AN72" s="80"/>
      <c r="AO72" s="80"/>
      <c r="AP72" s="80"/>
      <c r="AQ72" s="80"/>
      <c r="AR72" s="154"/>
      <c r="AS72" s="157"/>
      <c r="AT72" s="158"/>
      <c r="AU72" s="158"/>
      <c r="AV72" s="158"/>
      <c r="AW72" s="158"/>
      <c r="AX72" s="159"/>
      <c r="AY72" s="15"/>
    </row>
    <row r="73" spans="1:51" ht="19.5" customHeight="1" x14ac:dyDescent="0.25">
      <c r="A73" s="69" t="str">
        <f t="shared" si="1"/>
        <v/>
      </c>
      <c r="B73" s="153"/>
      <c r="C73" s="80"/>
      <c r="D73" s="80"/>
      <c r="E73" s="80"/>
      <c r="F73" s="80"/>
      <c r="G73" s="154"/>
      <c r="H73" s="80"/>
      <c r="I73" s="80"/>
      <c r="J73" s="190"/>
      <c r="K73" s="151"/>
      <c r="L73" s="406"/>
      <c r="M73" s="406"/>
      <c r="N73" s="406"/>
      <c r="O73" s="406"/>
      <c r="P73" s="406"/>
      <c r="Q73" s="406"/>
      <c r="R73" s="406"/>
      <c r="S73" s="406"/>
      <c r="T73" s="406"/>
      <c r="U73" s="406"/>
      <c r="V73" s="406"/>
      <c r="W73" s="406"/>
      <c r="X73" s="406"/>
      <c r="Y73" s="406"/>
      <c r="Z73" s="406"/>
      <c r="AA73" s="406"/>
      <c r="AB73" s="406"/>
      <c r="AC73" s="406"/>
      <c r="AD73" s="406"/>
      <c r="AE73" s="406"/>
      <c r="AF73" s="406"/>
      <c r="AG73" s="406"/>
      <c r="AH73" s="406"/>
      <c r="AI73" s="406"/>
      <c r="AJ73" s="407"/>
      <c r="AK73" s="80"/>
      <c r="AL73" s="155"/>
      <c r="AM73" s="156"/>
      <c r="AN73" s="80"/>
      <c r="AO73" s="80"/>
      <c r="AP73" s="80"/>
      <c r="AQ73" s="80"/>
      <c r="AR73" s="154"/>
      <c r="AS73" s="157"/>
      <c r="AT73" s="158"/>
      <c r="AU73" s="158"/>
      <c r="AV73" s="158"/>
      <c r="AW73" s="158"/>
      <c r="AX73" s="159"/>
      <c r="AY73" s="15"/>
    </row>
    <row r="74" spans="1:51" ht="19.5" customHeight="1" x14ac:dyDescent="0.25">
      <c r="A74" s="69" t="str">
        <f t="shared" si="1"/>
        <v/>
      </c>
      <c r="B74" s="153"/>
      <c r="C74" s="80"/>
      <c r="D74" s="80"/>
      <c r="E74" s="80"/>
      <c r="F74" s="80"/>
      <c r="G74" s="154"/>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155"/>
      <c r="AM74" s="156"/>
      <c r="AN74" s="80"/>
      <c r="AO74" s="80"/>
      <c r="AP74" s="80"/>
      <c r="AQ74" s="80"/>
      <c r="AR74" s="154"/>
      <c r="AS74" s="157"/>
      <c r="AT74" s="158"/>
      <c r="AU74" s="158"/>
      <c r="AV74" s="158"/>
      <c r="AW74" s="158"/>
      <c r="AX74" s="159"/>
      <c r="AY74" s="17"/>
    </row>
    <row r="75" spans="1:51" ht="19.5" customHeight="1" x14ac:dyDescent="0.25">
      <c r="A75" s="69" t="str">
        <f t="shared" si="1"/>
        <v/>
      </c>
      <c r="B75" s="153"/>
      <c r="C75" s="80"/>
      <c r="D75" s="80"/>
      <c r="E75" s="80"/>
      <c r="F75" s="80"/>
      <c r="G75" s="154"/>
      <c r="H75" s="80"/>
      <c r="I75" s="80"/>
      <c r="J75" s="373" t="s">
        <v>472</v>
      </c>
      <c r="K75" s="373"/>
      <c r="L75" s="373"/>
      <c r="M75" s="373"/>
      <c r="N75" s="373"/>
      <c r="O75" s="373"/>
      <c r="P75" s="373"/>
      <c r="Q75" s="373"/>
      <c r="R75" s="373"/>
      <c r="S75" s="373"/>
      <c r="T75" s="373"/>
      <c r="U75" s="373"/>
      <c r="V75" s="373"/>
      <c r="W75" s="373"/>
      <c r="X75" s="373"/>
      <c r="Y75" s="373"/>
      <c r="Z75" s="373"/>
      <c r="AA75" s="373"/>
      <c r="AB75" s="373"/>
      <c r="AC75" s="373"/>
      <c r="AD75" s="373"/>
      <c r="AE75" s="373"/>
      <c r="AF75" s="373"/>
      <c r="AG75" s="373"/>
      <c r="AH75" s="373"/>
      <c r="AI75" s="373"/>
      <c r="AJ75" s="373"/>
      <c r="AK75" s="80"/>
      <c r="AL75" s="155"/>
      <c r="AM75" s="156"/>
      <c r="AN75" s="80"/>
      <c r="AO75" s="80"/>
      <c r="AP75" s="80"/>
      <c r="AQ75" s="80"/>
      <c r="AR75" s="154"/>
      <c r="AS75" s="442" t="s">
        <v>477</v>
      </c>
      <c r="AT75" s="443"/>
      <c r="AU75" s="443"/>
      <c r="AV75" s="443"/>
      <c r="AW75" s="443"/>
      <c r="AX75" s="444"/>
      <c r="AY75" s="15"/>
    </row>
    <row r="76" spans="1:51" ht="19.5" customHeight="1" x14ac:dyDescent="0.25">
      <c r="A76" s="69" t="str">
        <f t="shared" si="1"/>
        <v/>
      </c>
      <c r="B76" s="153"/>
      <c r="C76" s="80"/>
      <c r="D76" s="80"/>
      <c r="E76" s="80"/>
      <c r="F76" s="80"/>
      <c r="G76" s="154"/>
      <c r="H76" s="80"/>
      <c r="I76" s="80"/>
      <c r="J76" s="522" t="s">
        <v>460</v>
      </c>
      <c r="K76" s="523"/>
      <c r="L76" s="398" t="s">
        <v>473</v>
      </c>
      <c r="M76" s="398"/>
      <c r="N76" s="398"/>
      <c r="O76" s="398"/>
      <c r="P76" s="398"/>
      <c r="Q76" s="398"/>
      <c r="R76" s="398"/>
      <c r="S76" s="398"/>
      <c r="T76" s="398"/>
      <c r="U76" s="398"/>
      <c r="V76" s="398"/>
      <c r="W76" s="398"/>
      <c r="X76" s="398"/>
      <c r="Y76" s="398"/>
      <c r="Z76" s="398"/>
      <c r="AA76" s="398"/>
      <c r="AB76" s="398"/>
      <c r="AC76" s="398"/>
      <c r="AD76" s="398"/>
      <c r="AE76" s="398"/>
      <c r="AF76" s="398"/>
      <c r="AG76" s="398"/>
      <c r="AH76" s="398"/>
      <c r="AI76" s="398"/>
      <c r="AJ76" s="399"/>
      <c r="AK76" s="80"/>
      <c r="AL76" s="155"/>
      <c r="AM76" s="156"/>
      <c r="AN76" s="80"/>
      <c r="AO76" s="80"/>
      <c r="AP76" s="80"/>
      <c r="AQ76" s="80"/>
      <c r="AR76" s="154"/>
      <c r="AS76" s="442"/>
      <c r="AT76" s="443"/>
      <c r="AU76" s="443"/>
      <c r="AV76" s="443"/>
      <c r="AW76" s="443"/>
      <c r="AX76" s="444"/>
      <c r="AY76" s="15"/>
    </row>
    <row r="77" spans="1:51" s="33" customFormat="1" ht="19.5" customHeight="1" x14ac:dyDescent="0.25">
      <c r="A77" s="72" t="str">
        <f t="shared" si="1"/>
        <v/>
      </c>
      <c r="B77" s="285"/>
      <c r="C77" s="163"/>
      <c r="D77" s="163"/>
      <c r="E77" s="163"/>
      <c r="F77" s="163"/>
      <c r="G77" s="287"/>
      <c r="H77" s="163"/>
      <c r="I77" s="163"/>
      <c r="J77" s="261"/>
      <c r="K77" s="260"/>
      <c r="L77" s="384"/>
      <c r="M77" s="384"/>
      <c r="N77" s="384"/>
      <c r="O77" s="384"/>
      <c r="P77" s="384"/>
      <c r="Q77" s="384"/>
      <c r="R77" s="384"/>
      <c r="S77" s="384"/>
      <c r="T77" s="384"/>
      <c r="U77" s="384"/>
      <c r="V77" s="384"/>
      <c r="W77" s="384"/>
      <c r="X77" s="384"/>
      <c r="Y77" s="384"/>
      <c r="Z77" s="384"/>
      <c r="AA77" s="384"/>
      <c r="AB77" s="384"/>
      <c r="AC77" s="384"/>
      <c r="AD77" s="384"/>
      <c r="AE77" s="384"/>
      <c r="AF77" s="384"/>
      <c r="AG77" s="384"/>
      <c r="AH77" s="384"/>
      <c r="AI77" s="384"/>
      <c r="AJ77" s="400"/>
      <c r="AK77" s="163"/>
      <c r="AL77" s="288"/>
      <c r="AM77" s="289"/>
      <c r="AN77" s="163"/>
      <c r="AO77" s="163"/>
      <c r="AP77" s="163"/>
      <c r="AQ77" s="163"/>
      <c r="AR77" s="287"/>
      <c r="AS77" s="442"/>
      <c r="AT77" s="443"/>
      <c r="AU77" s="443"/>
      <c r="AV77" s="443"/>
      <c r="AW77" s="443"/>
      <c r="AX77" s="444"/>
      <c r="AY77" s="40"/>
    </row>
    <row r="78" spans="1:51" ht="19.5" customHeight="1" x14ac:dyDescent="0.25">
      <c r="A78" s="69" t="str">
        <f t="shared" si="1"/>
        <v/>
      </c>
      <c r="B78" s="153"/>
      <c r="C78" s="80"/>
      <c r="D78" s="80"/>
      <c r="E78" s="80"/>
      <c r="F78" s="80"/>
      <c r="G78" s="154"/>
      <c r="H78" s="80"/>
      <c r="I78" s="80"/>
      <c r="J78" s="189"/>
      <c r="K78" s="80"/>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c r="AJ78" s="400"/>
      <c r="AK78" s="80"/>
      <c r="AL78" s="155"/>
      <c r="AM78" s="156"/>
      <c r="AN78" s="80"/>
      <c r="AO78" s="80"/>
      <c r="AP78" s="80"/>
      <c r="AQ78" s="80"/>
      <c r="AR78" s="154"/>
      <c r="AS78" s="442"/>
      <c r="AT78" s="443"/>
      <c r="AU78" s="443"/>
      <c r="AV78" s="443"/>
      <c r="AW78" s="443"/>
      <c r="AX78" s="444"/>
      <c r="AY78" s="15"/>
    </row>
    <row r="79" spans="1:51" ht="19.5" customHeight="1" x14ac:dyDescent="0.25">
      <c r="A79" s="69" t="str">
        <f t="shared" si="1"/>
        <v/>
      </c>
      <c r="B79" s="153"/>
      <c r="C79" s="80"/>
      <c r="D79" s="80"/>
      <c r="E79" s="80"/>
      <c r="F79" s="80"/>
      <c r="G79" s="154"/>
      <c r="H79" s="80"/>
      <c r="I79" s="80"/>
      <c r="J79" s="524" t="s">
        <v>461</v>
      </c>
      <c r="K79" s="383"/>
      <c r="L79" s="373" t="s">
        <v>466</v>
      </c>
      <c r="M79" s="373"/>
      <c r="N79" s="373"/>
      <c r="O79" s="373"/>
      <c r="P79" s="373"/>
      <c r="Q79" s="373"/>
      <c r="R79" s="373"/>
      <c r="S79" s="373"/>
      <c r="T79" s="373"/>
      <c r="U79" s="373"/>
      <c r="V79" s="373"/>
      <c r="W79" s="373"/>
      <c r="X79" s="373"/>
      <c r="Y79" s="373"/>
      <c r="Z79" s="373"/>
      <c r="AA79" s="373"/>
      <c r="AB79" s="373"/>
      <c r="AC79" s="373"/>
      <c r="AD79" s="373"/>
      <c r="AE79" s="373"/>
      <c r="AF79" s="373"/>
      <c r="AG79" s="373"/>
      <c r="AH79" s="373"/>
      <c r="AI79" s="373"/>
      <c r="AJ79" s="374"/>
      <c r="AK79" s="80"/>
      <c r="AL79" s="155"/>
      <c r="AM79" s="156"/>
      <c r="AN79" s="80"/>
      <c r="AO79" s="80"/>
      <c r="AP79" s="80"/>
      <c r="AQ79" s="80"/>
      <c r="AR79" s="154"/>
      <c r="AS79" s="157"/>
      <c r="AT79" s="158"/>
      <c r="AU79" s="158"/>
      <c r="AV79" s="158"/>
      <c r="AW79" s="158"/>
      <c r="AX79" s="159"/>
      <c r="AY79" s="15"/>
    </row>
    <row r="80" spans="1:51" ht="19.5" customHeight="1" x14ac:dyDescent="0.25">
      <c r="A80" s="69" t="str">
        <f t="shared" si="1"/>
        <v/>
      </c>
      <c r="B80" s="153"/>
      <c r="C80" s="80"/>
      <c r="D80" s="80"/>
      <c r="E80" s="80"/>
      <c r="F80" s="80"/>
      <c r="G80" s="154"/>
      <c r="H80" s="80"/>
      <c r="I80" s="80"/>
      <c r="J80" s="524" t="s">
        <v>462</v>
      </c>
      <c r="K80" s="383"/>
      <c r="L80" s="384" t="s">
        <v>474</v>
      </c>
      <c r="M80" s="384"/>
      <c r="N80" s="384"/>
      <c r="O80" s="384"/>
      <c r="P80" s="384"/>
      <c r="Q80" s="384"/>
      <c r="R80" s="384"/>
      <c r="S80" s="384"/>
      <c r="T80" s="384"/>
      <c r="U80" s="384"/>
      <c r="V80" s="384"/>
      <c r="W80" s="384"/>
      <c r="X80" s="384"/>
      <c r="Y80" s="384"/>
      <c r="Z80" s="384"/>
      <c r="AA80" s="384"/>
      <c r="AB80" s="384"/>
      <c r="AC80" s="384"/>
      <c r="AD80" s="384"/>
      <c r="AE80" s="384"/>
      <c r="AF80" s="384"/>
      <c r="AG80" s="384"/>
      <c r="AH80" s="384"/>
      <c r="AI80" s="384"/>
      <c r="AJ80" s="400"/>
      <c r="AK80" s="80"/>
      <c r="AL80" s="155"/>
      <c r="AM80" s="156"/>
      <c r="AN80" s="80"/>
      <c r="AO80" s="80"/>
      <c r="AP80" s="80"/>
      <c r="AQ80" s="80"/>
      <c r="AR80" s="154"/>
      <c r="AS80" s="157"/>
      <c r="AT80" s="158"/>
      <c r="AU80" s="158"/>
      <c r="AV80" s="158"/>
      <c r="AW80" s="158"/>
      <c r="AX80" s="159"/>
      <c r="AY80" s="15"/>
    </row>
    <row r="81" spans="1:51" ht="19.5" customHeight="1" x14ac:dyDescent="0.25">
      <c r="A81" s="69" t="str">
        <f t="shared" si="1"/>
        <v/>
      </c>
      <c r="B81" s="153"/>
      <c r="C81" s="80"/>
      <c r="D81" s="80"/>
      <c r="E81" s="80"/>
      <c r="F81" s="80"/>
      <c r="G81" s="154"/>
      <c r="H81" s="80"/>
      <c r="I81" s="80"/>
      <c r="J81" s="286"/>
      <c r="K81" s="162"/>
      <c r="L81" s="384"/>
      <c r="M81" s="384"/>
      <c r="N81" s="384"/>
      <c r="O81" s="384"/>
      <c r="P81" s="384"/>
      <c r="Q81" s="384"/>
      <c r="R81" s="384"/>
      <c r="S81" s="384"/>
      <c r="T81" s="384"/>
      <c r="U81" s="384"/>
      <c r="V81" s="384"/>
      <c r="W81" s="384"/>
      <c r="X81" s="384"/>
      <c r="Y81" s="384"/>
      <c r="Z81" s="384"/>
      <c r="AA81" s="384"/>
      <c r="AB81" s="384"/>
      <c r="AC81" s="384"/>
      <c r="AD81" s="384"/>
      <c r="AE81" s="384"/>
      <c r="AF81" s="384"/>
      <c r="AG81" s="384"/>
      <c r="AH81" s="384"/>
      <c r="AI81" s="384"/>
      <c r="AJ81" s="400"/>
      <c r="AK81" s="80"/>
      <c r="AL81" s="155"/>
      <c r="AM81" s="156"/>
      <c r="AN81" s="80"/>
      <c r="AO81" s="80"/>
      <c r="AP81" s="80"/>
      <c r="AQ81" s="80"/>
      <c r="AR81" s="154"/>
      <c r="AS81" s="157"/>
      <c r="AT81" s="158"/>
      <c r="AU81" s="158"/>
      <c r="AV81" s="158"/>
      <c r="AW81" s="158"/>
      <c r="AX81" s="159"/>
      <c r="AY81" s="15"/>
    </row>
    <row r="82" spans="1:51" ht="19.5" customHeight="1" x14ac:dyDescent="0.25">
      <c r="A82" s="69" t="str">
        <f t="shared" si="1"/>
        <v/>
      </c>
      <c r="B82" s="153"/>
      <c r="C82" s="80"/>
      <c r="D82" s="80"/>
      <c r="E82" s="80"/>
      <c r="F82" s="80"/>
      <c r="G82" s="154"/>
      <c r="H82" s="80"/>
      <c r="I82" s="80"/>
      <c r="J82" s="524" t="s">
        <v>463</v>
      </c>
      <c r="K82" s="383"/>
      <c r="L82" s="384" t="s">
        <v>475</v>
      </c>
      <c r="M82" s="384"/>
      <c r="N82" s="384"/>
      <c r="O82" s="384"/>
      <c r="P82" s="384"/>
      <c r="Q82" s="384"/>
      <c r="R82" s="384"/>
      <c r="S82" s="384"/>
      <c r="T82" s="384"/>
      <c r="U82" s="384"/>
      <c r="V82" s="384"/>
      <c r="W82" s="384"/>
      <c r="X82" s="384"/>
      <c r="Y82" s="384"/>
      <c r="Z82" s="384"/>
      <c r="AA82" s="384"/>
      <c r="AB82" s="384"/>
      <c r="AC82" s="384"/>
      <c r="AD82" s="384"/>
      <c r="AE82" s="384"/>
      <c r="AF82" s="384"/>
      <c r="AG82" s="384"/>
      <c r="AH82" s="384"/>
      <c r="AI82" s="384"/>
      <c r="AJ82" s="400"/>
      <c r="AK82" s="80"/>
      <c r="AL82" s="155"/>
      <c r="AM82" s="156"/>
      <c r="AN82" s="80"/>
      <c r="AO82" s="80"/>
      <c r="AP82" s="80"/>
      <c r="AQ82" s="80"/>
      <c r="AR82" s="154"/>
      <c r="AS82" s="157"/>
      <c r="AT82" s="158"/>
      <c r="AU82" s="158"/>
      <c r="AV82" s="158"/>
      <c r="AW82" s="158"/>
      <c r="AX82" s="159"/>
      <c r="AY82" s="15"/>
    </row>
    <row r="83" spans="1:51" ht="19.5" customHeight="1" x14ac:dyDescent="0.25">
      <c r="A83" s="69" t="str">
        <f t="shared" si="1"/>
        <v/>
      </c>
      <c r="B83" s="153"/>
      <c r="C83" s="80"/>
      <c r="D83" s="80"/>
      <c r="E83" s="80"/>
      <c r="F83" s="80"/>
      <c r="G83" s="154"/>
      <c r="H83" s="80"/>
      <c r="I83" s="80"/>
      <c r="J83" s="190"/>
      <c r="K83" s="151"/>
      <c r="L83" s="406"/>
      <c r="M83" s="406"/>
      <c r="N83" s="406"/>
      <c r="O83" s="406"/>
      <c r="P83" s="406"/>
      <c r="Q83" s="406"/>
      <c r="R83" s="406"/>
      <c r="S83" s="406"/>
      <c r="T83" s="406"/>
      <c r="U83" s="406"/>
      <c r="V83" s="406"/>
      <c r="W83" s="406"/>
      <c r="X83" s="406"/>
      <c r="Y83" s="406"/>
      <c r="Z83" s="406"/>
      <c r="AA83" s="406"/>
      <c r="AB83" s="406"/>
      <c r="AC83" s="406"/>
      <c r="AD83" s="406"/>
      <c r="AE83" s="406"/>
      <c r="AF83" s="406"/>
      <c r="AG83" s="406"/>
      <c r="AH83" s="406"/>
      <c r="AI83" s="406"/>
      <c r="AJ83" s="407"/>
      <c r="AK83" s="80"/>
      <c r="AL83" s="155"/>
      <c r="AM83" s="156"/>
      <c r="AN83" s="80"/>
      <c r="AO83" s="80"/>
      <c r="AP83" s="80"/>
      <c r="AQ83" s="80"/>
      <c r="AR83" s="154"/>
      <c r="AS83" s="157"/>
      <c r="AT83" s="158"/>
      <c r="AU83" s="158"/>
      <c r="AV83" s="158"/>
      <c r="AW83" s="158"/>
      <c r="AX83" s="159"/>
      <c r="AY83" s="17"/>
    </row>
    <row r="84" spans="1:51" ht="19.5" customHeight="1" x14ac:dyDescent="0.25">
      <c r="A84" s="69" t="str">
        <f t="shared" si="1"/>
        <v/>
      </c>
      <c r="B84" s="153"/>
      <c r="C84" s="80"/>
      <c r="D84" s="80"/>
      <c r="E84" s="80"/>
      <c r="F84" s="80"/>
      <c r="G84" s="154"/>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155"/>
      <c r="AM84" s="156"/>
      <c r="AN84" s="80"/>
      <c r="AO84" s="80"/>
      <c r="AP84" s="80"/>
      <c r="AQ84" s="80"/>
      <c r="AR84" s="154"/>
      <c r="AS84" s="157"/>
      <c r="AT84" s="158"/>
      <c r="AU84" s="158"/>
      <c r="AV84" s="158"/>
      <c r="AW84" s="158"/>
      <c r="AX84" s="159"/>
      <c r="AY84" s="15"/>
    </row>
    <row r="85" spans="1:51" ht="19.5" customHeight="1" thickBot="1" x14ac:dyDescent="0.3">
      <c r="A85" s="69" t="str">
        <f t="shared" si="1"/>
        <v/>
      </c>
      <c r="B85" s="170"/>
      <c r="C85" s="171"/>
      <c r="D85" s="171"/>
      <c r="E85" s="171"/>
      <c r="F85" s="171"/>
      <c r="G85" s="172"/>
      <c r="H85" s="171"/>
      <c r="I85" s="171"/>
      <c r="J85" s="171"/>
      <c r="K85" s="171"/>
      <c r="L85" s="171"/>
      <c r="M85" s="171"/>
      <c r="N85" s="171"/>
      <c r="O85" s="171"/>
      <c r="P85" s="171"/>
      <c r="Q85" s="171"/>
      <c r="R85" s="171"/>
      <c r="S85" s="171"/>
      <c r="T85" s="171"/>
      <c r="U85" s="171"/>
      <c r="V85" s="171"/>
      <c r="W85" s="171"/>
      <c r="X85" s="171"/>
      <c r="Y85" s="171"/>
      <c r="Z85" s="171"/>
      <c r="AA85" s="171"/>
      <c r="AB85" s="171"/>
      <c r="AC85" s="171"/>
      <c r="AD85" s="171"/>
      <c r="AE85" s="171"/>
      <c r="AF85" s="171"/>
      <c r="AG85" s="171"/>
      <c r="AH85" s="171"/>
      <c r="AI85" s="171"/>
      <c r="AJ85" s="171"/>
      <c r="AK85" s="171"/>
      <c r="AL85" s="173"/>
      <c r="AM85" s="174"/>
      <c r="AN85" s="171"/>
      <c r="AO85" s="171"/>
      <c r="AP85" s="171"/>
      <c r="AQ85" s="171"/>
      <c r="AR85" s="172"/>
      <c r="AS85" s="175"/>
      <c r="AT85" s="176"/>
      <c r="AU85" s="176"/>
      <c r="AV85" s="176"/>
      <c r="AW85" s="176"/>
      <c r="AX85" s="177"/>
      <c r="AY85" s="11"/>
    </row>
    <row r="87" spans="1:51" ht="19.5" customHeight="1" x14ac:dyDescent="0.25">
      <c r="AM87" s="435" t="s">
        <v>991</v>
      </c>
      <c r="AN87" s="435"/>
      <c r="AO87" s="435"/>
      <c r="AP87" s="435"/>
      <c r="AQ87" s="435"/>
    </row>
  </sheetData>
  <mergeCells count="67">
    <mergeCell ref="AS7:AX12"/>
    <mergeCell ref="AM87:AQ87"/>
    <mergeCell ref="AM1:AQ1"/>
    <mergeCell ref="AS63:AX64"/>
    <mergeCell ref="AS75:AX78"/>
    <mergeCell ref="AS26:AX27"/>
    <mergeCell ref="AL2:AR3"/>
    <mergeCell ref="K20:AJ23"/>
    <mergeCell ref="J25:AJ25"/>
    <mergeCell ref="K60:AJ61"/>
    <mergeCell ref="AN47:AQ47"/>
    <mergeCell ref="J49:AJ49"/>
    <mergeCell ref="K50:AJ50"/>
    <mergeCell ref="J51:AJ51"/>
    <mergeCell ref="J38:AJ38"/>
    <mergeCell ref="K39:AJ41"/>
    <mergeCell ref="J42:AJ42"/>
    <mergeCell ref="K43:AJ44"/>
    <mergeCell ref="J47:AJ47"/>
    <mergeCell ref="K27:AJ29"/>
    <mergeCell ref="J30:AJ30"/>
    <mergeCell ref="K31:AJ33"/>
    <mergeCell ref="J34:AJ34"/>
    <mergeCell ref="B3:G4"/>
    <mergeCell ref="AS3:AX4"/>
    <mergeCell ref="AO4:AR5"/>
    <mergeCell ref="J26:AJ26"/>
    <mergeCell ref="C15:F15"/>
    <mergeCell ref="J7:AJ13"/>
    <mergeCell ref="AN7:AQ7"/>
    <mergeCell ref="J15:AJ15"/>
    <mergeCell ref="C11:E11"/>
    <mergeCell ref="C12:F12"/>
    <mergeCell ref="C14:E14"/>
    <mergeCell ref="B7:G9"/>
    <mergeCell ref="K16:AJ16"/>
    <mergeCell ref="J18:AJ18"/>
    <mergeCell ref="K19:AJ19"/>
    <mergeCell ref="H2:AK5"/>
    <mergeCell ref="K35:AJ37"/>
    <mergeCell ref="K52:AJ52"/>
    <mergeCell ref="K54:AJ54"/>
    <mergeCell ref="L55:AJ58"/>
    <mergeCell ref="J53:AJ53"/>
    <mergeCell ref="J59:AJ59"/>
    <mergeCell ref="J63:AJ63"/>
    <mergeCell ref="L64:AJ65"/>
    <mergeCell ref="J64:K64"/>
    <mergeCell ref="L66:AJ67"/>
    <mergeCell ref="L68:AJ68"/>
    <mergeCell ref="L69:AJ69"/>
    <mergeCell ref="L72:AJ73"/>
    <mergeCell ref="J75:AJ75"/>
    <mergeCell ref="J66:K66"/>
    <mergeCell ref="J68:K68"/>
    <mergeCell ref="J69:K69"/>
    <mergeCell ref="J70:K70"/>
    <mergeCell ref="J72:K72"/>
    <mergeCell ref="L70:AJ71"/>
    <mergeCell ref="J76:K76"/>
    <mergeCell ref="J79:K79"/>
    <mergeCell ref="J80:K80"/>
    <mergeCell ref="J82:K82"/>
    <mergeCell ref="L76:AJ78"/>
    <mergeCell ref="L79:AJ79"/>
    <mergeCell ref="L80:AJ81"/>
    <mergeCell ref="L82:AJ83"/>
  </mergeCells>
  <phoneticPr fontId="7"/>
  <conditionalFormatting sqref="C12">
    <cfRule type="cellIs" dxfId="3258" priority="18" operator="equal">
      <formula>"該当・非該当"</formula>
    </cfRule>
    <cfRule type="cellIs" dxfId="3257" priority="19" operator="equal">
      <formula>"該当"</formula>
    </cfRule>
    <cfRule type="cellIs" dxfId="3256" priority="20" operator="equal">
      <formula>"非該当"</formula>
    </cfRule>
  </conditionalFormatting>
  <conditionalFormatting sqref="C15">
    <cfRule type="cellIs" dxfId="3255" priority="15" operator="equal">
      <formula>"該当・非該当"</formula>
    </cfRule>
    <cfRule type="cellIs" dxfId="3254" priority="16" operator="equal">
      <formula>"該当"</formula>
    </cfRule>
    <cfRule type="cellIs" dxfId="3253" priority="17" operator="equal">
      <formula>"非該当"</formula>
    </cfRule>
  </conditionalFormatting>
  <conditionalFormatting sqref="AN4:AO4">
    <cfRule type="containsBlanks" dxfId="3252" priority="21">
      <formula>LEN(TRIM(AN4))=0</formula>
    </cfRule>
  </conditionalFormatting>
  <conditionalFormatting sqref="AN7:AO7">
    <cfRule type="cellIs" dxfId="3251" priority="11" operator="equal">
      <formula>"いる"</formula>
    </cfRule>
    <cfRule type="cellIs" dxfId="3250" priority="12" operator="equal">
      <formula>"非該当"</formula>
    </cfRule>
    <cfRule type="cellIs" dxfId="3249" priority="13" operator="equal">
      <formula>"いる・いない"</formula>
    </cfRule>
    <cfRule type="containsText" dxfId="3248" priority="14" operator="containsText" text="いない">
      <formula>NOT(ISERROR(SEARCH("いない",AN7)))</formula>
    </cfRule>
  </conditionalFormatting>
  <conditionalFormatting sqref="AN13:AO13">
    <cfRule type="cellIs" dxfId="3247" priority="43" operator="equal">
      <formula>"非該当"</formula>
    </cfRule>
    <cfRule type="cellIs" dxfId="3246" priority="42" operator="equal">
      <formula>"いる"</formula>
    </cfRule>
    <cfRule type="containsText" dxfId="3245" priority="45" operator="containsText" text="いない">
      <formula>NOT(ISERROR(SEARCH("いない",AN13)))</formula>
    </cfRule>
    <cfRule type="cellIs" dxfId="3244" priority="44" operator="equal">
      <formula>"いる・いない"</formula>
    </cfRule>
  </conditionalFormatting>
  <conditionalFormatting sqref="AN31:AO31">
    <cfRule type="cellIs" dxfId="3243" priority="35" operator="equal">
      <formula>"いる"</formula>
    </cfRule>
    <cfRule type="cellIs" dxfId="3242" priority="36" operator="equal">
      <formula>"非該当"</formula>
    </cfRule>
    <cfRule type="cellIs" dxfId="3241" priority="37" operator="equal">
      <formula>"いる・いない"</formula>
    </cfRule>
    <cfRule type="containsText" dxfId="3240" priority="38" operator="containsText" text="いない">
      <formula>NOT(ISERROR(SEARCH("いない",AN31)))</formula>
    </cfRule>
  </conditionalFormatting>
  <conditionalFormatting sqref="AN47:AO47">
    <cfRule type="cellIs" dxfId="3239" priority="4" operator="equal">
      <formula>"いる"</formula>
    </cfRule>
    <cfRule type="cellIs" dxfId="3238" priority="5" operator="equal">
      <formula>"非該当"</formula>
    </cfRule>
    <cfRule type="cellIs" dxfId="3237" priority="6" operator="equal">
      <formula>"いる・いない"</formula>
    </cfRule>
    <cfRule type="containsText" dxfId="3236" priority="7" operator="containsText" text="いない">
      <formula>NOT(ISERROR(SEARCH("いない",AN47)))</formula>
    </cfRule>
  </conditionalFormatting>
  <conditionalFormatting sqref="AY7">
    <cfRule type="containsText" dxfId="3235" priority="10" operator="containsText" text="根拠法令等の記載内容を再度確認してください。">
      <formula>NOT(ISERROR(SEARCH("根拠法令等の記載内容を再度確認してください。",AY7)))</formula>
    </cfRule>
    <cfRule type="containsErrors" dxfId="3234" priority="8">
      <formula>ISERROR(AY7)</formula>
    </cfRule>
    <cfRule type="cellIs" dxfId="3233" priority="9" operator="equal">
      <formula>0</formula>
    </cfRule>
  </conditionalFormatting>
  <conditionalFormatting sqref="AY13">
    <cfRule type="containsText" dxfId="3232" priority="41" operator="containsText" text="根拠法令等の記載内容を再度確認してください。">
      <formula>NOT(ISERROR(SEARCH("根拠法令等の記載内容を再度確認してください。",AY13)))</formula>
    </cfRule>
    <cfRule type="cellIs" dxfId="3231" priority="40" operator="equal">
      <formula>0</formula>
    </cfRule>
    <cfRule type="containsErrors" dxfId="3230" priority="39">
      <formula>ISERROR(AY13)</formula>
    </cfRule>
  </conditionalFormatting>
  <conditionalFormatting sqref="AY18">
    <cfRule type="containsText" dxfId="3229" priority="121" operator="containsText" text="根拠法令等の記載内容を再度確認してください。">
      <formula>NOT(ISERROR(SEARCH("根拠法令等の記載内容を再度確認してください。",AY18)))</formula>
    </cfRule>
    <cfRule type="containsErrors" dxfId="3228" priority="119">
      <formula>ISERROR(AY18)</formula>
    </cfRule>
    <cfRule type="cellIs" dxfId="3227" priority="120" operator="equal">
      <formula>0</formula>
    </cfRule>
  </conditionalFormatting>
  <conditionalFormatting sqref="AY22">
    <cfRule type="cellIs" dxfId="3226" priority="117" operator="equal">
      <formula>0</formula>
    </cfRule>
    <cfRule type="containsErrors" dxfId="3225" priority="116">
      <formula>ISERROR(AY22)</formula>
    </cfRule>
    <cfRule type="containsText" dxfId="3224" priority="118" operator="containsText" text="根拠法令等の記載内容を再度確認してください。">
      <formula>NOT(ISERROR(SEARCH("根拠法令等の記載内容を再度確認してください。",AY22)))</formula>
    </cfRule>
  </conditionalFormatting>
  <conditionalFormatting sqref="AY25">
    <cfRule type="containsText" dxfId="3223" priority="115" operator="containsText" text="根拠法令等の記載内容を再度確認してください。">
      <formula>NOT(ISERROR(SEARCH("根拠法令等の記載内容を再度確認してください。",AY25)))</formula>
    </cfRule>
    <cfRule type="cellIs" dxfId="3222" priority="114" operator="equal">
      <formula>0</formula>
    </cfRule>
    <cfRule type="containsErrors" dxfId="3221" priority="113">
      <formula>ISERROR(AY25)</formula>
    </cfRule>
  </conditionalFormatting>
  <conditionalFormatting sqref="AY31">
    <cfRule type="containsErrors" dxfId="3220" priority="32">
      <formula>ISERROR(AY31)</formula>
    </cfRule>
    <cfRule type="cellIs" dxfId="3219" priority="33" operator="equal">
      <formula>0</formula>
    </cfRule>
    <cfRule type="containsText" dxfId="3218" priority="34" operator="containsText" text="根拠法令等の記載内容を再度確認してください。">
      <formula>NOT(ISERROR(SEARCH("根拠法令等の記載内容を再度確認してください。",AY31)))</formula>
    </cfRule>
  </conditionalFormatting>
  <conditionalFormatting sqref="AY43">
    <cfRule type="containsText" dxfId="3217" priority="112" operator="containsText" text="根拠法令等の記載内容を再度確認してください。">
      <formula>NOT(ISERROR(SEARCH("根拠法令等の記載内容を再度確認してください。",AY43)))</formula>
    </cfRule>
    <cfRule type="cellIs" dxfId="3216" priority="111" operator="equal">
      <formula>0</formula>
    </cfRule>
    <cfRule type="containsErrors" dxfId="3215" priority="110">
      <formula>ISERROR(AY43)</formula>
    </cfRule>
  </conditionalFormatting>
  <conditionalFormatting sqref="AY47">
    <cfRule type="cellIs" dxfId="3214" priority="2" operator="equal">
      <formula>0</formula>
    </cfRule>
    <cfRule type="containsText" dxfId="3213" priority="3" operator="containsText" text="根拠法令等の記載内容を再度確認してください。">
      <formula>NOT(ISERROR(SEARCH("根拠法令等の記載内容を再度確認してください。",AY47)))</formula>
    </cfRule>
    <cfRule type="containsErrors" dxfId="3212" priority="1">
      <formula>ISERROR(AY47)</formula>
    </cfRule>
  </conditionalFormatting>
  <conditionalFormatting sqref="AY53">
    <cfRule type="containsErrors" dxfId="3211" priority="104">
      <formula>ISERROR(AY53)</formula>
    </cfRule>
    <cfRule type="cellIs" dxfId="3210" priority="105" operator="equal">
      <formula>0</formula>
    </cfRule>
    <cfRule type="containsText" dxfId="3209" priority="106" operator="containsText" text="根拠法令等の記載内容を再度確認してください。">
      <formula>NOT(ISERROR(SEARCH("根拠法令等の記載内容を再度確認してください。",AY53)))</formula>
    </cfRule>
  </conditionalFormatting>
  <conditionalFormatting sqref="AY59">
    <cfRule type="cellIs" dxfId="3208" priority="102" operator="equal">
      <formula>0</formula>
    </cfRule>
    <cfRule type="containsText" dxfId="3207" priority="103" operator="containsText" text="根拠法令等の記載内容を再度確認してください。">
      <formula>NOT(ISERROR(SEARCH("根拠法令等の記載内容を再度確認してください。",AY59)))</formula>
    </cfRule>
    <cfRule type="containsErrors" dxfId="3206" priority="101">
      <formula>ISERROR(AY59)</formula>
    </cfRule>
  </conditionalFormatting>
  <conditionalFormatting sqref="AY68">
    <cfRule type="cellIs" dxfId="3205" priority="99" operator="equal">
      <formula>0</formula>
    </cfRule>
    <cfRule type="containsErrors" dxfId="3204" priority="98">
      <formula>ISERROR(AY68)</formula>
    </cfRule>
    <cfRule type="containsText" dxfId="3203" priority="100" operator="containsText" text="根拠法令等の記載内容を再度確認してください。">
      <formula>NOT(ISERROR(SEARCH("根拠法令等の記載内容を再度確認してください。",AY68)))</formula>
    </cfRule>
  </conditionalFormatting>
  <conditionalFormatting sqref="AY74">
    <cfRule type="containsText" dxfId="3202" priority="97" operator="containsText" text="根拠法令等の記載内容を再度確認してください。">
      <formula>NOT(ISERROR(SEARCH("根拠法令等の記載内容を再度確認してください。",AY74)))</formula>
    </cfRule>
    <cfRule type="cellIs" dxfId="3201" priority="96" operator="equal">
      <formula>0</formula>
    </cfRule>
    <cfRule type="containsErrors" dxfId="3200" priority="95">
      <formula>ISERROR(AY74)</formula>
    </cfRule>
  </conditionalFormatting>
  <conditionalFormatting sqref="AY83">
    <cfRule type="containsText" dxfId="3199" priority="94" operator="containsText" text="根拠法令等の記載内容を再度確認してください。">
      <formula>NOT(ISERROR(SEARCH("根拠法令等の記載内容を再度確認してください。",AY83)))</formula>
    </cfRule>
    <cfRule type="cellIs" dxfId="3198" priority="93" operator="equal">
      <formula>0</formula>
    </cfRule>
    <cfRule type="containsErrors" dxfId="3197" priority="92">
      <formula>ISERROR(AY83)</formula>
    </cfRule>
  </conditionalFormatting>
  <dataValidations count="2">
    <dataValidation type="list" allowBlank="1" showInputMessage="1" showErrorMessage="1" error="正しい値を選択してください" prompt="該当又は非該当のいずれかを選択してください" sqref="C12 C15" xr:uid="{71EBE3A2-94FB-49E3-B747-CB6C6CA63C71}">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47:AO47" xr:uid="{0C45E9D0-F7F8-4F3C-8873-623BF1A97EE8}">
      <formula1>"いる・いない,いる,いない,非該当"</formula1>
    </dataValidation>
  </dataValidations>
  <hyperlinks>
    <hyperlink ref="AM87" location="'介護給付費　目次'!A1" display="目次に戻る" xr:uid="{FA56C76B-3F2B-4EB7-B222-AABAC4103501}"/>
    <hyperlink ref="AM1" location="'介護給付費　目次'!A1" display="目次に戻る" xr:uid="{C4B7F259-504B-4D4A-8744-93CD8D00368F}"/>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1" manualBreakCount="1">
    <brk id="45" min="1" max="49" man="1"/>
  </rowBreaks>
  <ignoredErrors>
    <ignoredError sqref="H7 H47 J64 J66 J68:J70 J72 J76 J79 J82 J80"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6957A-1077-493B-A7AD-73323D16AE23}">
  <sheetPr codeName="Sheet18">
    <pageSetUpPr fitToPage="1"/>
  </sheetPr>
  <dimension ref="A1:CE79"/>
  <sheetViews>
    <sheetView tabSelected="1" view="pageBreakPreview" zoomScale="130" zoomScaleNormal="100" zoomScaleSheetLayoutView="130" workbookViewId="0">
      <pane xSplit="7" ySplit="5" topLeftCell="H18"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3.3046875" style="1" hidden="1" customWidth="1"/>
    <col min="2" max="38" width="2.69140625" style="1"/>
    <col min="39" max="39" width="3"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69"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f t="shared" si="0"/>
        <v>125</v>
      </c>
      <c r="B7" s="418" t="s">
        <v>1942</v>
      </c>
      <c r="C7" s="381"/>
      <c r="D7" s="381"/>
      <c r="E7" s="381"/>
      <c r="F7" s="381"/>
      <c r="G7" s="419"/>
      <c r="H7" s="80" t="s">
        <v>333</v>
      </c>
      <c r="I7" s="80"/>
      <c r="J7" s="384" t="s">
        <v>480</v>
      </c>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384"/>
      <c r="AK7" s="80"/>
      <c r="AL7" s="155"/>
      <c r="AM7" s="201">
        <v>125</v>
      </c>
      <c r="AN7" s="386" t="s">
        <v>12</v>
      </c>
      <c r="AO7" s="387"/>
      <c r="AP7" s="387"/>
      <c r="AQ7" s="388"/>
      <c r="AR7" s="154"/>
      <c r="AS7" s="395" t="s">
        <v>1943</v>
      </c>
      <c r="AT7" s="396"/>
      <c r="AU7" s="396"/>
      <c r="AV7" s="396"/>
      <c r="AW7" s="396"/>
      <c r="AX7" s="397"/>
      <c r="AY7" s="17">
        <f>VLOOKUP(AN7,$CD$6:$CE$11,2,FALSE)</f>
        <v>0</v>
      </c>
      <c r="CB7" s="1" t="s">
        <v>13</v>
      </c>
      <c r="CD7" s="1" t="s">
        <v>13</v>
      </c>
    </row>
    <row r="8" spans="1:83" ht="19.5" customHeight="1" x14ac:dyDescent="0.25">
      <c r="A8" s="69" t="str">
        <f t="shared" si="0"/>
        <v/>
      </c>
      <c r="B8" s="418"/>
      <c r="C8" s="381"/>
      <c r="D8" s="381"/>
      <c r="E8" s="381"/>
      <c r="F8" s="381"/>
      <c r="G8" s="419"/>
      <c r="H8" s="80"/>
      <c r="I8" s="80"/>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80"/>
      <c r="AL8" s="155"/>
      <c r="AM8" s="156"/>
      <c r="AN8" s="80"/>
      <c r="AO8" s="80"/>
      <c r="AP8" s="80"/>
      <c r="AQ8" s="80"/>
      <c r="AR8" s="154"/>
      <c r="AS8" s="395"/>
      <c r="AT8" s="396"/>
      <c r="AU8" s="396"/>
      <c r="AV8" s="396"/>
      <c r="AW8" s="396"/>
      <c r="AX8" s="397"/>
      <c r="AY8" s="15"/>
      <c r="CB8" s="1" t="s">
        <v>14</v>
      </c>
      <c r="CD8" s="1" t="s">
        <v>14</v>
      </c>
      <c r="CE8" s="1" t="s">
        <v>18</v>
      </c>
    </row>
    <row r="9" spans="1:83" ht="19.5" customHeight="1" x14ac:dyDescent="0.25">
      <c r="A9" s="69" t="str">
        <f t="shared" si="0"/>
        <v/>
      </c>
      <c r="B9" s="160"/>
      <c r="C9" s="83"/>
      <c r="D9" s="83"/>
      <c r="E9" s="83"/>
      <c r="F9" s="83"/>
      <c r="G9" s="161"/>
      <c r="H9" s="80"/>
      <c r="I9" s="80"/>
      <c r="J9" s="384"/>
      <c r="K9" s="384"/>
      <c r="L9" s="384"/>
      <c r="M9" s="384"/>
      <c r="N9" s="384"/>
      <c r="O9" s="384"/>
      <c r="P9" s="384"/>
      <c r="Q9" s="384"/>
      <c r="R9" s="384"/>
      <c r="S9" s="384"/>
      <c r="T9" s="384"/>
      <c r="U9" s="384"/>
      <c r="V9" s="384"/>
      <c r="W9" s="384"/>
      <c r="X9" s="384"/>
      <c r="Y9" s="384"/>
      <c r="Z9" s="384"/>
      <c r="AA9" s="384"/>
      <c r="AB9" s="384"/>
      <c r="AC9" s="384"/>
      <c r="AD9" s="384"/>
      <c r="AE9" s="384"/>
      <c r="AF9" s="384"/>
      <c r="AG9" s="384"/>
      <c r="AH9" s="384"/>
      <c r="AI9" s="384"/>
      <c r="AJ9" s="384"/>
      <c r="AK9" s="80"/>
      <c r="AL9" s="155"/>
      <c r="AM9" s="156"/>
      <c r="AN9" s="80"/>
      <c r="AO9" s="80"/>
      <c r="AP9" s="80"/>
      <c r="AQ9" s="80"/>
      <c r="AR9" s="154"/>
      <c r="AS9" s="220"/>
      <c r="AT9" s="221"/>
      <c r="AU9" s="221"/>
      <c r="AV9" s="221"/>
      <c r="AW9" s="221"/>
      <c r="AX9" s="222"/>
      <c r="AY9" s="15"/>
      <c r="CB9" s="1" t="s">
        <v>19</v>
      </c>
      <c r="CD9" s="1" t="s">
        <v>19</v>
      </c>
    </row>
    <row r="10" spans="1:83" ht="19.5" customHeight="1" x14ac:dyDescent="0.25">
      <c r="A10" s="69" t="str">
        <f t="shared" si="0"/>
        <v/>
      </c>
      <c r="B10" s="185" t="s">
        <v>526</v>
      </c>
      <c r="C10" s="410" t="s">
        <v>99</v>
      </c>
      <c r="D10" s="411"/>
      <c r="E10" s="411"/>
      <c r="F10" s="412"/>
      <c r="G10" s="161"/>
      <c r="H10" s="80"/>
      <c r="I10" s="80"/>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80"/>
      <c r="AL10" s="155"/>
      <c r="AM10" s="156"/>
      <c r="AN10" s="80"/>
      <c r="AO10" s="80"/>
      <c r="AP10" s="80"/>
      <c r="AQ10" s="80"/>
      <c r="AR10" s="154"/>
      <c r="AS10" s="220"/>
      <c r="AT10" s="221"/>
      <c r="AU10" s="221"/>
      <c r="AV10" s="221"/>
      <c r="AW10" s="221"/>
      <c r="AX10" s="222"/>
      <c r="AY10" s="15"/>
      <c r="CB10" s="1" t="s">
        <v>20</v>
      </c>
      <c r="CD10" s="1" t="s">
        <v>20</v>
      </c>
    </row>
    <row r="11" spans="1:83" ht="19.5" customHeight="1" x14ac:dyDescent="0.25">
      <c r="A11" s="69">
        <f t="shared" si="0"/>
        <v>126</v>
      </c>
      <c r="B11" s="153"/>
      <c r="C11" s="80"/>
      <c r="D11" s="80"/>
      <c r="E11" s="80"/>
      <c r="F11" s="80"/>
      <c r="G11" s="154"/>
      <c r="H11" s="200" t="s">
        <v>481</v>
      </c>
      <c r="I11" s="80"/>
      <c r="J11" s="373" t="s">
        <v>482</v>
      </c>
      <c r="K11" s="373"/>
      <c r="L11" s="373"/>
      <c r="M11" s="373"/>
      <c r="N11" s="373"/>
      <c r="O11" s="373"/>
      <c r="P11" s="373"/>
      <c r="Q11" s="373"/>
      <c r="R11" s="373"/>
      <c r="S11" s="373"/>
      <c r="T11" s="373"/>
      <c r="U11" s="373"/>
      <c r="V11" s="373"/>
      <c r="W11" s="373"/>
      <c r="X11" s="373"/>
      <c r="Y11" s="373"/>
      <c r="Z11" s="373"/>
      <c r="AA11" s="373"/>
      <c r="AB11" s="373"/>
      <c r="AC11" s="373"/>
      <c r="AD11" s="373"/>
      <c r="AE11" s="373"/>
      <c r="AF11" s="373"/>
      <c r="AG11" s="373"/>
      <c r="AH11" s="373"/>
      <c r="AI11" s="373"/>
      <c r="AJ11" s="373"/>
      <c r="AK11" s="80"/>
      <c r="AL11" s="155"/>
      <c r="AM11" s="201">
        <v>126</v>
      </c>
      <c r="AN11" s="386" t="s">
        <v>12</v>
      </c>
      <c r="AO11" s="387"/>
      <c r="AP11" s="387"/>
      <c r="AQ11" s="388"/>
      <c r="AR11" s="154"/>
      <c r="AS11" s="395" t="s">
        <v>1944</v>
      </c>
      <c r="AT11" s="396"/>
      <c r="AU11" s="396"/>
      <c r="AV11" s="396"/>
      <c r="AW11" s="396"/>
      <c r="AX11" s="397"/>
      <c r="AY11" s="17">
        <f>VLOOKUP(AN11,$CD$6:$CE$11,2,FALSE)</f>
        <v>0</v>
      </c>
      <c r="CD11" s="1" t="s">
        <v>12</v>
      </c>
    </row>
    <row r="12" spans="1:83" ht="19.5" customHeight="1" x14ac:dyDescent="0.25">
      <c r="A12" s="69" t="str">
        <f t="shared" si="0"/>
        <v/>
      </c>
      <c r="B12" s="153"/>
      <c r="C12" s="80"/>
      <c r="D12" s="80"/>
      <c r="E12" s="80"/>
      <c r="F12" s="80"/>
      <c r="G12" s="154"/>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155"/>
      <c r="AM12" s="156"/>
      <c r="AN12" s="80"/>
      <c r="AO12" s="80"/>
      <c r="AP12" s="80"/>
      <c r="AQ12" s="80"/>
      <c r="AR12" s="154"/>
      <c r="AS12" s="395"/>
      <c r="AT12" s="396"/>
      <c r="AU12" s="396"/>
      <c r="AV12" s="396"/>
      <c r="AW12" s="396"/>
      <c r="AX12" s="397"/>
      <c r="AY12" s="15"/>
    </row>
    <row r="13" spans="1:83" ht="15" customHeight="1" x14ac:dyDescent="0.25">
      <c r="A13" s="69" t="str">
        <f t="shared" si="0"/>
        <v/>
      </c>
      <c r="B13" s="196"/>
      <c r="C13" s="179"/>
      <c r="D13" s="179"/>
      <c r="E13" s="179"/>
      <c r="F13" s="179"/>
      <c r="G13" s="197"/>
      <c r="H13" s="80"/>
      <c r="I13" s="80"/>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80"/>
      <c r="AL13" s="155"/>
      <c r="AM13" s="156"/>
      <c r="AN13" s="80"/>
      <c r="AO13" s="80"/>
      <c r="AP13" s="80"/>
      <c r="AQ13" s="80"/>
      <c r="AR13" s="154"/>
      <c r="AS13" s="84"/>
      <c r="AT13" s="85"/>
      <c r="AU13" s="85"/>
      <c r="AV13" s="85"/>
      <c r="AW13" s="85"/>
      <c r="AX13" s="86"/>
      <c r="AY13" s="17"/>
      <c r="CB13" s="1" t="s">
        <v>13</v>
      </c>
      <c r="CD13" s="1" t="s">
        <v>13</v>
      </c>
      <c r="CE13" s="1" t="s">
        <v>18</v>
      </c>
    </row>
    <row r="14" spans="1:83" ht="19.5" customHeight="1" x14ac:dyDescent="0.25">
      <c r="A14" s="69">
        <f t="shared" si="0"/>
        <v>127</v>
      </c>
      <c r="B14" s="196"/>
      <c r="C14" s="179"/>
      <c r="D14" s="179"/>
      <c r="E14" s="179"/>
      <c r="F14" s="179"/>
      <c r="G14" s="197"/>
      <c r="H14" s="200" t="s">
        <v>483</v>
      </c>
      <c r="I14" s="80"/>
      <c r="J14" s="384" t="s">
        <v>484</v>
      </c>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84"/>
      <c r="AI14" s="384"/>
      <c r="AJ14" s="384"/>
      <c r="AK14" s="80"/>
      <c r="AL14" s="155"/>
      <c r="AM14" s="201">
        <v>127</v>
      </c>
      <c r="AN14" s="448" t="s">
        <v>22</v>
      </c>
      <c r="AO14" s="449"/>
      <c r="AP14" s="449"/>
      <c r="AQ14" s="450"/>
      <c r="AR14" s="154"/>
      <c r="AS14" s="395" t="s">
        <v>1944</v>
      </c>
      <c r="AT14" s="396"/>
      <c r="AU14" s="396"/>
      <c r="AV14" s="396"/>
      <c r="AW14" s="396"/>
      <c r="AX14" s="397"/>
      <c r="AY14" s="17">
        <f>VLOOKUP(AN14,$CD$13:$CE$17,2,FALSE)</f>
        <v>0</v>
      </c>
      <c r="CB14" s="1" t="s">
        <v>14</v>
      </c>
      <c r="CD14" s="1" t="s">
        <v>14</v>
      </c>
    </row>
    <row r="15" spans="1:83" ht="19.5" customHeight="1" x14ac:dyDescent="0.25">
      <c r="A15" s="69" t="str">
        <f t="shared" si="0"/>
        <v/>
      </c>
      <c r="B15" s="153"/>
      <c r="C15" s="80"/>
      <c r="D15" s="80"/>
      <c r="E15" s="80"/>
      <c r="F15" s="80"/>
      <c r="G15" s="154"/>
      <c r="H15" s="80"/>
      <c r="I15" s="80"/>
      <c r="J15" s="384"/>
      <c r="K15" s="384"/>
      <c r="L15" s="384"/>
      <c r="M15" s="384"/>
      <c r="N15" s="384"/>
      <c r="O15" s="384"/>
      <c r="P15" s="384"/>
      <c r="Q15" s="384"/>
      <c r="R15" s="384"/>
      <c r="S15" s="384"/>
      <c r="T15" s="384"/>
      <c r="U15" s="384"/>
      <c r="V15" s="384"/>
      <c r="W15" s="384"/>
      <c r="X15" s="384"/>
      <c r="Y15" s="384"/>
      <c r="Z15" s="384"/>
      <c r="AA15" s="384"/>
      <c r="AB15" s="384"/>
      <c r="AC15" s="384"/>
      <c r="AD15" s="384"/>
      <c r="AE15" s="384"/>
      <c r="AF15" s="384"/>
      <c r="AG15" s="384"/>
      <c r="AH15" s="384"/>
      <c r="AI15" s="384"/>
      <c r="AJ15" s="384"/>
      <c r="AK15" s="80"/>
      <c r="AL15" s="155"/>
      <c r="AM15" s="156"/>
      <c r="AN15" s="80"/>
      <c r="AO15" s="80"/>
      <c r="AP15" s="80"/>
      <c r="AQ15" s="80"/>
      <c r="AR15" s="154"/>
      <c r="AS15" s="395"/>
      <c r="AT15" s="396"/>
      <c r="AU15" s="396"/>
      <c r="AV15" s="396"/>
      <c r="AW15" s="396"/>
      <c r="AX15" s="397"/>
      <c r="AY15" s="15"/>
      <c r="CB15" s="1" t="s">
        <v>19</v>
      </c>
      <c r="CD15" s="1" t="s">
        <v>19</v>
      </c>
    </row>
    <row r="16" spans="1:83" ht="15" customHeight="1" x14ac:dyDescent="0.25">
      <c r="A16" s="69" t="str">
        <f t="shared" si="0"/>
        <v/>
      </c>
      <c r="B16" s="185"/>
      <c r="C16" s="80"/>
      <c r="D16" s="80"/>
      <c r="E16" s="80"/>
      <c r="F16" s="80"/>
      <c r="G16" s="154"/>
      <c r="H16" s="80"/>
      <c r="I16" s="80"/>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80"/>
      <c r="AL16" s="155"/>
      <c r="AM16" s="156"/>
      <c r="AN16" s="80"/>
      <c r="AO16" s="80"/>
      <c r="AP16" s="80"/>
      <c r="AQ16" s="80"/>
      <c r="AR16" s="154"/>
      <c r="AS16" s="84"/>
      <c r="AT16" s="85"/>
      <c r="AU16" s="85"/>
      <c r="AV16" s="85"/>
      <c r="AW16" s="85"/>
      <c r="AX16" s="86"/>
      <c r="AY16" s="15"/>
      <c r="CB16" s="1" t="s">
        <v>21</v>
      </c>
      <c r="CD16" s="1" t="s">
        <v>21</v>
      </c>
    </row>
    <row r="17" spans="1:83" ht="19.5" customHeight="1" x14ac:dyDescent="0.25">
      <c r="A17" s="69">
        <f t="shared" si="0"/>
        <v>128</v>
      </c>
      <c r="B17" s="153"/>
      <c r="C17" s="80"/>
      <c r="D17" s="80"/>
      <c r="E17" s="80"/>
      <c r="F17" s="80"/>
      <c r="G17" s="154"/>
      <c r="H17" s="200" t="s">
        <v>485</v>
      </c>
      <c r="I17" s="80"/>
      <c r="J17" s="384" t="s">
        <v>486</v>
      </c>
      <c r="K17" s="384"/>
      <c r="L17" s="384"/>
      <c r="M17" s="384"/>
      <c r="N17" s="384"/>
      <c r="O17" s="384"/>
      <c r="P17" s="384"/>
      <c r="Q17" s="384"/>
      <c r="R17" s="384"/>
      <c r="S17" s="384"/>
      <c r="T17" s="384"/>
      <c r="U17" s="384"/>
      <c r="V17" s="384"/>
      <c r="W17" s="384"/>
      <c r="X17" s="384"/>
      <c r="Y17" s="384"/>
      <c r="Z17" s="384"/>
      <c r="AA17" s="384"/>
      <c r="AB17" s="384"/>
      <c r="AC17" s="384"/>
      <c r="AD17" s="384"/>
      <c r="AE17" s="384"/>
      <c r="AF17" s="384"/>
      <c r="AG17" s="384"/>
      <c r="AH17" s="384"/>
      <c r="AI17" s="384"/>
      <c r="AJ17" s="384"/>
      <c r="AK17" s="80"/>
      <c r="AL17" s="155"/>
      <c r="AM17" s="201">
        <v>128</v>
      </c>
      <c r="AN17" s="448" t="s">
        <v>22</v>
      </c>
      <c r="AO17" s="449"/>
      <c r="AP17" s="449"/>
      <c r="AQ17" s="450"/>
      <c r="AR17" s="154"/>
      <c r="AS17" s="395" t="s">
        <v>1944</v>
      </c>
      <c r="AT17" s="396"/>
      <c r="AU17" s="396"/>
      <c r="AV17" s="396"/>
      <c r="AW17" s="396"/>
      <c r="AX17" s="397"/>
      <c r="AY17" s="17">
        <f>VLOOKUP(AN17,$CD$13:$CE$17,2,FALSE)</f>
        <v>0</v>
      </c>
      <c r="CD17" s="1" t="s">
        <v>22</v>
      </c>
    </row>
    <row r="18" spans="1:83" ht="19.5" customHeight="1" x14ac:dyDescent="0.25">
      <c r="A18" s="69" t="str">
        <f t="shared" si="0"/>
        <v/>
      </c>
      <c r="B18" s="153"/>
      <c r="C18" s="80"/>
      <c r="D18" s="80"/>
      <c r="E18" s="80"/>
      <c r="F18" s="80"/>
      <c r="G18" s="154"/>
      <c r="H18" s="80"/>
      <c r="I18" s="80"/>
      <c r="J18" s="384"/>
      <c r="K18" s="384"/>
      <c r="L18" s="384"/>
      <c r="M18" s="384"/>
      <c r="N18" s="384"/>
      <c r="O18" s="384"/>
      <c r="P18" s="384"/>
      <c r="Q18" s="384"/>
      <c r="R18" s="384"/>
      <c r="S18" s="384"/>
      <c r="T18" s="384"/>
      <c r="U18" s="384"/>
      <c r="V18" s="384"/>
      <c r="W18" s="384"/>
      <c r="X18" s="384"/>
      <c r="Y18" s="384"/>
      <c r="Z18" s="384"/>
      <c r="AA18" s="384"/>
      <c r="AB18" s="384"/>
      <c r="AC18" s="384"/>
      <c r="AD18" s="384"/>
      <c r="AE18" s="384"/>
      <c r="AF18" s="384"/>
      <c r="AG18" s="384"/>
      <c r="AH18" s="384"/>
      <c r="AI18" s="384"/>
      <c r="AJ18" s="384"/>
      <c r="AK18" s="80"/>
      <c r="AL18" s="155"/>
      <c r="AM18" s="156"/>
      <c r="AN18" s="80"/>
      <c r="AO18" s="80"/>
      <c r="AP18" s="80"/>
      <c r="AQ18" s="80"/>
      <c r="AR18" s="154"/>
      <c r="AS18" s="395"/>
      <c r="AT18" s="396"/>
      <c r="AU18" s="396"/>
      <c r="AV18" s="396"/>
      <c r="AW18" s="396"/>
      <c r="AX18" s="397"/>
      <c r="AY18" s="17"/>
    </row>
    <row r="19" spans="1:83" ht="19.5" customHeight="1" x14ac:dyDescent="0.25">
      <c r="A19" s="69" t="str">
        <f t="shared" si="0"/>
        <v/>
      </c>
      <c r="B19" s="153"/>
      <c r="C19" s="80"/>
      <c r="D19" s="80"/>
      <c r="E19" s="80"/>
      <c r="F19" s="80"/>
      <c r="G19" s="154"/>
      <c r="H19" s="80"/>
      <c r="I19" s="80"/>
      <c r="J19" s="80"/>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80"/>
      <c r="AL19" s="155"/>
      <c r="AM19" s="156"/>
      <c r="AN19" s="80"/>
      <c r="AO19" s="80"/>
      <c r="AP19" s="80"/>
      <c r="AQ19" s="80"/>
      <c r="AR19" s="154"/>
      <c r="AS19" s="84"/>
      <c r="AT19" s="85"/>
      <c r="AU19" s="85"/>
      <c r="AV19" s="85"/>
      <c r="AW19" s="85"/>
      <c r="AX19" s="86"/>
      <c r="AY19" s="15"/>
      <c r="CB19" s="1" t="s">
        <v>23</v>
      </c>
      <c r="CD19" s="1" t="s">
        <v>23</v>
      </c>
    </row>
    <row r="20" spans="1:83" ht="19.5" customHeight="1" x14ac:dyDescent="0.25">
      <c r="A20" s="69" t="str">
        <f t="shared" si="0"/>
        <v/>
      </c>
      <c r="B20" s="153"/>
      <c r="C20" s="80"/>
      <c r="D20" s="80"/>
      <c r="E20" s="80"/>
      <c r="F20" s="80"/>
      <c r="G20" s="154"/>
      <c r="H20" s="80"/>
      <c r="I20" s="80"/>
      <c r="J20" s="200" t="s">
        <v>487</v>
      </c>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80"/>
      <c r="AL20" s="155"/>
      <c r="AM20" s="156"/>
      <c r="AN20" s="80"/>
      <c r="AO20" s="80"/>
      <c r="AP20" s="80"/>
      <c r="AQ20" s="80"/>
      <c r="AR20" s="154"/>
      <c r="AS20" s="84"/>
      <c r="AT20" s="85"/>
      <c r="AU20" s="85"/>
      <c r="AV20" s="85"/>
      <c r="AW20" s="85"/>
      <c r="AX20" s="86"/>
      <c r="AY20" s="15"/>
      <c r="CB20" s="1" t="s">
        <v>24</v>
      </c>
      <c r="CD20" s="1" t="s">
        <v>24</v>
      </c>
      <c r="CE20" s="1" t="s">
        <v>25</v>
      </c>
    </row>
    <row r="21" spans="1:83" ht="19.5" customHeight="1" x14ac:dyDescent="0.25">
      <c r="A21" s="69" t="str">
        <f t="shared" si="0"/>
        <v/>
      </c>
      <c r="B21" s="153"/>
      <c r="C21" s="80"/>
      <c r="D21" s="80"/>
      <c r="E21" s="80"/>
      <c r="F21" s="80"/>
      <c r="G21" s="154"/>
      <c r="H21" s="80"/>
      <c r="I21" s="80"/>
      <c r="J21" s="188" t="s">
        <v>488</v>
      </c>
      <c r="K21" s="398" t="s">
        <v>489</v>
      </c>
      <c r="L21" s="398"/>
      <c r="M21" s="398"/>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9"/>
      <c r="AK21" s="80"/>
      <c r="AL21" s="155"/>
      <c r="AM21" s="156"/>
      <c r="AN21" s="80"/>
      <c r="AO21" s="80"/>
      <c r="AP21" s="80"/>
      <c r="AQ21" s="80"/>
      <c r="AR21" s="154"/>
      <c r="AS21" s="84"/>
      <c r="AT21" s="85"/>
      <c r="AU21" s="85"/>
      <c r="AV21" s="85"/>
      <c r="AW21" s="85"/>
      <c r="AX21" s="86"/>
      <c r="AY21" s="15"/>
      <c r="CD21" s="1" t="s">
        <v>26</v>
      </c>
    </row>
    <row r="22" spans="1:83" ht="19.5" customHeight="1" x14ac:dyDescent="0.25">
      <c r="A22" s="69" t="str">
        <f t="shared" si="0"/>
        <v/>
      </c>
      <c r="B22" s="153"/>
      <c r="C22" s="80"/>
      <c r="D22" s="80"/>
      <c r="E22" s="80"/>
      <c r="F22" s="80"/>
      <c r="G22" s="154"/>
      <c r="H22" s="80"/>
      <c r="I22" s="80"/>
      <c r="J22" s="189"/>
      <c r="K22" s="384"/>
      <c r="L22" s="384"/>
      <c r="M22" s="384"/>
      <c r="N22" s="384"/>
      <c r="O22" s="384"/>
      <c r="P22" s="384"/>
      <c r="Q22" s="384"/>
      <c r="R22" s="384"/>
      <c r="S22" s="384"/>
      <c r="T22" s="384"/>
      <c r="U22" s="384"/>
      <c r="V22" s="384"/>
      <c r="W22" s="384"/>
      <c r="X22" s="384"/>
      <c r="Y22" s="384"/>
      <c r="Z22" s="384"/>
      <c r="AA22" s="384"/>
      <c r="AB22" s="384"/>
      <c r="AC22" s="384"/>
      <c r="AD22" s="384"/>
      <c r="AE22" s="384"/>
      <c r="AF22" s="384"/>
      <c r="AG22" s="384"/>
      <c r="AH22" s="384"/>
      <c r="AI22" s="384"/>
      <c r="AJ22" s="400"/>
      <c r="AK22" s="80"/>
      <c r="AL22" s="155"/>
      <c r="AM22" s="156"/>
      <c r="AN22" s="80"/>
      <c r="AO22" s="80"/>
      <c r="AP22" s="80"/>
      <c r="AQ22" s="80"/>
      <c r="AR22" s="154"/>
      <c r="AS22" s="84"/>
      <c r="AT22" s="85"/>
      <c r="AU22" s="85"/>
      <c r="AV22" s="85"/>
      <c r="AW22" s="85"/>
      <c r="AX22" s="86"/>
      <c r="AY22" s="17"/>
    </row>
    <row r="23" spans="1:83" ht="19.5" customHeight="1" x14ac:dyDescent="0.25">
      <c r="A23" s="69" t="str">
        <f t="shared" si="0"/>
        <v/>
      </c>
      <c r="B23" s="153"/>
      <c r="C23" s="80"/>
      <c r="D23" s="80"/>
      <c r="E23" s="80"/>
      <c r="F23" s="80"/>
      <c r="G23" s="154"/>
      <c r="H23" s="80"/>
      <c r="I23" s="80"/>
      <c r="J23" s="189" t="s">
        <v>490</v>
      </c>
      <c r="K23" s="384" t="s">
        <v>491</v>
      </c>
      <c r="L23" s="384"/>
      <c r="M23" s="384"/>
      <c r="N23" s="384"/>
      <c r="O23" s="384"/>
      <c r="P23" s="384"/>
      <c r="Q23" s="384"/>
      <c r="R23" s="384"/>
      <c r="S23" s="384"/>
      <c r="T23" s="384"/>
      <c r="U23" s="384"/>
      <c r="V23" s="384"/>
      <c r="W23" s="384"/>
      <c r="X23" s="384"/>
      <c r="Y23" s="384"/>
      <c r="Z23" s="384"/>
      <c r="AA23" s="384"/>
      <c r="AB23" s="384"/>
      <c r="AC23" s="384"/>
      <c r="AD23" s="384"/>
      <c r="AE23" s="384"/>
      <c r="AF23" s="384"/>
      <c r="AG23" s="384"/>
      <c r="AH23" s="384"/>
      <c r="AI23" s="384"/>
      <c r="AJ23" s="400"/>
      <c r="AK23" s="80"/>
      <c r="AL23" s="155"/>
      <c r="AM23" s="156"/>
      <c r="AN23" s="80"/>
      <c r="AO23" s="80"/>
      <c r="AP23" s="80"/>
      <c r="AQ23" s="80"/>
      <c r="AR23" s="154"/>
      <c r="AS23" s="84"/>
      <c r="AT23" s="85"/>
      <c r="AU23" s="85"/>
      <c r="AV23" s="85"/>
      <c r="AW23" s="85"/>
      <c r="AX23" s="86"/>
      <c r="AY23" s="15"/>
    </row>
    <row r="24" spans="1:83" ht="19.5" customHeight="1" x14ac:dyDescent="0.25">
      <c r="A24" s="69" t="str">
        <f t="shared" si="0"/>
        <v/>
      </c>
      <c r="B24" s="153"/>
      <c r="C24" s="80"/>
      <c r="D24" s="80"/>
      <c r="E24" s="80"/>
      <c r="F24" s="80"/>
      <c r="G24" s="154"/>
      <c r="H24" s="80"/>
      <c r="I24" s="80"/>
      <c r="J24" s="189"/>
      <c r="K24" s="384"/>
      <c r="L24" s="384"/>
      <c r="M24" s="384"/>
      <c r="N24" s="384"/>
      <c r="O24" s="384"/>
      <c r="P24" s="384"/>
      <c r="Q24" s="384"/>
      <c r="R24" s="384"/>
      <c r="S24" s="384"/>
      <c r="T24" s="384"/>
      <c r="U24" s="384"/>
      <c r="V24" s="384"/>
      <c r="W24" s="384"/>
      <c r="X24" s="384"/>
      <c r="Y24" s="384"/>
      <c r="Z24" s="384"/>
      <c r="AA24" s="384"/>
      <c r="AB24" s="384"/>
      <c r="AC24" s="384"/>
      <c r="AD24" s="384"/>
      <c r="AE24" s="384"/>
      <c r="AF24" s="384"/>
      <c r="AG24" s="384"/>
      <c r="AH24" s="384"/>
      <c r="AI24" s="384"/>
      <c r="AJ24" s="400"/>
      <c r="AK24" s="80"/>
      <c r="AL24" s="155"/>
      <c r="AM24" s="156"/>
      <c r="AN24" s="80"/>
      <c r="AO24" s="80"/>
      <c r="AP24" s="80"/>
      <c r="AQ24" s="80"/>
      <c r="AR24" s="154"/>
      <c r="AS24" s="157"/>
      <c r="AT24" s="158"/>
      <c r="AU24" s="158"/>
      <c r="AV24" s="158"/>
      <c r="AW24" s="158"/>
      <c r="AX24" s="159"/>
      <c r="AY24" s="15"/>
      <c r="CB24" s="1" t="s">
        <v>27</v>
      </c>
      <c r="CD24" s="1" t="s">
        <v>27</v>
      </c>
    </row>
    <row r="25" spans="1:83" ht="19.5" customHeight="1" x14ac:dyDescent="0.25">
      <c r="A25" s="69" t="str">
        <f t="shared" si="0"/>
        <v/>
      </c>
      <c r="B25" s="153"/>
      <c r="C25" s="80"/>
      <c r="D25" s="80"/>
      <c r="E25" s="80"/>
      <c r="F25" s="80"/>
      <c r="G25" s="154"/>
      <c r="H25" s="80"/>
      <c r="I25" s="80"/>
      <c r="J25" s="189" t="s">
        <v>492</v>
      </c>
      <c r="K25" s="384" t="s">
        <v>493</v>
      </c>
      <c r="L25" s="384"/>
      <c r="M25" s="384"/>
      <c r="N25" s="384"/>
      <c r="O25" s="384"/>
      <c r="P25" s="384"/>
      <c r="Q25" s="384"/>
      <c r="R25" s="384"/>
      <c r="S25" s="384"/>
      <c r="T25" s="384"/>
      <c r="U25" s="384"/>
      <c r="V25" s="384"/>
      <c r="W25" s="384"/>
      <c r="X25" s="384"/>
      <c r="Y25" s="384"/>
      <c r="Z25" s="384"/>
      <c r="AA25" s="384"/>
      <c r="AB25" s="384"/>
      <c r="AC25" s="384"/>
      <c r="AD25" s="384"/>
      <c r="AE25" s="384"/>
      <c r="AF25" s="384"/>
      <c r="AG25" s="384"/>
      <c r="AH25" s="384"/>
      <c r="AI25" s="384"/>
      <c r="AJ25" s="400"/>
      <c r="AK25" s="80"/>
      <c r="AL25" s="155"/>
      <c r="AM25" s="156"/>
      <c r="AN25" s="80"/>
      <c r="AO25" s="80"/>
      <c r="AP25" s="80"/>
      <c r="AQ25" s="80"/>
      <c r="AR25" s="154"/>
      <c r="AS25" s="157"/>
      <c r="AT25" s="158"/>
      <c r="AU25" s="158"/>
      <c r="AV25" s="158"/>
      <c r="AW25" s="158"/>
      <c r="AX25" s="159"/>
      <c r="AY25" s="17"/>
      <c r="CB25" s="1" t="s">
        <v>28</v>
      </c>
      <c r="CD25" s="1" t="s">
        <v>28</v>
      </c>
    </row>
    <row r="26" spans="1:83" ht="19.5" customHeight="1" x14ac:dyDescent="0.25">
      <c r="A26" s="69" t="str">
        <f t="shared" si="0"/>
        <v/>
      </c>
      <c r="B26" s="153"/>
      <c r="C26" s="80"/>
      <c r="D26" s="80"/>
      <c r="E26" s="80"/>
      <c r="F26" s="80"/>
      <c r="G26" s="154"/>
      <c r="H26" s="80"/>
      <c r="I26" s="80"/>
      <c r="J26" s="190"/>
      <c r="K26" s="406"/>
      <c r="L26" s="406"/>
      <c r="M26" s="406"/>
      <c r="N26" s="406"/>
      <c r="O26" s="406"/>
      <c r="P26" s="406"/>
      <c r="Q26" s="406"/>
      <c r="R26" s="406"/>
      <c r="S26" s="406"/>
      <c r="T26" s="406"/>
      <c r="U26" s="406"/>
      <c r="V26" s="406"/>
      <c r="W26" s="406"/>
      <c r="X26" s="406"/>
      <c r="Y26" s="406"/>
      <c r="Z26" s="406"/>
      <c r="AA26" s="406"/>
      <c r="AB26" s="406"/>
      <c r="AC26" s="406"/>
      <c r="AD26" s="406"/>
      <c r="AE26" s="406"/>
      <c r="AF26" s="406"/>
      <c r="AG26" s="406"/>
      <c r="AH26" s="406"/>
      <c r="AI26" s="406"/>
      <c r="AJ26" s="407"/>
      <c r="AK26" s="80"/>
      <c r="AL26" s="155"/>
      <c r="AM26" s="156"/>
      <c r="AN26" s="80"/>
      <c r="AO26" s="80"/>
      <c r="AP26" s="80"/>
      <c r="AQ26" s="80"/>
      <c r="AR26" s="154"/>
      <c r="AS26" s="157"/>
      <c r="AT26" s="158"/>
      <c r="AU26" s="158"/>
      <c r="AV26" s="158"/>
      <c r="AW26" s="158"/>
      <c r="AX26" s="159"/>
      <c r="AY26" s="15"/>
      <c r="CB26" s="1" t="s">
        <v>29</v>
      </c>
      <c r="CD26" s="1" t="s">
        <v>29</v>
      </c>
      <c r="CE26" s="1" t="s">
        <v>30</v>
      </c>
    </row>
    <row r="27" spans="1:83" ht="19.5" customHeight="1" x14ac:dyDescent="0.25">
      <c r="A27" s="69" t="str">
        <f t="shared" si="0"/>
        <v/>
      </c>
      <c r="B27" s="153"/>
      <c r="C27" s="80"/>
      <c r="D27" s="80"/>
      <c r="E27" s="80"/>
      <c r="F27" s="80"/>
      <c r="G27" s="154"/>
      <c r="H27" s="80"/>
      <c r="I27" s="80"/>
      <c r="J27" s="80"/>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80"/>
      <c r="AL27" s="155"/>
      <c r="AM27" s="156"/>
      <c r="AN27" s="80"/>
      <c r="AO27" s="80"/>
      <c r="AP27" s="80"/>
      <c r="AQ27" s="80"/>
      <c r="AR27" s="154"/>
      <c r="AS27" s="157"/>
      <c r="AT27" s="158"/>
      <c r="AU27" s="158"/>
      <c r="AV27" s="158"/>
      <c r="AW27" s="158"/>
      <c r="AX27" s="159"/>
      <c r="AY27" s="15"/>
      <c r="CD27" s="1" t="s">
        <v>31</v>
      </c>
    </row>
    <row r="28" spans="1:83" ht="19.5" customHeight="1" x14ac:dyDescent="0.25">
      <c r="A28" s="69" t="str">
        <f t="shared" si="0"/>
        <v/>
      </c>
      <c r="B28" s="440" t="s">
        <v>494</v>
      </c>
      <c r="C28" s="401"/>
      <c r="D28" s="401"/>
      <c r="E28" s="401"/>
      <c r="F28" s="401"/>
      <c r="G28" s="441"/>
      <c r="H28" s="80"/>
      <c r="I28" s="80"/>
      <c r="J28" s="373" t="s">
        <v>495</v>
      </c>
      <c r="K28" s="373"/>
      <c r="L28" s="373"/>
      <c r="M28" s="373"/>
      <c r="N28" s="373"/>
      <c r="O28" s="373"/>
      <c r="P28" s="373"/>
      <c r="Q28" s="373"/>
      <c r="R28" s="373"/>
      <c r="S28" s="373"/>
      <c r="T28" s="373"/>
      <c r="U28" s="373"/>
      <c r="V28" s="373"/>
      <c r="W28" s="373"/>
      <c r="X28" s="373"/>
      <c r="Y28" s="373"/>
      <c r="Z28" s="373"/>
      <c r="AA28" s="373"/>
      <c r="AB28" s="373"/>
      <c r="AC28" s="373"/>
      <c r="AD28" s="373"/>
      <c r="AE28" s="373"/>
      <c r="AF28" s="373"/>
      <c r="AG28" s="373"/>
      <c r="AH28" s="373"/>
      <c r="AI28" s="373"/>
      <c r="AJ28" s="373"/>
      <c r="AK28" s="80"/>
      <c r="AL28" s="155"/>
      <c r="AM28" s="156"/>
      <c r="AN28" s="80"/>
      <c r="AO28" s="80"/>
      <c r="AP28" s="80"/>
      <c r="AQ28" s="80"/>
      <c r="AR28" s="154"/>
      <c r="AS28" s="157"/>
      <c r="AT28" s="158"/>
      <c r="AU28" s="158"/>
      <c r="AV28" s="158"/>
      <c r="AW28" s="158"/>
      <c r="AX28" s="159"/>
      <c r="AY28" s="15"/>
    </row>
    <row r="29" spans="1:83" ht="19.5" customHeight="1" x14ac:dyDescent="0.25">
      <c r="A29" s="69">
        <f t="shared" si="0"/>
        <v>129</v>
      </c>
      <c r="B29" s="440"/>
      <c r="C29" s="401"/>
      <c r="D29" s="401"/>
      <c r="E29" s="401"/>
      <c r="F29" s="401"/>
      <c r="G29" s="441"/>
      <c r="H29" s="200" t="s">
        <v>496</v>
      </c>
      <c r="I29" s="80"/>
      <c r="J29" s="384" t="s">
        <v>497</v>
      </c>
      <c r="K29" s="384"/>
      <c r="L29" s="384"/>
      <c r="M29" s="384"/>
      <c r="N29" s="384"/>
      <c r="O29" s="384"/>
      <c r="P29" s="384"/>
      <c r="Q29" s="384"/>
      <c r="R29" s="384"/>
      <c r="S29" s="384"/>
      <c r="T29" s="384"/>
      <c r="U29" s="384"/>
      <c r="V29" s="384"/>
      <c r="W29" s="384"/>
      <c r="X29" s="384"/>
      <c r="Y29" s="384"/>
      <c r="Z29" s="384"/>
      <c r="AA29" s="384"/>
      <c r="AB29" s="384"/>
      <c r="AC29" s="384"/>
      <c r="AD29" s="384"/>
      <c r="AE29" s="384"/>
      <c r="AF29" s="384"/>
      <c r="AG29" s="384"/>
      <c r="AH29" s="384"/>
      <c r="AI29" s="384"/>
      <c r="AJ29" s="384"/>
      <c r="AK29" s="80"/>
      <c r="AL29" s="155"/>
      <c r="AM29" s="201">
        <v>129</v>
      </c>
      <c r="AN29" s="386" t="s">
        <v>12</v>
      </c>
      <c r="AO29" s="387"/>
      <c r="AP29" s="387"/>
      <c r="AQ29" s="388"/>
      <c r="AR29" s="154"/>
      <c r="AS29" s="395" t="s">
        <v>1945</v>
      </c>
      <c r="AT29" s="396"/>
      <c r="AU29" s="396"/>
      <c r="AV29" s="396"/>
      <c r="AW29" s="396"/>
      <c r="AX29" s="397"/>
      <c r="AY29" s="17">
        <f>VLOOKUP(AN29,$CD$6:$CE$11,2,FALSE)</f>
        <v>0</v>
      </c>
      <c r="CB29" s="1" t="s">
        <v>32</v>
      </c>
      <c r="CD29" s="1" t="s">
        <v>32</v>
      </c>
    </row>
    <row r="30" spans="1:83" ht="19.5" customHeight="1" x14ac:dyDescent="0.25">
      <c r="A30" s="69" t="str">
        <f t="shared" si="0"/>
        <v/>
      </c>
      <c r="B30" s="186"/>
      <c r="C30" s="81"/>
      <c r="D30" s="81"/>
      <c r="E30" s="81"/>
      <c r="F30" s="81"/>
      <c r="G30" s="187"/>
      <c r="H30" s="80"/>
      <c r="I30" s="80"/>
      <c r="J30" s="384"/>
      <c r="K30" s="384"/>
      <c r="L30" s="384"/>
      <c r="M30" s="384"/>
      <c r="N30" s="384"/>
      <c r="O30" s="384"/>
      <c r="P30" s="384"/>
      <c r="Q30" s="384"/>
      <c r="R30" s="384"/>
      <c r="S30" s="384"/>
      <c r="T30" s="384"/>
      <c r="U30" s="384"/>
      <c r="V30" s="384"/>
      <c r="W30" s="384"/>
      <c r="X30" s="384"/>
      <c r="Y30" s="384"/>
      <c r="Z30" s="384"/>
      <c r="AA30" s="384"/>
      <c r="AB30" s="384"/>
      <c r="AC30" s="384"/>
      <c r="AD30" s="384"/>
      <c r="AE30" s="384"/>
      <c r="AF30" s="384"/>
      <c r="AG30" s="384"/>
      <c r="AH30" s="384"/>
      <c r="AI30" s="384"/>
      <c r="AJ30" s="384"/>
      <c r="AK30" s="80"/>
      <c r="AL30" s="155"/>
      <c r="AM30" s="156"/>
      <c r="AN30" s="80"/>
      <c r="AO30" s="80"/>
      <c r="AP30" s="80"/>
      <c r="AQ30" s="80"/>
      <c r="AR30" s="154"/>
      <c r="AS30" s="395"/>
      <c r="AT30" s="396"/>
      <c r="AU30" s="396"/>
      <c r="AV30" s="396"/>
      <c r="AW30" s="396"/>
      <c r="AX30" s="397"/>
      <c r="AY30" s="15"/>
      <c r="CB30" s="1" t="s">
        <v>33</v>
      </c>
      <c r="CD30" s="1" t="s">
        <v>33</v>
      </c>
      <c r="CE30" s="1" t="s">
        <v>34</v>
      </c>
    </row>
    <row r="31" spans="1:83" ht="19.5" customHeight="1" x14ac:dyDescent="0.25">
      <c r="A31" s="69" t="str">
        <f t="shared" si="0"/>
        <v/>
      </c>
      <c r="B31" s="185" t="s">
        <v>531</v>
      </c>
      <c r="C31" s="410" t="s">
        <v>99</v>
      </c>
      <c r="D31" s="411"/>
      <c r="E31" s="411"/>
      <c r="F31" s="412"/>
      <c r="G31" s="161"/>
      <c r="H31" s="80"/>
      <c r="I31" s="80"/>
      <c r="J31" s="384"/>
      <c r="K31" s="384"/>
      <c r="L31" s="384"/>
      <c r="M31" s="38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384"/>
      <c r="AK31" s="80"/>
      <c r="AL31" s="155"/>
      <c r="AM31" s="156"/>
      <c r="AN31" s="80"/>
      <c r="AO31" s="80"/>
      <c r="AP31" s="80"/>
      <c r="AQ31" s="80"/>
      <c r="AR31" s="154"/>
      <c r="AS31" s="84"/>
      <c r="AT31" s="85"/>
      <c r="AU31" s="85"/>
      <c r="AV31" s="85"/>
      <c r="AW31" s="85"/>
      <c r="AX31" s="86"/>
      <c r="AY31" s="15"/>
      <c r="CB31" s="1" t="s">
        <v>19</v>
      </c>
      <c r="CD31" s="1" t="s">
        <v>19</v>
      </c>
    </row>
    <row r="32" spans="1:83" ht="19.5" customHeight="1" x14ac:dyDescent="0.25">
      <c r="A32" s="69" t="str">
        <f t="shared" si="0"/>
        <v/>
      </c>
      <c r="B32" s="153"/>
      <c r="C32" s="80"/>
      <c r="D32" s="80"/>
      <c r="E32" s="80"/>
      <c r="F32" s="80"/>
      <c r="G32" s="154"/>
      <c r="H32" s="80"/>
      <c r="I32" s="80"/>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80"/>
      <c r="AL32" s="155"/>
      <c r="AM32" s="156"/>
      <c r="AN32" s="80"/>
      <c r="AO32" s="80"/>
      <c r="AP32" s="80"/>
      <c r="AQ32" s="80"/>
      <c r="AR32" s="154"/>
      <c r="AS32" s="84"/>
      <c r="AT32" s="85"/>
      <c r="AU32" s="85"/>
      <c r="AV32" s="85"/>
      <c r="AW32" s="85"/>
      <c r="AX32" s="86"/>
      <c r="AY32" s="15"/>
      <c r="CD32" s="1" t="s">
        <v>35</v>
      </c>
    </row>
    <row r="33" spans="1:83" ht="19.5" customHeight="1" x14ac:dyDescent="0.25">
      <c r="A33" s="69" t="str">
        <f t="shared" si="0"/>
        <v/>
      </c>
      <c r="B33" s="185"/>
      <c r="C33" s="80"/>
      <c r="D33" s="80"/>
      <c r="E33" s="80"/>
      <c r="F33" s="80"/>
      <c r="G33" s="154"/>
      <c r="H33" s="80"/>
      <c r="I33" s="80"/>
      <c r="J33" s="373" t="s">
        <v>498</v>
      </c>
      <c r="K33" s="373"/>
      <c r="L33" s="373"/>
      <c r="M33" s="373"/>
      <c r="N33" s="373"/>
      <c r="O33" s="373"/>
      <c r="P33" s="373"/>
      <c r="Q33" s="373"/>
      <c r="R33" s="373"/>
      <c r="S33" s="373"/>
      <c r="T33" s="373"/>
      <c r="U33" s="373"/>
      <c r="V33" s="373"/>
      <c r="W33" s="373"/>
      <c r="X33" s="373"/>
      <c r="Y33" s="373"/>
      <c r="Z33" s="373"/>
      <c r="AA33" s="373"/>
      <c r="AB33" s="373"/>
      <c r="AC33" s="373"/>
      <c r="AD33" s="373"/>
      <c r="AE33" s="373"/>
      <c r="AF33" s="373"/>
      <c r="AG33" s="373"/>
      <c r="AH33" s="373"/>
      <c r="AI33" s="373"/>
      <c r="AJ33" s="373"/>
      <c r="AK33" s="80"/>
      <c r="AL33" s="155"/>
      <c r="AM33" s="156"/>
      <c r="AN33" s="80"/>
      <c r="AO33" s="80"/>
      <c r="AP33" s="80"/>
      <c r="AQ33" s="80"/>
      <c r="AR33" s="154"/>
      <c r="AS33" s="84"/>
      <c r="AT33" s="85"/>
      <c r="AU33" s="85"/>
      <c r="AV33" s="85"/>
      <c r="AW33" s="85"/>
      <c r="AX33" s="86"/>
      <c r="AY33" s="15"/>
    </row>
    <row r="34" spans="1:83" ht="19.5" customHeight="1" x14ac:dyDescent="0.25">
      <c r="A34" s="69" t="str">
        <f t="shared" si="0"/>
        <v/>
      </c>
      <c r="B34" s="153"/>
      <c r="C34" s="80"/>
      <c r="D34" s="80"/>
      <c r="E34" s="80"/>
      <c r="F34" s="80"/>
      <c r="G34" s="154"/>
      <c r="H34" s="80"/>
      <c r="I34" s="80"/>
      <c r="J34" s="373" t="s">
        <v>499</v>
      </c>
      <c r="K34" s="373"/>
      <c r="L34" s="373"/>
      <c r="M34" s="373"/>
      <c r="N34" s="373"/>
      <c r="O34" s="373"/>
      <c r="P34" s="373"/>
      <c r="Q34" s="373"/>
      <c r="R34" s="373"/>
      <c r="S34" s="373"/>
      <c r="T34" s="373"/>
      <c r="U34" s="373"/>
      <c r="V34" s="373"/>
      <c r="W34" s="373"/>
      <c r="X34" s="373"/>
      <c r="Y34" s="373"/>
      <c r="Z34" s="373"/>
      <c r="AA34" s="373"/>
      <c r="AB34" s="373"/>
      <c r="AC34" s="373"/>
      <c r="AD34" s="373"/>
      <c r="AE34" s="373"/>
      <c r="AF34" s="373"/>
      <c r="AG34" s="373"/>
      <c r="AH34" s="373"/>
      <c r="AI34" s="373"/>
      <c r="AJ34" s="373"/>
      <c r="AK34" s="80"/>
      <c r="AL34" s="155"/>
      <c r="AM34" s="156"/>
      <c r="AN34" s="80"/>
      <c r="AO34" s="80"/>
      <c r="AP34" s="80"/>
      <c r="AQ34" s="80"/>
      <c r="AR34" s="154"/>
      <c r="AS34" s="157"/>
      <c r="AT34" s="158"/>
      <c r="AU34" s="158"/>
      <c r="AV34" s="158"/>
      <c r="AW34" s="158"/>
      <c r="AX34" s="159"/>
      <c r="AY34" s="15"/>
    </row>
    <row r="35" spans="1:83" ht="19.5" customHeight="1" x14ac:dyDescent="0.25">
      <c r="A35" s="69" t="str">
        <f t="shared" si="0"/>
        <v/>
      </c>
      <c r="B35" s="153"/>
      <c r="C35" s="80"/>
      <c r="D35" s="80"/>
      <c r="E35" s="80"/>
      <c r="F35" s="80"/>
      <c r="G35" s="154"/>
      <c r="H35" s="80"/>
      <c r="I35" s="80"/>
      <c r="J35" s="80"/>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80"/>
      <c r="AL35" s="155"/>
      <c r="AM35" s="156"/>
      <c r="AN35" s="80"/>
      <c r="AO35" s="80"/>
      <c r="AP35" s="80"/>
      <c r="AQ35" s="80"/>
      <c r="AR35" s="154"/>
      <c r="AS35" s="157"/>
      <c r="AT35" s="158"/>
      <c r="AU35" s="158"/>
      <c r="AV35" s="158"/>
      <c r="AW35" s="158"/>
      <c r="AX35" s="159"/>
      <c r="AY35" s="15"/>
      <c r="CB35" s="1" t="s">
        <v>32</v>
      </c>
      <c r="CD35" s="1" t="s">
        <v>32</v>
      </c>
      <c r="CE35" s="1" t="s">
        <v>18</v>
      </c>
    </row>
    <row r="36" spans="1:83" ht="19.5" customHeight="1" x14ac:dyDescent="0.25">
      <c r="A36" s="69">
        <f t="shared" si="0"/>
        <v>130</v>
      </c>
      <c r="B36" s="153"/>
      <c r="C36" s="80"/>
      <c r="D36" s="80"/>
      <c r="E36" s="80"/>
      <c r="F36" s="80"/>
      <c r="G36" s="154"/>
      <c r="H36" s="80"/>
      <c r="I36" s="80"/>
      <c r="J36" s="80" t="s">
        <v>488</v>
      </c>
      <c r="K36" s="381" t="s">
        <v>500</v>
      </c>
      <c r="L36" s="381"/>
      <c r="M36" s="381"/>
      <c r="N36" s="381"/>
      <c r="O36" s="381"/>
      <c r="P36" s="381"/>
      <c r="Q36" s="381"/>
      <c r="R36" s="381"/>
      <c r="S36" s="381"/>
      <c r="T36" s="381"/>
      <c r="U36" s="381"/>
      <c r="V36" s="381"/>
      <c r="W36" s="381"/>
      <c r="X36" s="381"/>
      <c r="Y36" s="381"/>
      <c r="Z36" s="381"/>
      <c r="AA36" s="381"/>
      <c r="AB36" s="381"/>
      <c r="AC36" s="381"/>
      <c r="AD36" s="381"/>
      <c r="AE36" s="381"/>
      <c r="AF36" s="381"/>
      <c r="AG36" s="381"/>
      <c r="AH36" s="381"/>
      <c r="AI36" s="381"/>
      <c r="AJ36" s="381"/>
      <c r="AK36" s="80"/>
      <c r="AL36" s="155"/>
      <c r="AM36" s="201">
        <v>130</v>
      </c>
      <c r="AN36" s="386" t="s">
        <v>12</v>
      </c>
      <c r="AO36" s="387"/>
      <c r="AP36" s="387"/>
      <c r="AQ36" s="388"/>
      <c r="AR36" s="154"/>
      <c r="AS36" s="395" t="s">
        <v>1946</v>
      </c>
      <c r="AT36" s="396"/>
      <c r="AU36" s="396"/>
      <c r="AV36" s="396"/>
      <c r="AW36" s="396"/>
      <c r="AX36" s="397"/>
      <c r="AY36" s="17">
        <f>VLOOKUP(AN36,$CD$6:$CE$11,2,FALSE)</f>
        <v>0</v>
      </c>
      <c r="CB36" s="1" t="s">
        <v>33</v>
      </c>
      <c r="CD36" s="1" t="s">
        <v>33</v>
      </c>
    </row>
    <row r="37" spans="1:83" ht="19.5" customHeight="1" x14ac:dyDescent="0.25">
      <c r="A37" s="69" t="str">
        <f t="shared" si="0"/>
        <v/>
      </c>
      <c r="B37" s="153"/>
      <c r="C37" s="80"/>
      <c r="D37" s="80"/>
      <c r="E37" s="80"/>
      <c r="F37" s="80"/>
      <c r="G37" s="154"/>
      <c r="H37" s="80"/>
      <c r="I37" s="80"/>
      <c r="J37" s="80"/>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80"/>
      <c r="AL37" s="155"/>
      <c r="AM37" s="156"/>
      <c r="AN37" s="80"/>
      <c r="AO37" s="80"/>
      <c r="AP37" s="80"/>
      <c r="AQ37" s="80"/>
      <c r="AR37" s="154"/>
      <c r="AS37" s="395"/>
      <c r="AT37" s="396"/>
      <c r="AU37" s="396"/>
      <c r="AV37" s="396"/>
      <c r="AW37" s="396"/>
      <c r="AX37" s="397"/>
      <c r="AY37" s="15"/>
      <c r="CB37" s="1" t="s">
        <v>19</v>
      </c>
      <c r="CD37" s="1" t="s">
        <v>19</v>
      </c>
    </row>
    <row r="38" spans="1:83" ht="19.5" customHeight="1" x14ac:dyDescent="0.25">
      <c r="A38" s="69" t="str">
        <f t="shared" si="0"/>
        <v/>
      </c>
      <c r="B38" s="153"/>
      <c r="C38" s="80"/>
      <c r="D38" s="80"/>
      <c r="E38" s="80"/>
      <c r="F38" s="80"/>
      <c r="G38" s="154"/>
      <c r="H38" s="80"/>
      <c r="I38" s="80"/>
      <c r="J38" s="80"/>
      <c r="K38" s="381"/>
      <c r="L38" s="381"/>
      <c r="M38" s="381"/>
      <c r="N38" s="381"/>
      <c r="O38" s="381"/>
      <c r="P38" s="381"/>
      <c r="Q38" s="381"/>
      <c r="R38" s="381"/>
      <c r="S38" s="381"/>
      <c r="T38" s="381"/>
      <c r="U38" s="381"/>
      <c r="V38" s="381"/>
      <c r="W38" s="381"/>
      <c r="X38" s="381"/>
      <c r="Y38" s="381"/>
      <c r="Z38" s="381"/>
      <c r="AA38" s="381"/>
      <c r="AB38" s="381"/>
      <c r="AC38" s="381"/>
      <c r="AD38" s="381"/>
      <c r="AE38" s="381"/>
      <c r="AF38" s="381"/>
      <c r="AG38" s="381"/>
      <c r="AH38" s="381"/>
      <c r="AI38" s="381"/>
      <c r="AJ38" s="381"/>
      <c r="AK38" s="80"/>
      <c r="AL38" s="155"/>
      <c r="AM38" s="156"/>
      <c r="AN38" s="80"/>
      <c r="AO38" s="80"/>
      <c r="AP38" s="80"/>
      <c r="AQ38" s="80"/>
      <c r="AR38" s="154"/>
      <c r="AS38" s="146"/>
      <c r="AT38" s="147"/>
      <c r="AU38" s="147"/>
      <c r="AV38" s="147"/>
      <c r="AW38" s="147"/>
      <c r="AX38" s="148"/>
      <c r="AY38" s="15"/>
    </row>
    <row r="39" spans="1:83" ht="19.5" customHeight="1" x14ac:dyDescent="0.25">
      <c r="A39" s="69" t="str">
        <f t="shared" si="0"/>
        <v/>
      </c>
      <c r="B39" s="153"/>
      <c r="C39" s="80"/>
      <c r="D39" s="80"/>
      <c r="E39" s="80"/>
      <c r="F39" s="80"/>
      <c r="G39" s="154"/>
      <c r="H39" s="80"/>
      <c r="I39" s="80"/>
      <c r="J39" s="80"/>
      <c r="K39" s="381"/>
      <c r="L39" s="381"/>
      <c r="M39" s="381"/>
      <c r="N39" s="381"/>
      <c r="O39" s="381"/>
      <c r="P39" s="381"/>
      <c r="Q39" s="381"/>
      <c r="R39" s="381"/>
      <c r="S39" s="381"/>
      <c r="T39" s="381"/>
      <c r="U39" s="381"/>
      <c r="V39" s="381"/>
      <c r="W39" s="381"/>
      <c r="X39" s="381"/>
      <c r="Y39" s="381"/>
      <c r="Z39" s="381"/>
      <c r="AA39" s="381"/>
      <c r="AB39" s="381"/>
      <c r="AC39" s="381"/>
      <c r="AD39" s="381"/>
      <c r="AE39" s="381"/>
      <c r="AF39" s="381"/>
      <c r="AG39" s="381"/>
      <c r="AH39" s="381"/>
      <c r="AI39" s="381"/>
      <c r="AJ39" s="381"/>
      <c r="AK39" s="80"/>
      <c r="AL39" s="155"/>
      <c r="AM39" s="156"/>
      <c r="AN39" s="80"/>
      <c r="AO39" s="80"/>
      <c r="AP39" s="80"/>
      <c r="AQ39" s="80"/>
      <c r="AR39" s="154"/>
      <c r="AS39" s="157"/>
      <c r="AT39" s="158"/>
      <c r="AU39" s="158"/>
      <c r="AV39" s="158"/>
      <c r="AW39" s="158"/>
      <c r="AX39" s="159"/>
      <c r="AY39" s="15"/>
      <c r="CD39" s="1" t="s">
        <v>36</v>
      </c>
    </row>
    <row r="40" spans="1:83" ht="19.5" customHeight="1" x14ac:dyDescent="0.25">
      <c r="A40" s="69" t="str">
        <f t="shared" si="0"/>
        <v/>
      </c>
      <c r="B40" s="153"/>
      <c r="C40" s="80"/>
      <c r="D40" s="80"/>
      <c r="E40" s="80"/>
      <c r="F40" s="80"/>
      <c r="G40" s="154"/>
      <c r="H40" s="80"/>
      <c r="I40" s="80"/>
      <c r="J40" s="80"/>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80"/>
      <c r="AL40" s="155"/>
      <c r="AM40" s="156"/>
      <c r="AN40" s="80"/>
      <c r="AO40" s="80"/>
      <c r="AP40" s="80"/>
      <c r="AQ40" s="80"/>
      <c r="AR40" s="154"/>
      <c r="AS40" s="157"/>
      <c r="AT40" s="158"/>
      <c r="AU40" s="158"/>
      <c r="AV40" s="158"/>
      <c r="AW40" s="158"/>
      <c r="AX40" s="159"/>
      <c r="AY40" s="15"/>
    </row>
    <row r="41" spans="1:83" ht="19.5" customHeight="1" x14ac:dyDescent="0.25">
      <c r="A41" s="69">
        <f t="shared" si="0"/>
        <v>131</v>
      </c>
      <c r="B41" s="153"/>
      <c r="C41" s="80"/>
      <c r="D41" s="80"/>
      <c r="E41" s="80"/>
      <c r="F41" s="80"/>
      <c r="G41" s="154"/>
      <c r="H41" s="80"/>
      <c r="I41" s="80"/>
      <c r="J41" s="80" t="s">
        <v>490</v>
      </c>
      <c r="K41" s="384" t="s">
        <v>501</v>
      </c>
      <c r="L41" s="384"/>
      <c r="M41" s="384"/>
      <c r="N41" s="384"/>
      <c r="O41" s="384"/>
      <c r="P41" s="384"/>
      <c r="Q41" s="384"/>
      <c r="R41" s="384"/>
      <c r="S41" s="384"/>
      <c r="T41" s="384"/>
      <c r="U41" s="384"/>
      <c r="V41" s="384"/>
      <c r="W41" s="384"/>
      <c r="X41" s="384"/>
      <c r="Y41" s="384"/>
      <c r="Z41" s="384"/>
      <c r="AA41" s="384"/>
      <c r="AB41" s="384"/>
      <c r="AC41" s="384"/>
      <c r="AD41" s="384"/>
      <c r="AE41" s="384"/>
      <c r="AF41" s="384"/>
      <c r="AG41" s="384"/>
      <c r="AH41" s="384"/>
      <c r="AI41" s="384"/>
      <c r="AJ41" s="384"/>
      <c r="AK41" s="80"/>
      <c r="AL41" s="155"/>
      <c r="AM41" s="201">
        <v>131</v>
      </c>
      <c r="AN41" s="386" t="s">
        <v>12</v>
      </c>
      <c r="AO41" s="387"/>
      <c r="AP41" s="387"/>
      <c r="AQ41" s="388"/>
      <c r="AR41" s="154"/>
      <c r="AS41" s="395" t="s">
        <v>1946</v>
      </c>
      <c r="AT41" s="396"/>
      <c r="AU41" s="396"/>
      <c r="AV41" s="396"/>
      <c r="AW41" s="396"/>
      <c r="AX41" s="397"/>
      <c r="AY41" s="17">
        <f>VLOOKUP(AN41,$CD$6:$CE$11,2,FALSE)</f>
        <v>0</v>
      </c>
    </row>
    <row r="42" spans="1:83" ht="19.5" customHeight="1" x14ac:dyDescent="0.25">
      <c r="A42" s="69" t="str">
        <f t="shared" si="0"/>
        <v/>
      </c>
      <c r="B42" s="153"/>
      <c r="C42" s="80"/>
      <c r="D42" s="80"/>
      <c r="E42" s="80"/>
      <c r="F42" s="80"/>
      <c r="G42" s="154"/>
      <c r="H42" s="80"/>
      <c r="I42" s="80"/>
      <c r="J42" s="80"/>
      <c r="K42" s="384"/>
      <c r="L42" s="384"/>
      <c r="M42" s="384"/>
      <c r="N42" s="384"/>
      <c r="O42" s="384"/>
      <c r="P42" s="384"/>
      <c r="Q42" s="384"/>
      <c r="R42" s="384"/>
      <c r="S42" s="384"/>
      <c r="T42" s="384"/>
      <c r="U42" s="384"/>
      <c r="V42" s="384"/>
      <c r="W42" s="384"/>
      <c r="X42" s="384"/>
      <c r="Y42" s="384"/>
      <c r="Z42" s="384"/>
      <c r="AA42" s="384"/>
      <c r="AB42" s="384"/>
      <c r="AC42" s="384"/>
      <c r="AD42" s="384"/>
      <c r="AE42" s="384"/>
      <c r="AF42" s="384"/>
      <c r="AG42" s="384"/>
      <c r="AH42" s="384"/>
      <c r="AI42" s="384"/>
      <c r="AJ42" s="384"/>
      <c r="AK42" s="80"/>
      <c r="AL42" s="155"/>
      <c r="AM42" s="156"/>
      <c r="AN42" s="80"/>
      <c r="AO42" s="80"/>
      <c r="AP42" s="80"/>
      <c r="AQ42" s="80"/>
      <c r="AR42" s="154"/>
      <c r="AS42" s="395"/>
      <c r="AT42" s="396"/>
      <c r="AU42" s="396"/>
      <c r="AV42" s="396"/>
      <c r="AW42" s="396"/>
      <c r="AX42" s="397"/>
      <c r="AY42" s="15"/>
      <c r="CB42" s="1" t="s">
        <v>97</v>
      </c>
      <c r="CD42" s="1" t="s">
        <v>97</v>
      </c>
    </row>
    <row r="43" spans="1:83" ht="19.5" customHeight="1" x14ac:dyDescent="0.25">
      <c r="A43" s="69" t="str">
        <f t="shared" si="0"/>
        <v/>
      </c>
      <c r="B43" s="153"/>
      <c r="C43" s="80"/>
      <c r="D43" s="80"/>
      <c r="E43" s="80"/>
      <c r="F43" s="80"/>
      <c r="G43" s="154"/>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155"/>
      <c r="AM43" s="156"/>
      <c r="AN43" s="80"/>
      <c r="AO43" s="80"/>
      <c r="AP43" s="80"/>
      <c r="AQ43" s="80"/>
      <c r="AR43" s="154"/>
      <c r="AS43" s="157"/>
      <c r="AT43" s="158"/>
      <c r="AU43" s="158"/>
      <c r="AV43" s="158"/>
      <c r="AW43" s="158"/>
      <c r="AX43" s="159"/>
      <c r="AY43" s="17"/>
      <c r="CB43" s="1" t="s">
        <v>98</v>
      </c>
      <c r="CD43" s="1" t="s">
        <v>98</v>
      </c>
    </row>
    <row r="44" spans="1:83" ht="19.5" customHeight="1" x14ac:dyDescent="0.25">
      <c r="A44" s="69">
        <f t="shared" si="0"/>
        <v>132</v>
      </c>
      <c r="B44" s="153"/>
      <c r="C44" s="80"/>
      <c r="D44" s="80"/>
      <c r="E44" s="80"/>
      <c r="F44" s="80"/>
      <c r="G44" s="154"/>
      <c r="H44" s="80"/>
      <c r="I44" s="80"/>
      <c r="J44" s="80" t="s">
        <v>492</v>
      </c>
      <c r="K44" s="381" t="s">
        <v>502</v>
      </c>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80"/>
      <c r="AL44" s="155"/>
      <c r="AM44" s="201">
        <v>132</v>
      </c>
      <c r="AN44" s="386" t="s">
        <v>12</v>
      </c>
      <c r="AO44" s="387"/>
      <c r="AP44" s="387"/>
      <c r="AQ44" s="388"/>
      <c r="AR44" s="154"/>
      <c r="AS44" s="395" t="s">
        <v>1946</v>
      </c>
      <c r="AT44" s="396"/>
      <c r="AU44" s="396"/>
      <c r="AV44" s="396"/>
      <c r="AW44" s="396"/>
      <c r="AX44" s="397"/>
      <c r="AY44" s="17">
        <f>VLOOKUP(AN44,$CD$6:$CE$11,2,FALSE)</f>
        <v>0</v>
      </c>
      <c r="CD44" s="1" t="s">
        <v>100</v>
      </c>
    </row>
    <row r="45" spans="1:83" ht="19.5" customHeight="1" x14ac:dyDescent="0.25">
      <c r="A45" s="69" t="str">
        <f t="shared" si="0"/>
        <v/>
      </c>
      <c r="B45" s="196"/>
      <c r="C45" s="179"/>
      <c r="D45" s="179"/>
      <c r="E45" s="179"/>
      <c r="F45" s="179"/>
      <c r="G45" s="197"/>
      <c r="H45" s="80"/>
      <c r="I45" s="80"/>
      <c r="J45" s="80"/>
      <c r="K45" s="381"/>
      <c r="L45" s="381"/>
      <c r="M45" s="381"/>
      <c r="N45" s="381"/>
      <c r="O45" s="381"/>
      <c r="P45" s="381"/>
      <c r="Q45" s="381"/>
      <c r="R45" s="381"/>
      <c r="S45" s="381"/>
      <c r="T45" s="381"/>
      <c r="U45" s="381"/>
      <c r="V45" s="381"/>
      <c r="W45" s="381"/>
      <c r="X45" s="381"/>
      <c r="Y45" s="381"/>
      <c r="Z45" s="381"/>
      <c r="AA45" s="381"/>
      <c r="AB45" s="381"/>
      <c r="AC45" s="381"/>
      <c r="AD45" s="381"/>
      <c r="AE45" s="381"/>
      <c r="AF45" s="381"/>
      <c r="AG45" s="381"/>
      <c r="AH45" s="381"/>
      <c r="AI45" s="381"/>
      <c r="AJ45" s="381"/>
      <c r="AK45" s="80"/>
      <c r="AL45" s="155"/>
      <c r="AM45" s="156"/>
      <c r="AN45" s="80"/>
      <c r="AO45" s="80"/>
      <c r="AP45" s="80"/>
      <c r="AQ45" s="80"/>
      <c r="AR45" s="154"/>
      <c r="AS45" s="395"/>
      <c r="AT45" s="396"/>
      <c r="AU45" s="396"/>
      <c r="AV45" s="396"/>
      <c r="AW45" s="396"/>
      <c r="AX45" s="397"/>
      <c r="AY45" s="15"/>
    </row>
    <row r="46" spans="1:83" ht="19.5" customHeight="1" x14ac:dyDescent="0.25">
      <c r="A46" s="69" t="str">
        <f t="shared" si="0"/>
        <v/>
      </c>
      <c r="B46" s="196"/>
      <c r="C46" s="179"/>
      <c r="D46" s="179"/>
      <c r="E46" s="179"/>
      <c r="F46" s="179"/>
      <c r="G46" s="197"/>
      <c r="H46" s="80"/>
      <c r="I46" s="80"/>
      <c r="J46" s="80"/>
      <c r="K46" s="381"/>
      <c r="L46" s="381"/>
      <c r="M46" s="381"/>
      <c r="N46" s="381"/>
      <c r="O46" s="381"/>
      <c r="P46" s="381"/>
      <c r="Q46" s="381"/>
      <c r="R46" s="381"/>
      <c r="S46" s="381"/>
      <c r="T46" s="381"/>
      <c r="U46" s="381"/>
      <c r="V46" s="381"/>
      <c r="W46" s="381"/>
      <c r="X46" s="381"/>
      <c r="Y46" s="381"/>
      <c r="Z46" s="381"/>
      <c r="AA46" s="381"/>
      <c r="AB46" s="381"/>
      <c r="AC46" s="381"/>
      <c r="AD46" s="381"/>
      <c r="AE46" s="381"/>
      <c r="AF46" s="381"/>
      <c r="AG46" s="381"/>
      <c r="AH46" s="381"/>
      <c r="AI46" s="381"/>
      <c r="AJ46" s="381"/>
      <c r="AK46" s="80"/>
      <c r="AL46" s="155"/>
      <c r="AM46" s="156"/>
      <c r="AN46" s="80"/>
      <c r="AO46" s="80"/>
      <c r="AP46" s="80"/>
      <c r="AQ46" s="80"/>
      <c r="AR46" s="154"/>
      <c r="AS46" s="157"/>
      <c r="AT46" s="158"/>
      <c r="AU46" s="158"/>
      <c r="AV46" s="158"/>
      <c r="AW46" s="158"/>
      <c r="AX46" s="159"/>
      <c r="AY46" s="15"/>
    </row>
    <row r="47" spans="1:83" ht="19.5" customHeight="1" x14ac:dyDescent="0.25">
      <c r="A47" s="69" t="str">
        <f t="shared" si="0"/>
        <v/>
      </c>
      <c r="B47" s="153"/>
      <c r="C47" s="179"/>
      <c r="D47" s="179"/>
      <c r="E47" s="179"/>
      <c r="F47" s="179"/>
      <c r="G47" s="154"/>
      <c r="H47" s="80"/>
      <c r="I47" s="80"/>
      <c r="J47" s="94"/>
      <c r="K47" s="381"/>
      <c r="L47" s="381"/>
      <c r="M47" s="381"/>
      <c r="N47" s="381"/>
      <c r="O47" s="381"/>
      <c r="P47" s="381"/>
      <c r="Q47" s="381"/>
      <c r="R47" s="381"/>
      <c r="S47" s="381"/>
      <c r="T47" s="381"/>
      <c r="U47" s="381"/>
      <c r="V47" s="381"/>
      <c r="W47" s="381"/>
      <c r="X47" s="381"/>
      <c r="Y47" s="381"/>
      <c r="Z47" s="381"/>
      <c r="AA47" s="381"/>
      <c r="AB47" s="381"/>
      <c r="AC47" s="381"/>
      <c r="AD47" s="381"/>
      <c r="AE47" s="381"/>
      <c r="AF47" s="381"/>
      <c r="AG47" s="381"/>
      <c r="AH47" s="381"/>
      <c r="AI47" s="381"/>
      <c r="AJ47" s="381"/>
      <c r="AK47" s="80"/>
      <c r="AL47" s="155"/>
      <c r="AM47" s="156"/>
      <c r="AN47" s="80"/>
      <c r="AO47" s="80"/>
      <c r="AP47" s="80"/>
      <c r="AQ47" s="80"/>
      <c r="AR47" s="154"/>
      <c r="AS47" s="84"/>
      <c r="AT47" s="85"/>
      <c r="AU47" s="85"/>
      <c r="AV47" s="85"/>
      <c r="AW47" s="85"/>
      <c r="AX47" s="86"/>
      <c r="AY47" s="17"/>
    </row>
    <row r="48" spans="1:83" ht="19.5" customHeight="1" x14ac:dyDescent="0.25">
      <c r="A48" s="69" t="str">
        <f t="shared" si="0"/>
        <v/>
      </c>
      <c r="B48" s="153"/>
      <c r="C48" s="179"/>
      <c r="D48" s="179"/>
      <c r="E48" s="179"/>
      <c r="F48" s="179"/>
      <c r="G48" s="154"/>
      <c r="H48" s="80"/>
      <c r="I48" s="80"/>
      <c r="J48" s="94"/>
      <c r="K48" s="381"/>
      <c r="L48" s="381"/>
      <c r="M48" s="381"/>
      <c r="N48" s="381"/>
      <c r="O48" s="381"/>
      <c r="P48" s="381"/>
      <c r="Q48" s="381"/>
      <c r="R48" s="381"/>
      <c r="S48" s="381"/>
      <c r="T48" s="381"/>
      <c r="U48" s="381"/>
      <c r="V48" s="381"/>
      <c r="W48" s="381"/>
      <c r="X48" s="381"/>
      <c r="Y48" s="381"/>
      <c r="Z48" s="381"/>
      <c r="AA48" s="381"/>
      <c r="AB48" s="381"/>
      <c r="AC48" s="381"/>
      <c r="AD48" s="381"/>
      <c r="AE48" s="381"/>
      <c r="AF48" s="381"/>
      <c r="AG48" s="381"/>
      <c r="AH48" s="381"/>
      <c r="AI48" s="381"/>
      <c r="AJ48" s="381"/>
      <c r="AK48" s="80"/>
      <c r="AL48" s="155"/>
      <c r="AM48" s="156"/>
      <c r="AN48" s="80"/>
      <c r="AO48" s="80"/>
      <c r="AP48" s="80"/>
      <c r="AQ48" s="80"/>
      <c r="AR48" s="154"/>
      <c r="AS48" s="84"/>
      <c r="AT48" s="85"/>
      <c r="AU48" s="85"/>
      <c r="AV48" s="85"/>
      <c r="AW48" s="85"/>
      <c r="AX48" s="86"/>
      <c r="AY48" s="39"/>
    </row>
    <row r="49" spans="1:51" ht="20.25" customHeight="1" x14ac:dyDescent="0.25">
      <c r="A49" s="69" t="str">
        <f t="shared" si="0"/>
        <v/>
      </c>
      <c r="B49" s="185"/>
      <c r="C49" s="179"/>
      <c r="D49" s="179"/>
      <c r="E49" s="179"/>
      <c r="F49" s="179"/>
      <c r="G49" s="154"/>
      <c r="H49" s="80"/>
      <c r="I49" s="80"/>
      <c r="J49" s="94"/>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80"/>
      <c r="AL49" s="155"/>
      <c r="AM49" s="156"/>
      <c r="AN49" s="80"/>
      <c r="AO49" s="80"/>
      <c r="AP49" s="80"/>
      <c r="AQ49" s="80"/>
      <c r="AR49" s="154"/>
      <c r="AS49" s="84"/>
      <c r="AT49" s="85"/>
      <c r="AU49" s="85"/>
      <c r="AV49" s="85"/>
      <c r="AW49" s="85"/>
      <c r="AX49" s="86"/>
      <c r="AY49" s="15"/>
    </row>
    <row r="50" spans="1:51" ht="19.5" customHeight="1" x14ac:dyDescent="0.25">
      <c r="A50" s="69" t="str">
        <f t="shared" si="0"/>
        <v/>
      </c>
      <c r="B50" s="153"/>
      <c r="C50" s="80"/>
      <c r="D50" s="80"/>
      <c r="E50" s="80"/>
      <c r="F50" s="80"/>
      <c r="G50" s="154"/>
      <c r="H50" s="80"/>
      <c r="I50" s="80"/>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80"/>
      <c r="AL50" s="155"/>
      <c r="AM50" s="156"/>
      <c r="AN50" s="80"/>
      <c r="AO50" s="80"/>
      <c r="AP50" s="80"/>
      <c r="AQ50" s="80"/>
      <c r="AR50" s="154"/>
      <c r="AS50" s="84"/>
      <c r="AT50" s="85"/>
      <c r="AU50" s="85"/>
      <c r="AV50" s="85"/>
      <c r="AW50" s="85"/>
      <c r="AX50" s="86"/>
      <c r="AY50" s="15"/>
    </row>
    <row r="51" spans="1:51" ht="19.5" customHeight="1" x14ac:dyDescent="0.25">
      <c r="A51" s="69">
        <f t="shared" si="0"/>
        <v>133</v>
      </c>
      <c r="B51" s="153"/>
      <c r="C51" s="80"/>
      <c r="D51" s="80"/>
      <c r="E51" s="80"/>
      <c r="F51" s="80"/>
      <c r="G51" s="154"/>
      <c r="H51" s="80"/>
      <c r="I51" s="80"/>
      <c r="J51" s="94" t="s">
        <v>503</v>
      </c>
      <c r="K51" s="384" t="s">
        <v>504</v>
      </c>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84"/>
      <c r="AI51" s="384"/>
      <c r="AJ51" s="384"/>
      <c r="AK51" s="80"/>
      <c r="AL51" s="155"/>
      <c r="AM51" s="201">
        <v>133</v>
      </c>
      <c r="AN51" s="386" t="s">
        <v>12</v>
      </c>
      <c r="AO51" s="387"/>
      <c r="AP51" s="387"/>
      <c r="AQ51" s="388"/>
      <c r="AR51" s="154"/>
      <c r="AS51" s="395" t="s">
        <v>1946</v>
      </c>
      <c r="AT51" s="396"/>
      <c r="AU51" s="396"/>
      <c r="AV51" s="396"/>
      <c r="AW51" s="396"/>
      <c r="AX51" s="397"/>
      <c r="AY51" s="17">
        <f>VLOOKUP(AN51,$CD$6:$CE$11,2,FALSE)</f>
        <v>0</v>
      </c>
    </row>
    <row r="52" spans="1:51" ht="19.5" customHeight="1" x14ac:dyDescent="0.25">
      <c r="A52" s="69" t="str">
        <f t="shared" si="0"/>
        <v/>
      </c>
      <c r="B52" s="153"/>
      <c r="C52" s="80"/>
      <c r="D52" s="80"/>
      <c r="E52" s="80"/>
      <c r="F52" s="80"/>
      <c r="G52" s="154"/>
      <c r="H52" s="80"/>
      <c r="I52" s="80"/>
      <c r="J52" s="80"/>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84"/>
      <c r="AI52" s="384"/>
      <c r="AJ52" s="384"/>
      <c r="AK52" s="80"/>
      <c r="AL52" s="155"/>
      <c r="AM52" s="156"/>
      <c r="AN52" s="80"/>
      <c r="AO52" s="80"/>
      <c r="AP52" s="80"/>
      <c r="AQ52" s="80"/>
      <c r="AR52" s="154"/>
      <c r="AS52" s="395"/>
      <c r="AT52" s="396"/>
      <c r="AU52" s="396"/>
      <c r="AV52" s="396"/>
      <c r="AW52" s="396"/>
      <c r="AX52" s="397"/>
      <c r="AY52" s="15"/>
    </row>
    <row r="53" spans="1:51" ht="19.5" customHeight="1" x14ac:dyDescent="0.25">
      <c r="A53" s="69" t="str">
        <f t="shared" si="0"/>
        <v/>
      </c>
      <c r="B53" s="153"/>
      <c r="C53" s="80"/>
      <c r="D53" s="80"/>
      <c r="E53" s="80"/>
      <c r="F53" s="80"/>
      <c r="G53" s="154"/>
      <c r="H53" s="80"/>
      <c r="I53" s="80"/>
      <c r="J53" s="80"/>
      <c r="K53" s="227"/>
      <c r="L53" s="227"/>
      <c r="M53" s="227"/>
      <c r="N53" s="227"/>
      <c r="O53" s="227"/>
      <c r="P53" s="227"/>
      <c r="Q53" s="227"/>
      <c r="R53" s="227"/>
      <c r="S53" s="227"/>
      <c r="T53" s="227"/>
      <c r="U53" s="227"/>
      <c r="V53" s="227"/>
      <c r="W53" s="227"/>
      <c r="X53" s="227"/>
      <c r="Y53" s="227"/>
      <c r="Z53" s="227"/>
      <c r="AA53" s="227"/>
      <c r="AB53" s="227"/>
      <c r="AC53" s="227"/>
      <c r="AD53" s="227"/>
      <c r="AE53" s="227"/>
      <c r="AF53" s="227"/>
      <c r="AG53" s="227"/>
      <c r="AH53" s="227"/>
      <c r="AI53" s="227"/>
      <c r="AJ53" s="227"/>
      <c r="AK53" s="80"/>
      <c r="AL53" s="155"/>
      <c r="AM53" s="156"/>
      <c r="AN53" s="80"/>
      <c r="AO53" s="80"/>
      <c r="AP53" s="80"/>
      <c r="AQ53" s="80"/>
      <c r="AR53" s="154"/>
      <c r="AS53" s="220"/>
      <c r="AT53" s="221"/>
      <c r="AU53" s="221"/>
      <c r="AV53" s="221"/>
      <c r="AW53" s="221"/>
      <c r="AX53" s="222"/>
      <c r="AY53" s="17"/>
    </row>
    <row r="54" spans="1:51" ht="19.5" customHeight="1" x14ac:dyDescent="0.25">
      <c r="A54" s="69" t="str">
        <f t="shared" si="0"/>
        <v/>
      </c>
      <c r="B54" s="153"/>
      <c r="C54" s="80"/>
      <c r="D54" s="80"/>
      <c r="E54" s="80"/>
      <c r="F54" s="80"/>
      <c r="G54" s="154"/>
      <c r="H54" s="80"/>
      <c r="I54" s="80"/>
      <c r="J54" s="80"/>
      <c r="K54" s="227"/>
      <c r="L54" s="227"/>
      <c r="M54" s="227"/>
      <c r="N54" s="227"/>
      <c r="O54" s="227"/>
      <c r="P54" s="227"/>
      <c r="Q54" s="227"/>
      <c r="R54" s="227"/>
      <c r="S54" s="227"/>
      <c r="T54" s="227"/>
      <c r="U54" s="227"/>
      <c r="V54" s="227"/>
      <c r="W54" s="227"/>
      <c r="X54" s="227"/>
      <c r="Y54" s="227"/>
      <c r="Z54" s="227"/>
      <c r="AA54" s="227"/>
      <c r="AB54" s="227"/>
      <c r="AC54" s="227"/>
      <c r="AD54" s="227"/>
      <c r="AE54" s="227"/>
      <c r="AF54" s="227"/>
      <c r="AG54" s="227"/>
      <c r="AH54" s="227"/>
      <c r="AI54" s="227"/>
      <c r="AJ54" s="227"/>
      <c r="AK54" s="80"/>
      <c r="AL54" s="155"/>
      <c r="AM54" s="156"/>
      <c r="AN54" s="80"/>
      <c r="AO54" s="80"/>
      <c r="AP54" s="80"/>
      <c r="AQ54" s="80"/>
      <c r="AR54" s="154"/>
      <c r="AS54" s="220"/>
      <c r="AT54" s="221"/>
      <c r="AU54" s="221"/>
      <c r="AV54" s="221"/>
      <c r="AW54" s="221"/>
      <c r="AX54" s="222"/>
      <c r="AY54" s="39"/>
    </row>
    <row r="55" spans="1:51" ht="19.5" customHeight="1" x14ac:dyDescent="0.25">
      <c r="A55" s="69" t="str">
        <f t="shared" si="0"/>
        <v/>
      </c>
      <c r="B55" s="153"/>
      <c r="C55" s="80"/>
      <c r="D55" s="80"/>
      <c r="E55" s="80"/>
      <c r="F55" s="80"/>
      <c r="G55" s="154"/>
      <c r="H55" s="80"/>
      <c r="I55" s="80"/>
      <c r="J55" s="80" t="s">
        <v>505</v>
      </c>
      <c r="K55" s="373" t="s">
        <v>508</v>
      </c>
      <c r="L55" s="373"/>
      <c r="M55" s="373"/>
      <c r="N55" s="373"/>
      <c r="O55" s="373"/>
      <c r="P55" s="373"/>
      <c r="Q55" s="373"/>
      <c r="R55" s="373"/>
      <c r="S55" s="373"/>
      <c r="T55" s="373"/>
      <c r="U55" s="373"/>
      <c r="V55" s="373"/>
      <c r="W55" s="373"/>
      <c r="X55" s="373"/>
      <c r="Y55" s="373"/>
      <c r="Z55" s="373"/>
      <c r="AA55" s="373"/>
      <c r="AB55" s="373"/>
      <c r="AC55" s="373"/>
      <c r="AD55" s="373"/>
      <c r="AE55" s="373"/>
      <c r="AF55" s="373"/>
      <c r="AG55" s="373"/>
      <c r="AH55" s="373"/>
      <c r="AI55" s="373"/>
      <c r="AJ55" s="373"/>
      <c r="AK55" s="80"/>
      <c r="AL55" s="155"/>
      <c r="AM55" s="156"/>
      <c r="AN55" s="80"/>
      <c r="AO55" s="80"/>
      <c r="AP55" s="80"/>
      <c r="AQ55" s="80"/>
      <c r="AR55" s="154"/>
      <c r="AS55" s="220"/>
      <c r="AT55" s="221"/>
      <c r="AU55" s="221"/>
      <c r="AV55" s="221"/>
      <c r="AW55" s="221"/>
      <c r="AX55" s="222"/>
      <c r="AY55" s="15"/>
    </row>
    <row r="56" spans="1:51" ht="19.5" customHeight="1" x14ac:dyDescent="0.25">
      <c r="A56" s="69" t="str">
        <f t="shared" si="0"/>
        <v/>
      </c>
      <c r="B56" s="153"/>
      <c r="C56" s="80"/>
      <c r="D56" s="80"/>
      <c r="E56" s="80"/>
      <c r="F56" s="80"/>
      <c r="G56" s="154"/>
      <c r="H56" s="80"/>
      <c r="I56" s="80"/>
      <c r="J56" s="80" t="s">
        <v>506</v>
      </c>
      <c r="K56" s="381" t="s">
        <v>509</v>
      </c>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80"/>
      <c r="AL56" s="155"/>
      <c r="AM56" s="156"/>
      <c r="AN56" s="80"/>
      <c r="AO56" s="80"/>
      <c r="AP56" s="80"/>
      <c r="AQ56" s="80"/>
      <c r="AR56" s="154"/>
      <c r="AS56" s="220"/>
      <c r="AT56" s="221"/>
      <c r="AU56" s="221"/>
      <c r="AV56" s="221"/>
      <c r="AW56" s="221"/>
      <c r="AX56" s="222"/>
      <c r="AY56" s="15"/>
    </row>
    <row r="57" spans="1:51" ht="19.5" customHeight="1" x14ac:dyDescent="0.25">
      <c r="A57" s="69" t="str">
        <f t="shared" si="0"/>
        <v/>
      </c>
      <c r="B57" s="153"/>
      <c r="C57" s="80"/>
      <c r="D57" s="80"/>
      <c r="E57" s="80"/>
      <c r="F57" s="80"/>
      <c r="G57" s="154"/>
      <c r="H57" s="80"/>
      <c r="I57" s="80"/>
      <c r="J57" s="80"/>
      <c r="K57" s="381"/>
      <c r="L57" s="381"/>
      <c r="M57" s="381"/>
      <c r="N57" s="381"/>
      <c r="O57" s="381"/>
      <c r="P57" s="381"/>
      <c r="Q57" s="381"/>
      <c r="R57" s="381"/>
      <c r="S57" s="381"/>
      <c r="T57" s="381"/>
      <c r="U57" s="381"/>
      <c r="V57" s="381"/>
      <c r="W57" s="381"/>
      <c r="X57" s="381"/>
      <c r="Y57" s="381"/>
      <c r="Z57" s="381"/>
      <c r="AA57" s="381"/>
      <c r="AB57" s="381"/>
      <c r="AC57" s="381"/>
      <c r="AD57" s="381"/>
      <c r="AE57" s="381"/>
      <c r="AF57" s="381"/>
      <c r="AG57" s="381"/>
      <c r="AH57" s="381"/>
      <c r="AI57" s="381"/>
      <c r="AJ57" s="381"/>
      <c r="AK57" s="80"/>
      <c r="AL57" s="155"/>
      <c r="AM57" s="156"/>
      <c r="AN57" s="80"/>
      <c r="AO57" s="80"/>
      <c r="AP57" s="80"/>
      <c r="AQ57" s="80"/>
      <c r="AR57" s="154"/>
      <c r="AS57" s="220"/>
      <c r="AT57" s="221"/>
      <c r="AU57" s="221"/>
      <c r="AV57" s="221"/>
      <c r="AW57" s="221"/>
      <c r="AX57" s="222"/>
      <c r="AY57" s="17"/>
    </row>
    <row r="58" spans="1:51" ht="19.5" customHeight="1" x14ac:dyDescent="0.25">
      <c r="A58" s="69" t="str">
        <f t="shared" si="0"/>
        <v/>
      </c>
      <c r="B58" s="153"/>
      <c r="C58" s="80"/>
      <c r="D58" s="80"/>
      <c r="E58" s="80"/>
      <c r="F58" s="80"/>
      <c r="G58" s="154"/>
      <c r="H58" s="80"/>
      <c r="I58" s="80"/>
      <c r="J58" s="80"/>
      <c r="K58" s="381"/>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80"/>
      <c r="AL58" s="155"/>
      <c r="AM58" s="156"/>
      <c r="AN58" s="80"/>
      <c r="AO58" s="80"/>
      <c r="AP58" s="80"/>
      <c r="AQ58" s="80"/>
      <c r="AR58" s="154"/>
      <c r="AS58" s="157"/>
      <c r="AT58" s="158"/>
      <c r="AU58" s="158"/>
      <c r="AV58" s="158"/>
      <c r="AW58" s="158"/>
      <c r="AX58" s="159"/>
      <c r="AY58" s="15"/>
    </row>
    <row r="59" spans="1:51" ht="19.5" customHeight="1" x14ac:dyDescent="0.25">
      <c r="A59" s="69" t="str">
        <f t="shared" si="0"/>
        <v/>
      </c>
      <c r="B59" s="153"/>
      <c r="C59" s="80"/>
      <c r="D59" s="80"/>
      <c r="E59" s="80"/>
      <c r="F59" s="80"/>
      <c r="G59" s="154"/>
      <c r="H59" s="80"/>
      <c r="I59" s="80"/>
      <c r="J59" s="80" t="s">
        <v>507</v>
      </c>
      <c r="K59" s="373" t="s">
        <v>511</v>
      </c>
      <c r="L59" s="373"/>
      <c r="M59" s="373"/>
      <c r="N59" s="373"/>
      <c r="O59" s="373"/>
      <c r="P59" s="373"/>
      <c r="Q59" s="373"/>
      <c r="R59" s="373"/>
      <c r="S59" s="373"/>
      <c r="T59" s="373"/>
      <c r="U59" s="373"/>
      <c r="V59" s="373"/>
      <c r="W59" s="373"/>
      <c r="X59" s="373"/>
      <c r="Y59" s="373"/>
      <c r="Z59" s="373"/>
      <c r="AA59" s="373"/>
      <c r="AB59" s="373"/>
      <c r="AC59" s="373"/>
      <c r="AD59" s="373"/>
      <c r="AE59" s="373"/>
      <c r="AF59" s="373"/>
      <c r="AG59" s="373"/>
      <c r="AH59" s="373"/>
      <c r="AI59" s="373"/>
      <c r="AJ59" s="373"/>
      <c r="AK59" s="80"/>
      <c r="AL59" s="155"/>
      <c r="AM59" s="156"/>
      <c r="AN59" s="80"/>
      <c r="AO59" s="80"/>
      <c r="AP59" s="80"/>
      <c r="AQ59" s="80"/>
      <c r="AR59" s="154"/>
      <c r="AS59" s="157"/>
      <c r="AT59" s="158"/>
      <c r="AU59" s="158"/>
      <c r="AV59" s="158"/>
      <c r="AW59" s="158"/>
      <c r="AX59" s="159"/>
      <c r="AY59" s="15"/>
    </row>
    <row r="60" spans="1:51" ht="19.5" customHeight="1" x14ac:dyDescent="0.25">
      <c r="A60" s="69" t="str">
        <f t="shared" si="0"/>
        <v/>
      </c>
      <c r="B60" s="153"/>
      <c r="C60" s="80"/>
      <c r="D60" s="80"/>
      <c r="E60" s="80"/>
      <c r="F60" s="80"/>
      <c r="G60" s="154"/>
      <c r="H60" s="80"/>
      <c r="I60" s="80"/>
      <c r="J60" s="80" t="s">
        <v>510</v>
      </c>
      <c r="K60" s="373" t="s">
        <v>512</v>
      </c>
      <c r="L60" s="373"/>
      <c r="M60" s="373"/>
      <c r="N60" s="373"/>
      <c r="O60" s="373"/>
      <c r="P60" s="373"/>
      <c r="Q60" s="373"/>
      <c r="R60" s="373"/>
      <c r="S60" s="373"/>
      <c r="T60" s="373"/>
      <c r="U60" s="373"/>
      <c r="V60" s="373"/>
      <c r="W60" s="373"/>
      <c r="X60" s="373"/>
      <c r="Y60" s="373"/>
      <c r="Z60" s="373"/>
      <c r="AA60" s="373"/>
      <c r="AB60" s="373"/>
      <c r="AC60" s="373"/>
      <c r="AD60" s="373"/>
      <c r="AE60" s="373"/>
      <c r="AF60" s="373"/>
      <c r="AG60" s="373"/>
      <c r="AH60" s="373"/>
      <c r="AI60" s="373"/>
      <c r="AJ60" s="373"/>
      <c r="AK60" s="80"/>
      <c r="AL60" s="155"/>
      <c r="AM60" s="156"/>
      <c r="AN60" s="80"/>
      <c r="AO60" s="80"/>
      <c r="AP60" s="80"/>
      <c r="AQ60" s="80"/>
      <c r="AR60" s="154"/>
      <c r="AS60" s="157"/>
      <c r="AT60" s="158"/>
      <c r="AU60" s="158"/>
      <c r="AV60" s="158"/>
      <c r="AW60" s="158"/>
      <c r="AX60" s="159"/>
      <c r="AY60" s="15"/>
    </row>
    <row r="61" spans="1:51" ht="19.5" customHeight="1" x14ac:dyDescent="0.25">
      <c r="A61" s="69" t="str">
        <f t="shared" si="0"/>
        <v/>
      </c>
      <c r="B61" s="153"/>
      <c r="C61" s="80"/>
      <c r="D61" s="80"/>
      <c r="E61" s="80"/>
      <c r="F61" s="80"/>
      <c r="G61" s="154"/>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155"/>
      <c r="AM61" s="156"/>
      <c r="AN61" s="80"/>
      <c r="AO61" s="80"/>
      <c r="AP61" s="80"/>
      <c r="AQ61" s="80"/>
      <c r="AR61" s="154"/>
      <c r="AS61" s="157"/>
      <c r="AT61" s="158"/>
      <c r="AU61" s="158"/>
      <c r="AV61" s="158"/>
      <c r="AW61" s="158"/>
      <c r="AX61" s="159"/>
      <c r="AY61" s="15"/>
    </row>
    <row r="62" spans="1:51" ht="19.5" customHeight="1" x14ac:dyDescent="0.25">
      <c r="A62" s="69">
        <f t="shared" si="0"/>
        <v>134</v>
      </c>
      <c r="B62" s="153"/>
      <c r="C62" s="80"/>
      <c r="D62" s="80"/>
      <c r="E62" s="80"/>
      <c r="F62" s="80"/>
      <c r="G62" s="154"/>
      <c r="H62" s="80"/>
      <c r="I62" s="80"/>
      <c r="J62" s="80" t="s">
        <v>513</v>
      </c>
      <c r="K62" s="381" t="s">
        <v>514</v>
      </c>
      <c r="L62" s="381"/>
      <c r="M62" s="381"/>
      <c r="N62" s="381"/>
      <c r="O62" s="381"/>
      <c r="P62" s="381"/>
      <c r="Q62" s="381"/>
      <c r="R62" s="381"/>
      <c r="S62" s="381"/>
      <c r="T62" s="381"/>
      <c r="U62" s="381"/>
      <c r="V62" s="381"/>
      <c r="W62" s="381"/>
      <c r="X62" s="381"/>
      <c r="Y62" s="381"/>
      <c r="Z62" s="381"/>
      <c r="AA62" s="381"/>
      <c r="AB62" s="381"/>
      <c r="AC62" s="381"/>
      <c r="AD62" s="381"/>
      <c r="AE62" s="381"/>
      <c r="AF62" s="381"/>
      <c r="AG62" s="381"/>
      <c r="AH62" s="381"/>
      <c r="AI62" s="381"/>
      <c r="AJ62" s="381"/>
      <c r="AK62" s="80"/>
      <c r="AL62" s="155"/>
      <c r="AM62" s="201">
        <v>134</v>
      </c>
      <c r="AN62" s="386" t="s">
        <v>12</v>
      </c>
      <c r="AO62" s="387"/>
      <c r="AP62" s="387"/>
      <c r="AQ62" s="388"/>
      <c r="AR62" s="154"/>
      <c r="AS62" s="395" t="s">
        <v>1946</v>
      </c>
      <c r="AT62" s="396"/>
      <c r="AU62" s="396"/>
      <c r="AV62" s="396"/>
      <c r="AW62" s="396"/>
      <c r="AX62" s="397"/>
      <c r="AY62" s="17">
        <f>VLOOKUP(AN62,$CD$6:$CE$11,2,FALSE)</f>
        <v>0</v>
      </c>
    </row>
    <row r="63" spans="1:51" ht="19.5" customHeight="1" x14ac:dyDescent="0.25">
      <c r="A63" s="69" t="str">
        <f t="shared" si="0"/>
        <v/>
      </c>
      <c r="B63" s="153"/>
      <c r="C63" s="80"/>
      <c r="D63" s="80"/>
      <c r="E63" s="80"/>
      <c r="F63" s="80"/>
      <c r="G63" s="154"/>
      <c r="H63" s="80"/>
      <c r="I63" s="80"/>
      <c r="J63" s="80"/>
      <c r="K63" s="381"/>
      <c r="L63" s="381"/>
      <c r="M63" s="381"/>
      <c r="N63" s="381"/>
      <c r="O63" s="381"/>
      <c r="P63" s="381"/>
      <c r="Q63" s="381"/>
      <c r="R63" s="381"/>
      <c r="S63" s="381"/>
      <c r="T63" s="381"/>
      <c r="U63" s="381"/>
      <c r="V63" s="381"/>
      <c r="W63" s="381"/>
      <c r="X63" s="381"/>
      <c r="Y63" s="381"/>
      <c r="Z63" s="381"/>
      <c r="AA63" s="381"/>
      <c r="AB63" s="381"/>
      <c r="AC63" s="381"/>
      <c r="AD63" s="381"/>
      <c r="AE63" s="381"/>
      <c r="AF63" s="381"/>
      <c r="AG63" s="381"/>
      <c r="AH63" s="381"/>
      <c r="AI63" s="381"/>
      <c r="AJ63" s="381"/>
      <c r="AK63" s="80"/>
      <c r="AL63" s="155"/>
      <c r="AM63" s="156"/>
      <c r="AN63" s="80"/>
      <c r="AO63" s="80"/>
      <c r="AP63" s="80"/>
      <c r="AQ63" s="80"/>
      <c r="AR63" s="154"/>
      <c r="AS63" s="395"/>
      <c r="AT63" s="396"/>
      <c r="AU63" s="396"/>
      <c r="AV63" s="396"/>
      <c r="AW63" s="396"/>
      <c r="AX63" s="397"/>
      <c r="AY63" s="15"/>
    </row>
    <row r="64" spans="1:51" ht="19.5" customHeight="1" x14ac:dyDescent="0.25">
      <c r="A64" s="69" t="str">
        <f t="shared" si="0"/>
        <v/>
      </c>
      <c r="B64" s="153"/>
      <c r="C64" s="80"/>
      <c r="D64" s="80"/>
      <c r="E64" s="80"/>
      <c r="F64" s="80"/>
      <c r="G64" s="154"/>
      <c r="H64" s="80"/>
      <c r="I64" s="80"/>
      <c r="J64" s="80"/>
      <c r="K64" s="381"/>
      <c r="L64" s="381"/>
      <c r="M64" s="381"/>
      <c r="N64" s="381"/>
      <c r="O64" s="381"/>
      <c r="P64" s="381"/>
      <c r="Q64" s="381"/>
      <c r="R64" s="381"/>
      <c r="S64" s="381"/>
      <c r="T64" s="381"/>
      <c r="U64" s="381"/>
      <c r="V64" s="381"/>
      <c r="W64" s="381"/>
      <c r="X64" s="381"/>
      <c r="Y64" s="381"/>
      <c r="Z64" s="381"/>
      <c r="AA64" s="381"/>
      <c r="AB64" s="381"/>
      <c r="AC64" s="381"/>
      <c r="AD64" s="381"/>
      <c r="AE64" s="381"/>
      <c r="AF64" s="381"/>
      <c r="AG64" s="381"/>
      <c r="AH64" s="381"/>
      <c r="AI64" s="381"/>
      <c r="AJ64" s="381"/>
      <c r="AK64" s="80"/>
      <c r="AL64" s="155"/>
      <c r="AM64" s="156"/>
      <c r="AN64" s="80"/>
      <c r="AO64" s="80"/>
      <c r="AP64" s="80"/>
      <c r="AQ64" s="80"/>
      <c r="AR64" s="154"/>
      <c r="AS64" s="157"/>
      <c r="AT64" s="158"/>
      <c r="AU64" s="158"/>
      <c r="AV64" s="158"/>
      <c r="AW64" s="158"/>
      <c r="AX64" s="159"/>
      <c r="AY64" s="15"/>
    </row>
    <row r="65" spans="1:51" ht="19.5" customHeight="1" x14ac:dyDescent="0.25">
      <c r="A65" s="69" t="str">
        <f t="shared" si="0"/>
        <v/>
      </c>
      <c r="B65" s="153"/>
      <c r="C65" s="80"/>
      <c r="D65" s="80"/>
      <c r="E65" s="80"/>
      <c r="F65" s="80"/>
      <c r="G65" s="154"/>
      <c r="H65" s="80"/>
      <c r="I65" s="80"/>
      <c r="J65" s="80"/>
      <c r="K65" s="381"/>
      <c r="L65" s="381"/>
      <c r="M65" s="381"/>
      <c r="N65" s="381"/>
      <c r="O65" s="381"/>
      <c r="P65" s="381"/>
      <c r="Q65" s="381"/>
      <c r="R65" s="381"/>
      <c r="S65" s="381"/>
      <c r="T65" s="381"/>
      <c r="U65" s="381"/>
      <c r="V65" s="381"/>
      <c r="W65" s="381"/>
      <c r="X65" s="381"/>
      <c r="Y65" s="381"/>
      <c r="Z65" s="381"/>
      <c r="AA65" s="381"/>
      <c r="AB65" s="381"/>
      <c r="AC65" s="381"/>
      <c r="AD65" s="381"/>
      <c r="AE65" s="381"/>
      <c r="AF65" s="381"/>
      <c r="AG65" s="381"/>
      <c r="AH65" s="381"/>
      <c r="AI65" s="381"/>
      <c r="AJ65" s="381"/>
      <c r="AK65" s="80"/>
      <c r="AL65" s="155"/>
      <c r="AM65" s="156"/>
      <c r="AN65" s="80"/>
      <c r="AO65" s="80"/>
      <c r="AP65" s="80"/>
      <c r="AQ65" s="80"/>
      <c r="AR65" s="154"/>
      <c r="AS65" s="157"/>
      <c r="AT65" s="158"/>
      <c r="AU65" s="158"/>
      <c r="AV65" s="158"/>
      <c r="AW65" s="158"/>
      <c r="AX65" s="159"/>
      <c r="AY65" s="15"/>
    </row>
    <row r="66" spans="1:51" ht="19.5" customHeight="1" x14ac:dyDescent="0.25">
      <c r="A66" s="69" t="str">
        <f t="shared" si="0"/>
        <v/>
      </c>
      <c r="B66" s="153"/>
      <c r="C66" s="80"/>
      <c r="D66" s="80"/>
      <c r="E66" s="80"/>
      <c r="F66" s="80"/>
      <c r="G66" s="154"/>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155"/>
      <c r="AM66" s="156"/>
      <c r="AN66" s="80"/>
      <c r="AO66" s="80"/>
      <c r="AP66" s="80"/>
      <c r="AQ66" s="80"/>
      <c r="AR66" s="154"/>
      <c r="AS66" s="157"/>
      <c r="AT66" s="158"/>
      <c r="AU66" s="158"/>
      <c r="AV66" s="158"/>
      <c r="AW66" s="158"/>
      <c r="AX66" s="159"/>
      <c r="AY66" s="15"/>
    </row>
    <row r="67" spans="1:51" ht="19.5" customHeight="1" x14ac:dyDescent="0.25">
      <c r="A67" s="69">
        <f t="shared" si="0"/>
        <v>135</v>
      </c>
      <c r="B67" s="153"/>
      <c r="C67" s="80"/>
      <c r="D67" s="80"/>
      <c r="E67" s="80"/>
      <c r="F67" s="80"/>
      <c r="G67" s="154"/>
      <c r="H67" s="80"/>
      <c r="I67" s="80"/>
      <c r="J67" s="80" t="s">
        <v>515</v>
      </c>
      <c r="K67" s="373" t="s">
        <v>516</v>
      </c>
      <c r="L67" s="373"/>
      <c r="M67" s="373"/>
      <c r="N67" s="373"/>
      <c r="O67" s="373"/>
      <c r="P67" s="373"/>
      <c r="Q67" s="373"/>
      <c r="R67" s="373"/>
      <c r="S67" s="373"/>
      <c r="T67" s="373"/>
      <c r="U67" s="373"/>
      <c r="V67" s="373"/>
      <c r="W67" s="373"/>
      <c r="X67" s="373"/>
      <c r="Y67" s="373"/>
      <c r="Z67" s="373"/>
      <c r="AA67" s="373"/>
      <c r="AB67" s="373"/>
      <c r="AC67" s="373"/>
      <c r="AD67" s="373"/>
      <c r="AE67" s="373"/>
      <c r="AF67" s="373"/>
      <c r="AG67" s="373"/>
      <c r="AH67" s="373"/>
      <c r="AI67" s="373"/>
      <c r="AJ67" s="373"/>
      <c r="AK67" s="80"/>
      <c r="AL67" s="155"/>
      <c r="AM67" s="201">
        <v>135</v>
      </c>
      <c r="AN67" s="386" t="s">
        <v>12</v>
      </c>
      <c r="AO67" s="387"/>
      <c r="AP67" s="387"/>
      <c r="AQ67" s="388"/>
      <c r="AR67" s="154"/>
      <c r="AS67" s="395" t="s">
        <v>1946</v>
      </c>
      <c r="AT67" s="396"/>
      <c r="AU67" s="396"/>
      <c r="AV67" s="396"/>
      <c r="AW67" s="396"/>
      <c r="AX67" s="397"/>
      <c r="AY67" s="17">
        <f>VLOOKUP(AN67,$CD$6:$CE$11,2,FALSE)</f>
        <v>0</v>
      </c>
    </row>
    <row r="68" spans="1:51" ht="19.5" customHeight="1" x14ac:dyDescent="0.25">
      <c r="A68" s="69" t="str">
        <f t="shared" si="0"/>
        <v/>
      </c>
      <c r="B68" s="153"/>
      <c r="C68" s="80"/>
      <c r="D68" s="80"/>
      <c r="E68" s="80"/>
      <c r="F68" s="80"/>
      <c r="G68" s="154"/>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155"/>
      <c r="AM68" s="156"/>
      <c r="AN68" s="80"/>
      <c r="AO68" s="80"/>
      <c r="AP68" s="80"/>
      <c r="AQ68" s="80"/>
      <c r="AR68" s="154"/>
      <c r="AS68" s="395"/>
      <c r="AT68" s="396"/>
      <c r="AU68" s="396"/>
      <c r="AV68" s="396"/>
      <c r="AW68" s="396"/>
      <c r="AX68" s="397"/>
      <c r="AY68" s="15"/>
    </row>
    <row r="69" spans="1:51" ht="19.5" customHeight="1" x14ac:dyDescent="0.25">
      <c r="A69" s="69" t="str">
        <f t="shared" si="0"/>
        <v/>
      </c>
      <c r="B69" s="153"/>
      <c r="C69" s="80"/>
      <c r="D69" s="80"/>
      <c r="E69" s="80"/>
      <c r="F69" s="80"/>
      <c r="G69" s="154"/>
      <c r="H69" s="80"/>
      <c r="I69" s="80"/>
      <c r="J69" s="80" t="s">
        <v>517</v>
      </c>
      <c r="K69" s="381" t="s">
        <v>518</v>
      </c>
      <c r="L69" s="381"/>
      <c r="M69" s="381"/>
      <c r="N69" s="381"/>
      <c r="O69" s="381"/>
      <c r="P69" s="381"/>
      <c r="Q69" s="381"/>
      <c r="R69" s="381"/>
      <c r="S69" s="381"/>
      <c r="T69" s="381"/>
      <c r="U69" s="381"/>
      <c r="V69" s="381"/>
      <c r="W69" s="381"/>
      <c r="X69" s="381"/>
      <c r="Y69" s="381"/>
      <c r="Z69" s="381"/>
      <c r="AA69" s="381"/>
      <c r="AB69" s="381"/>
      <c r="AC69" s="381"/>
      <c r="AD69" s="381"/>
      <c r="AE69" s="381"/>
      <c r="AF69" s="381"/>
      <c r="AG69" s="381"/>
      <c r="AH69" s="381"/>
      <c r="AI69" s="381"/>
      <c r="AJ69" s="381"/>
      <c r="AK69" s="80"/>
      <c r="AL69" s="155"/>
      <c r="AM69" s="156"/>
      <c r="AN69" s="80"/>
      <c r="AO69" s="80"/>
      <c r="AP69" s="80"/>
      <c r="AQ69" s="80"/>
      <c r="AR69" s="154"/>
      <c r="AS69" s="157"/>
      <c r="AT69" s="158"/>
      <c r="AU69" s="158"/>
      <c r="AV69" s="158"/>
      <c r="AW69" s="158"/>
      <c r="AX69" s="159"/>
      <c r="AY69" s="15"/>
    </row>
    <row r="70" spans="1:51" ht="19.5" customHeight="1" x14ac:dyDescent="0.25">
      <c r="A70" s="69" t="str">
        <f t="shared" ref="A70:A77" si="1">_xlfn.IFS(AM70=0,"",AM70&gt;0,AM70,AM70&lt;&gt;"","")</f>
        <v/>
      </c>
      <c r="B70" s="153"/>
      <c r="C70" s="80"/>
      <c r="D70" s="80"/>
      <c r="E70" s="80"/>
      <c r="F70" s="80"/>
      <c r="G70" s="154"/>
      <c r="H70" s="80"/>
      <c r="I70" s="80"/>
      <c r="J70" s="80"/>
      <c r="K70" s="381"/>
      <c r="L70" s="381"/>
      <c r="M70" s="381"/>
      <c r="N70" s="381"/>
      <c r="O70" s="381"/>
      <c r="P70" s="381"/>
      <c r="Q70" s="381"/>
      <c r="R70" s="381"/>
      <c r="S70" s="381"/>
      <c r="T70" s="381"/>
      <c r="U70" s="381"/>
      <c r="V70" s="381"/>
      <c r="W70" s="381"/>
      <c r="X70" s="381"/>
      <c r="Y70" s="381"/>
      <c r="Z70" s="381"/>
      <c r="AA70" s="381"/>
      <c r="AB70" s="381"/>
      <c r="AC70" s="381"/>
      <c r="AD70" s="381"/>
      <c r="AE70" s="381"/>
      <c r="AF70" s="381"/>
      <c r="AG70" s="381"/>
      <c r="AH70" s="381"/>
      <c r="AI70" s="381"/>
      <c r="AJ70" s="381"/>
      <c r="AK70" s="80"/>
      <c r="AL70" s="155"/>
      <c r="AM70" s="156"/>
      <c r="AN70" s="80"/>
      <c r="AO70" s="80"/>
      <c r="AP70" s="80"/>
      <c r="AQ70" s="80"/>
      <c r="AR70" s="154"/>
      <c r="AS70" s="157"/>
      <c r="AT70" s="158"/>
      <c r="AU70" s="158"/>
      <c r="AV70" s="158"/>
      <c r="AW70" s="158"/>
      <c r="AX70" s="159"/>
      <c r="AY70" s="15"/>
    </row>
    <row r="71" spans="1:51" ht="19.5" customHeight="1" x14ac:dyDescent="0.25">
      <c r="A71" s="69" t="str">
        <f t="shared" si="1"/>
        <v/>
      </c>
      <c r="B71" s="153"/>
      <c r="C71" s="80"/>
      <c r="D71" s="80"/>
      <c r="E71" s="80"/>
      <c r="F71" s="80"/>
      <c r="G71" s="154"/>
      <c r="H71" s="80"/>
      <c r="I71" s="80"/>
      <c r="J71" s="80"/>
      <c r="K71" s="381"/>
      <c r="L71" s="381"/>
      <c r="M71" s="381"/>
      <c r="N71" s="381"/>
      <c r="O71" s="381"/>
      <c r="P71" s="381"/>
      <c r="Q71" s="381"/>
      <c r="R71" s="381"/>
      <c r="S71" s="381"/>
      <c r="T71" s="381"/>
      <c r="U71" s="381"/>
      <c r="V71" s="381"/>
      <c r="W71" s="381"/>
      <c r="X71" s="381"/>
      <c r="Y71" s="381"/>
      <c r="Z71" s="381"/>
      <c r="AA71" s="381"/>
      <c r="AB71" s="381"/>
      <c r="AC71" s="381"/>
      <c r="AD71" s="381"/>
      <c r="AE71" s="381"/>
      <c r="AF71" s="381"/>
      <c r="AG71" s="381"/>
      <c r="AH71" s="381"/>
      <c r="AI71" s="381"/>
      <c r="AJ71" s="381"/>
      <c r="AK71" s="80"/>
      <c r="AL71" s="155"/>
      <c r="AM71" s="156"/>
      <c r="AN71" s="80"/>
      <c r="AO71" s="80"/>
      <c r="AP71" s="80"/>
      <c r="AQ71" s="80"/>
      <c r="AR71" s="154"/>
      <c r="AS71" s="157"/>
      <c r="AT71" s="158"/>
      <c r="AU71" s="158"/>
      <c r="AV71" s="158"/>
      <c r="AW71" s="158"/>
      <c r="AX71" s="159"/>
      <c r="AY71" s="15"/>
    </row>
    <row r="72" spans="1:51" ht="19.5" customHeight="1" x14ac:dyDescent="0.25">
      <c r="A72" s="69" t="str">
        <f t="shared" si="1"/>
        <v/>
      </c>
      <c r="B72" s="153"/>
      <c r="C72" s="80"/>
      <c r="D72" s="80"/>
      <c r="E72" s="80"/>
      <c r="F72" s="80"/>
      <c r="G72" s="154"/>
      <c r="H72" s="80"/>
      <c r="I72" s="80"/>
      <c r="J72" s="80"/>
      <c r="K72" s="381"/>
      <c r="L72" s="381"/>
      <c r="M72" s="381"/>
      <c r="N72" s="381"/>
      <c r="O72" s="381"/>
      <c r="P72" s="381"/>
      <c r="Q72" s="381"/>
      <c r="R72" s="381"/>
      <c r="S72" s="381"/>
      <c r="T72" s="381"/>
      <c r="U72" s="381"/>
      <c r="V72" s="381"/>
      <c r="W72" s="381"/>
      <c r="X72" s="381"/>
      <c r="Y72" s="381"/>
      <c r="Z72" s="381"/>
      <c r="AA72" s="381"/>
      <c r="AB72" s="381"/>
      <c r="AC72" s="381"/>
      <c r="AD72" s="381"/>
      <c r="AE72" s="381"/>
      <c r="AF72" s="381"/>
      <c r="AG72" s="381"/>
      <c r="AH72" s="381"/>
      <c r="AI72" s="381"/>
      <c r="AJ72" s="381"/>
      <c r="AK72" s="80"/>
      <c r="AL72" s="155"/>
      <c r="AM72" s="156"/>
      <c r="AN72" s="80"/>
      <c r="AO72" s="80"/>
      <c r="AP72" s="80"/>
      <c r="AQ72" s="80"/>
      <c r="AR72" s="154"/>
      <c r="AS72" s="157"/>
      <c r="AT72" s="158"/>
      <c r="AU72" s="158"/>
      <c r="AV72" s="158"/>
      <c r="AW72" s="158"/>
      <c r="AX72" s="159"/>
      <c r="AY72" s="15"/>
    </row>
    <row r="73" spans="1:51" ht="19.5" customHeight="1" x14ac:dyDescent="0.25">
      <c r="A73" s="69" t="str">
        <f t="shared" si="1"/>
        <v/>
      </c>
      <c r="B73" s="153"/>
      <c r="C73" s="80"/>
      <c r="D73" s="80"/>
      <c r="E73" s="80"/>
      <c r="F73" s="80"/>
      <c r="G73" s="154"/>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155"/>
      <c r="AM73" s="156"/>
      <c r="AN73" s="80"/>
      <c r="AO73" s="80"/>
      <c r="AP73" s="80"/>
      <c r="AQ73" s="80"/>
      <c r="AR73" s="154"/>
      <c r="AS73" s="157"/>
      <c r="AT73" s="158"/>
      <c r="AU73" s="158"/>
      <c r="AV73" s="158"/>
      <c r="AW73" s="158"/>
      <c r="AX73" s="159"/>
      <c r="AY73" s="17"/>
    </row>
    <row r="74" spans="1:51" ht="19.5" customHeight="1" x14ac:dyDescent="0.25">
      <c r="A74" s="69">
        <f t="shared" si="1"/>
        <v>136</v>
      </c>
      <c r="B74" s="153"/>
      <c r="C74" s="80"/>
      <c r="D74" s="80"/>
      <c r="E74" s="80"/>
      <c r="F74" s="80"/>
      <c r="G74" s="154"/>
      <c r="H74" s="80"/>
      <c r="I74" s="80"/>
      <c r="J74" s="80" t="s">
        <v>519</v>
      </c>
      <c r="K74" s="401" t="s">
        <v>520</v>
      </c>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K74" s="80"/>
      <c r="AL74" s="155"/>
      <c r="AM74" s="201">
        <v>136</v>
      </c>
      <c r="AN74" s="448" t="s">
        <v>22</v>
      </c>
      <c r="AO74" s="449"/>
      <c r="AP74" s="449"/>
      <c r="AQ74" s="450"/>
      <c r="AR74" s="154"/>
      <c r="AS74" s="395" t="s">
        <v>1946</v>
      </c>
      <c r="AT74" s="396"/>
      <c r="AU74" s="396"/>
      <c r="AV74" s="396"/>
      <c r="AW74" s="396"/>
      <c r="AX74" s="397"/>
      <c r="AY74" s="17">
        <f>VLOOKUP(AN74,$CD$13:$CE$17,2,FALSE)</f>
        <v>0</v>
      </c>
    </row>
    <row r="75" spans="1:51" ht="19.5" customHeight="1" x14ac:dyDescent="0.25">
      <c r="A75" s="69" t="str">
        <f t="shared" si="1"/>
        <v/>
      </c>
      <c r="B75" s="153"/>
      <c r="C75" s="80"/>
      <c r="D75" s="80"/>
      <c r="E75" s="80"/>
      <c r="F75" s="80"/>
      <c r="G75" s="154"/>
      <c r="H75" s="80"/>
      <c r="I75" s="80"/>
      <c r="J75" s="80"/>
      <c r="K75" s="401"/>
      <c r="L75" s="401"/>
      <c r="M75" s="401"/>
      <c r="N75" s="401"/>
      <c r="O75" s="401"/>
      <c r="P75" s="401"/>
      <c r="Q75" s="401"/>
      <c r="R75" s="401"/>
      <c r="S75" s="401"/>
      <c r="T75" s="401"/>
      <c r="U75" s="401"/>
      <c r="V75" s="401"/>
      <c r="W75" s="401"/>
      <c r="X75" s="401"/>
      <c r="Y75" s="401"/>
      <c r="Z75" s="401"/>
      <c r="AA75" s="401"/>
      <c r="AB75" s="401"/>
      <c r="AC75" s="401"/>
      <c r="AD75" s="401"/>
      <c r="AE75" s="401"/>
      <c r="AF75" s="401"/>
      <c r="AG75" s="401"/>
      <c r="AH75" s="401"/>
      <c r="AI75" s="401"/>
      <c r="AJ75" s="401"/>
      <c r="AK75" s="80"/>
      <c r="AL75" s="155"/>
      <c r="AM75" s="156"/>
      <c r="AN75" s="80"/>
      <c r="AO75" s="80"/>
      <c r="AP75" s="80"/>
      <c r="AQ75" s="80"/>
      <c r="AR75" s="154"/>
      <c r="AS75" s="395"/>
      <c r="AT75" s="396"/>
      <c r="AU75" s="396"/>
      <c r="AV75" s="396"/>
      <c r="AW75" s="396"/>
      <c r="AX75" s="397"/>
      <c r="AY75" s="15"/>
    </row>
    <row r="76" spans="1:51" ht="19.5" customHeight="1" x14ac:dyDescent="0.25">
      <c r="A76" s="69" t="str">
        <f t="shared" si="1"/>
        <v/>
      </c>
      <c r="B76" s="153"/>
      <c r="C76" s="80"/>
      <c r="D76" s="80"/>
      <c r="E76" s="80"/>
      <c r="F76" s="80"/>
      <c r="G76" s="154"/>
      <c r="H76" s="80"/>
      <c r="I76" s="80"/>
      <c r="J76" s="80"/>
      <c r="K76" s="401"/>
      <c r="L76" s="401"/>
      <c r="M76" s="401"/>
      <c r="N76" s="401"/>
      <c r="O76" s="401"/>
      <c r="P76" s="401"/>
      <c r="Q76" s="401"/>
      <c r="R76" s="401"/>
      <c r="S76" s="401"/>
      <c r="T76" s="401"/>
      <c r="U76" s="401"/>
      <c r="V76" s="401"/>
      <c r="W76" s="401"/>
      <c r="X76" s="401"/>
      <c r="Y76" s="401"/>
      <c r="Z76" s="401"/>
      <c r="AA76" s="401"/>
      <c r="AB76" s="401"/>
      <c r="AC76" s="401"/>
      <c r="AD76" s="401"/>
      <c r="AE76" s="401"/>
      <c r="AF76" s="401"/>
      <c r="AG76" s="401"/>
      <c r="AH76" s="401"/>
      <c r="AI76" s="401"/>
      <c r="AJ76" s="401"/>
      <c r="AK76" s="80"/>
      <c r="AL76" s="155"/>
      <c r="AM76" s="156"/>
      <c r="AN76" s="80"/>
      <c r="AO76" s="80"/>
      <c r="AP76" s="80"/>
      <c r="AQ76" s="80"/>
      <c r="AR76" s="154"/>
      <c r="AS76" s="157"/>
      <c r="AT76" s="158"/>
      <c r="AU76" s="158"/>
      <c r="AV76" s="158"/>
      <c r="AW76" s="158"/>
      <c r="AX76" s="159"/>
      <c r="AY76" s="15"/>
    </row>
    <row r="77" spans="1:51" ht="19.5" customHeight="1" thickBot="1" x14ac:dyDescent="0.3">
      <c r="A77" s="69" t="str">
        <f t="shared" si="1"/>
        <v/>
      </c>
      <c r="B77" s="170"/>
      <c r="C77" s="171"/>
      <c r="D77" s="171"/>
      <c r="E77" s="171"/>
      <c r="F77" s="171"/>
      <c r="G77" s="172"/>
      <c r="H77" s="171"/>
      <c r="I77" s="171"/>
      <c r="J77" s="171"/>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71"/>
      <c r="AL77" s="173"/>
      <c r="AM77" s="174"/>
      <c r="AN77" s="171"/>
      <c r="AO77" s="171"/>
      <c r="AP77" s="171"/>
      <c r="AQ77" s="171"/>
      <c r="AR77" s="172"/>
      <c r="AS77" s="175"/>
      <c r="AT77" s="176"/>
      <c r="AU77" s="176"/>
      <c r="AV77" s="176"/>
      <c r="AW77" s="176"/>
      <c r="AX77" s="177"/>
      <c r="AY77" s="11"/>
    </row>
    <row r="79" spans="1:51" ht="19.5" customHeight="1" x14ac:dyDescent="0.25">
      <c r="AM79" s="435" t="s">
        <v>991</v>
      </c>
      <c r="AN79" s="435"/>
      <c r="AO79" s="435"/>
      <c r="AP79" s="435"/>
      <c r="AQ79" s="435"/>
    </row>
  </sheetData>
  <mergeCells count="58">
    <mergeCell ref="AM79:AQ79"/>
    <mergeCell ref="AM1:AQ1"/>
    <mergeCell ref="K69:AJ72"/>
    <mergeCell ref="K74:AJ76"/>
    <mergeCell ref="AN74:AQ74"/>
    <mergeCell ref="K59:AJ59"/>
    <mergeCell ref="K60:AJ60"/>
    <mergeCell ref="K62:AJ65"/>
    <mergeCell ref="AN62:AQ62"/>
    <mergeCell ref="K67:AJ67"/>
    <mergeCell ref="AN67:AQ67"/>
    <mergeCell ref="K51:AJ52"/>
    <mergeCell ref="AN51:AQ51"/>
    <mergeCell ref="K55:AJ55"/>
    <mergeCell ref="K56:AJ58"/>
    <mergeCell ref="K41:AJ42"/>
    <mergeCell ref="AN41:AQ41"/>
    <mergeCell ref="K44:AJ49"/>
    <mergeCell ref="AN44:AQ44"/>
    <mergeCell ref="AN29:AQ29"/>
    <mergeCell ref="AS29:AX30"/>
    <mergeCell ref="J33:AJ33"/>
    <mergeCell ref="J34:AJ34"/>
    <mergeCell ref="K36:AJ39"/>
    <mergeCell ref="AN36:AQ36"/>
    <mergeCell ref="AS36:AX37"/>
    <mergeCell ref="AS41:AX42"/>
    <mergeCell ref="AS44:AX45"/>
    <mergeCell ref="K25:AJ26"/>
    <mergeCell ref="B28:G29"/>
    <mergeCell ref="C31:F31"/>
    <mergeCell ref="J28:AJ28"/>
    <mergeCell ref="J29:AJ31"/>
    <mergeCell ref="J17:AJ18"/>
    <mergeCell ref="AN17:AQ17"/>
    <mergeCell ref="K21:AJ22"/>
    <mergeCell ref="K23:AJ24"/>
    <mergeCell ref="AS7:AX8"/>
    <mergeCell ref="J11:AJ11"/>
    <mergeCell ref="AN11:AQ11"/>
    <mergeCell ref="AS11:AX12"/>
    <mergeCell ref="J14:AJ15"/>
    <mergeCell ref="AN14:AQ14"/>
    <mergeCell ref="AS14:AX15"/>
    <mergeCell ref="AS17:AX18"/>
    <mergeCell ref="AO4:AR5"/>
    <mergeCell ref="B7:G8"/>
    <mergeCell ref="C10:F10"/>
    <mergeCell ref="J7:AJ9"/>
    <mergeCell ref="AN7:AQ7"/>
    <mergeCell ref="H2:AK5"/>
    <mergeCell ref="AL2:AR3"/>
    <mergeCell ref="B3:G4"/>
    <mergeCell ref="AS51:AX52"/>
    <mergeCell ref="AS62:AX63"/>
    <mergeCell ref="AS67:AX68"/>
    <mergeCell ref="AS74:AX75"/>
    <mergeCell ref="AS3:AX4"/>
  </mergeCells>
  <phoneticPr fontId="7"/>
  <conditionalFormatting sqref="C10">
    <cfRule type="cellIs" dxfId="3196" priority="114" operator="equal">
      <formula>"非該当"</formula>
    </cfRule>
    <cfRule type="cellIs" dxfId="3195" priority="112" operator="equal">
      <formula>"該当・非該当"</formula>
    </cfRule>
    <cfRule type="cellIs" dxfId="3194" priority="113" operator="equal">
      <formula>"該当"</formula>
    </cfRule>
  </conditionalFormatting>
  <conditionalFormatting sqref="C31">
    <cfRule type="cellIs" dxfId="3193" priority="83" operator="equal">
      <formula>"非該当"</formula>
    </cfRule>
    <cfRule type="cellIs" dxfId="3192" priority="82" operator="equal">
      <formula>"該当"</formula>
    </cfRule>
    <cfRule type="cellIs" dxfId="3191" priority="81" operator="equal">
      <formula>"該当・非該当"</formula>
    </cfRule>
  </conditionalFormatting>
  <conditionalFormatting sqref="C49">
    <cfRule type="cellIs" dxfId="3190" priority="117" operator="equal">
      <formula>"該当"</formula>
    </cfRule>
    <cfRule type="cellIs" dxfId="3189" priority="116" operator="equal">
      <formula>"該当・非該当"</formula>
    </cfRule>
    <cfRule type="cellIs" dxfId="3188" priority="118" operator="equal">
      <formula>"非該当"</formula>
    </cfRule>
  </conditionalFormatting>
  <conditionalFormatting sqref="AN14">
    <cfRule type="cellIs" dxfId="3187" priority="11" operator="equal">
      <formula>"非該当"</formula>
    </cfRule>
    <cfRule type="cellIs" dxfId="3186" priority="14" operator="equal">
      <formula>"いない・いる"</formula>
    </cfRule>
    <cfRule type="cellIs" dxfId="3185" priority="12" operator="equal">
      <formula>"いない"</formula>
    </cfRule>
    <cfRule type="cellIs" dxfId="3184" priority="13" operator="equal">
      <formula>"いる"</formula>
    </cfRule>
  </conditionalFormatting>
  <conditionalFormatting sqref="AN17">
    <cfRule type="cellIs" dxfId="3183" priority="6" operator="equal">
      <formula>"いる"</formula>
    </cfRule>
    <cfRule type="cellIs" dxfId="3182" priority="4" operator="equal">
      <formula>"非該当"</formula>
    </cfRule>
    <cfRule type="cellIs" dxfId="3181" priority="5" operator="equal">
      <formula>"いない"</formula>
    </cfRule>
    <cfRule type="cellIs" dxfId="3180" priority="7" operator="equal">
      <formula>"いない・いる"</formula>
    </cfRule>
  </conditionalFormatting>
  <conditionalFormatting sqref="AN74">
    <cfRule type="cellIs" dxfId="3179" priority="24" operator="equal">
      <formula>"いない・いる"</formula>
    </cfRule>
    <cfRule type="cellIs" dxfId="3178" priority="23" operator="equal">
      <formula>"いる"</formula>
    </cfRule>
    <cfRule type="cellIs" dxfId="3177" priority="22" operator="equal">
      <formula>"いない"</formula>
    </cfRule>
    <cfRule type="cellIs" dxfId="3176" priority="21" operator="equal">
      <formula>"非該当"</formula>
    </cfRule>
  </conditionalFormatting>
  <conditionalFormatting sqref="AN4:AO4">
    <cfRule type="containsBlanks" dxfId="3175" priority="115">
      <formula>LEN(TRIM(AN4))=0</formula>
    </cfRule>
  </conditionalFormatting>
  <conditionalFormatting sqref="AN7:AO7">
    <cfRule type="containsText" dxfId="3174" priority="111" operator="containsText" text="いない">
      <formula>NOT(ISERROR(SEARCH("いない",AN7)))</formula>
    </cfRule>
    <cfRule type="cellIs" dxfId="3173" priority="110" operator="equal">
      <formula>"いる・いない"</formula>
    </cfRule>
    <cfRule type="cellIs" dxfId="3172" priority="109" operator="equal">
      <formula>"非該当"</formula>
    </cfRule>
    <cfRule type="cellIs" dxfId="3171" priority="108" operator="equal">
      <formula>"いる"</formula>
    </cfRule>
  </conditionalFormatting>
  <conditionalFormatting sqref="AN11:AO11">
    <cfRule type="containsText" dxfId="3170" priority="104" operator="containsText" text="いない">
      <formula>NOT(ISERROR(SEARCH("いない",AN11)))</formula>
    </cfRule>
    <cfRule type="cellIs" dxfId="3169" priority="103" operator="equal">
      <formula>"いる・いない"</formula>
    </cfRule>
    <cfRule type="cellIs" dxfId="3168" priority="102" operator="equal">
      <formula>"非該当"</formula>
    </cfRule>
    <cfRule type="cellIs" dxfId="3167" priority="101" operator="equal">
      <formula>"いる"</formula>
    </cfRule>
  </conditionalFormatting>
  <conditionalFormatting sqref="AN13:AO13">
    <cfRule type="containsText" dxfId="3166" priority="139" operator="containsText" text="いない">
      <formula>NOT(ISERROR(SEARCH("いない",AN13)))</formula>
    </cfRule>
    <cfRule type="cellIs" dxfId="3165" priority="138" operator="equal">
      <formula>"いる・いない"</formula>
    </cfRule>
    <cfRule type="cellIs" dxfId="3164" priority="136" operator="equal">
      <formula>"いる"</formula>
    </cfRule>
    <cfRule type="cellIs" dxfId="3163" priority="137" operator="equal">
      <formula>"非該当"</formula>
    </cfRule>
  </conditionalFormatting>
  <conditionalFormatting sqref="AN29:AO29">
    <cfRule type="containsText" dxfId="3162" priority="80" operator="containsText" text="いない">
      <formula>NOT(ISERROR(SEARCH("いない",AN29)))</formula>
    </cfRule>
    <cfRule type="cellIs" dxfId="3161" priority="79" operator="equal">
      <formula>"いる・いない"</formula>
    </cfRule>
    <cfRule type="cellIs" dxfId="3160" priority="78" operator="equal">
      <formula>"非該当"</formula>
    </cfRule>
    <cfRule type="cellIs" dxfId="3159" priority="77" operator="equal">
      <formula>"いる"</formula>
    </cfRule>
  </conditionalFormatting>
  <conditionalFormatting sqref="AN36:AO36">
    <cfRule type="containsText" dxfId="3158" priority="73" operator="containsText" text="いない">
      <formula>NOT(ISERROR(SEARCH("いない",AN36)))</formula>
    </cfRule>
    <cfRule type="cellIs" dxfId="3157" priority="70" operator="equal">
      <formula>"いる"</formula>
    </cfRule>
    <cfRule type="cellIs" dxfId="3156" priority="71" operator="equal">
      <formula>"非該当"</formula>
    </cfRule>
    <cfRule type="cellIs" dxfId="3155" priority="72" operator="equal">
      <formula>"いる・いない"</formula>
    </cfRule>
  </conditionalFormatting>
  <conditionalFormatting sqref="AN41:AO41">
    <cfRule type="containsText" dxfId="3154" priority="66" operator="containsText" text="いない">
      <formula>NOT(ISERROR(SEARCH("いない",AN41)))</formula>
    </cfRule>
    <cfRule type="cellIs" dxfId="3153" priority="64" operator="equal">
      <formula>"非該当"</formula>
    </cfRule>
    <cfRule type="cellIs" dxfId="3152" priority="63" operator="equal">
      <formula>"いる"</formula>
    </cfRule>
    <cfRule type="cellIs" dxfId="3151" priority="65" operator="equal">
      <formula>"いる・いない"</formula>
    </cfRule>
  </conditionalFormatting>
  <conditionalFormatting sqref="AN44:AO44">
    <cfRule type="cellIs" dxfId="3150" priority="58" operator="equal">
      <formula>"いる・いない"</formula>
    </cfRule>
    <cfRule type="containsText" dxfId="3149" priority="59" operator="containsText" text="いない">
      <formula>NOT(ISERROR(SEARCH("いない",AN44)))</formula>
    </cfRule>
    <cfRule type="cellIs" dxfId="3148" priority="56" operator="equal">
      <formula>"いる"</formula>
    </cfRule>
    <cfRule type="cellIs" dxfId="3147" priority="57" operator="equal">
      <formula>"非該当"</formula>
    </cfRule>
  </conditionalFormatting>
  <conditionalFormatting sqref="AN47:AO48">
    <cfRule type="cellIs" dxfId="3146" priority="122" operator="equal">
      <formula>"いる"</formula>
    </cfRule>
    <cfRule type="cellIs" dxfId="3145" priority="123" operator="equal">
      <formula>"非該当"</formula>
    </cfRule>
    <cfRule type="cellIs" dxfId="3144" priority="124" operator="equal">
      <formula>"いる・いない"</formula>
    </cfRule>
    <cfRule type="containsText" dxfId="3143" priority="125" operator="containsText" text="いない">
      <formula>NOT(ISERROR(SEARCH("いない",AN47)))</formula>
    </cfRule>
  </conditionalFormatting>
  <conditionalFormatting sqref="AN51:AO51">
    <cfRule type="containsText" dxfId="3142" priority="52" operator="containsText" text="いない">
      <formula>NOT(ISERROR(SEARCH("いない",AN51)))</formula>
    </cfRule>
    <cfRule type="cellIs" dxfId="3141" priority="51" operator="equal">
      <formula>"いる・いない"</formula>
    </cfRule>
    <cfRule type="cellIs" dxfId="3140" priority="50" operator="equal">
      <formula>"非該当"</formula>
    </cfRule>
    <cfRule type="cellIs" dxfId="3139" priority="49" operator="equal">
      <formula>"いる"</formula>
    </cfRule>
  </conditionalFormatting>
  <conditionalFormatting sqref="AN62:AO62">
    <cfRule type="cellIs" dxfId="3138" priority="44" operator="equal">
      <formula>"いる・いない"</formula>
    </cfRule>
    <cfRule type="containsText" dxfId="3137" priority="45" operator="containsText" text="いない">
      <formula>NOT(ISERROR(SEARCH("いない",AN62)))</formula>
    </cfRule>
    <cfRule type="cellIs" dxfId="3136" priority="43" operator="equal">
      <formula>"非該当"</formula>
    </cfRule>
    <cfRule type="cellIs" dxfId="3135" priority="42" operator="equal">
      <formula>"いる"</formula>
    </cfRule>
  </conditionalFormatting>
  <conditionalFormatting sqref="AN67:AO67">
    <cfRule type="cellIs" dxfId="3134" priority="37" operator="equal">
      <formula>"いる・いない"</formula>
    </cfRule>
    <cfRule type="cellIs" dxfId="3133" priority="35" operator="equal">
      <formula>"いる"</formula>
    </cfRule>
    <cfRule type="cellIs" dxfId="3132" priority="36" operator="equal">
      <formula>"非該当"</formula>
    </cfRule>
    <cfRule type="containsText" dxfId="3131" priority="38" operator="containsText" text="いない">
      <formula>NOT(ISERROR(SEARCH("いない",AN67)))</formula>
    </cfRule>
  </conditionalFormatting>
  <conditionalFormatting sqref="AY7">
    <cfRule type="containsErrors" dxfId="3130" priority="105">
      <formula>ISERROR(AY7)</formula>
    </cfRule>
    <cfRule type="cellIs" dxfId="3129" priority="106" operator="equal">
      <formula>0</formula>
    </cfRule>
    <cfRule type="containsText" dxfId="3128" priority="107" operator="containsText" text="根拠法令等の記載内容を再度確認してください。">
      <formula>NOT(ISERROR(SEARCH("根拠法令等の記載内容を再度確認してください。",AY7)))</formula>
    </cfRule>
  </conditionalFormatting>
  <conditionalFormatting sqref="AY11">
    <cfRule type="containsErrors" dxfId="3127" priority="98">
      <formula>ISERROR(AY11)</formula>
    </cfRule>
    <cfRule type="cellIs" dxfId="3126" priority="99" operator="equal">
      <formula>0</formula>
    </cfRule>
    <cfRule type="containsText" dxfId="3125" priority="100" operator="containsText" text="根拠法令等の記載内容を再度確認してください。">
      <formula>NOT(ISERROR(SEARCH("根拠法令等の記載内容を再度確認してください。",AY11)))</formula>
    </cfRule>
  </conditionalFormatting>
  <conditionalFormatting sqref="AY13:AY14">
    <cfRule type="containsText" dxfId="3124" priority="10" operator="containsText" text="根拠法令等の記載内容を再度確認してください。">
      <formula>NOT(ISERROR(SEARCH("根拠法令等の記載内容を再度確認してください。",AY13)))</formula>
    </cfRule>
    <cfRule type="cellIs" dxfId="3123" priority="9" operator="equal">
      <formula>0</formula>
    </cfRule>
    <cfRule type="containsErrors" dxfId="3122" priority="8">
      <formula>ISERROR(AY13)</formula>
    </cfRule>
  </conditionalFormatting>
  <conditionalFormatting sqref="AY17:AY18">
    <cfRule type="containsErrors" dxfId="3121" priority="1">
      <formula>ISERROR(AY17)</formula>
    </cfRule>
    <cfRule type="cellIs" dxfId="3120" priority="2" operator="equal">
      <formula>0</formula>
    </cfRule>
    <cfRule type="containsText" dxfId="3119" priority="3" operator="containsText" text="根拠法令等の記載内容を再度確認してください。">
      <formula>NOT(ISERROR(SEARCH("根拠法令等の記載内容を再度確認してください。",AY17)))</formula>
    </cfRule>
  </conditionalFormatting>
  <conditionalFormatting sqref="AY22">
    <cfRule type="containsErrors" dxfId="3118" priority="210">
      <formula>ISERROR(AY22)</formula>
    </cfRule>
    <cfRule type="cellIs" dxfId="3117" priority="211" operator="equal">
      <formula>0</formula>
    </cfRule>
    <cfRule type="containsText" dxfId="3116" priority="212"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3115" priority="207">
      <formula>ISERROR(AY25)</formula>
    </cfRule>
    <cfRule type="cellIs" dxfId="3114" priority="208" operator="equal">
      <formula>0</formula>
    </cfRule>
    <cfRule type="containsText" dxfId="3113" priority="209" operator="containsText" text="根拠法令等の記載内容を再度確認してください。">
      <formula>NOT(ISERROR(SEARCH("根拠法令等の記載内容を再度確認してください。",AY25)))</formula>
    </cfRule>
  </conditionalFormatting>
  <conditionalFormatting sqref="AY29">
    <cfRule type="containsErrors" dxfId="3112" priority="74">
      <formula>ISERROR(AY29)</formula>
    </cfRule>
    <cfRule type="containsText" dxfId="3111" priority="76" operator="containsText" text="根拠法令等の記載内容を再度確認してください。">
      <formula>NOT(ISERROR(SEARCH("根拠法令等の記載内容を再度確認してください。",AY29)))</formula>
    </cfRule>
    <cfRule type="cellIs" dxfId="3110" priority="75" operator="equal">
      <formula>0</formula>
    </cfRule>
  </conditionalFormatting>
  <conditionalFormatting sqref="AY36">
    <cfRule type="cellIs" dxfId="3109" priority="68" operator="equal">
      <formula>0</formula>
    </cfRule>
    <cfRule type="containsText" dxfId="3108" priority="69" operator="containsText" text="根拠法令等の記載内容を再度確認してください。">
      <formula>NOT(ISERROR(SEARCH("根拠法令等の記載内容を再度確認してください。",AY36)))</formula>
    </cfRule>
    <cfRule type="containsErrors" dxfId="3107" priority="67">
      <formula>ISERROR(AY36)</formula>
    </cfRule>
  </conditionalFormatting>
  <conditionalFormatting sqref="AY41">
    <cfRule type="containsText" dxfId="3106" priority="62" operator="containsText" text="根拠法令等の記載内容を再度確認してください。">
      <formula>NOT(ISERROR(SEARCH("根拠法令等の記載内容を再度確認してください。",AY41)))</formula>
    </cfRule>
    <cfRule type="cellIs" dxfId="3105" priority="61" operator="equal">
      <formula>0</formula>
    </cfRule>
    <cfRule type="containsErrors" dxfId="3104" priority="60">
      <formula>ISERROR(AY41)</formula>
    </cfRule>
  </conditionalFormatting>
  <conditionalFormatting sqref="AY43:AY44">
    <cfRule type="cellIs" dxfId="3103" priority="54" operator="equal">
      <formula>0</formula>
    </cfRule>
    <cfRule type="containsErrors" dxfId="3102" priority="53">
      <formula>ISERROR(AY43)</formula>
    </cfRule>
    <cfRule type="containsText" dxfId="3101" priority="55" operator="containsText" text="根拠法令等の記載内容を再度確認してください。">
      <formula>NOT(ISERROR(SEARCH("根拠法令等の記載内容を再度確認してください。",AY43)))</formula>
    </cfRule>
  </conditionalFormatting>
  <conditionalFormatting sqref="AY47:AY48">
    <cfRule type="containsErrors" dxfId="3100" priority="119">
      <formula>ISERROR(AY47)</formula>
    </cfRule>
    <cfRule type="cellIs" dxfId="3099" priority="120" operator="equal">
      <formula>0</formula>
    </cfRule>
    <cfRule type="containsText" dxfId="3098" priority="121" operator="containsText" text="根拠法令等の記載内容を再度確認してください。">
      <formula>NOT(ISERROR(SEARCH("根拠法令等の記載内容を再度確認してください。",AY47)))</formula>
    </cfRule>
  </conditionalFormatting>
  <conditionalFormatting sqref="AY51">
    <cfRule type="containsText" dxfId="3097" priority="48" operator="containsText" text="根拠法令等の記載内容を再度確認してください。">
      <formula>NOT(ISERROR(SEARCH("根拠法令等の記載内容を再度確認してください。",AY51)))</formula>
    </cfRule>
    <cfRule type="cellIs" dxfId="3096" priority="47" operator="equal">
      <formula>0</formula>
    </cfRule>
    <cfRule type="containsErrors" dxfId="3095" priority="46">
      <formula>ISERROR(AY51)</formula>
    </cfRule>
  </conditionalFormatting>
  <conditionalFormatting sqref="AY53:AY54">
    <cfRule type="containsErrors" dxfId="3094" priority="201">
      <formula>ISERROR(AY53)</formula>
    </cfRule>
    <cfRule type="cellIs" dxfId="3093" priority="202" operator="equal">
      <formula>0</formula>
    </cfRule>
    <cfRule type="containsText" dxfId="3092" priority="203" operator="containsText" text="根拠法令等の記載内容を再度確認してください。">
      <formula>NOT(ISERROR(SEARCH("根拠法令等の記載内容を再度確認してください。",AY53)))</formula>
    </cfRule>
  </conditionalFormatting>
  <conditionalFormatting sqref="AY57">
    <cfRule type="containsErrors" dxfId="3091" priority="198">
      <formula>ISERROR(AY57)</formula>
    </cfRule>
    <cfRule type="cellIs" dxfId="3090" priority="199" operator="equal">
      <formula>0</formula>
    </cfRule>
    <cfRule type="containsText" dxfId="3089" priority="200" operator="containsText" text="根拠法令等の記載内容を再度確認してください。">
      <formula>NOT(ISERROR(SEARCH("根拠法令等の記載内容を再度確認してください。",AY57)))</formula>
    </cfRule>
  </conditionalFormatting>
  <conditionalFormatting sqref="AY62">
    <cfRule type="containsErrors" dxfId="3088" priority="39">
      <formula>ISERROR(AY62)</formula>
    </cfRule>
    <cfRule type="containsText" dxfId="3087" priority="41" operator="containsText" text="根拠法令等の記載内容を再度確認してください。">
      <formula>NOT(ISERROR(SEARCH("根拠法令等の記載内容を再度確認してください。",AY62)))</formula>
    </cfRule>
    <cfRule type="cellIs" dxfId="3086" priority="40" operator="equal">
      <formula>0</formula>
    </cfRule>
  </conditionalFormatting>
  <conditionalFormatting sqref="AY67">
    <cfRule type="containsErrors" dxfId="3085" priority="32">
      <formula>ISERROR(AY67)</formula>
    </cfRule>
    <cfRule type="containsText" dxfId="3084" priority="34" operator="containsText" text="根拠法令等の記載内容を再度確認してください。">
      <formula>NOT(ISERROR(SEARCH("根拠法令等の記載内容を再度確認してください。",AY67)))</formula>
    </cfRule>
    <cfRule type="cellIs" dxfId="3083" priority="33" operator="equal">
      <formula>0</formula>
    </cfRule>
  </conditionalFormatting>
  <conditionalFormatting sqref="AY73:AY74">
    <cfRule type="containsText" dxfId="3082" priority="17" operator="containsText" text="根拠法令等の記載内容を再度確認してください。">
      <formula>NOT(ISERROR(SEARCH("根拠法令等の記載内容を再度確認してください。",AY73)))</formula>
    </cfRule>
    <cfRule type="cellIs" dxfId="3081" priority="16" operator="equal">
      <formula>0</formula>
    </cfRule>
    <cfRule type="containsErrors" dxfId="3080" priority="15">
      <formula>ISERROR(AY73)</formula>
    </cfRule>
  </conditionalFormatting>
  <dataValidations count="3">
    <dataValidation type="list" allowBlank="1" showInputMessage="1" showErrorMessage="1" error="正しい値を選択してください" prompt="該当又は非該当のいずれかを選択してください" sqref="C10 C31" xr:uid="{CB97B9F2-644B-4F20-BD7A-B3E561E70359}">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AN67:AO67 AN62:AO62 AN29:AO29 AN36:AO36 AN41:AO41 AN44:AO44 AN51:AO51" xr:uid="{9A8BAEB4-C207-42BA-937C-6CE812F8035E}">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74 AN14 AN17" xr:uid="{F145D67F-3542-45D3-8508-3D7297934C53}">
      <formula1>"いない・いる,いない,いる,非該当"</formula1>
    </dataValidation>
  </dataValidations>
  <hyperlinks>
    <hyperlink ref="AM79" location="'介護給付費　目次'!A1" display="目次に戻る" xr:uid="{341804A5-21ED-4B62-9FC0-8A1C1902B2E6}"/>
    <hyperlink ref="AM1" location="'介護給付費　目次'!A1" display="目次に戻る" xr:uid="{C24440A1-7C80-48AE-99DE-96CC6BB66149}"/>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1" manualBreakCount="1">
    <brk id="53" min="1" max="49" man="1"/>
  </rowBreaks>
  <ignoredErrors>
    <ignoredError sqref="H7 H11 H14 H17 H29"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C39DB-21C1-4399-AD73-B2573B31EFB4}">
  <sheetPr codeName="Sheet19">
    <pageSetUpPr fitToPage="1"/>
  </sheetPr>
  <dimension ref="A1:CE24"/>
  <sheetViews>
    <sheetView tabSelected="1"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3.304687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22"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201"/>
      <c r="AN6" s="80"/>
      <c r="AO6" s="80"/>
      <c r="AP6" s="80"/>
      <c r="AQ6" s="80"/>
      <c r="AR6" s="154"/>
      <c r="AS6" s="157"/>
      <c r="AT6" s="158"/>
      <c r="AU6" s="158"/>
      <c r="AV6" s="158"/>
      <c r="AW6" s="158"/>
      <c r="AX6" s="159"/>
      <c r="AY6" s="15"/>
      <c r="CB6" s="1" t="s">
        <v>16</v>
      </c>
      <c r="CD6" s="1" t="s">
        <v>16</v>
      </c>
      <c r="CE6" s="1" t="s">
        <v>17</v>
      </c>
    </row>
    <row r="7" spans="1:83" ht="19.5" customHeight="1" x14ac:dyDescent="0.25">
      <c r="A7" s="69">
        <f t="shared" si="0"/>
        <v>137</v>
      </c>
      <c r="B7" s="528" t="s">
        <v>1939</v>
      </c>
      <c r="C7" s="529"/>
      <c r="D7" s="529"/>
      <c r="E7" s="529"/>
      <c r="F7" s="529"/>
      <c r="G7" s="530"/>
      <c r="H7" s="80" t="s">
        <v>333</v>
      </c>
      <c r="I7" s="80"/>
      <c r="J7" s="381" t="s">
        <v>521</v>
      </c>
      <c r="K7" s="381"/>
      <c r="L7" s="381"/>
      <c r="M7" s="381"/>
      <c r="N7" s="381"/>
      <c r="O7" s="381"/>
      <c r="P7" s="381"/>
      <c r="Q7" s="381"/>
      <c r="R7" s="381"/>
      <c r="S7" s="381"/>
      <c r="T7" s="381"/>
      <c r="U7" s="381"/>
      <c r="V7" s="381"/>
      <c r="W7" s="381"/>
      <c r="X7" s="381"/>
      <c r="Y7" s="381"/>
      <c r="Z7" s="381"/>
      <c r="AA7" s="381"/>
      <c r="AB7" s="381"/>
      <c r="AC7" s="381"/>
      <c r="AD7" s="381"/>
      <c r="AE7" s="381"/>
      <c r="AF7" s="381"/>
      <c r="AG7" s="381"/>
      <c r="AH7" s="381"/>
      <c r="AI7" s="381"/>
      <c r="AJ7" s="381"/>
      <c r="AK7" s="80"/>
      <c r="AL7" s="155"/>
      <c r="AM7" s="201">
        <v>137</v>
      </c>
      <c r="AN7" s="386" t="s">
        <v>12</v>
      </c>
      <c r="AO7" s="387"/>
      <c r="AP7" s="387"/>
      <c r="AQ7" s="388"/>
      <c r="AR7" s="154"/>
      <c r="AS7" s="395" t="s">
        <v>1940</v>
      </c>
      <c r="AT7" s="396"/>
      <c r="AU7" s="396"/>
      <c r="AV7" s="396"/>
      <c r="AW7" s="396"/>
      <c r="AX7" s="397"/>
      <c r="AY7" s="17">
        <f>VLOOKUP(AN7,$CD$6:$CE$12,2,FALSE)</f>
        <v>0</v>
      </c>
      <c r="CB7" s="1" t="s">
        <v>13</v>
      </c>
      <c r="CD7" s="1" t="s">
        <v>13</v>
      </c>
    </row>
    <row r="8" spans="1:83" ht="19.5" customHeight="1" x14ac:dyDescent="0.25">
      <c r="A8" s="69"/>
      <c r="B8" s="269"/>
      <c r="C8" s="207"/>
      <c r="D8" s="207"/>
      <c r="E8" s="207"/>
      <c r="F8" s="207"/>
      <c r="G8" s="270"/>
      <c r="H8" s="80"/>
      <c r="I8" s="80"/>
      <c r="J8" s="381"/>
      <c r="K8" s="381"/>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80"/>
      <c r="AL8" s="155"/>
      <c r="AM8" s="201"/>
      <c r="AN8" s="191"/>
      <c r="AO8" s="191"/>
      <c r="AP8" s="191"/>
      <c r="AQ8" s="191"/>
      <c r="AR8" s="154"/>
      <c r="AS8" s="395"/>
      <c r="AT8" s="396"/>
      <c r="AU8" s="396"/>
      <c r="AV8" s="396"/>
      <c r="AW8" s="396"/>
      <c r="AX8" s="397"/>
      <c r="AY8" s="39"/>
    </row>
    <row r="9" spans="1:83" ht="19.5" customHeight="1" x14ac:dyDescent="0.25">
      <c r="A9" s="69" t="str">
        <f t="shared" si="0"/>
        <v/>
      </c>
      <c r="B9" s="160"/>
      <c r="C9" s="83"/>
      <c r="D9" s="83"/>
      <c r="E9" s="83"/>
      <c r="F9" s="83"/>
      <c r="G9" s="161"/>
      <c r="H9" s="80"/>
      <c r="I9" s="80"/>
      <c r="J9" s="381"/>
      <c r="K9" s="381"/>
      <c r="L9" s="381"/>
      <c r="M9" s="381"/>
      <c r="N9" s="381"/>
      <c r="O9" s="381"/>
      <c r="P9" s="381"/>
      <c r="Q9" s="381"/>
      <c r="R9" s="381"/>
      <c r="S9" s="381"/>
      <c r="T9" s="381"/>
      <c r="U9" s="381"/>
      <c r="V9" s="381"/>
      <c r="W9" s="381"/>
      <c r="X9" s="381"/>
      <c r="Y9" s="381"/>
      <c r="Z9" s="381"/>
      <c r="AA9" s="381"/>
      <c r="AB9" s="381"/>
      <c r="AC9" s="381"/>
      <c r="AD9" s="381"/>
      <c r="AE9" s="381"/>
      <c r="AF9" s="381"/>
      <c r="AG9" s="381"/>
      <c r="AH9" s="381"/>
      <c r="AI9" s="381"/>
      <c r="AJ9" s="381"/>
      <c r="AK9" s="80"/>
      <c r="AL9" s="155"/>
      <c r="AM9" s="201"/>
      <c r="AN9" s="80"/>
      <c r="AO9" s="80"/>
      <c r="AP9" s="80"/>
      <c r="AQ9" s="80"/>
      <c r="AR9" s="154"/>
      <c r="AS9" s="395"/>
      <c r="AT9" s="396"/>
      <c r="AU9" s="396"/>
      <c r="AV9" s="396"/>
      <c r="AW9" s="396"/>
      <c r="AX9" s="397"/>
      <c r="AY9" s="15"/>
      <c r="CB9" s="1" t="s">
        <v>14</v>
      </c>
      <c r="CD9" s="1" t="s">
        <v>14</v>
      </c>
      <c r="CE9" s="1" t="s">
        <v>18</v>
      </c>
    </row>
    <row r="10" spans="1:83" ht="19.5" customHeight="1" x14ac:dyDescent="0.25">
      <c r="A10" s="69" t="str">
        <f t="shared" si="0"/>
        <v/>
      </c>
      <c r="B10" s="185" t="s">
        <v>532</v>
      </c>
      <c r="C10" s="410" t="s">
        <v>99</v>
      </c>
      <c r="D10" s="411"/>
      <c r="E10" s="411"/>
      <c r="F10" s="412"/>
      <c r="G10" s="161"/>
      <c r="H10" s="80"/>
      <c r="I10" s="80"/>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80"/>
      <c r="AL10" s="155"/>
      <c r="AM10" s="201"/>
      <c r="AN10" s="80"/>
      <c r="AO10" s="80"/>
      <c r="AP10" s="80"/>
      <c r="AQ10" s="80"/>
      <c r="AR10" s="154"/>
      <c r="AS10" s="395"/>
      <c r="AT10" s="396"/>
      <c r="AU10" s="396"/>
      <c r="AV10" s="396"/>
      <c r="AW10" s="396"/>
      <c r="AX10" s="397"/>
      <c r="AY10" s="15"/>
      <c r="CB10" s="1" t="s">
        <v>19</v>
      </c>
      <c r="CD10" s="1" t="s">
        <v>19</v>
      </c>
    </row>
    <row r="11" spans="1:83" ht="19.5" customHeight="1" x14ac:dyDescent="0.25">
      <c r="A11" s="69">
        <f t="shared" si="0"/>
        <v>138</v>
      </c>
      <c r="B11" s="160"/>
      <c r="C11" s="83"/>
      <c r="D11" s="83"/>
      <c r="E11" s="83"/>
      <c r="F11" s="83"/>
      <c r="G11" s="161"/>
      <c r="H11" s="200" t="s">
        <v>481</v>
      </c>
      <c r="I11" s="80"/>
      <c r="J11" s="381" t="s">
        <v>523</v>
      </c>
      <c r="K11" s="381"/>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381"/>
      <c r="AK11" s="80"/>
      <c r="AL11" s="155"/>
      <c r="AM11" s="201">
        <v>138</v>
      </c>
      <c r="AN11" s="386" t="s">
        <v>12</v>
      </c>
      <c r="AO11" s="387"/>
      <c r="AP11" s="387"/>
      <c r="AQ11" s="388"/>
      <c r="AR11" s="154"/>
      <c r="AS11" s="395" t="s">
        <v>1941</v>
      </c>
      <c r="AT11" s="396"/>
      <c r="AU11" s="396"/>
      <c r="AV11" s="396"/>
      <c r="AW11" s="396"/>
      <c r="AX11" s="397"/>
      <c r="AY11" s="17">
        <f>VLOOKUP(AN11,$CD$6:$CE$12,2,FALSE)</f>
        <v>0</v>
      </c>
      <c r="CB11" s="1" t="s">
        <v>20</v>
      </c>
      <c r="CD11" s="1" t="s">
        <v>20</v>
      </c>
    </row>
    <row r="12" spans="1:83" ht="19.5" customHeight="1" x14ac:dyDescent="0.25">
      <c r="A12" s="69" t="str">
        <f t="shared" si="0"/>
        <v/>
      </c>
      <c r="B12" s="153"/>
      <c r="C12" s="80"/>
      <c r="D12" s="80"/>
      <c r="E12" s="80"/>
      <c r="F12" s="80"/>
      <c r="G12" s="154"/>
      <c r="H12" s="80"/>
      <c r="I12" s="80"/>
      <c r="J12" s="381"/>
      <c r="K12" s="381"/>
      <c r="L12" s="381"/>
      <c r="M12" s="381"/>
      <c r="N12" s="381"/>
      <c r="O12" s="381"/>
      <c r="P12" s="381"/>
      <c r="Q12" s="381"/>
      <c r="R12" s="381"/>
      <c r="S12" s="381"/>
      <c r="T12" s="381"/>
      <c r="U12" s="381"/>
      <c r="V12" s="381"/>
      <c r="W12" s="381"/>
      <c r="X12" s="381"/>
      <c r="Y12" s="381"/>
      <c r="Z12" s="381"/>
      <c r="AA12" s="381"/>
      <c r="AB12" s="381"/>
      <c r="AC12" s="381"/>
      <c r="AD12" s="381"/>
      <c r="AE12" s="381"/>
      <c r="AF12" s="381"/>
      <c r="AG12" s="381"/>
      <c r="AH12" s="381"/>
      <c r="AI12" s="381"/>
      <c r="AJ12" s="381"/>
      <c r="AK12" s="80"/>
      <c r="AL12" s="155"/>
      <c r="AM12" s="201"/>
      <c r="AN12" s="80"/>
      <c r="AO12" s="80"/>
      <c r="AP12" s="80"/>
      <c r="AQ12" s="80"/>
      <c r="AR12" s="154"/>
      <c r="AS12" s="395"/>
      <c r="AT12" s="396"/>
      <c r="AU12" s="396"/>
      <c r="AV12" s="396"/>
      <c r="AW12" s="396"/>
      <c r="AX12" s="397"/>
      <c r="AY12" s="15"/>
      <c r="CD12" s="1" t="s">
        <v>12</v>
      </c>
    </row>
    <row r="13" spans="1:83" ht="19.5" customHeight="1" x14ac:dyDescent="0.25">
      <c r="A13" s="69" t="str">
        <f t="shared" si="0"/>
        <v/>
      </c>
      <c r="B13" s="153"/>
      <c r="C13" s="80"/>
      <c r="D13" s="80"/>
      <c r="E13" s="80"/>
      <c r="F13" s="80"/>
      <c r="G13" s="154"/>
      <c r="H13" s="80"/>
      <c r="I13" s="80"/>
      <c r="J13" s="381"/>
      <c r="K13" s="381"/>
      <c r="L13" s="381"/>
      <c r="M13" s="381"/>
      <c r="N13" s="381"/>
      <c r="O13" s="381"/>
      <c r="P13" s="381"/>
      <c r="Q13" s="381"/>
      <c r="R13" s="381"/>
      <c r="S13" s="381"/>
      <c r="T13" s="381"/>
      <c r="U13" s="381"/>
      <c r="V13" s="381"/>
      <c r="W13" s="381"/>
      <c r="X13" s="381"/>
      <c r="Y13" s="381"/>
      <c r="Z13" s="381"/>
      <c r="AA13" s="381"/>
      <c r="AB13" s="381"/>
      <c r="AC13" s="381"/>
      <c r="AD13" s="381"/>
      <c r="AE13" s="381"/>
      <c r="AF13" s="381"/>
      <c r="AG13" s="381"/>
      <c r="AH13" s="381"/>
      <c r="AI13" s="381"/>
      <c r="AJ13" s="381"/>
      <c r="AK13" s="80"/>
      <c r="AL13" s="155"/>
      <c r="AM13" s="201"/>
      <c r="AN13" s="80"/>
      <c r="AO13" s="80"/>
      <c r="AP13" s="80"/>
      <c r="AQ13" s="80"/>
      <c r="AR13" s="154"/>
      <c r="AS13" s="157"/>
      <c r="AT13" s="158"/>
      <c r="AU13" s="158"/>
      <c r="AV13" s="158"/>
      <c r="AW13" s="158"/>
      <c r="AX13" s="159"/>
      <c r="AY13" s="15"/>
    </row>
    <row r="14" spans="1:83" ht="19.5" customHeight="1" x14ac:dyDescent="0.25">
      <c r="A14" s="69" t="str">
        <f t="shared" si="0"/>
        <v/>
      </c>
      <c r="B14" s="196"/>
      <c r="C14" s="179"/>
      <c r="D14" s="179"/>
      <c r="E14" s="179"/>
      <c r="F14" s="179"/>
      <c r="G14" s="197"/>
      <c r="H14" s="80"/>
      <c r="I14" s="80"/>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80"/>
      <c r="AL14" s="155"/>
      <c r="AM14" s="201"/>
      <c r="AN14" s="80"/>
      <c r="AO14" s="80"/>
      <c r="AP14" s="80"/>
      <c r="AQ14" s="80"/>
      <c r="AR14" s="154"/>
      <c r="AS14" s="84"/>
      <c r="AT14" s="85"/>
      <c r="AU14" s="85"/>
      <c r="AV14" s="85"/>
      <c r="AW14" s="85"/>
      <c r="AX14" s="86"/>
      <c r="AY14" s="17"/>
      <c r="CB14" s="1" t="s">
        <v>13</v>
      </c>
      <c r="CD14" s="1" t="s">
        <v>13</v>
      </c>
      <c r="CE14" s="1" t="s">
        <v>18</v>
      </c>
    </row>
    <row r="15" spans="1:83" ht="19.5" customHeight="1" x14ac:dyDescent="0.25">
      <c r="A15" s="69">
        <f t="shared" si="0"/>
        <v>139</v>
      </c>
      <c r="B15" s="196"/>
      <c r="C15" s="179"/>
      <c r="D15" s="179"/>
      <c r="E15" s="179"/>
      <c r="F15" s="179"/>
      <c r="G15" s="197"/>
      <c r="H15" s="200" t="s">
        <v>483</v>
      </c>
      <c r="I15" s="80"/>
      <c r="J15" s="381" t="s">
        <v>524</v>
      </c>
      <c r="K15" s="381"/>
      <c r="L15" s="381"/>
      <c r="M15" s="381"/>
      <c r="N15" s="381"/>
      <c r="O15" s="381"/>
      <c r="P15" s="381"/>
      <c r="Q15" s="381"/>
      <c r="R15" s="381"/>
      <c r="S15" s="381"/>
      <c r="T15" s="381"/>
      <c r="U15" s="381"/>
      <c r="V15" s="381"/>
      <c r="W15" s="381"/>
      <c r="X15" s="381"/>
      <c r="Y15" s="381"/>
      <c r="Z15" s="381"/>
      <c r="AA15" s="381"/>
      <c r="AB15" s="381"/>
      <c r="AC15" s="381"/>
      <c r="AD15" s="381"/>
      <c r="AE15" s="381"/>
      <c r="AF15" s="381"/>
      <c r="AG15" s="381"/>
      <c r="AH15" s="381"/>
      <c r="AI15" s="381"/>
      <c r="AJ15" s="381"/>
      <c r="AK15" s="80"/>
      <c r="AL15" s="155"/>
      <c r="AM15" s="201">
        <v>139</v>
      </c>
      <c r="AN15" s="386" t="s">
        <v>12</v>
      </c>
      <c r="AO15" s="387"/>
      <c r="AP15" s="387"/>
      <c r="AQ15" s="388"/>
      <c r="AR15" s="154"/>
      <c r="AS15" s="395" t="s">
        <v>1941</v>
      </c>
      <c r="AT15" s="396"/>
      <c r="AU15" s="396"/>
      <c r="AV15" s="396"/>
      <c r="AW15" s="396"/>
      <c r="AX15" s="397"/>
      <c r="AY15" s="17">
        <f>VLOOKUP(AN15,$CD$6:$CE$12,2,FALSE)</f>
        <v>0</v>
      </c>
      <c r="CB15" s="1" t="s">
        <v>14</v>
      </c>
      <c r="CD15" s="1" t="s">
        <v>14</v>
      </c>
    </row>
    <row r="16" spans="1:83" ht="19.5" customHeight="1" x14ac:dyDescent="0.25">
      <c r="A16" s="69" t="str">
        <f t="shared" si="0"/>
        <v/>
      </c>
      <c r="B16" s="153"/>
      <c r="C16" s="80"/>
      <c r="D16" s="80"/>
      <c r="E16" s="80"/>
      <c r="F16" s="80"/>
      <c r="G16" s="154"/>
      <c r="H16" s="80"/>
      <c r="I16" s="80"/>
      <c r="J16" s="381"/>
      <c r="K16" s="381"/>
      <c r="L16" s="381"/>
      <c r="M16" s="381"/>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381"/>
      <c r="AK16" s="80"/>
      <c r="AL16" s="155"/>
      <c r="AM16" s="201"/>
      <c r="AN16" s="80"/>
      <c r="AO16" s="80"/>
      <c r="AP16" s="80"/>
      <c r="AQ16" s="80"/>
      <c r="AR16" s="154"/>
      <c r="AS16" s="395"/>
      <c r="AT16" s="396"/>
      <c r="AU16" s="396"/>
      <c r="AV16" s="396"/>
      <c r="AW16" s="396"/>
      <c r="AX16" s="397"/>
      <c r="AY16" s="15"/>
      <c r="CB16" s="1" t="s">
        <v>19</v>
      </c>
      <c r="CD16" s="1" t="s">
        <v>19</v>
      </c>
    </row>
    <row r="17" spans="1:83" ht="19.5" customHeight="1" x14ac:dyDescent="0.25">
      <c r="A17" s="69" t="str">
        <f t="shared" si="0"/>
        <v/>
      </c>
      <c r="B17" s="185"/>
      <c r="C17" s="80"/>
      <c r="D17" s="80"/>
      <c r="E17" s="80"/>
      <c r="F17" s="80"/>
      <c r="G17" s="154"/>
      <c r="H17" s="80"/>
      <c r="I17" s="80"/>
      <c r="J17" s="79"/>
      <c r="K17" s="79"/>
      <c r="L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80"/>
      <c r="AL17" s="155"/>
      <c r="AM17" s="201"/>
      <c r="AN17" s="80"/>
      <c r="AO17" s="80"/>
      <c r="AP17" s="80"/>
      <c r="AQ17" s="80"/>
      <c r="AR17" s="154"/>
      <c r="AS17" s="84"/>
      <c r="AT17" s="85"/>
      <c r="AU17" s="85"/>
      <c r="AV17" s="85"/>
      <c r="AW17" s="85"/>
      <c r="AX17" s="86"/>
      <c r="AY17" s="15"/>
      <c r="CB17" s="1" t="s">
        <v>21</v>
      </c>
      <c r="CD17" s="1" t="s">
        <v>21</v>
      </c>
    </row>
    <row r="18" spans="1:83" ht="19.5" customHeight="1" x14ac:dyDescent="0.25">
      <c r="A18" s="69">
        <f t="shared" si="0"/>
        <v>140</v>
      </c>
      <c r="B18" s="153"/>
      <c r="C18" s="80"/>
      <c r="D18" s="80"/>
      <c r="E18" s="80"/>
      <c r="F18" s="80"/>
      <c r="G18" s="154"/>
      <c r="H18" s="200" t="s">
        <v>485</v>
      </c>
      <c r="I18" s="80"/>
      <c r="J18" s="381" t="s">
        <v>525</v>
      </c>
      <c r="K18" s="381"/>
      <c r="L18" s="381"/>
      <c r="M18" s="381"/>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80"/>
      <c r="AL18" s="155"/>
      <c r="AM18" s="201">
        <v>140</v>
      </c>
      <c r="AN18" s="386" t="s">
        <v>12</v>
      </c>
      <c r="AO18" s="387"/>
      <c r="AP18" s="387"/>
      <c r="AQ18" s="388"/>
      <c r="AR18" s="154"/>
      <c r="AS18" s="395" t="s">
        <v>1941</v>
      </c>
      <c r="AT18" s="396"/>
      <c r="AU18" s="396"/>
      <c r="AV18" s="396"/>
      <c r="AW18" s="396"/>
      <c r="AX18" s="397"/>
      <c r="AY18" s="17">
        <f>VLOOKUP(AN18,$CD$6:$CE$12,2,FALSE)</f>
        <v>0</v>
      </c>
      <c r="CD18" s="1" t="s">
        <v>22</v>
      </c>
    </row>
    <row r="19" spans="1:83" ht="19.5" customHeight="1" x14ac:dyDescent="0.25">
      <c r="A19" s="69" t="str">
        <f t="shared" si="0"/>
        <v/>
      </c>
      <c r="B19" s="153"/>
      <c r="C19" s="80"/>
      <c r="D19" s="80"/>
      <c r="E19" s="80"/>
      <c r="F19" s="80"/>
      <c r="G19" s="154"/>
      <c r="H19" s="80"/>
      <c r="I19" s="80"/>
      <c r="J19" s="381"/>
      <c r="K19" s="381"/>
      <c r="L19" s="381"/>
      <c r="M19" s="381"/>
      <c r="N19" s="381"/>
      <c r="O19" s="381"/>
      <c r="P19" s="381"/>
      <c r="Q19" s="381"/>
      <c r="R19" s="381"/>
      <c r="S19" s="381"/>
      <c r="T19" s="381"/>
      <c r="U19" s="381"/>
      <c r="V19" s="381"/>
      <c r="W19" s="381"/>
      <c r="X19" s="381"/>
      <c r="Y19" s="381"/>
      <c r="Z19" s="381"/>
      <c r="AA19" s="381"/>
      <c r="AB19" s="381"/>
      <c r="AC19" s="381"/>
      <c r="AD19" s="381"/>
      <c r="AE19" s="381"/>
      <c r="AF19" s="381"/>
      <c r="AG19" s="381"/>
      <c r="AH19" s="381"/>
      <c r="AI19" s="381"/>
      <c r="AJ19" s="381"/>
      <c r="AK19" s="80"/>
      <c r="AL19" s="155"/>
      <c r="AM19" s="201"/>
      <c r="AN19" s="80"/>
      <c r="AO19" s="80"/>
      <c r="AP19" s="80"/>
      <c r="AQ19" s="80"/>
      <c r="AR19" s="154"/>
      <c r="AS19" s="395"/>
      <c r="AT19" s="396"/>
      <c r="AU19" s="396"/>
      <c r="AV19" s="396"/>
      <c r="AW19" s="396"/>
      <c r="AX19" s="397"/>
      <c r="AY19" s="17"/>
    </row>
    <row r="20" spans="1:83" ht="19.5" customHeight="1" x14ac:dyDescent="0.25">
      <c r="A20" s="69" t="str">
        <f t="shared" si="0"/>
        <v/>
      </c>
      <c r="B20" s="153"/>
      <c r="C20" s="80"/>
      <c r="D20" s="80"/>
      <c r="E20" s="80"/>
      <c r="F20" s="80"/>
      <c r="G20" s="154"/>
      <c r="H20" s="80"/>
      <c r="I20" s="80"/>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80"/>
      <c r="AL20" s="155"/>
      <c r="AM20" s="201"/>
      <c r="AN20" s="80"/>
      <c r="AO20" s="80"/>
      <c r="AP20" s="80"/>
      <c r="AQ20" s="80"/>
      <c r="AR20" s="154"/>
      <c r="AS20" s="84"/>
      <c r="AT20" s="85"/>
      <c r="AU20" s="85"/>
      <c r="AV20" s="85"/>
      <c r="AW20" s="85"/>
      <c r="AX20" s="86"/>
      <c r="AY20" s="15"/>
      <c r="CB20" s="1" t="s">
        <v>23</v>
      </c>
      <c r="CD20" s="1" t="s">
        <v>23</v>
      </c>
    </row>
    <row r="21" spans="1:83" ht="19.5" customHeight="1" x14ac:dyDescent="0.25">
      <c r="A21" s="69" t="str">
        <f t="shared" si="0"/>
        <v/>
      </c>
      <c r="B21" s="153"/>
      <c r="C21" s="80"/>
      <c r="D21" s="80"/>
      <c r="E21" s="80"/>
      <c r="F21" s="80"/>
      <c r="G21" s="154"/>
      <c r="H21" s="80"/>
      <c r="I21" s="80"/>
      <c r="J21" s="381"/>
      <c r="K21" s="381"/>
      <c r="L21" s="381"/>
      <c r="M21" s="381"/>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80"/>
      <c r="AL21" s="155"/>
      <c r="AM21" s="201"/>
      <c r="AN21" s="80"/>
      <c r="AO21" s="80"/>
      <c r="AP21" s="80"/>
      <c r="AQ21" s="80"/>
      <c r="AR21" s="154"/>
      <c r="AS21" s="84"/>
      <c r="AT21" s="85"/>
      <c r="AU21" s="85"/>
      <c r="AV21" s="85"/>
      <c r="AW21" s="85"/>
      <c r="AX21" s="86"/>
      <c r="AY21" s="15"/>
      <c r="CB21" s="1" t="s">
        <v>24</v>
      </c>
      <c r="CD21" s="1" t="s">
        <v>24</v>
      </c>
      <c r="CE21" s="1" t="s">
        <v>25</v>
      </c>
    </row>
    <row r="22" spans="1:83" ht="19.5" customHeight="1" thickBot="1" x14ac:dyDescent="0.3">
      <c r="A22" s="69" t="str">
        <f t="shared" si="0"/>
        <v/>
      </c>
      <c r="B22" s="170"/>
      <c r="C22" s="171"/>
      <c r="D22" s="171"/>
      <c r="E22" s="171"/>
      <c r="F22" s="171"/>
      <c r="G22" s="172"/>
      <c r="H22" s="171"/>
      <c r="I22" s="171"/>
      <c r="J22" s="171"/>
      <c r="K22" s="245"/>
      <c r="L22" s="245"/>
      <c r="M22" s="245"/>
      <c r="N22" s="245"/>
      <c r="O22" s="245"/>
      <c r="P22" s="245"/>
      <c r="Q22" s="245"/>
      <c r="R22" s="245"/>
      <c r="S22" s="245"/>
      <c r="T22" s="245"/>
      <c r="U22" s="245"/>
      <c r="V22" s="245"/>
      <c r="W22" s="245"/>
      <c r="X22" s="245"/>
      <c r="Y22" s="245"/>
      <c r="Z22" s="245"/>
      <c r="AA22" s="245"/>
      <c r="AB22" s="245"/>
      <c r="AC22" s="245"/>
      <c r="AD22" s="245"/>
      <c r="AE22" s="245"/>
      <c r="AF22" s="245"/>
      <c r="AG22" s="245"/>
      <c r="AH22" s="245"/>
      <c r="AI22" s="245"/>
      <c r="AJ22" s="245"/>
      <c r="AK22" s="171"/>
      <c r="AL22" s="173"/>
      <c r="AM22" s="280"/>
      <c r="AN22" s="171"/>
      <c r="AO22" s="171"/>
      <c r="AP22" s="171"/>
      <c r="AQ22" s="171"/>
      <c r="AR22" s="172"/>
      <c r="AS22" s="217"/>
      <c r="AT22" s="218"/>
      <c r="AU22" s="218"/>
      <c r="AV22" s="218"/>
      <c r="AW22" s="218"/>
      <c r="AX22" s="219"/>
      <c r="AY22" s="11"/>
      <c r="CD22" s="1" t="s">
        <v>26</v>
      </c>
    </row>
    <row r="24" spans="1:83" ht="19.5" customHeight="1" x14ac:dyDescent="0.25">
      <c r="AM24" s="435" t="s">
        <v>991</v>
      </c>
      <c r="AN24" s="435"/>
      <c r="AO24" s="435"/>
      <c r="AP24" s="435"/>
      <c r="AQ24" s="435"/>
    </row>
  </sheetData>
  <mergeCells count="21">
    <mergeCell ref="J15:AJ16"/>
    <mergeCell ref="AN15:AQ15"/>
    <mergeCell ref="J18:AJ21"/>
    <mergeCell ref="J11:AJ13"/>
    <mergeCell ref="AS3:AX4"/>
    <mergeCell ref="AO4:AR5"/>
    <mergeCell ref="AS15:AX16"/>
    <mergeCell ref="AM24:AQ24"/>
    <mergeCell ref="AM1:AQ1"/>
    <mergeCell ref="AN18:AQ18"/>
    <mergeCell ref="AN11:AQ11"/>
    <mergeCell ref="AS18:AX19"/>
    <mergeCell ref="AS7:AX10"/>
    <mergeCell ref="AS11:AX12"/>
    <mergeCell ref="B7:G7"/>
    <mergeCell ref="J7:AJ9"/>
    <mergeCell ref="C10:F10"/>
    <mergeCell ref="AN7:AQ7"/>
    <mergeCell ref="H2:AK5"/>
    <mergeCell ref="AL2:AR3"/>
    <mergeCell ref="B3:G4"/>
  </mergeCells>
  <phoneticPr fontId="7"/>
  <conditionalFormatting sqref="C10">
    <cfRule type="cellIs" dxfId="3079" priority="29" operator="equal">
      <formula>"該当・非該当"</formula>
    </cfRule>
    <cfRule type="cellIs" dxfId="3078" priority="30" operator="equal">
      <formula>"該当"</formula>
    </cfRule>
    <cfRule type="cellIs" dxfId="3077" priority="31" operator="equal">
      <formula>"非該当"</formula>
    </cfRule>
  </conditionalFormatting>
  <conditionalFormatting sqref="AN4:AO4">
    <cfRule type="containsBlanks" dxfId="3076" priority="32">
      <formula>LEN(TRIM(AN4))=0</formula>
    </cfRule>
  </conditionalFormatting>
  <conditionalFormatting sqref="AN7:AO8">
    <cfRule type="cellIs" dxfId="3075" priority="25" operator="equal">
      <formula>"いる"</formula>
    </cfRule>
    <cfRule type="cellIs" dxfId="3074" priority="26" operator="equal">
      <formula>"非該当"</formula>
    </cfRule>
    <cfRule type="cellIs" dxfId="3073" priority="27" operator="equal">
      <formula>"いる・いない"</formula>
    </cfRule>
    <cfRule type="containsText" dxfId="3072" priority="28" operator="containsText" text="いない">
      <formula>NOT(ISERROR(SEARCH("いない",AN7)))</formula>
    </cfRule>
  </conditionalFormatting>
  <conditionalFormatting sqref="AN11:AO11">
    <cfRule type="cellIs" dxfId="3071" priority="18" operator="equal">
      <formula>"いる"</formula>
    </cfRule>
    <cfRule type="cellIs" dxfId="3070" priority="19" operator="equal">
      <formula>"非該当"</formula>
    </cfRule>
    <cfRule type="cellIs" dxfId="3069" priority="20" operator="equal">
      <formula>"いる・いない"</formula>
    </cfRule>
    <cfRule type="containsText" dxfId="3068" priority="21" operator="containsText" text="いない">
      <formula>NOT(ISERROR(SEARCH("いない",AN11)))</formula>
    </cfRule>
  </conditionalFormatting>
  <conditionalFormatting sqref="AN14:AO15">
    <cfRule type="cellIs" dxfId="3067" priority="11" operator="equal">
      <formula>"いる"</formula>
    </cfRule>
    <cfRule type="cellIs" dxfId="3066" priority="12" operator="equal">
      <formula>"非該当"</formula>
    </cfRule>
    <cfRule type="cellIs" dxfId="3065" priority="13" operator="equal">
      <formula>"いる・いない"</formula>
    </cfRule>
    <cfRule type="containsText" dxfId="3064" priority="14" operator="containsText" text="いない">
      <formula>NOT(ISERROR(SEARCH("いない",AN14)))</formula>
    </cfRule>
  </conditionalFormatting>
  <conditionalFormatting sqref="AN18:AO18">
    <cfRule type="cellIs" dxfId="3063" priority="4" operator="equal">
      <formula>"いる"</formula>
    </cfRule>
    <cfRule type="cellIs" dxfId="3062" priority="5" operator="equal">
      <formula>"非該当"</formula>
    </cfRule>
    <cfRule type="cellIs" dxfId="3061" priority="6" operator="equal">
      <formula>"いる・いない"</formula>
    </cfRule>
    <cfRule type="containsText" dxfId="3060" priority="7" operator="containsText" text="いない">
      <formula>NOT(ISERROR(SEARCH("いない",AN18)))</formula>
    </cfRule>
  </conditionalFormatting>
  <conditionalFormatting sqref="AY7:AY8">
    <cfRule type="containsErrors" dxfId="3059" priority="22">
      <formula>ISERROR(AY7)</formula>
    </cfRule>
    <cfRule type="cellIs" dxfId="3058" priority="23" operator="equal">
      <formula>0</formula>
    </cfRule>
    <cfRule type="containsText" dxfId="3057" priority="24" operator="containsText" text="根拠法令等の記載内容を再度確認してください。">
      <formula>NOT(ISERROR(SEARCH("根拠法令等の記載内容を再度確認してください。",AY7)))</formula>
    </cfRule>
  </conditionalFormatting>
  <conditionalFormatting sqref="AY11">
    <cfRule type="containsErrors" dxfId="3056" priority="15">
      <formula>ISERROR(AY11)</formula>
    </cfRule>
    <cfRule type="cellIs" dxfId="3055" priority="16" operator="equal">
      <formula>0</formula>
    </cfRule>
    <cfRule type="containsText" dxfId="3054" priority="17" operator="containsText" text="根拠法令等の記載内容を再度確認してください。">
      <formula>NOT(ISERROR(SEARCH("根拠法令等の記載内容を再度確認してください。",AY11)))</formula>
    </cfRule>
  </conditionalFormatting>
  <conditionalFormatting sqref="AY14:AY15">
    <cfRule type="containsErrors" dxfId="3053" priority="8">
      <formula>ISERROR(AY14)</formula>
    </cfRule>
    <cfRule type="cellIs" dxfId="3052" priority="9" operator="equal">
      <formula>0</formula>
    </cfRule>
    <cfRule type="containsText" dxfId="3051" priority="10" operator="containsText" text="根拠法令等の記載内容を再度確認してください。">
      <formula>NOT(ISERROR(SEARCH("根拠法令等の記載内容を再度確認してください。",AY14)))</formula>
    </cfRule>
  </conditionalFormatting>
  <conditionalFormatting sqref="AY18:AY19">
    <cfRule type="containsErrors" dxfId="3050" priority="1">
      <formula>ISERROR(AY18)</formula>
    </cfRule>
    <cfRule type="cellIs" dxfId="3049" priority="2" operator="equal">
      <formula>0</formula>
    </cfRule>
    <cfRule type="containsText" dxfId="3048" priority="3" operator="containsText" text="根拠法令等の記載内容を再度確認してください。">
      <formula>NOT(ISERROR(SEARCH("根拠法令等の記載内容を再度確認してください。",AY18)))</formula>
    </cfRule>
  </conditionalFormatting>
  <dataValidations count="2">
    <dataValidation type="list" allowBlank="1" showInputMessage="1" showErrorMessage="1" error="正しい値を選択してください" prompt="該当又は非該当のいずれかを選択してください" sqref="C10" xr:uid="{8EEF1A65-F33C-415D-A795-525EC9FEBD82}">
      <formula1>"該当・非該当,該当,非該当"</formula1>
    </dataValidation>
    <dataValidation type="list" allowBlank="1" showInputMessage="1" showErrorMessage="1" error="決められた値を選択してください。_x000a_" prompt="いる,いない,非該当のいずれかを選択してください" sqref="AN7:AO8 AN11:AO11 AN15:AO15 AN18:AO18" xr:uid="{18D662C2-9B98-4F45-A0AB-653C6A5526DA}">
      <formula1>"いる・いない,いる,いない,非該当"</formula1>
    </dataValidation>
  </dataValidations>
  <hyperlinks>
    <hyperlink ref="AM24" location="'介護給付費　目次'!A1" display="目次に戻る" xr:uid="{151C634E-E71B-4C10-8EB0-4917F6412EDC}"/>
    <hyperlink ref="AM1" location="'介護給付費　目次'!A1" display="目次に戻る" xr:uid="{45932D72-621E-42B4-AE29-E6444ED765F1}"/>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ignoredErrors>
    <ignoredError sqref="H7 H15 H18 H11"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B8116-FA11-482F-A079-2F3FB9F54A84}">
  <sheetPr codeName="Sheet20">
    <pageSetUpPr fitToPage="1"/>
  </sheetPr>
  <dimension ref="A1:CE45"/>
  <sheetViews>
    <sheetView tabSelected="1" view="pageBreakPreview" zoomScale="130" zoomScaleNormal="100" zoomScaleSheetLayoutView="130" workbookViewId="0">
      <pane xSplit="7" ySplit="5" topLeftCell="H9"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3.76562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1" t="str">
        <f t="shared" ref="A6:A38"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201"/>
      <c r="AN6" s="80"/>
      <c r="AO6" s="80"/>
      <c r="AP6" s="80"/>
      <c r="AQ6" s="80"/>
      <c r="AR6" s="154"/>
      <c r="AS6" s="157"/>
      <c r="AT6" s="158"/>
      <c r="AU6" s="158"/>
      <c r="AV6" s="158"/>
      <c r="AW6" s="158"/>
      <c r="AX6" s="159"/>
      <c r="AY6" s="15"/>
      <c r="CB6" s="1" t="s">
        <v>16</v>
      </c>
      <c r="CD6" s="1" t="s">
        <v>16</v>
      </c>
      <c r="CE6" s="1" t="s">
        <v>17</v>
      </c>
    </row>
    <row r="7" spans="1:83" ht="19.5" customHeight="1" x14ac:dyDescent="0.25">
      <c r="A7" s="69">
        <f t="shared" si="0"/>
        <v>141</v>
      </c>
      <c r="B7" s="418" t="s">
        <v>1938</v>
      </c>
      <c r="C7" s="381"/>
      <c r="D7" s="381"/>
      <c r="E7" s="381"/>
      <c r="F7" s="381"/>
      <c r="G7" s="419"/>
      <c r="H7" s="80"/>
      <c r="I7" s="80"/>
      <c r="J7" s="381" t="s">
        <v>1257</v>
      </c>
      <c r="K7" s="381"/>
      <c r="L7" s="381"/>
      <c r="M7" s="381"/>
      <c r="N7" s="381"/>
      <c r="O7" s="381"/>
      <c r="P7" s="381"/>
      <c r="Q7" s="381"/>
      <c r="R7" s="381"/>
      <c r="S7" s="381"/>
      <c r="T7" s="381"/>
      <c r="U7" s="381"/>
      <c r="V7" s="381"/>
      <c r="W7" s="381"/>
      <c r="X7" s="381"/>
      <c r="Y7" s="381"/>
      <c r="Z7" s="381"/>
      <c r="AA7" s="381"/>
      <c r="AB7" s="381"/>
      <c r="AC7" s="381"/>
      <c r="AD7" s="381"/>
      <c r="AE7" s="381"/>
      <c r="AF7" s="381"/>
      <c r="AG7" s="381"/>
      <c r="AH7" s="381"/>
      <c r="AI7" s="381"/>
      <c r="AJ7" s="381"/>
      <c r="AK7" s="80"/>
      <c r="AL7" s="155"/>
      <c r="AM7" s="201">
        <v>141</v>
      </c>
      <c r="AN7" s="386" t="s">
        <v>12</v>
      </c>
      <c r="AO7" s="387"/>
      <c r="AP7" s="387"/>
      <c r="AQ7" s="388"/>
      <c r="AR7" s="154"/>
      <c r="AS7" s="395" t="s">
        <v>1674</v>
      </c>
      <c r="AT7" s="396"/>
      <c r="AU7" s="396"/>
      <c r="AV7" s="396"/>
      <c r="AW7" s="396"/>
      <c r="AX7" s="397"/>
      <c r="AY7" s="17">
        <f>VLOOKUP(AN7,$CD$6:$CE$11,2,FALSE)</f>
        <v>0</v>
      </c>
      <c r="CB7" s="1" t="s">
        <v>13</v>
      </c>
      <c r="CD7" s="1" t="s">
        <v>13</v>
      </c>
    </row>
    <row r="8" spans="1:83" ht="19.5" customHeight="1" x14ac:dyDescent="0.25">
      <c r="A8" s="69" t="str">
        <f t="shared" si="0"/>
        <v/>
      </c>
      <c r="B8" s="418"/>
      <c r="C8" s="381"/>
      <c r="D8" s="381"/>
      <c r="E8" s="381"/>
      <c r="F8" s="381"/>
      <c r="G8" s="419"/>
      <c r="H8" s="80"/>
      <c r="I8" s="80"/>
      <c r="J8" s="381"/>
      <c r="K8" s="381"/>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80"/>
      <c r="AL8" s="155"/>
      <c r="AM8" s="201"/>
      <c r="AN8" s="80"/>
      <c r="AO8" s="80"/>
      <c r="AP8" s="80"/>
      <c r="AQ8" s="80"/>
      <c r="AR8" s="154"/>
      <c r="AS8" s="395"/>
      <c r="AT8" s="396"/>
      <c r="AU8" s="396"/>
      <c r="AV8" s="396"/>
      <c r="AW8" s="396"/>
      <c r="AX8" s="397"/>
      <c r="AY8" s="15"/>
      <c r="CB8" s="1" t="s">
        <v>14</v>
      </c>
      <c r="CD8" s="1" t="s">
        <v>14</v>
      </c>
      <c r="CE8" s="1" t="s">
        <v>18</v>
      </c>
    </row>
    <row r="9" spans="1:83" ht="20.25" customHeight="1" x14ac:dyDescent="0.25">
      <c r="A9" s="69" t="str">
        <f t="shared" si="0"/>
        <v/>
      </c>
      <c r="B9" s="418"/>
      <c r="C9" s="381"/>
      <c r="D9" s="381"/>
      <c r="E9" s="381"/>
      <c r="F9" s="381"/>
      <c r="G9" s="419"/>
      <c r="H9" s="80"/>
      <c r="I9" s="80"/>
      <c r="J9" s="381"/>
      <c r="K9" s="381"/>
      <c r="L9" s="381"/>
      <c r="M9" s="381"/>
      <c r="N9" s="381"/>
      <c r="O9" s="381"/>
      <c r="P9" s="381"/>
      <c r="Q9" s="381"/>
      <c r="R9" s="381"/>
      <c r="S9" s="381"/>
      <c r="T9" s="381"/>
      <c r="U9" s="381"/>
      <c r="V9" s="381"/>
      <c r="W9" s="381"/>
      <c r="X9" s="381"/>
      <c r="Y9" s="381"/>
      <c r="Z9" s="381"/>
      <c r="AA9" s="381"/>
      <c r="AB9" s="381"/>
      <c r="AC9" s="381"/>
      <c r="AD9" s="381"/>
      <c r="AE9" s="381"/>
      <c r="AF9" s="381"/>
      <c r="AG9" s="381"/>
      <c r="AH9" s="381"/>
      <c r="AI9" s="381"/>
      <c r="AJ9" s="381"/>
      <c r="AK9" s="80"/>
      <c r="AL9" s="155"/>
      <c r="AM9" s="201"/>
      <c r="AN9" s="80"/>
      <c r="AO9" s="80"/>
      <c r="AP9" s="80"/>
      <c r="AQ9" s="80"/>
      <c r="AR9" s="154"/>
      <c r="AS9" s="395"/>
      <c r="AT9" s="396"/>
      <c r="AU9" s="396"/>
      <c r="AV9" s="396"/>
      <c r="AW9" s="396"/>
      <c r="AX9" s="397"/>
      <c r="AY9" s="15"/>
      <c r="CB9" s="1" t="s">
        <v>19</v>
      </c>
      <c r="CD9" s="1" t="s">
        <v>19</v>
      </c>
    </row>
    <row r="10" spans="1:83" ht="19.5" customHeight="1" x14ac:dyDescent="0.25">
      <c r="A10" s="69" t="str">
        <f t="shared" si="0"/>
        <v/>
      </c>
      <c r="B10" s="160"/>
      <c r="C10" s="83"/>
      <c r="D10" s="83"/>
      <c r="E10" s="83"/>
      <c r="F10" s="83"/>
      <c r="G10" s="161"/>
      <c r="H10" s="80"/>
      <c r="I10" s="80"/>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1"/>
      <c r="AJ10" s="381"/>
      <c r="AK10" s="80"/>
      <c r="AL10" s="155"/>
      <c r="AM10" s="201"/>
      <c r="AN10" s="80"/>
      <c r="AO10" s="80"/>
      <c r="AP10" s="80"/>
      <c r="AQ10" s="80"/>
      <c r="AR10" s="154"/>
      <c r="AS10" s="395"/>
      <c r="AT10" s="396"/>
      <c r="AU10" s="396"/>
      <c r="AV10" s="396"/>
      <c r="AW10" s="396"/>
      <c r="AX10" s="397"/>
      <c r="AY10" s="15"/>
      <c r="CB10" s="1" t="s">
        <v>20</v>
      </c>
      <c r="CD10" s="1" t="s">
        <v>20</v>
      </c>
    </row>
    <row r="11" spans="1:83" ht="19.5" customHeight="1" x14ac:dyDescent="0.25">
      <c r="A11" s="69" t="str">
        <f t="shared" si="0"/>
        <v/>
      </c>
      <c r="B11" s="185" t="s">
        <v>533</v>
      </c>
      <c r="C11" s="410" t="s">
        <v>99</v>
      </c>
      <c r="D11" s="411"/>
      <c r="E11" s="411"/>
      <c r="F11" s="412"/>
      <c r="G11" s="161"/>
      <c r="H11" s="80"/>
      <c r="I11" s="80"/>
      <c r="J11" s="381"/>
      <c r="K11" s="381"/>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381"/>
      <c r="AK11" s="80"/>
      <c r="AL11" s="155"/>
      <c r="AM11" s="201"/>
      <c r="AN11" s="80"/>
      <c r="AO11" s="80"/>
      <c r="AP11" s="80"/>
      <c r="AQ11" s="80"/>
      <c r="AR11" s="154"/>
      <c r="AS11" s="395"/>
      <c r="AT11" s="396"/>
      <c r="AU11" s="396"/>
      <c r="AV11" s="396"/>
      <c r="AW11" s="396"/>
      <c r="AX11" s="397"/>
      <c r="AY11" s="15"/>
      <c r="CD11" s="1" t="s">
        <v>12</v>
      </c>
    </row>
    <row r="12" spans="1:83" ht="20.25" customHeight="1" x14ac:dyDescent="0.25">
      <c r="A12" s="69" t="str">
        <f t="shared" si="0"/>
        <v/>
      </c>
      <c r="B12" s="153"/>
      <c r="C12" s="80"/>
      <c r="D12" s="80"/>
      <c r="E12" s="80"/>
      <c r="F12" s="80"/>
      <c r="G12" s="154"/>
      <c r="H12" s="80"/>
      <c r="I12" s="80"/>
      <c r="J12" s="381"/>
      <c r="K12" s="381"/>
      <c r="L12" s="381"/>
      <c r="M12" s="381"/>
      <c r="N12" s="381"/>
      <c r="O12" s="381"/>
      <c r="P12" s="381"/>
      <c r="Q12" s="381"/>
      <c r="R12" s="381"/>
      <c r="S12" s="381"/>
      <c r="T12" s="381"/>
      <c r="U12" s="381"/>
      <c r="V12" s="381"/>
      <c r="W12" s="381"/>
      <c r="X12" s="381"/>
      <c r="Y12" s="381"/>
      <c r="Z12" s="381"/>
      <c r="AA12" s="381"/>
      <c r="AB12" s="381"/>
      <c r="AC12" s="381"/>
      <c r="AD12" s="381"/>
      <c r="AE12" s="381"/>
      <c r="AF12" s="381"/>
      <c r="AG12" s="381"/>
      <c r="AH12" s="381"/>
      <c r="AI12" s="381"/>
      <c r="AJ12" s="381"/>
      <c r="AK12" s="80"/>
      <c r="AL12" s="155"/>
      <c r="AM12" s="201"/>
      <c r="AN12" s="80"/>
      <c r="AO12" s="80"/>
      <c r="AP12" s="80"/>
      <c r="AQ12" s="80"/>
      <c r="AR12" s="154"/>
      <c r="AS12" s="395"/>
      <c r="AT12" s="396"/>
      <c r="AU12" s="396"/>
      <c r="AV12" s="396"/>
      <c r="AW12" s="396"/>
      <c r="AX12" s="397"/>
      <c r="AY12" s="15"/>
    </row>
    <row r="13" spans="1:83" ht="20.25" customHeight="1" x14ac:dyDescent="0.25">
      <c r="A13" s="69"/>
      <c r="B13" s="153"/>
      <c r="C13" s="80"/>
      <c r="D13" s="80"/>
      <c r="E13" s="80"/>
      <c r="F13" s="80"/>
      <c r="G13" s="154"/>
      <c r="H13" s="80"/>
      <c r="I13" s="80"/>
      <c r="J13" s="381"/>
      <c r="K13" s="381"/>
      <c r="L13" s="381"/>
      <c r="M13" s="381"/>
      <c r="N13" s="381"/>
      <c r="O13" s="381"/>
      <c r="P13" s="381"/>
      <c r="Q13" s="381"/>
      <c r="R13" s="381"/>
      <c r="S13" s="381"/>
      <c r="T13" s="381"/>
      <c r="U13" s="381"/>
      <c r="V13" s="381"/>
      <c r="W13" s="381"/>
      <c r="X13" s="381"/>
      <c r="Y13" s="381"/>
      <c r="Z13" s="381"/>
      <c r="AA13" s="381"/>
      <c r="AB13" s="381"/>
      <c r="AC13" s="381"/>
      <c r="AD13" s="381"/>
      <c r="AE13" s="381"/>
      <c r="AF13" s="381"/>
      <c r="AG13" s="381"/>
      <c r="AH13" s="381"/>
      <c r="AI13" s="381"/>
      <c r="AJ13" s="381"/>
      <c r="AK13" s="80"/>
      <c r="AL13" s="155"/>
      <c r="AM13" s="201"/>
      <c r="AN13" s="80"/>
      <c r="AO13" s="80"/>
      <c r="AP13" s="80"/>
      <c r="AQ13" s="80"/>
      <c r="AR13" s="154"/>
      <c r="AS13" s="395"/>
      <c r="AT13" s="396"/>
      <c r="AU13" s="396"/>
      <c r="AV13" s="396"/>
      <c r="AW13" s="396"/>
      <c r="AX13" s="397"/>
      <c r="AY13" s="15"/>
    </row>
    <row r="14" spans="1:83" ht="19.5" customHeight="1" x14ac:dyDescent="0.25">
      <c r="A14" s="69" t="str">
        <f t="shared" si="0"/>
        <v/>
      </c>
      <c r="B14" s="196"/>
      <c r="C14" s="179"/>
      <c r="D14" s="179"/>
      <c r="E14" s="179"/>
      <c r="F14" s="179"/>
      <c r="G14" s="197"/>
      <c r="H14" s="80"/>
      <c r="I14" s="80"/>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0"/>
      <c r="AL14" s="155"/>
      <c r="AM14" s="201"/>
      <c r="AN14" s="80"/>
      <c r="AO14" s="80"/>
      <c r="AP14" s="80"/>
      <c r="AQ14" s="80"/>
      <c r="AR14" s="154"/>
      <c r="AS14" s="395"/>
      <c r="AT14" s="396"/>
      <c r="AU14" s="396"/>
      <c r="AV14" s="396"/>
      <c r="AW14" s="396"/>
      <c r="AX14" s="397"/>
      <c r="AY14" s="17"/>
      <c r="CB14" s="1" t="s">
        <v>13</v>
      </c>
      <c r="CD14" s="1" t="s">
        <v>13</v>
      </c>
      <c r="CE14" s="1" t="s">
        <v>18</v>
      </c>
    </row>
    <row r="15" spans="1:83" ht="19.5" customHeight="1" x14ac:dyDescent="0.25">
      <c r="A15" s="69" t="str">
        <f t="shared" si="0"/>
        <v/>
      </c>
      <c r="B15" s="196"/>
      <c r="C15" s="179"/>
      <c r="D15" s="179"/>
      <c r="E15" s="179"/>
      <c r="F15" s="179"/>
      <c r="G15" s="197"/>
      <c r="H15" s="80"/>
      <c r="I15" s="80"/>
      <c r="J15" s="79" t="s">
        <v>45</v>
      </c>
      <c r="K15" s="384" t="s">
        <v>1147</v>
      </c>
      <c r="L15" s="384"/>
      <c r="M15" s="384"/>
      <c r="N15" s="384"/>
      <c r="O15" s="384"/>
      <c r="P15" s="384"/>
      <c r="Q15" s="384"/>
      <c r="R15" s="384"/>
      <c r="S15" s="384"/>
      <c r="T15" s="384"/>
      <c r="U15" s="384"/>
      <c r="V15" s="384"/>
      <c r="W15" s="384"/>
      <c r="X15" s="384"/>
      <c r="Y15" s="384"/>
      <c r="Z15" s="384"/>
      <c r="AA15" s="384"/>
      <c r="AB15" s="384"/>
      <c r="AC15" s="384"/>
      <c r="AD15" s="384"/>
      <c r="AE15" s="384"/>
      <c r="AF15" s="384"/>
      <c r="AG15" s="384"/>
      <c r="AH15" s="384"/>
      <c r="AI15" s="384"/>
      <c r="AJ15" s="384"/>
      <c r="AK15" s="80"/>
      <c r="AL15" s="155"/>
      <c r="AM15" s="201"/>
      <c r="AN15" s="80"/>
      <c r="AO15" s="80"/>
      <c r="AP15" s="80"/>
      <c r="AQ15" s="80"/>
      <c r="AR15" s="154"/>
      <c r="AS15" s="84"/>
      <c r="AT15" s="85"/>
      <c r="AU15" s="85"/>
      <c r="AV15" s="85"/>
      <c r="AW15" s="85"/>
      <c r="AX15" s="86"/>
      <c r="AY15" s="15"/>
      <c r="CB15" s="1" t="s">
        <v>14</v>
      </c>
      <c r="CD15" s="1" t="s">
        <v>14</v>
      </c>
    </row>
    <row r="16" spans="1:83" ht="19.5" customHeight="1" x14ac:dyDescent="0.25">
      <c r="A16" s="69"/>
      <c r="B16" s="196"/>
      <c r="C16" s="179"/>
      <c r="D16" s="179"/>
      <c r="E16" s="179"/>
      <c r="F16" s="179"/>
      <c r="G16" s="197"/>
      <c r="H16" s="80"/>
      <c r="I16" s="80"/>
      <c r="J16" s="79"/>
      <c r="K16" s="384"/>
      <c r="L16" s="384"/>
      <c r="M16" s="384"/>
      <c r="N16" s="384"/>
      <c r="O16" s="384"/>
      <c r="P16" s="384"/>
      <c r="Q16" s="384"/>
      <c r="R16" s="384"/>
      <c r="S16" s="384"/>
      <c r="T16" s="384"/>
      <c r="U16" s="384"/>
      <c r="V16" s="384"/>
      <c r="W16" s="384"/>
      <c r="X16" s="384"/>
      <c r="Y16" s="384"/>
      <c r="Z16" s="384"/>
      <c r="AA16" s="384"/>
      <c r="AB16" s="384"/>
      <c r="AC16" s="384"/>
      <c r="AD16" s="384"/>
      <c r="AE16" s="384"/>
      <c r="AF16" s="384"/>
      <c r="AG16" s="384"/>
      <c r="AH16" s="384"/>
      <c r="AI16" s="384"/>
      <c r="AJ16" s="384"/>
      <c r="AK16" s="80"/>
      <c r="AL16" s="155"/>
      <c r="AM16" s="201"/>
      <c r="AN16" s="80"/>
      <c r="AO16" s="80"/>
      <c r="AP16" s="80"/>
      <c r="AQ16" s="80"/>
      <c r="AR16" s="154"/>
      <c r="AS16" s="84"/>
      <c r="AT16" s="85"/>
      <c r="AU16" s="85"/>
      <c r="AV16" s="85"/>
      <c r="AW16" s="85"/>
      <c r="AX16" s="86"/>
      <c r="AY16" s="15"/>
    </row>
    <row r="17" spans="1:51" ht="19.5" customHeight="1" x14ac:dyDescent="0.25">
      <c r="A17" s="69"/>
      <c r="B17" s="196"/>
      <c r="C17" s="179"/>
      <c r="D17" s="179"/>
      <c r="E17" s="179"/>
      <c r="F17" s="179"/>
      <c r="G17" s="197"/>
      <c r="H17" s="80"/>
      <c r="I17" s="80"/>
      <c r="J17" s="79"/>
      <c r="K17" s="152"/>
      <c r="L17" s="152"/>
      <c r="M17" s="152"/>
      <c r="N17" s="152"/>
      <c r="O17" s="152"/>
      <c r="P17" s="152"/>
      <c r="Q17" s="152"/>
      <c r="R17" s="152"/>
      <c r="S17" s="152"/>
      <c r="T17" s="152"/>
      <c r="U17" s="152"/>
      <c r="V17" s="152"/>
      <c r="W17" s="152"/>
      <c r="X17" s="152"/>
      <c r="Y17" s="152"/>
      <c r="Z17" s="152"/>
      <c r="AA17" s="152"/>
      <c r="AB17" s="152"/>
      <c r="AC17" s="152"/>
      <c r="AD17" s="152"/>
      <c r="AE17" s="152"/>
      <c r="AF17" s="152"/>
      <c r="AG17" s="152"/>
      <c r="AH17" s="152"/>
      <c r="AI17" s="152"/>
      <c r="AJ17" s="152"/>
      <c r="AK17" s="80"/>
      <c r="AL17" s="155"/>
      <c r="AM17" s="201"/>
      <c r="AN17" s="80"/>
      <c r="AO17" s="80"/>
      <c r="AP17" s="80"/>
      <c r="AQ17" s="80"/>
      <c r="AR17" s="154"/>
      <c r="AS17" s="84"/>
      <c r="AT17" s="85"/>
      <c r="AU17" s="85"/>
      <c r="AV17" s="85"/>
      <c r="AW17" s="85"/>
      <c r="AX17" s="86"/>
      <c r="AY17" s="15"/>
    </row>
    <row r="18" spans="1:51" ht="19.5" customHeight="1" x14ac:dyDescent="0.25">
      <c r="A18" s="69"/>
      <c r="B18" s="196"/>
      <c r="C18" s="179"/>
      <c r="D18" s="179"/>
      <c r="E18" s="179"/>
      <c r="F18" s="179"/>
      <c r="G18" s="197"/>
      <c r="H18" s="80"/>
      <c r="I18" s="80"/>
      <c r="J18" s="79"/>
      <c r="K18" s="532" t="s">
        <v>1259</v>
      </c>
      <c r="L18" s="533"/>
      <c r="M18" s="533"/>
      <c r="N18" s="533"/>
      <c r="O18" s="533"/>
      <c r="P18" s="533"/>
      <c r="Q18" s="533"/>
      <c r="R18" s="533"/>
      <c r="S18" s="533"/>
      <c r="T18" s="533"/>
      <c r="U18" s="533"/>
      <c r="V18" s="533"/>
      <c r="W18" s="533"/>
      <c r="X18" s="533"/>
      <c r="Y18" s="533"/>
      <c r="Z18" s="533"/>
      <c r="AA18" s="533"/>
      <c r="AB18" s="533"/>
      <c r="AC18" s="533"/>
      <c r="AD18" s="533"/>
      <c r="AE18" s="533"/>
      <c r="AF18" s="533"/>
      <c r="AG18" s="533"/>
      <c r="AH18" s="533"/>
      <c r="AI18" s="533"/>
      <c r="AJ18" s="534"/>
      <c r="AK18" s="80"/>
      <c r="AL18" s="155"/>
      <c r="AM18" s="201"/>
      <c r="AN18" s="80"/>
      <c r="AO18" s="80"/>
      <c r="AP18" s="80"/>
      <c r="AQ18" s="80"/>
      <c r="AR18" s="154"/>
      <c r="AS18" s="395"/>
      <c r="AT18" s="396"/>
      <c r="AU18" s="396"/>
      <c r="AV18" s="396"/>
      <c r="AW18" s="396"/>
      <c r="AX18" s="397"/>
      <c r="AY18" s="15"/>
    </row>
    <row r="19" spans="1:51" ht="19.5" customHeight="1" x14ac:dyDescent="0.25">
      <c r="A19" s="69"/>
      <c r="B19" s="196"/>
      <c r="C19" s="179"/>
      <c r="D19" s="179"/>
      <c r="E19" s="179"/>
      <c r="F19" s="179"/>
      <c r="G19" s="197"/>
      <c r="H19" s="80"/>
      <c r="I19" s="80"/>
      <c r="J19" s="79"/>
      <c r="K19" s="535"/>
      <c r="L19" s="381"/>
      <c r="M19" s="381"/>
      <c r="N19" s="381"/>
      <c r="O19" s="381"/>
      <c r="P19" s="381"/>
      <c r="Q19" s="381"/>
      <c r="R19" s="381"/>
      <c r="S19" s="381"/>
      <c r="T19" s="381"/>
      <c r="U19" s="381"/>
      <c r="V19" s="381"/>
      <c r="W19" s="381"/>
      <c r="X19" s="381"/>
      <c r="Y19" s="381"/>
      <c r="Z19" s="381"/>
      <c r="AA19" s="381"/>
      <c r="AB19" s="381"/>
      <c r="AC19" s="381"/>
      <c r="AD19" s="381"/>
      <c r="AE19" s="381"/>
      <c r="AF19" s="381"/>
      <c r="AG19" s="381"/>
      <c r="AH19" s="381"/>
      <c r="AI19" s="381"/>
      <c r="AJ19" s="392"/>
      <c r="AK19" s="80"/>
      <c r="AL19" s="155"/>
      <c r="AM19" s="201"/>
      <c r="AN19" s="80"/>
      <c r="AO19" s="80"/>
      <c r="AP19" s="80"/>
      <c r="AQ19" s="80"/>
      <c r="AR19" s="154"/>
      <c r="AS19" s="395"/>
      <c r="AT19" s="396"/>
      <c r="AU19" s="396"/>
      <c r="AV19" s="396"/>
      <c r="AW19" s="396"/>
      <c r="AX19" s="397"/>
      <c r="AY19" s="15"/>
    </row>
    <row r="20" spans="1:51" ht="19.5" customHeight="1" x14ac:dyDescent="0.25">
      <c r="A20" s="69"/>
      <c r="B20" s="196"/>
      <c r="C20" s="179"/>
      <c r="D20" s="179"/>
      <c r="E20" s="179"/>
      <c r="F20" s="179"/>
      <c r="G20" s="197"/>
      <c r="H20" s="80"/>
      <c r="I20" s="80"/>
      <c r="J20" s="79"/>
      <c r="K20" s="535"/>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92"/>
      <c r="AK20" s="80"/>
      <c r="AL20" s="155"/>
      <c r="AM20" s="201"/>
      <c r="AN20" s="80"/>
      <c r="AO20" s="80"/>
      <c r="AP20" s="80"/>
      <c r="AQ20" s="80"/>
      <c r="AR20" s="154"/>
      <c r="AS20" s="84"/>
      <c r="AT20" s="85"/>
      <c r="AU20" s="85"/>
      <c r="AV20" s="85"/>
      <c r="AW20" s="85"/>
      <c r="AX20" s="86"/>
      <c r="AY20" s="15"/>
    </row>
    <row r="21" spans="1:51" ht="19.5" customHeight="1" x14ac:dyDescent="0.25">
      <c r="A21" s="69"/>
      <c r="B21" s="196"/>
      <c r="C21" s="179"/>
      <c r="D21" s="179"/>
      <c r="E21" s="179"/>
      <c r="F21" s="179"/>
      <c r="G21" s="197"/>
      <c r="H21" s="80"/>
      <c r="I21" s="80"/>
      <c r="J21" s="79"/>
      <c r="K21" s="535"/>
      <c r="L21" s="381"/>
      <c r="M21" s="381"/>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92"/>
      <c r="AK21" s="80"/>
      <c r="AL21" s="155"/>
      <c r="AM21" s="201"/>
      <c r="AN21" s="80"/>
      <c r="AO21" s="80"/>
      <c r="AP21" s="80"/>
      <c r="AQ21" s="80"/>
      <c r="AR21" s="154"/>
      <c r="AS21" s="84"/>
      <c r="AT21" s="85"/>
      <c r="AU21" s="85"/>
      <c r="AV21" s="85"/>
      <c r="AW21" s="85"/>
      <c r="AX21" s="86"/>
      <c r="AY21" s="15"/>
    </row>
    <row r="22" spans="1:51" ht="19.5" customHeight="1" x14ac:dyDescent="0.25">
      <c r="A22" s="69"/>
      <c r="B22" s="196"/>
      <c r="C22" s="179"/>
      <c r="D22" s="179"/>
      <c r="E22" s="179"/>
      <c r="F22" s="179"/>
      <c r="G22" s="197"/>
      <c r="H22" s="80"/>
      <c r="I22" s="80"/>
      <c r="J22" s="79"/>
      <c r="K22" s="535"/>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92"/>
      <c r="AK22" s="80"/>
      <c r="AL22" s="155"/>
      <c r="AM22" s="201"/>
      <c r="AN22" s="80"/>
      <c r="AO22" s="80"/>
      <c r="AP22" s="80"/>
      <c r="AQ22" s="80"/>
      <c r="AR22" s="154"/>
      <c r="AS22" s="84"/>
      <c r="AT22" s="85"/>
      <c r="AU22" s="85"/>
      <c r="AV22" s="85"/>
      <c r="AW22" s="85"/>
      <c r="AX22" s="86"/>
      <c r="AY22" s="15"/>
    </row>
    <row r="23" spans="1:51" ht="19.5" customHeight="1" x14ac:dyDescent="0.25">
      <c r="A23" s="69"/>
      <c r="B23" s="196"/>
      <c r="C23" s="179"/>
      <c r="D23" s="179"/>
      <c r="E23" s="179"/>
      <c r="F23" s="179"/>
      <c r="G23" s="197"/>
      <c r="H23" s="80"/>
      <c r="I23" s="80"/>
      <c r="J23" s="79"/>
      <c r="K23" s="535"/>
      <c r="L23" s="381"/>
      <c r="M23" s="381"/>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92"/>
      <c r="AK23" s="80"/>
      <c r="AL23" s="155"/>
      <c r="AM23" s="201"/>
      <c r="AN23" s="80"/>
      <c r="AO23" s="80"/>
      <c r="AP23" s="80"/>
      <c r="AQ23" s="80"/>
      <c r="AR23" s="154"/>
      <c r="AS23" s="84"/>
      <c r="AT23" s="85"/>
      <c r="AU23" s="85"/>
      <c r="AV23" s="85"/>
      <c r="AW23" s="85"/>
      <c r="AX23" s="86"/>
      <c r="AY23" s="15"/>
    </row>
    <row r="24" spans="1:51" s="65" customFormat="1" ht="19.5" customHeight="1" x14ac:dyDescent="0.25">
      <c r="A24" s="70"/>
      <c r="B24" s="183"/>
      <c r="C24" s="178"/>
      <c r="D24" s="178"/>
      <c r="E24" s="178"/>
      <c r="F24" s="178"/>
      <c r="G24" s="184"/>
      <c r="H24" s="281"/>
      <c r="I24" s="281"/>
      <c r="J24" s="178"/>
      <c r="K24" s="535"/>
      <c r="L24" s="381"/>
      <c r="M24" s="381"/>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92"/>
      <c r="AK24" s="281"/>
      <c r="AL24" s="282"/>
      <c r="AM24" s="283"/>
      <c r="AN24" s="281"/>
      <c r="AO24" s="281"/>
      <c r="AP24" s="281"/>
      <c r="AQ24" s="281"/>
      <c r="AR24" s="284"/>
      <c r="AS24" s="90"/>
      <c r="AT24" s="92"/>
      <c r="AU24" s="92"/>
      <c r="AV24" s="92"/>
      <c r="AW24" s="92"/>
      <c r="AX24" s="91"/>
      <c r="AY24" s="66"/>
    </row>
    <row r="25" spans="1:51" ht="19.5" customHeight="1" x14ac:dyDescent="0.25">
      <c r="A25" s="69"/>
      <c r="B25" s="196"/>
      <c r="C25" s="179"/>
      <c r="D25" s="179"/>
      <c r="E25" s="179"/>
      <c r="F25" s="179"/>
      <c r="G25" s="197"/>
      <c r="H25" s="80"/>
      <c r="I25" s="80"/>
      <c r="J25" s="79"/>
      <c r="K25" s="535"/>
      <c r="L25" s="381"/>
      <c r="M25" s="381"/>
      <c r="N25" s="381"/>
      <c r="O25" s="381"/>
      <c r="P25" s="381"/>
      <c r="Q25" s="381"/>
      <c r="R25" s="381"/>
      <c r="S25" s="381"/>
      <c r="T25" s="381"/>
      <c r="U25" s="381"/>
      <c r="V25" s="381"/>
      <c r="W25" s="381"/>
      <c r="X25" s="381"/>
      <c r="Y25" s="381"/>
      <c r="Z25" s="381"/>
      <c r="AA25" s="381"/>
      <c r="AB25" s="381"/>
      <c r="AC25" s="381"/>
      <c r="AD25" s="381"/>
      <c r="AE25" s="381"/>
      <c r="AF25" s="381"/>
      <c r="AG25" s="381"/>
      <c r="AH25" s="381"/>
      <c r="AI25" s="381"/>
      <c r="AJ25" s="392"/>
      <c r="AK25" s="80"/>
      <c r="AL25" s="155"/>
      <c r="AM25" s="201"/>
      <c r="AN25" s="80"/>
      <c r="AO25" s="80"/>
      <c r="AP25" s="80"/>
      <c r="AQ25" s="80"/>
      <c r="AR25" s="154"/>
      <c r="AS25" s="84"/>
      <c r="AT25" s="85"/>
      <c r="AU25" s="85"/>
      <c r="AV25" s="85"/>
      <c r="AW25" s="85"/>
      <c r="AX25" s="86"/>
      <c r="AY25" s="15"/>
    </row>
    <row r="26" spans="1:51" ht="19.5" customHeight="1" x14ac:dyDescent="0.25">
      <c r="A26" s="69"/>
      <c r="B26" s="196"/>
      <c r="C26" s="179"/>
      <c r="D26" s="179"/>
      <c r="E26" s="179"/>
      <c r="F26" s="179"/>
      <c r="G26" s="197"/>
      <c r="H26" s="80"/>
      <c r="I26" s="80"/>
      <c r="J26" s="79"/>
      <c r="K26" s="535"/>
      <c r="L26" s="381"/>
      <c r="M26" s="381"/>
      <c r="N26" s="381"/>
      <c r="O26" s="381"/>
      <c r="P26" s="381"/>
      <c r="Q26" s="381"/>
      <c r="R26" s="381"/>
      <c r="S26" s="381"/>
      <c r="T26" s="381"/>
      <c r="U26" s="381"/>
      <c r="V26" s="381"/>
      <c r="W26" s="381"/>
      <c r="X26" s="381"/>
      <c r="Y26" s="381"/>
      <c r="Z26" s="381"/>
      <c r="AA26" s="381"/>
      <c r="AB26" s="381"/>
      <c r="AC26" s="381"/>
      <c r="AD26" s="381"/>
      <c r="AE26" s="381"/>
      <c r="AF26" s="381"/>
      <c r="AG26" s="381"/>
      <c r="AH26" s="381"/>
      <c r="AI26" s="381"/>
      <c r="AJ26" s="392"/>
      <c r="AK26" s="80"/>
      <c r="AL26" s="155"/>
      <c r="AM26" s="201"/>
      <c r="AN26" s="80"/>
      <c r="AO26" s="80"/>
      <c r="AP26" s="80"/>
      <c r="AQ26" s="80"/>
      <c r="AR26" s="154"/>
      <c r="AS26" s="84"/>
      <c r="AT26" s="85"/>
      <c r="AU26" s="85"/>
      <c r="AV26" s="85"/>
      <c r="AW26" s="85"/>
      <c r="AX26" s="86"/>
      <c r="AY26" s="15"/>
    </row>
    <row r="27" spans="1:51" ht="19.5" customHeight="1" x14ac:dyDescent="0.25">
      <c r="A27" s="69"/>
      <c r="B27" s="196"/>
      <c r="C27" s="179"/>
      <c r="D27" s="179"/>
      <c r="E27" s="179"/>
      <c r="F27" s="179"/>
      <c r="G27" s="197"/>
      <c r="H27" s="80"/>
      <c r="I27" s="80"/>
      <c r="J27" s="79"/>
      <c r="K27" s="535"/>
      <c r="L27" s="381"/>
      <c r="M27" s="381"/>
      <c r="N27" s="381"/>
      <c r="O27" s="381"/>
      <c r="P27" s="381"/>
      <c r="Q27" s="381"/>
      <c r="R27" s="381"/>
      <c r="S27" s="381"/>
      <c r="T27" s="381"/>
      <c r="U27" s="381"/>
      <c r="V27" s="381"/>
      <c r="W27" s="381"/>
      <c r="X27" s="381"/>
      <c r="Y27" s="381"/>
      <c r="Z27" s="381"/>
      <c r="AA27" s="381"/>
      <c r="AB27" s="381"/>
      <c r="AC27" s="381"/>
      <c r="AD27" s="381"/>
      <c r="AE27" s="381"/>
      <c r="AF27" s="381"/>
      <c r="AG27" s="381"/>
      <c r="AH27" s="381"/>
      <c r="AI27" s="381"/>
      <c r="AJ27" s="392"/>
      <c r="AK27" s="80"/>
      <c r="AL27" s="155"/>
      <c r="AM27" s="201"/>
      <c r="AN27" s="80"/>
      <c r="AO27" s="80"/>
      <c r="AP27" s="80"/>
      <c r="AQ27" s="80"/>
      <c r="AR27" s="154"/>
      <c r="AS27" s="84"/>
      <c r="AT27" s="85"/>
      <c r="AU27" s="85"/>
      <c r="AV27" s="85"/>
      <c r="AW27" s="85"/>
      <c r="AX27" s="86"/>
      <c r="AY27" s="15"/>
    </row>
    <row r="28" spans="1:51" ht="19.5" customHeight="1" x14ac:dyDescent="0.25">
      <c r="A28" s="69"/>
      <c r="B28" s="196"/>
      <c r="C28" s="179"/>
      <c r="D28" s="179"/>
      <c r="E28" s="179"/>
      <c r="F28" s="179"/>
      <c r="G28" s="197"/>
      <c r="H28" s="80"/>
      <c r="I28" s="80"/>
      <c r="J28" s="79"/>
      <c r="K28" s="535"/>
      <c r="L28" s="381"/>
      <c r="M28" s="381"/>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92"/>
      <c r="AK28" s="80"/>
      <c r="AL28" s="155"/>
      <c r="AM28" s="201"/>
      <c r="AN28" s="80"/>
      <c r="AO28" s="80"/>
      <c r="AP28" s="80"/>
      <c r="AQ28" s="80"/>
      <c r="AR28" s="154"/>
      <c r="AS28" s="84"/>
      <c r="AT28" s="85"/>
      <c r="AU28" s="85"/>
      <c r="AV28" s="85"/>
      <c r="AW28" s="85"/>
      <c r="AX28" s="86"/>
      <c r="AY28" s="15"/>
    </row>
    <row r="29" spans="1:51" ht="19.5" customHeight="1" x14ac:dyDescent="0.25">
      <c r="A29" s="69"/>
      <c r="B29" s="196"/>
      <c r="C29" s="179"/>
      <c r="D29" s="179"/>
      <c r="E29" s="179"/>
      <c r="F29" s="179"/>
      <c r="G29" s="197"/>
      <c r="H29" s="80"/>
      <c r="I29" s="80"/>
      <c r="J29" s="79"/>
      <c r="K29" s="535"/>
      <c r="L29" s="381"/>
      <c r="M29" s="381"/>
      <c r="N29" s="381"/>
      <c r="O29" s="381"/>
      <c r="P29" s="381"/>
      <c r="Q29" s="381"/>
      <c r="R29" s="381"/>
      <c r="S29" s="381"/>
      <c r="T29" s="381"/>
      <c r="U29" s="381"/>
      <c r="V29" s="381"/>
      <c r="W29" s="381"/>
      <c r="X29" s="381"/>
      <c r="Y29" s="381"/>
      <c r="Z29" s="381"/>
      <c r="AA29" s="381"/>
      <c r="AB29" s="381"/>
      <c r="AC29" s="381"/>
      <c r="AD29" s="381"/>
      <c r="AE29" s="381"/>
      <c r="AF29" s="381"/>
      <c r="AG29" s="381"/>
      <c r="AH29" s="381"/>
      <c r="AI29" s="381"/>
      <c r="AJ29" s="392"/>
      <c r="AK29" s="80"/>
      <c r="AL29" s="155"/>
      <c r="AM29" s="201"/>
      <c r="AN29" s="80"/>
      <c r="AO29" s="80"/>
      <c r="AP29" s="80"/>
      <c r="AQ29" s="80"/>
      <c r="AR29" s="154"/>
      <c r="AS29" s="84"/>
      <c r="AT29" s="85"/>
      <c r="AU29" s="85"/>
      <c r="AV29" s="85"/>
      <c r="AW29" s="85"/>
      <c r="AX29" s="86"/>
      <c r="AY29" s="15"/>
    </row>
    <row r="30" spans="1:51" ht="19.5" customHeight="1" x14ac:dyDescent="0.25">
      <c r="A30" s="69"/>
      <c r="B30" s="196"/>
      <c r="C30" s="179"/>
      <c r="D30" s="179"/>
      <c r="E30" s="179"/>
      <c r="F30" s="179"/>
      <c r="G30" s="197"/>
      <c r="H30" s="80"/>
      <c r="I30" s="80"/>
      <c r="J30" s="79"/>
      <c r="K30" s="536"/>
      <c r="L30" s="393"/>
      <c r="M30" s="393"/>
      <c r="N30" s="393"/>
      <c r="O30" s="393"/>
      <c r="P30" s="393"/>
      <c r="Q30" s="393"/>
      <c r="R30" s="393"/>
      <c r="S30" s="393"/>
      <c r="T30" s="393"/>
      <c r="U30" s="393"/>
      <c r="V30" s="393"/>
      <c r="W30" s="393"/>
      <c r="X30" s="393"/>
      <c r="Y30" s="393"/>
      <c r="Z30" s="393"/>
      <c r="AA30" s="393"/>
      <c r="AB30" s="393"/>
      <c r="AC30" s="393"/>
      <c r="AD30" s="393"/>
      <c r="AE30" s="393"/>
      <c r="AF30" s="393"/>
      <c r="AG30" s="393"/>
      <c r="AH30" s="393"/>
      <c r="AI30" s="393"/>
      <c r="AJ30" s="394"/>
      <c r="AK30" s="80"/>
      <c r="AL30" s="155"/>
      <c r="AM30" s="201"/>
      <c r="AN30" s="80"/>
      <c r="AO30" s="80"/>
      <c r="AP30" s="80"/>
      <c r="AQ30" s="80"/>
      <c r="AR30" s="154"/>
      <c r="AS30" s="84"/>
      <c r="AT30" s="85"/>
      <c r="AU30" s="85"/>
      <c r="AV30" s="85"/>
      <c r="AW30" s="85"/>
      <c r="AX30" s="86"/>
      <c r="AY30" s="15"/>
    </row>
    <row r="31" spans="1:51" ht="19.5" customHeight="1" x14ac:dyDescent="0.25">
      <c r="A31" s="69"/>
      <c r="B31" s="196"/>
      <c r="C31" s="179"/>
      <c r="D31" s="179"/>
      <c r="E31" s="179"/>
      <c r="F31" s="179"/>
      <c r="G31" s="197"/>
      <c r="H31" s="80"/>
      <c r="I31" s="80"/>
      <c r="J31" s="79"/>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0"/>
      <c r="AL31" s="155"/>
      <c r="AM31" s="201"/>
      <c r="AN31" s="80"/>
      <c r="AO31" s="80"/>
      <c r="AP31" s="80"/>
      <c r="AQ31" s="80"/>
      <c r="AR31" s="154"/>
      <c r="AS31" s="84"/>
      <c r="AT31" s="85"/>
      <c r="AU31" s="85"/>
      <c r="AV31" s="85"/>
      <c r="AW31" s="85"/>
      <c r="AX31" s="86"/>
      <c r="AY31" s="15"/>
    </row>
    <row r="32" spans="1:51" ht="19.5" customHeight="1" x14ac:dyDescent="0.25">
      <c r="A32" s="69"/>
      <c r="B32" s="196"/>
      <c r="C32" s="179"/>
      <c r="D32" s="179"/>
      <c r="E32" s="179"/>
      <c r="F32" s="179"/>
      <c r="G32" s="197"/>
      <c r="H32" s="200"/>
      <c r="I32" s="80"/>
      <c r="J32" s="79"/>
      <c r="K32" s="532" t="s">
        <v>1258</v>
      </c>
      <c r="L32" s="533"/>
      <c r="M32" s="533"/>
      <c r="N32" s="533"/>
      <c r="O32" s="533"/>
      <c r="P32" s="533"/>
      <c r="Q32" s="533"/>
      <c r="R32" s="533"/>
      <c r="S32" s="533"/>
      <c r="T32" s="533"/>
      <c r="U32" s="533"/>
      <c r="V32" s="533"/>
      <c r="W32" s="533"/>
      <c r="X32" s="533"/>
      <c r="Y32" s="533"/>
      <c r="Z32" s="533"/>
      <c r="AA32" s="533"/>
      <c r="AB32" s="533"/>
      <c r="AC32" s="533"/>
      <c r="AD32" s="533"/>
      <c r="AE32" s="533"/>
      <c r="AF32" s="533"/>
      <c r="AG32" s="533"/>
      <c r="AH32" s="533"/>
      <c r="AI32" s="533"/>
      <c r="AJ32" s="534"/>
      <c r="AK32" s="80"/>
      <c r="AL32" s="155"/>
      <c r="AM32" s="201"/>
      <c r="AN32" s="80"/>
      <c r="AO32" s="80"/>
      <c r="AP32" s="80"/>
      <c r="AQ32" s="80"/>
      <c r="AR32" s="154"/>
      <c r="AS32" s="84"/>
      <c r="AT32" s="85"/>
      <c r="AU32" s="85"/>
      <c r="AV32" s="85"/>
      <c r="AW32" s="85"/>
      <c r="AX32" s="86"/>
      <c r="AY32" s="15"/>
    </row>
    <row r="33" spans="1:82" ht="19.5" customHeight="1" x14ac:dyDescent="0.25">
      <c r="A33" s="69"/>
      <c r="B33" s="196"/>
      <c r="C33" s="179"/>
      <c r="D33" s="179"/>
      <c r="E33" s="179"/>
      <c r="F33" s="179"/>
      <c r="G33" s="197"/>
      <c r="H33" s="200"/>
      <c r="I33" s="80"/>
      <c r="J33" s="79"/>
      <c r="K33" s="535"/>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92"/>
      <c r="AK33" s="80"/>
      <c r="AL33" s="155"/>
      <c r="AM33" s="201"/>
      <c r="AN33" s="80"/>
      <c r="AO33" s="80"/>
      <c r="AP33" s="80"/>
      <c r="AQ33" s="80"/>
      <c r="AR33" s="154"/>
      <c r="AS33" s="84"/>
      <c r="AT33" s="85"/>
      <c r="AU33" s="85"/>
      <c r="AV33" s="85"/>
      <c r="AW33" s="85"/>
      <c r="AX33" s="86"/>
      <c r="AY33" s="15"/>
    </row>
    <row r="34" spans="1:82" ht="19.5" customHeight="1" x14ac:dyDescent="0.25">
      <c r="A34" s="69"/>
      <c r="B34" s="196"/>
      <c r="C34" s="179"/>
      <c r="D34" s="179"/>
      <c r="E34" s="179"/>
      <c r="F34" s="179"/>
      <c r="G34" s="197"/>
      <c r="H34" s="80"/>
      <c r="I34" s="80"/>
      <c r="J34" s="79"/>
      <c r="K34" s="535"/>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92"/>
      <c r="AK34" s="80"/>
      <c r="AL34" s="155"/>
      <c r="AM34" s="201"/>
      <c r="AN34" s="80"/>
      <c r="AO34" s="80"/>
      <c r="AP34" s="80"/>
      <c r="AQ34" s="80"/>
      <c r="AR34" s="154"/>
      <c r="AS34" s="84"/>
      <c r="AT34" s="85"/>
      <c r="AU34" s="85"/>
      <c r="AV34" s="85"/>
      <c r="AW34" s="85"/>
      <c r="AX34" s="86"/>
      <c r="AY34" s="15"/>
    </row>
    <row r="35" spans="1:82" ht="19.5" customHeight="1" x14ac:dyDescent="0.25">
      <c r="A35" s="69"/>
      <c r="B35" s="196"/>
      <c r="C35" s="179"/>
      <c r="D35" s="179"/>
      <c r="E35" s="179"/>
      <c r="F35" s="179"/>
      <c r="G35" s="197"/>
      <c r="H35" s="80"/>
      <c r="I35" s="80"/>
      <c r="J35" s="79"/>
      <c r="K35" s="535"/>
      <c r="L35" s="381"/>
      <c r="M35" s="381"/>
      <c r="N35" s="381"/>
      <c r="O35" s="381"/>
      <c r="P35" s="381"/>
      <c r="Q35" s="381"/>
      <c r="R35" s="381"/>
      <c r="S35" s="381"/>
      <c r="T35" s="381"/>
      <c r="U35" s="381"/>
      <c r="V35" s="381"/>
      <c r="W35" s="381"/>
      <c r="X35" s="381"/>
      <c r="Y35" s="381"/>
      <c r="Z35" s="381"/>
      <c r="AA35" s="381"/>
      <c r="AB35" s="381"/>
      <c r="AC35" s="381"/>
      <c r="AD35" s="381"/>
      <c r="AE35" s="381"/>
      <c r="AF35" s="381"/>
      <c r="AG35" s="381"/>
      <c r="AH35" s="381"/>
      <c r="AI35" s="381"/>
      <c r="AJ35" s="392"/>
      <c r="AK35" s="80"/>
      <c r="AL35" s="155"/>
      <c r="AM35" s="201"/>
      <c r="AN35" s="80"/>
      <c r="AO35" s="80"/>
      <c r="AP35" s="80"/>
      <c r="AQ35" s="80"/>
      <c r="AR35" s="154"/>
      <c r="AS35" s="84"/>
      <c r="AT35" s="85"/>
      <c r="AU35" s="85"/>
      <c r="AV35" s="85"/>
      <c r="AW35" s="85"/>
      <c r="AX35" s="86"/>
      <c r="AY35" s="15"/>
    </row>
    <row r="36" spans="1:82" ht="19.5" customHeight="1" x14ac:dyDescent="0.25">
      <c r="A36" s="69"/>
      <c r="B36" s="196"/>
      <c r="C36" s="179"/>
      <c r="D36" s="179"/>
      <c r="E36" s="179"/>
      <c r="F36" s="179"/>
      <c r="G36" s="197"/>
      <c r="H36" s="80"/>
      <c r="I36" s="80"/>
      <c r="J36" s="79"/>
      <c r="K36" s="535"/>
      <c r="L36" s="381"/>
      <c r="M36" s="381"/>
      <c r="N36" s="381"/>
      <c r="O36" s="381"/>
      <c r="P36" s="381"/>
      <c r="Q36" s="381"/>
      <c r="R36" s="381"/>
      <c r="S36" s="381"/>
      <c r="T36" s="381"/>
      <c r="U36" s="381"/>
      <c r="V36" s="381"/>
      <c r="W36" s="381"/>
      <c r="X36" s="381"/>
      <c r="Y36" s="381"/>
      <c r="Z36" s="381"/>
      <c r="AA36" s="381"/>
      <c r="AB36" s="381"/>
      <c r="AC36" s="381"/>
      <c r="AD36" s="381"/>
      <c r="AE36" s="381"/>
      <c r="AF36" s="381"/>
      <c r="AG36" s="381"/>
      <c r="AH36" s="381"/>
      <c r="AI36" s="381"/>
      <c r="AJ36" s="392"/>
      <c r="AK36" s="80"/>
      <c r="AL36" s="155"/>
      <c r="AM36" s="201"/>
      <c r="AN36" s="80"/>
      <c r="AO36" s="80"/>
      <c r="AP36" s="80"/>
      <c r="AQ36" s="80"/>
      <c r="AR36" s="154"/>
      <c r="AS36" s="84"/>
      <c r="AT36" s="85"/>
      <c r="AU36" s="85"/>
      <c r="AV36" s="85"/>
      <c r="AW36" s="85"/>
      <c r="AX36" s="86"/>
      <c r="AY36" s="15"/>
    </row>
    <row r="37" spans="1:82" ht="19.5" customHeight="1" x14ac:dyDescent="0.25">
      <c r="A37" s="69"/>
      <c r="B37" s="196"/>
      <c r="C37" s="179"/>
      <c r="D37" s="179"/>
      <c r="E37" s="179"/>
      <c r="F37" s="179"/>
      <c r="G37" s="197"/>
      <c r="H37" s="80"/>
      <c r="I37" s="80"/>
      <c r="J37" s="79"/>
      <c r="K37" s="536"/>
      <c r="L37" s="393"/>
      <c r="M37" s="393"/>
      <c r="N37" s="393"/>
      <c r="O37" s="393"/>
      <c r="P37" s="393"/>
      <c r="Q37" s="393"/>
      <c r="R37" s="393"/>
      <c r="S37" s="393"/>
      <c r="T37" s="393"/>
      <c r="U37" s="393"/>
      <c r="V37" s="393"/>
      <c r="W37" s="393"/>
      <c r="X37" s="393"/>
      <c r="Y37" s="393"/>
      <c r="Z37" s="393"/>
      <c r="AA37" s="393"/>
      <c r="AB37" s="393"/>
      <c r="AC37" s="393"/>
      <c r="AD37" s="393"/>
      <c r="AE37" s="393"/>
      <c r="AF37" s="393"/>
      <c r="AG37" s="393"/>
      <c r="AH37" s="393"/>
      <c r="AI37" s="393"/>
      <c r="AJ37" s="394"/>
      <c r="AK37" s="80"/>
      <c r="AL37" s="155"/>
      <c r="AM37" s="201"/>
      <c r="AN37" s="80"/>
      <c r="AO37" s="80"/>
      <c r="AP37" s="80"/>
      <c r="AQ37" s="80"/>
      <c r="AR37" s="154"/>
      <c r="AS37" s="84"/>
      <c r="AT37" s="85"/>
      <c r="AU37" s="85"/>
      <c r="AV37" s="85"/>
      <c r="AW37" s="85"/>
      <c r="AX37" s="86"/>
      <c r="AY37" s="15"/>
    </row>
    <row r="38" spans="1:82" ht="19.5" customHeight="1" x14ac:dyDescent="0.25">
      <c r="A38" s="69" t="str">
        <f t="shared" si="0"/>
        <v/>
      </c>
      <c r="B38" s="153"/>
      <c r="C38" s="80"/>
      <c r="D38" s="80"/>
      <c r="E38" s="80"/>
      <c r="F38" s="80"/>
      <c r="G38" s="154"/>
      <c r="H38" s="80"/>
      <c r="I38" s="80"/>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80"/>
      <c r="AL38" s="155"/>
      <c r="AM38" s="201"/>
      <c r="AN38" s="80"/>
      <c r="AO38" s="80"/>
      <c r="AP38" s="80"/>
      <c r="AQ38" s="80"/>
      <c r="AR38" s="154"/>
      <c r="AS38" s="84"/>
      <c r="AT38" s="85"/>
      <c r="AU38" s="85"/>
      <c r="AV38" s="85"/>
      <c r="AW38" s="85"/>
      <c r="AX38" s="86"/>
      <c r="AY38" s="15"/>
      <c r="CB38" s="1" t="s">
        <v>19</v>
      </c>
      <c r="CD38" s="1" t="s">
        <v>19</v>
      </c>
    </row>
    <row r="39" spans="1:82" ht="19.5" customHeight="1" x14ac:dyDescent="0.25">
      <c r="A39" s="69">
        <f>_xlfn.IFS(AM39=0,"",AM39&gt;0,AM39,AM39&lt;&gt;"","")</f>
        <v>142</v>
      </c>
      <c r="B39" s="185"/>
      <c r="C39" s="80"/>
      <c r="D39" s="80"/>
      <c r="E39" s="80"/>
      <c r="F39" s="80"/>
      <c r="G39" s="154"/>
      <c r="H39" s="200" t="s">
        <v>635</v>
      </c>
      <c r="I39" s="80"/>
      <c r="J39" s="381" t="s">
        <v>1256</v>
      </c>
      <c r="K39" s="381"/>
      <c r="L39" s="381"/>
      <c r="M39" s="381"/>
      <c r="N39" s="381"/>
      <c r="O39" s="381"/>
      <c r="P39" s="381"/>
      <c r="Q39" s="381"/>
      <c r="R39" s="381"/>
      <c r="S39" s="381"/>
      <c r="T39" s="381"/>
      <c r="U39" s="381"/>
      <c r="V39" s="381"/>
      <c r="W39" s="381"/>
      <c r="X39" s="381"/>
      <c r="Y39" s="381"/>
      <c r="Z39" s="381"/>
      <c r="AA39" s="381"/>
      <c r="AB39" s="381"/>
      <c r="AC39" s="381"/>
      <c r="AD39" s="381"/>
      <c r="AE39" s="381"/>
      <c r="AF39" s="381"/>
      <c r="AG39" s="381"/>
      <c r="AH39" s="381"/>
      <c r="AI39" s="381"/>
      <c r="AJ39" s="381"/>
      <c r="AK39" s="80"/>
      <c r="AL39" s="155"/>
      <c r="AM39" s="201">
        <v>142</v>
      </c>
      <c r="AN39" s="386" t="s">
        <v>12</v>
      </c>
      <c r="AO39" s="387"/>
      <c r="AP39" s="387"/>
      <c r="AQ39" s="388"/>
      <c r="AR39" s="154"/>
      <c r="AS39" s="413" t="s">
        <v>1558</v>
      </c>
      <c r="AT39" s="431"/>
      <c r="AU39" s="431"/>
      <c r="AV39" s="431"/>
      <c r="AW39" s="431"/>
      <c r="AX39" s="431"/>
      <c r="AY39" s="17">
        <f>VLOOKUP(AN39,$CD$6:$CE$11,2,FALSE)</f>
        <v>0</v>
      </c>
      <c r="CB39" s="1" t="s">
        <v>21</v>
      </c>
      <c r="CD39" s="1" t="s">
        <v>21</v>
      </c>
    </row>
    <row r="40" spans="1:82" ht="19.5" customHeight="1" x14ac:dyDescent="0.25">
      <c r="A40" s="69" t="str">
        <f>_xlfn.IFS(AM40=0,"",AM40&gt;0,AM40,AM40&lt;&gt;"","")</f>
        <v/>
      </c>
      <c r="B40" s="153"/>
      <c r="C40" s="80"/>
      <c r="D40" s="80"/>
      <c r="E40" s="80"/>
      <c r="F40" s="80"/>
      <c r="G40" s="154"/>
      <c r="H40" s="80"/>
      <c r="I40" s="80"/>
      <c r="J40" s="381"/>
      <c r="K40" s="381"/>
      <c r="L40" s="381"/>
      <c r="M40" s="381"/>
      <c r="N40" s="381"/>
      <c r="O40" s="381"/>
      <c r="P40" s="381"/>
      <c r="Q40" s="381"/>
      <c r="R40" s="381"/>
      <c r="S40" s="381"/>
      <c r="T40" s="381"/>
      <c r="U40" s="381"/>
      <c r="V40" s="381"/>
      <c r="W40" s="381"/>
      <c r="X40" s="381"/>
      <c r="Y40" s="381"/>
      <c r="Z40" s="381"/>
      <c r="AA40" s="381"/>
      <c r="AB40" s="381"/>
      <c r="AC40" s="381"/>
      <c r="AD40" s="381"/>
      <c r="AE40" s="381"/>
      <c r="AF40" s="381"/>
      <c r="AG40" s="381"/>
      <c r="AH40" s="381"/>
      <c r="AI40" s="381"/>
      <c r="AJ40" s="381"/>
      <c r="AK40" s="80"/>
      <c r="AL40" s="155"/>
      <c r="AM40" s="201"/>
      <c r="AN40" s="80"/>
      <c r="AO40" s="80"/>
      <c r="AP40" s="80"/>
      <c r="AQ40" s="80"/>
      <c r="AR40" s="154"/>
      <c r="AS40" s="531"/>
      <c r="AT40" s="431"/>
      <c r="AU40" s="431"/>
      <c r="AV40" s="431"/>
      <c r="AW40" s="431"/>
      <c r="AX40" s="431"/>
      <c r="AY40" s="15"/>
      <c r="CD40" s="1" t="s">
        <v>22</v>
      </c>
    </row>
    <row r="41" spans="1:82" ht="19.5" customHeight="1" x14ac:dyDescent="0.25">
      <c r="A41" s="69" t="str">
        <f>_xlfn.IFS(AM41=0,"",AM41&gt;0,AM41,AM41&lt;&gt;"","")</f>
        <v/>
      </c>
      <c r="B41" s="153"/>
      <c r="C41" s="80"/>
      <c r="D41" s="80"/>
      <c r="E41" s="80"/>
      <c r="F41" s="80"/>
      <c r="G41" s="154"/>
      <c r="H41" s="80"/>
      <c r="I41" s="80"/>
      <c r="J41" s="381"/>
      <c r="K41" s="381"/>
      <c r="L41" s="381"/>
      <c r="M41" s="381"/>
      <c r="N41" s="381"/>
      <c r="O41" s="381"/>
      <c r="P41" s="381"/>
      <c r="Q41" s="381"/>
      <c r="R41" s="381"/>
      <c r="S41" s="381"/>
      <c r="T41" s="381"/>
      <c r="U41" s="381"/>
      <c r="V41" s="381"/>
      <c r="W41" s="381"/>
      <c r="X41" s="381"/>
      <c r="Y41" s="381"/>
      <c r="Z41" s="381"/>
      <c r="AA41" s="381"/>
      <c r="AB41" s="381"/>
      <c r="AC41" s="381"/>
      <c r="AD41" s="381"/>
      <c r="AE41" s="381"/>
      <c r="AF41" s="381"/>
      <c r="AG41" s="381"/>
      <c r="AH41" s="381"/>
      <c r="AI41" s="381"/>
      <c r="AJ41" s="381"/>
      <c r="AK41" s="80"/>
      <c r="AL41" s="155"/>
      <c r="AM41" s="201"/>
      <c r="AN41" s="80"/>
      <c r="AO41" s="80"/>
      <c r="AP41" s="80"/>
      <c r="AQ41" s="80"/>
      <c r="AR41" s="154"/>
      <c r="AS41" s="87"/>
      <c r="AT41" s="88"/>
      <c r="AU41" s="88"/>
      <c r="AV41" s="88"/>
      <c r="AW41" s="88"/>
      <c r="AX41" s="89"/>
      <c r="AY41" s="15"/>
    </row>
    <row r="42" spans="1:82" ht="20.25" customHeight="1" x14ac:dyDescent="0.25">
      <c r="A42" s="69" t="str">
        <f>_xlfn.IFS(AM42=0,"",AM42&gt;0,AM42,AM42&lt;&gt;"","")</f>
        <v/>
      </c>
      <c r="B42" s="153"/>
      <c r="C42" s="80"/>
      <c r="D42" s="80"/>
      <c r="E42" s="80"/>
      <c r="F42" s="80"/>
      <c r="G42" s="154"/>
      <c r="H42" s="80"/>
      <c r="I42" s="80"/>
      <c r="J42" s="381"/>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80"/>
      <c r="AL42" s="155"/>
      <c r="AM42" s="201"/>
      <c r="AN42" s="80"/>
      <c r="AO42" s="80"/>
      <c r="AP42" s="80"/>
      <c r="AQ42" s="80"/>
      <c r="AR42" s="154"/>
      <c r="AS42" s="87"/>
      <c r="AT42" s="88"/>
      <c r="AU42" s="88"/>
      <c r="AV42" s="88"/>
      <c r="AW42" s="88"/>
      <c r="AX42" s="89"/>
      <c r="AY42" s="15"/>
      <c r="CB42" s="1" t="s">
        <v>23</v>
      </c>
      <c r="CD42" s="1" t="s">
        <v>23</v>
      </c>
    </row>
    <row r="43" spans="1:82" ht="19.5" customHeight="1" x14ac:dyDescent="0.25">
      <c r="A43" s="69" t="str">
        <f>_xlfn.IFS(AM43=0,"",AM43&gt;0,AM43,AM43&lt;&gt;"","")</f>
        <v/>
      </c>
      <c r="B43" s="153"/>
      <c r="C43" s="80"/>
      <c r="D43" s="80"/>
      <c r="E43" s="80"/>
      <c r="F43" s="80"/>
      <c r="G43" s="154"/>
      <c r="H43" s="80"/>
      <c r="I43" s="80"/>
      <c r="J43" s="80"/>
      <c r="K43" s="227"/>
      <c r="L43" s="227"/>
      <c r="M43" s="227"/>
      <c r="N43" s="227"/>
      <c r="O43" s="227"/>
      <c r="P43" s="227"/>
      <c r="Q43" s="227"/>
      <c r="R43" s="227"/>
      <c r="S43" s="227"/>
      <c r="T43" s="227"/>
      <c r="U43" s="227"/>
      <c r="V43" s="227"/>
      <c r="W43" s="227"/>
      <c r="X43" s="227"/>
      <c r="Y43" s="227"/>
      <c r="Z43" s="227"/>
      <c r="AA43" s="227"/>
      <c r="AB43" s="227"/>
      <c r="AC43" s="227"/>
      <c r="AD43" s="227"/>
      <c r="AE43" s="227"/>
      <c r="AF43" s="227"/>
      <c r="AG43" s="227"/>
      <c r="AH43" s="227"/>
      <c r="AI43" s="227"/>
      <c r="AJ43" s="227"/>
      <c r="AK43" s="80"/>
      <c r="AL43" s="155"/>
      <c r="AM43" s="201"/>
      <c r="AN43" s="80"/>
      <c r="AO43" s="80"/>
      <c r="AP43" s="80"/>
      <c r="AQ43" s="80"/>
      <c r="AR43" s="154"/>
      <c r="AS43" s="84"/>
      <c r="AT43" s="85"/>
      <c r="AU43" s="85"/>
      <c r="AV43" s="85"/>
      <c r="AW43" s="85"/>
      <c r="AX43" s="86"/>
      <c r="AY43" s="15"/>
    </row>
    <row r="45" spans="1:82" ht="19.5" customHeight="1" x14ac:dyDescent="0.25">
      <c r="AM45" s="435" t="s">
        <v>991</v>
      </c>
      <c r="AN45" s="435"/>
      <c r="AO45" s="435"/>
      <c r="AP45" s="435"/>
      <c r="AQ45" s="435"/>
    </row>
  </sheetData>
  <mergeCells count="19">
    <mergeCell ref="B7:G9"/>
    <mergeCell ref="AN7:AQ7"/>
    <mergeCell ref="C11:F11"/>
    <mergeCell ref="AS7:AX14"/>
    <mergeCell ref="AM1:AQ1"/>
    <mergeCell ref="H2:AK5"/>
    <mergeCell ref="AL2:AR3"/>
    <mergeCell ref="B3:G4"/>
    <mergeCell ref="AS3:AX4"/>
    <mergeCell ref="AO4:AR5"/>
    <mergeCell ref="AS39:AX40"/>
    <mergeCell ref="K32:AJ37"/>
    <mergeCell ref="AM45:AQ45"/>
    <mergeCell ref="K15:AJ16"/>
    <mergeCell ref="J7:AJ13"/>
    <mergeCell ref="K18:AJ30"/>
    <mergeCell ref="J39:AJ42"/>
    <mergeCell ref="AN39:AQ39"/>
    <mergeCell ref="AS18:AX19"/>
  </mergeCells>
  <phoneticPr fontId="7"/>
  <conditionalFormatting sqref="C11">
    <cfRule type="cellIs" dxfId="3047" priority="36" operator="equal">
      <formula>"該当・非該当"</formula>
    </cfRule>
    <cfRule type="cellIs" dxfId="3046" priority="37" operator="equal">
      <formula>"該当"</formula>
    </cfRule>
    <cfRule type="cellIs" dxfId="3045" priority="38" operator="equal">
      <formula>"非該当"</formula>
    </cfRule>
  </conditionalFormatting>
  <conditionalFormatting sqref="AN4:AO4">
    <cfRule type="containsBlanks" dxfId="3044" priority="39">
      <formula>LEN(TRIM(AN4))=0</formula>
    </cfRule>
  </conditionalFormatting>
  <conditionalFormatting sqref="AN7:AO7">
    <cfRule type="cellIs" dxfId="3043" priority="32" operator="equal">
      <formula>"いる"</formula>
    </cfRule>
    <cfRule type="cellIs" dxfId="3042" priority="33" operator="equal">
      <formula>"非該当"</formula>
    </cfRule>
    <cfRule type="cellIs" dxfId="3041" priority="34" operator="equal">
      <formula>"いる・いない"</formula>
    </cfRule>
    <cfRule type="containsText" dxfId="3040" priority="35" operator="containsText" text="いない">
      <formula>NOT(ISERROR(SEARCH("いない",AN7)))</formula>
    </cfRule>
  </conditionalFormatting>
  <conditionalFormatting sqref="AN14:AO14">
    <cfRule type="cellIs" dxfId="3039" priority="50" operator="equal">
      <formula>"いる"</formula>
    </cfRule>
    <cfRule type="cellIs" dxfId="3038" priority="51" operator="equal">
      <formula>"非該当"</formula>
    </cfRule>
    <cfRule type="cellIs" dxfId="3037" priority="52" operator="equal">
      <formula>"いる・いない"</formula>
    </cfRule>
    <cfRule type="containsText" dxfId="3036" priority="53" operator="containsText" text="いない">
      <formula>NOT(ISERROR(SEARCH("いない",AN14)))</formula>
    </cfRule>
  </conditionalFormatting>
  <conditionalFormatting sqref="AN39:AO39">
    <cfRule type="cellIs" dxfId="3035" priority="25" operator="equal">
      <formula>"いる"</formula>
    </cfRule>
    <cfRule type="cellIs" dxfId="3034" priority="26" operator="equal">
      <formula>"非該当"</formula>
    </cfRule>
    <cfRule type="cellIs" dxfId="3033" priority="27" operator="equal">
      <formula>"いる・いない"</formula>
    </cfRule>
    <cfRule type="containsText" dxfId="3032" priority="28" operator="containsText" text="いない">
      <formula>NOT(ISERROR(SEARCH("いない",AN39)))</formula>
    </cfRule>
  </conditionalFormatting>
  <conditionalFormatting sqref="AY7">
    <cfRule type="containsErrors" dxfId="3031" priority="29">
      <formula>ISERROR(AY7)</formula>
    </cfRule>
    <cfRule type="cellIs" dxfId="3030" priority="30" operator="equal">
      <formula>0</formula>
    </cfRule>
    <cfRule type="containsText" dxfId="3029" priority="31" operator="containsText" text="根拠法令等の記載内容を再度確認してください。">
      <formula>NOT(ISERROR(SEARCH("根拠法令等の記載内容を再度確認してください。",AY7)))</formula>
    </cfRule>
  </conditionalFormatting>
  <conditionalFormatting sqref="AY14">
    <cfRule type="containsErrors" dxfId="3028" priority="47">
      <formula>ISERROR(AY14)</formula>
    </cfRule>
    <cfRule type="cellIs" dxfId="3027" priority="48" operator="equal">
      <formula>0</formula>
    </cfRule>
    <cfRule type="containsText" dxfId="3026" priority="49" operator="containsText" text="根拠法令等の記載内容を再度確認してください。">
      <formula>NOT(ISERROR(SEARCH("根拠法令等の記載内容を再度確認してください。",AY14)))</formula>
    </cfRule>
  </conditionalFormatting>
  <conditionalFormatting sqref="AY39">
    <cfRule type="containsErrors" dxfId="3025" priority="22">
      <formula>ISERROR(AY39)</formula>
    </cfRule>
    <cfRule type="cellIs" dxfId="3024" priority="23" operator="equal">
      <formula>0</formula>
    </cfRule>
    <cfRule type="containsText" dxfId="3023" priority="24" operator="containsText" text="根拠法令等の記載内容を再度確認してください。">
      <formula>NOT(ISERROR(SEARCH("根拠法令等の記載内容を再度確認してください。",AY39)))</formula>
    </cfRule>
  </conditionalFormatting>
  <dataValidations count="2">
    <dataValidation type="list" allowBlank="1" showInputMessage="1" showErrorMessage="1" error="決められた値を選択してください。_x000a_" prompt="いる,いない,非該当のいずれかを選択してください" sqref="AN7:AO7 AN39:AO39" xr:uid="{1CCA8D8E-1371-4EE5-8394-0394B995D68C}">
      <formula1>"いる・いない,いる,いない,非該当"</formula1>
    </dataValidation>
    <dataValidation type="list" allowBlank="1" showInputMessage="1" showErrorMessage="1" error="正しい値を選択してください" prompt="該当又は非該当のいずれかを選択してください" sqref="C11" xr:uid="{51A7EB5A-8960-4E26-A30C-7FFBE09C3E72}">
      <formula1>"該当・非該当,該当,非該当"</formula1>
    </dataValidation>
  </dataValidations>
  <hyperlinks>
    <hyperlink ref="AM45" location="'介護給付費　目次'!A1" display="目次に戻る" xr:uid="{5453161A-BB5E-46DC-A03C-0B1D99F53AAF}"/>
    <hyperlink ref="AM1" location="'介護給付費　目次'!A1" display="目次に戻る" xr:uid="{D1E42224-06AA-4A84-8748-DE1639C5929A}"/>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554DB-C71E-4B0B-9BFB-999B7B45F128}">
  <sheetPr codeName="Sheet2">
    <tabColor rgb="FF00B0F0"/>
    <pageSetUpPr fitToPage="1"/>
  </sheetPr>
  <dimension ref="A2:AP93"/>
  <sheetViews>
    <sheetView tabSelected="1" zoomScaleNormal="100" zoomScaleSheetLayoutView="100" workbookViewId="0">
      <selection activeCell="AM1" sqref="AM1:AQ1"/>
    </sheetView>
  </sheetViews>
  <sheetFormatPr defaultColWidth="3.765625" defaultRowHeight="22.5" customHeight="1" x14ac:dyDescent="0.25"/>
  <cols>
    <col min="1" max="1" width="3.765625" style="43"/>
    <col min="2" max="2" width="3.4609375" style="43" customWidth="1"/>
    <col min="3" max="3" width="7.3046875" style="43" customWidth="1"/>
    <col min="4" max="4" width="3.765625" style="29"/>
    <col min="5" max="9" width="4.69140625" style="29" customWidth="1"/>
    <col min="10" max="11" width="3.765625" style="29"/>
    <col min="12" max="12" width="5.69140625" style="29" bestFit="1" customWidth="1"/>
    <col min="13" max="13" width="5" style="29" bestFit="1" customWidth="1"/>
    <col min="14" max="16384" width="3.765625" style="29"/>
  </cols>
  <sheetData>
    <row r="2" spans="2:42" ht="22.5" customHeight="1" x14ac:dyDescent="0.25">
      <c r="E2" s="29" t="s">
        <v>102</v>
      </c>
      <c r="P2" s="29" t="s">
        <v>1030</v>
      </c>
      <c r="X2" s="29" t="s">
        <v>1081</v>
      </c>
    </row>
    <row r="4" spans="2:42" ht="22.5" customHeight="1" x14ac:dyDescent="0.25">
      <c r="B4" s="43" t="s">
        <v>997</v>
      </c>
      <c r="C4" s="138"/>
      <c r="D4" s="42"/>
      <c r="E4" s="29" t="s">
        <v>103</v>
      </c>
      <c r="L4" s="29" t="s">
        <v>104</v>
      </c>
      <c r="AD4" s="347" t="s">
        <v>992</v>
      </c>
      <c r="AE4" s="347"/>
      <c r="AF4" s="347"/>
      <c r="AG4" s="347"/>
      <c r="AH4" s="347"/>
      <c r="AI4" s="347"/>
      <c r="AJ4" s="347"/>
      <c r="AK4" s="347"/>
      <c r="AL4" s="347"/>
      <c r="AM4" s="347"/>
      <c r="AN4" s="347"/>
      <c r="AO4" s="347"/>
      <c r="AP4" s="347"/>
    </row>
    <row r="5" spans="2:42" ht="22.5" customHeight="1" x14ac:dyDescent="0.25">
      <c r="B5" s="43" t="s">
        <v>1029</v>
      </c>
      <c r="C5" s="138">
        <v>1</v>
      </c>
      <c r="D5" s="42"/>
      <c r="L5" s="29">
        <v>1</v>
      </c>
      <c r="N5" s="29" t="s">
        <v>1025</v>
      </c>
      <c r="AD5" s="344" t="s">
        <v>1026</v>
      </c>
      <c r="AE5" s="344"/>
      <c r="AF5" s="344"/>
      <c r="AG5" s="344"/>
      <c r="AH5" s="344"/>
      <c r="AI5" s="344"/>
      <c r="AJ5" s="344"/>
      <c r="AK5" s="344"/>
      <c r="AL5" s="344"/>
      <c r="AM5" s="344"/>
      <c r="AN5" s="344"/>
      <c r="AO5" s="344"/>
      <c r="AP5" s="344"/>
    </row>
    <row r="6" spans="2:42" ht="22.5" customHeight="1" x14ac:dyDescent="0.25">
      <c r="B6" s="43" t="s">
        <v>1029</v>
      </c>
      <c r="C6" s="138">
        <v>1</v>
      </c>
      <c r="D6" s="42"/>
      <c r="L6" s="29">
        <v>2</v>
      </c>
      <c r="N6" s="29" t="s">
        <v>1027</v>
      </c>
      <c r="AD6" s="344" t="s">
        <v>1027</v>
      </c>
      <c r="AE6" s="344"/>
      <c r="AF6" s="344"/>
      <c r="AG6" s="344"/>
      <c r="AH6" s="344"/>
      <c r="AI6" s="344"/>
      <c r="AJ6" s="344"/>
      <c r="AK6" s="344"/>
      <c r="AL6" s="344"/>
      <c r="AM6" s="344"/>
      <c r="AN6" s="344"/>
      <c r="AO6" s="344"/>
      <c r="AP6" s="344"/>
    </row>
    <row r="7" spans="2:42" ht="22.5" customHeight="1" x14ac:dyDescent="0.25">
      <c r="B7" s="43" t="s">
        <v>1029</v>
      </c>
      <c r="C7" s="138">
        <v>1</v>
      </c>
      <c r="D7" s="42"/>
      <c r="L7" s="29">
        <v>3</v>
      </c>
      <c r="N7" s="29" t="s">
        <v>1028</v>
      </c>
      <c r="AD7" s="344" t="s">
        <v>1028</v>
      </c>
      <c r="AE7" s="344"/>
      <c r="AF7" s="344"/>
      <c r="AG7" s="344"/>
      <c r="AH7" s="344"/>
      <c r="AI7" s="344"/>
      <c r="AJ7" s="344"/>
      <c r="AK7" s="344"/>
      <c r="AL7" s="344"/>
      <c r="AM7" s="344"/>
      <c r="AN7" s="344"/>
      <c r="AO7" s="344"/>
      <c r="AP7" s="344"/>
    </row>
    <row r="8" spans="2:42" ht="22.5" customHeight="1" x14ac:dyDescent="0.25">
      <c r="B8" s="43" t="s">
        <v>1029</v>
      </c>
      <c r="C8" s="138">
        <v>1</v>
      </c>
      <c r="E8" s="41" t="s">
        <v>147</v>
      </c>
      <c r="F8" s="341" t="str">
        <f>'第5 介護給付費《基本》'!$C$50</f>
        <v>該当・非該当</v>
      </c>
      <c r="G8" s="342"/>
      <c r="H8" s="342"/>
      <c r="I8" s="343"/>
      <c r="L8" s="29">
        <v>4</v>
      </c>
      <c r="N8" s="29" t="s">
        <v>105</v>
      </c>
      <c r="AD8" s="344" t="s">
        <v>105</v>
      </c>
      <c r="AE8" s="344"/>
      <c r="AF8" s="344"/>
      <c r="AG8" s="344"/>
      <c r="AH8" s="344"/>
      <c r="AI8" s="344"/>
      <c r="AJ8" s="344"/>
      <c r="AK8" s="344"/>
      <c r="AL8" s="344"/>
      <c r="AM8" s="344"/>
      <c r="AN8" s="344"/>
      <c r="AO8" s="344"/>
      <c r="AP8" s="344"/>
    </row>
    <row r="9" spans="2:42" ht="22.5" customHeight="1" x14ac:dyDescent="0.25">
      <c r="B9" s="43" t="s">
        <v>1029</v>
      </c>
      <c r="C9" s="138">
        <v>2</v>
      </c>
      <c r="E9" s="41" t="s">
        <v>148</v>
      </c>
      <c r="F9" s="341" t="str">
        <f>'第5 介護給付費《基本》'!$C$91</f>
        <v>該当・非該当</v>
      </c>
      <c r="G9" s="342"/>
      <c r="H9" s="342"/>
      <c r="I9" s="343"/>
      <c r="L9" s="29">
        <v>6</v>
      </c>
      <c r="N9" s="29" t="s">
        <v>51</v>
      </c>
      <c r="AD9" s="344" t="s">
        <v>51</v>
      </c>
      <c r="AE9" s="344"/>
      <c r="AF9" s="344"/>
      <c r="AG9" s="344"/>
      <c r="AH9" s="344"/>
      <c r="AI9" s="344"/>
      <c r="AJ9" s="344"/>
      <c r="AK9" s="344"/>
      <c r="AL9" s="344"/>
      <c r="AM9" s="344"/>
      <c r="AN9" s="344"/>
      <c r="AO9" s="344"/>
      <c r="AP9" s="344"/>
    </row>
    <row r="10" spans="2:42" ht="22.5" customHeight="1" x14ac:dyDescent="0.25">
      <c r="B10" s="43" t="s">
        <v>1029</v>
      </c>
      <c r="C10" s="138">
        <v>3</v>
      </c>
      <c r="E10" s="41" t="s">
        <v>149</v>
      </c>
      <c r="F10" s="341" t="str">
        <f>'第5 介護給付費《基本》'!$C$118</f>
        <v>該当・非該当</v>
      </c>
      <c r="G10" s="342"/>
      <c r="H10" s="342"/>
      <c r="I10" s="343"/>
      <c r="L10" s="29">
        <v>7</v>
      </c>
      <c r="N10" s="29" t="s">
        <v>106</v>
      </c>
      <c r="AD10" s="344" t="s">
        <v>106</v>
      </c>
      <c r="AE10" s="344"/>
      <c r="AF10" s="344"/>
      <c r="AG10" s="344"/>
      <c r="AH10" s="344"/>
      <c r="AI10" s="344"/>
      <c r="AJ10" s="344"/>
      <c r="AK10" s="344"/>
      <c r="AL10" s="344"/>
      <c r="AM10" s="344"/>
      <c r="AN10" s="344"/>
      <c r="AO10" s="344"/>
      <c r="AP10" s="344"/>
    </row>
    <row r="11" spans="2:42" ht="22.5" customHeight="1" x14ac:dyDescent="0.25">
      <c r="B11" s="43" t="s">
        <v>1029</v>
      </c>
      <c r="C11" s="138">
        <v>3</v>
      </c>
      <c r="E11" s="41" t="s">
        <v>151</v>
      </c>
      <c r="F11" s="341" t="str">
        <f>'第5 介護給付費《基本》'!$C$146</f>
        <v>該当・非該当</v>
      </c>
      <c r="G11" s="342"/>
      <c r="H11" s="342"/>
      <c r="I11" s="343"/>
      <c r="L11" s="29">
        <v>8</v>
      </c>
      <c r="N11" s="29" t="s">
        <v>107</v>
      </c>
      <c r="AD11" s="344" t="s">
        <v>107</v>
      </c>
      <c r="AE11" s="344"/>
      <c r="AF11" s="344"/>
      <c r="AG11" s="344"/>
      <c r="AH11" s="344"/>
      <c r="AI11" s="344"/>
      <c r="AJ11" s="344"/>
      <c r="AK11" s="344"/>
      <c r="AL11" s="344"/>
      <c r="AM11" s="344"/>
      <c r="AN11" s="344"/>
      <c r="AO11" s="344"/>
      <c r="AP11" s="344"/>
    </row>
    <row r="12" spans="2:42" ht="22.5" customHeight="1" x14ac:dyDescent="0.25">
      <c r="B12" s="43" t="s">
        <v>1029</v>
      </c>
      <c r="C12" s="138">
        <v>4</v>
      </c>
      <c r="E12" s="41" t="s">
        <v>165</v>
      </c>
      <c r="F12" s="341" t="str">
        <f>'第5 介護給付費《基本》'!$C$164</f>
        <v>該当・非該当</v>
      </c>
      <c r="G12" s="342"/>
      <c r="H12" s="342"/>
      <c r="I12" s="343"/>
      <c r="L12" s="29">
        <v>10</v>
      </c>
      <c r="N12" s="29" t="s">
        <v>108</v>
      </c>
      <c r="AD12" s="344" t="s">
        <v>108</v>
      </c>
      <c r="AE12" s="344"/>
      <c r="AF12" s="344"/>
      <c r="AG12" s="344"/>
      <c r="AH12" s="344"/>
      <c r="AI12" s="344"/>
      <c r="AJ12" s="344"/>
      <c r="AK12" s="344"/>
      <c r="AL12" s="344"/>
      <c r="AM12" s="344"/>
      <c r="AN12" s="344"/>
      <c r="AO12" s="344"/>
      <c r="AP12" s="344"/>
    </row>
    <row r="13" spans="2:42" ht="22.5" customHeight="1" x14ac:dyDescent="0.25">
      <c r="C13" s="138"/>
    </row>
    <row r="14" spans="2:42" ht="22.5" customHeight="1" x14ac:dyDescent="0.25">
      <c r="C14" s="138"/>
      <c r="E14" s="29" t="s">
        <v>103</v>
      </c>
      <c r="L14" s="29" t="s">
        <v>109</v>
      </c>
      <c r="AD14" s="347" t="s">
        <v>992</v>
      </c>
      <c r="AE14" s="347"/>
      <c r="AF14" s="347"/>
      <c r="AG14" s="347"/>
      <c r="AH14" s="347"/>
      <c r="AI14" s="347"/>
      <c r="AJ14" s="347"/>
      <c r="AK14" s="347"/>
      <c r="AL14" s="347"/>
      <c r="AM14" s="347"/>
      <c r="AN14" s="347"/>
      <c r="AO14" s="347"/>
      <c r="AP14" s="347"/>
    </row>
    <row r="15" spans="2:42" ht="22.5" customHeight="1" x14ac:dyDescent="0.25">
      <c r="B15" s="43" t="s">
        <v>1029</v>
      </c>
      <c r="C15" s="138">
        <v>5</v>
      </c>
      <c r="L15" s="321">
        <v>1</v>
      </c>
      <c r="M15" s="321"/>
      <c r="N15" s="321" t="s">
        <v>110</v>
      </c>
      <c r="O15" s="321"/>
      <c r="P15" s="321"/>
      <c r="Q15" s="321"/>
      <c r="R15" s="321"/>
      <c r="S15" s="321"/>
      <c r="T15" s="321"/>
      <c r="U15" s="321"/>
      <c r="V15" s="321"/>
      <c r="W15" s="321"/>
      <c r="X15" s="321"/>
      <c r="Y15" s="321"/>
      <c r="Z15" s="321"/>
      <c r="AA15" s="321"/>
      <c r="AB15" s="321"/>
      <c r="AC15" s="321"/>
      <c r="AD15" s="344" t="s">
        <v>110</v>
      </c>
      <c r="AE15" s="344"/>
      <c r="AF15" s="344"/>
      <c r="AG15" s="344"/>
      <c r="AH15" s="344"/>
      <c r="AI15" s="344"/>
      <c r="AJ15" s="344"/>
      <c r="AK15" s="344"/>
      <c r="AL15" s="344"/>
      <c r="AM15" s="344"/>
      <c r="AN15" s="344"/>
      <c r="AO15" s="344"/>
      <c r="AP15" s="344"/>
    </row>
    <row r="16" spans="2:42" ht="22.5" customHeight="1" x14ac:dyDescent="0.25">
      <c r="B16" s="43" t="s">
        <v>1029</v>
      </c>
      <c r="C16" s="138">
        <v>5</v>
      </c>
      <c r="E16" s="41" t="s">
        <v>169</v>
      </c>
      <c r="F16" s="341" t="str">
        <f>'第5 介護給付費《施設ｻｰﾋﾞｽ 1-6》'!$C$16</f>
        <v>該当・非該当</v>
      </c>
      <c r="G16" s="342"/>
      <c r="H16" s="342"/>
      <c r="I16" s="343"/>
      <c r="L16" s="321">
        <v>2</v>
      </c>
      <c r="M16" s="321"/>
      <c r="N16" s="321" t="s">
        <v>63</v>
      </c>
      <c r="O16" s="321"/>
      <c r="P16" s="321"/>
      <c r="Q16" s="321"/>
      <c r="R16" s="321"/>
      <c r="S16" s="321"/>
      <c r="T16" s="321"/>
      <c r="U16" s="321"/>
      <c r="V16" s="321"/>
      <c r="W16" s="321"/>
      <c r="X16" s="321"/>
      <c r="Y16" s="321"/>
      <c r="Z16" s="321"/>
      <c r="AA16" s="321"/>
      <c r="AB16" s="321"/>
      <c r="AC16" s="321"/>
      <c r="AD16" s="344" t="s">
        <v>63</v>
      </c>
      <c r="AE16" s="344"/>
      <c r="AF16" s="344"/>
      <c r="AG16" s="344"/>
      <c r="AH16" s="344"/>
      <c r="AI16" s="344"/>
      <c r="AJ16" s="344"/>
      <c r="AK16" s="344"/>
      <c r="AL16" s="344"/>
      <c r="AM16" s="344"/>
      <c r="AN16" s="344"/>
      <c r="AO16" s="344"/>
      <c r="AP16" s="344"/>
    </row>
    <row r="17" spans="2:42" ht="22.5" customHeight="1" x14ac:dyDescent="0.25">
      <c r="B17" s="43" t="s">
        <v>1029</v>
      </c>
      <c r="C17" s="138">
        <v>5</v>
      </c>
      <c r="E17" s="41" t="s">
        <v>175</v>
      </c>
      <c r="F17" s="341" t="str">
        <f>'第5 介護給付費《施設ｻｰﾋﾞｽ 1-6》'!$C$34</f>
        <v>該当・非該当</v>
      </c>
      <c r="G17" s="342"/>
      <c r="H17" s="342"/>
      <c r="I17" s="343"/>
      <c r="L17" s="321">
        <v>3</v>
      </c>
      <c r="M17" s="321"/>
      <c r="N17" s="321" t="s">
        <v>64</v>
      </c>
      <c r="O17" s="321"/>
      <c r="P17" s="321"/>
      <c r="Q17" s="321"/>
      <c r="R17" s="321"/>
      <c r="S17" s="321"/>
      <c r="T17" s="321"/>
      <c r="U17" s="321"/>
      <c r="V17" s="321"/>
      <c r="W17" s="321"/>
      <c r="X17" s="321"/>
      <c r="Y17" s="321"/>
      <c r="Z17" s="321"/>
      <c r="AA17" s="321"/>
      <c r="AB17" s="321"/>
      <c r="AC17" s="321"/>
      <c r="AD17" s="344" t="s">
        <v>64</v>
      </c>
      <c r="AE17" s="344"/>
      <c r="AF17" s="344"/>
      <c r="AG17" s="344"/>
      <c r="AH17" s="344"/>
      <c r="AI17" s="344"/>
      <c r="AJ17" s="344"/>
      <c r="AK17" s="344"/>
      <c r="AL17" s="344"/>
      <c r="AM17" s="344"/>
      <c r="AN17" s="344"/>
      <c r="AO17" s="344"/>
      <c r="AP17" s="344"/>
    </row>
    <row r="18" spans="2:42" ht="22.5" customHeight="1" x14ac:dyDescent="0.25">
      <c r="B18" s="43" t="s">
        <v>1029</v>
      </c>
      <c r="C18" s="138">
        <v>5</v>
      </c>
      <c r="E18" s="41" t="s">
        <v>1355</v>
      </c>
      <c r="F18" s="341" t="str">
        <f>'第5 介護給付費《施設ｻｰﾋﾞｽ 1-6》'!$C$50</f>
        <v>該当・非該当</v>
      </c>
      <c r="G18" s="342"/>
      <c r="H18" s="342"/>
      <c r="I18" s="343"/>
      <c r="L18" s="321">
        <v>4</v>
      </c>
      <c r="M18" s="321"/>
      <c r="N18" s="321" t="s">
        <v>1136</v>
      </c>
      <c r="O18" s="321"/>
      <c r="P18" s="321"/>
      <c r="Q18" s="321"/>
      <c r="R18" s="321"/>
      <c r="S18" s="321"/>
      <c r="T18" s="321"/>
      <c r="U18" s="321"/>
      <c r="V18" s="321"/>
      <c r="W18" s="321"/>
      <c r="X18" s="321"/>
      <c r="Y18" s="321"/>
      <c r="Z18" s="321"/>
      <c r="AA18" s="321"/>
      <c r="AB18" s="321"/>
      <c r="AC18" s="321"/>
      <c r="AD18" s="344" t="s">
        <v>1431</v>
      </c>
      <c r="AE18" s="344"/>
      <c r="AF18" s="344"/>
      <c r="AG18" s="344"/>
      <c r="AH18" s="344"/>
      <c r="AI18" s="344"/>
      <c r="AJ18" s="344"/>
      <c r="AK18" s="344"/>
      <c r="AL18" s="344"/>
      <c r="AM18" s="344"/>
      <c r="AN18" s="344"/>
      <c r="AO18" s="344"/>
      <c r="AP18" s="344"/>
    </row>
    <row r="19" spans="2:42" ht="22.5" customHeight="1" x14ac:dyDescent="0.25">
      <c r="B19" s="43" t="s">
        <v>1029</v>
      </c>
      <c r="C19" s="138">
        <v>6</v>
      </c>
      <c r="E19" s="41" t="s">
        <v>1356</v>
      </c>
      <c r="F19" s="341" t="str">
        <f>'第5 介護給付費《施設ｻｰﾋﾞｽ 1-6》'!$C$67</f>
        <v>該当・非該当</v>
      </c>
      <c r="G19" s="342"/>
      <c r="H19" s="342"/>
      <c r="I19" s="343"/>
      <c r="L19" s="321">
        <v>5</v>
      </c>
      <c r="M19" s="321"/>
      <c r="N19" s="321" t="s">
        <v>1137</v>
      </c>
      <c r="O19" s="321"/>
      <c r="P19" s="321"/>
      <c r="Q19" s="321"/>
      <c r="R19" s="321"/>
      <c r="S19" s="321"/>
      <c r="T19" s="321"/>
      <c r="U19" s="321"/>
      <c r="V19" s="321"/>
      <c r="W19" s="321"/>
      <c r="X19" s="321"/>
      <c r="Y19" s="321"/>
      <c r="Z19" s="321"/>
      <c r="AA19" s="321"/>
      <c r="AB19" s="321"/>
      <c r="AC19" s="321"/>
      <c r="AD19" s="344" t="s">
        <v>1432</v>
      </c>
      <c r="AE19" s="344"/>
      <c r="AF19" s="344"/>
      <c r="AG19" s="344"/>
      <c r="AH19" s="344"/>
      <c r="AI19" s="344"/>
      <c r="AJ19" s="344"/>
      <c r="AK19" s="344"/>
      <c r="AL19" s="344"/>
      <c r="AM19" s="344"/>
      <c r="AN19" s="344"/>
      <c r="AO19" s="344"/>
      <c r="AP19" s="344"/>
    </row>
    <row r="20" spans="2:42" ht="22.5" customHeight="1" x14ac:dyDescent="0.25">
      <c r="B20" s="43" t="s">
        <v>1029</v>
      </c>
      <c r="C20" s="138">
        <v>6</v>
      </c>
      <c r="E20" s="41" t="s">
        <v>1357</v>
      </c>
      <c r="F20" s="341" t="str">
        <f>'第5 介護給付費《施設ｻｰﾋﾞｽ 1-6》'!$C$85</f>
        <v>該当・非該当</v>
      </c>
      <c r="G20" s="342"/>
      <c r="H20" s="342"/>
      <c r="I20" s="343"/>
      <c r="L20" s="321">
        <v>6</v>
      </c>
      <c r="M20" s="321"/>
      <c r="N20" s="321" t="s">
        <v>111</v>
      </c>
      <c r="O20" s="321"/>
      <c r="P20" s="321"/>
      <c r="Q20" s="321"/>
      <c r="R20" s="321"/>
      <c r="S20" s="321"/>
      <c r="T20" s="321"/>
      <c r="U20" s="321"/>
      <c r="V20" s="321"/>
      <c r="W20" s="321"/>
      <c r="X20" s="321"/>
      <c r="Y20" s="321"/>
      <c r="Z20" s="321"/>
      <c r="AA20" s="321"/>
      <c r="AB20" s="321"/>
      <c r="AC20" s="321"/>
      <c r="AD20" s="344" t="s">
        <v>111</v>
      </c>
      <c r="AE20" s="344"/>
      <c r="AF20" s="344"/>
      <c r="AG20" s="344"/>
      <c r="AH20" s="344"/>
      <c r="AI20" s="344"/>
      <c r="AJ20" s="344"/>
      <c r="AK20" s="344"/>
      <c r="AL20" s="344"/>
      <c r="AM20" s="344"/>
      <c r="AN20" s="344"/>
      <c r="AO20" s="344"/>
      <c r="AP20" s="344"/>
    </row>
    <row r="21" spans="2:42" ht="22.5" customHeight="1" x14ac:dyDescent="0.25">
      <c r="B21" s="43" t="s">
        <v>1029</v>
      </c>
      <c r="C21" s="138">
        <v>7</v>
      </c>
      <c r="E21" s="41" t="s">
        <v>1358</v>
      </c>
      <c r="F21" s="341" t="str">
        <f>'7 日常生活継続支援'!$C$10</f>
        <v>該当・非該当</v>
      </c>
      <c r="G21" s="342"/>
      <c r="H21" s="342"/>
      <c r="I21" s="343"/>
      <c r="L21" s="321">
        <v>7</v>
      </c>
      <c r="M21" s="321"/>
      <c r="N21" s="321" t="s">
        <v>112</v>
      </c>
      <c r="O21" s="321"/>
      <c r="P21" s="321"/>
      <c r="Q21" s="321"/>
      <c r="R21" s="321"/>
      <c r="S21" s="321"/>
      <c r="T21" s="321"/>
      <c r="U21" s="321"/>
      <c r="V21" s="321"/>
      <c r="W21" s="321"/>
      <c r="X21" s="321"/>
      <c r="Y21" s="321"/>
      <c r="Z21" s="321"/>
      <c r="AA21" s="321"/>
      <c r="AB21" s="321"/>
      <c r="AC21" s="321"/>
      <c r="AD21" s="346" t="s">
        <v>112</v>
      </c>
      <c r="AE21" s="346"/>
      <c r="AF21" s="346"/>
      <c r="AG21" s="346"/>
      <c r="AH21" s="346"/>
      <c r="AI21" s="346"/>
      <c r="AJ21" s="346"/>
      <c r="AK21" s="346"/>
      <c r="AL21" s="346"/>
      <c r="AM21" s="346"/>
      <c r="AN21" s="346"/>
      <c r="AO21" s="346"/>
      <c r="AP21" s="346"/>
    </row>
    <row r="22" spans="2:42" ht="22.5" customHeight="1" x14ac:dyDescent="0.25">
      <c r="B22" s="43" t="s">
        <v>1029</v>
      </c>
      <c r="C22" s="138">
        <v>10</v>
      </c>
      <c r="E22" s="41" t="s">
        <v>1359</v>
      </c>
      <c r="F22" s="341" t="str">
        <f>'8 看護体制加算'!$C$10</f>
        <v>該当・非該当</v>
      </c>
      <c r="G22" s="342"/>
      <c r="H22" s="342"/>
      <c r="I22" s="343"/>
      <c r="L22" s="321">
        <v>8</v>
      </c>
      <c r="M22" s="321"/>
      <c r="N22" s="321" t="s">
        <v>113</v>
      </c>
      <c r="O22" s="321"/>
      <c r="P22" s="321"/>
      <c r="Q22" s="321"/>
      <c r="R22" s="321"/>
      <c r="S22" s="321" t="s">
        <v>114</v>
      </c>
      <c r="T22" s="321"/>
      <c r="U22" s="321"/>
      <c r="V22" s="321"/>
      <c r="W22" s="321"/>
      <c r="X22" s="321"/>
      <c r="Y22" s="321"/>
      <c r="Z22" s="321"/>
      <c r="AA22" s="321"/>
      <c r="AB22" s="321"/>
      <c r="AC22" s="321"/>
      <c r="AD22" s="344" t="s">
        <v>993</v>
      </c>
      <c r="AE22" s="344"/>
      <c r="AF22" s="344"/>
      <c r="AG22" s="344"/>
      <c r="AH22" s="344"/>
      <c r="AI22" s="344"/>
      <c r="AJ22" s="344"/>
      <c r="AK22" s="344"/>
      <c r="AL22" s="344"/>
      <c r="AM22" s="344"/>
      <c r="AN22" s="344"/>
      <c r="AO22" s="344"/>
      <c r="AP22" s="344"/>
    </row>
    <row r="23" spans="2:42" ht="22.5" customHeight="1" x14ac:dyDescent="0.25">
      <c r="B23" s="43" t="s">
        <v>1029</v>
      </c>
      <c r="C23" s="138">
        <v>10</v>
      </c>
      <c r="E23" s="41" t="s">
        <v>1360</v>
      </c>
      <c r="F23" s="341" t="str">
        <f>'8 看護体制加算'!$C$13</f>
        <v>該当・非該当</v>
      </c>
      <c r="G23" s="342"/>
      <c r="H23" s="342"/>
      <c r="I23" s="343"/>
      <c r="L23" s="321"/>
      <c r="M23" s="321"/>
      <c r="N23" s="321" t="s">
        <v>113</v>
      </c>
      <c r="O23" s="321"/>
      <c r="P23" s="321"/>
      <c r="Q23" s="321"/>
      <c r="R23" s="321"/>
      <c r="S23" s="321" t="s">
        <v>115</v>
      </c>
      <c r="T23" s="321"/>
      <c r="U23" s="321"/>
      <c r="V23" s="321"/>
      <c r="W23" s="321"/>
      <c r="X23" s="321"/>
      <c r="Y23" s="321"/>
      <c r="Z23" s="321"/>
      <c r="AA23" s="321"/>
      <c r="AB23" s="321"/>
      <c r="AC23" s="321"/>
      <c r="AD23" s="344" t="s">
        <v>994</v>
      </c>
      <c r="AE23" s="344"/>
      <c r="AF23" s="344"/>
      <c r="AG23" s="344"/>
      <c r="AH23" s="344"/>
      <c r="AI23" s="344"/>
      <c r="AJ23" s="344"/>
      <c r="AK23" s="344"/>
      <c r="AL23" s="344"/>
      <c r="AM23" s="344"/>
      <c r="AN23" s="344"/>
      <c r="AO23" s="344"/>
      <c r="AP23" s="344"/>
    </row>
    <row r="24" spans="2:42" ht="22.5" customHeight="1" x14ac:dyDescent="0.25">
      <c r="B24" s="43" t="s">
        <v>1029</v>
      </c>
      <c r="C24" s="138">
        <v>11</v>
      </c>
      <c r="E24" s="41" t="s">
        <v>1361</v>
      </c>
      <c r="F24" s="341" t="str">
        <f>'8 看護体制加算'!$C$87</f>
        <v>該当・非該当</v>
      </c>
      <c r="G24" s="342"/>
      <c r="H24" s="342"/>
      <c r="I24" s="343"/>
      <c r="L24" s="321"/>
      <c r="M24" s="321"/>
      <c r="N24" s="321" t="s">
        <v>113</v>
      </c>
      <c r="O24" s="321"/>
      <c r="P24" s="321"/>
      <c r="Q24" s="321"/>
      <c r="R24" s="321"/>
      <c r="S24" s="321" t="s">
        <v>116</v>
      </c>
      <c r="T24" s="321"/>
      <c r="U24" s="321"/>
      <c r="V24" s="321"/>
      <c r="W24" s="321"/>
      <c r="X24" s="321"/>
      <c r="Y24" s="321"/>
      <c r="Z24" s="321"/>
      <c r="AA24" s="321"/>
      <c r="AB24" s="321"/>
      <c r="AC24" s="321"/>
      <c r="AD24" s="344" t="s">
        <v>995</v>
      </c>
      <c r="AE24" s="344"/>
      <c r="AF24" s="344"/>
      <c r="AG24" s="344"/>
      <c r="AH24" s="344"/>
      <c r="AI24" s="344"/>
      <c r="AJ24" s="344"/>
      <c r="AK24" s="344"/>
      <c r="AL24" s="344"/>
      <c r="AM24" s="344"/>
      <c r="AN24" s="344"/>
      <c r="AO24" s="344"/>
      <c r="AP24" s="344"/>
    </row>
    <row r="25" spans="2:42" ht="22.5" customHeight="1" x14ac:dyDescent="0.25">
      <c r="B25" s="43" t="s">
        <v>1029</v>
      </c>
      <c r="C25" s="138">
        <v>11</v>
      </c>
      <c r="E25" s="41" t="s">
        <v>1362</v>
      </c>
      <c r="F25" s="341" t="str">
        <f>'8 看護体制加算'!$C$90</f>
        <v>該当・非該当</v>
      </c>
      <c r="G25" s="342"/>
      <c r="H25" s="342"/>
      <c r="I25" s="343"/>
      <c r="L25" s="321"/>
      <c r="M25" s="321"/>
      <c r="N25" s="321" t="s">
        <v>113</v>
      </c>
      <c r="O25" s="321"/>
      <c r="P25" s="321"/>
      <c r="Q25" s="321"/>
      <c r="R25" s="321"/>
      <c r="S25" s="321" t="s">
        <v>117</v>
      </c>
      <c r="T25" s="321"/>
      <c r="U25" s="321"/>
      <c r="V25" s="321"/>
      <c r="W25" s="321"/>
      <c r="X25" s="321"/>
      <c r="Y25" s="321"/>
      <c r="Z25" s="321"/>
      <c r="AA25" s="321"/>
      <c r="AB25" s="321"/>
      <c r="AC25" s="321"/>
      <c r="AD25" s="344" t="s">
        <v>996</v>
      </c>
      <c r="AE25" s="344"/>
      <c r="AF25" s="344"/>
      <c r="AG25" s="344"/>
      <c r="AH25" s="344"/>
      <c r="AI25" s="344"/>
      <c r="AJ25" s="344"/>
      <c r="AK25" s="344"/>
      <c r="AL25" s="344"/>
      <c r="AM25" s="344"/>
      <c r="AN25" s="344"/>
      <c r="AO25" s="344"/>
      <c r="AP25" s="344"/>
    </row>
    <row r="26" spans="2:42" ht="22.5" customHeight="1" x14ac:dyDescent="0.25">
      <c r="B26" s="43" t="s">
        <v>1029</v>
      </c>
      <c r="C26" s="138">
        <v>13</v>
      </c>
      <c r="E26" s="41" t="s">
        <v>1363</v>
      </c>
      <c r="F26" s="341" t="str">
        <f>'9 夜勤職員配置'!$C$11</f>
        <v>該当・非該当</v>
      </c>
      <c r="G26" s="342"/>
      <c r="H26" s="342"/>
      <c r="I26" s="343"/>
      <c r="L26" s="321">
        <v>9</v>
      </c>
      <c r="M26" s="321"/>
      <c r="N26" s="321" t="s">
        <v>118</v>
      </c>
      <c r="O26" s="321"/>
      <c r="P26" s="321"/>
      <c r="Q26" s="321"/>
      <c r="R26" s="321"/>
      <c r="S26" s="321"/>
      <c r="T26" s="321"/>
      <c r="U26" s="321" t="s">
        <v>114</v>
      </c>
      <c r="V26" s="321"/>
      <c r="W26" s="321"/>
      <c r="X26" s="321" t="s">
        <v>119</v>
      </c>
      <c r="Y26" s="321"/>
      <c r="Z26" s="321"/>
      <c r="AA26" s="321"/>
      <c r="AB26" s="321"/>
      <c r="AC26" s="321"/>
      <c r="AD26" s="344" t="s">
        <v>998</v>
      </c>
      <c r="AE26" s="344"/>
      <c r="AF26" s="344"/>
      <c r="AG26" s="344"/>
      <c r="AH26" s="344"/>
      <c r="AI26" s="344"/>
      <c r="AJ26" s="344"/>
      <c r="AK26" s="344"/>
      <c r="AL26" s="344"/>
      <c r="AM26" s="344"/>
      <c r="AN26" s="344"/>
      <c r="AO26" s="344"/>
      <c r="AP26" s="344"/>
    </row>
    <row r="27" spans="2:42" ht="22.5" customHeight="1" x14ac:dyDescent="0.25">
      <c r="B27" s="43" t="s">
        <v>1029</v>
      </c>
      <c r="C27" s="138">
        <v>15</v>
      </c>
      <c r="E27" s="41" t="s">
        <v>1364</v>
      </c>
      <c r="F27" s="341" t="str">
        <f>'9 夜勤職員配置'!$C$14</f>
        <v>該当・非該当</v>
      </c>
      <c r="G27" s="342"/>
      <c r="H27" s="342"/>
      <c r="I27" s="343"/>
      <c r="L27" s="321"/>
      <c r="M27" s="321"/>
      <c r="N27" s="321" t="s">
        <v>118</v>
      </c>
      <c r="O27" s="321"/>
      <c r="P27" s="321"/>
      <c r="Q27" s="321"/>
      <c r="R27" s="321"/>
      <c r="S27" s="321"/>
      <c r="T27" s="321"/>
      <c r="U27" s="321" t="s">
        <v>116</v>
      </c>
      <c r="V27" s="321"/>
      <c r="W27" s="321"/>
      <c r="X27" s="321" t="s">
        <v>119</v>
      </c>
      <c r="Y27" s="321"/>
      <c r="Z27" s="321"/>
      <c r="AA27" s="321"/>
      <c r="AB27" s="321"/>
      <c r="AC27" s="321"/>
      <c r="AD27" s="344" t="s">
        <v>999</v>
      </c>
      <c r="AE27" s="344"/>
      <c r="AF27" s="344"/>
      <c r="AG27" s="344"/>
      <c r="AH27" s="344"/>
      <c r="AI27" s="344"/>
      <c r="AJ27" s="344"/>
      <c r="AK27" s="344"/>
      <c r="AL27" s="344"/>
      <c r="AM27" s="344"/>
      <c r="AN27" s="344"/>
      <c r="AO27" s="344"/>
      <c r="AP27" s="344"/>
    </row>
    <row r="28" spans="2:42" ht="22.5" customHeight="1" x14ac:dyDescent="0.25">
      <c r="B28" s="43" t="s">
        <v>1029</v>
      </c>
      <c r="C28" s="138">
        <v>16</v>
      </c>
      <c r="E28" s="41" t="s">
        <v>1365</v>
      </c>
      <c r="F28" s="341" t="str">
        <f>'10 準ユニットケア'!$C$10</f>
        <v>該当・非該当</v>
      </c>
      <c r="G28" s="342"/>
      <c r="H28" s="342"/>
      <c r="I28" s="343"/>
      <c r="L28" s="321">
        <v>10</v>
      </c>
      <c r="M28" s="321"/>
      <c r="N28" s="321" t="s">
        <v>52</v>
      </c>
      <c r="O28" s="321"/>
      <c r="P28" s="321"/>
      <c r="Q28" s="321"/>
      <c r="R28" s="321"/>
      <c r="S28" s="321"/>
      <c r="T28" s="321"/>
      <c r="U28" s="321"/>
      <c r="V28" s="321"/>
      <c r="W28" s="321"/>
      <c r="X28" s="321"/>
      <c r="Y28" s="321"/>
      <c r="Z28" s="321"/>
      <c r="AA28" s="321"/>
      <c r="AB28" s="321"/>
      <c r="AC28" s="321"/>
      <c r="AD28" s="344" t="s">
        <v>52</v>
      </c>
      <c r="AE28" s="344"/>
      <c r="AF28" s="344"/>
      <c r="AG28" s="344"/>
      <c r="AH28" s="344"/>
      <c r="AI28" s="344"/>
      <c r="AJ28" s="344"/>
      <c r="AK28" s="344"/>
      <c r="AL28" s="344"/>
      <c r="AM28" s="344"/>
      <c r="AN28" s="344"/>
      <c r="AO28" s="344"/>
      <c r="AP28" s="344"/>
    </row>
    <row r="29" spans="2:42" ht="22.5" customHeight="1" x14ac:dyDescent="0.25">
      <c r="B29" s="43" t="s">
        <v>1029</v>
      </c>
      <c r="C29" s="138">
        <v>17</v>
      </c>
      <c r="E29" s="41" t="s">
        <v>1366</v>
      </c>
      <c r="F29" s="341" t="str">
        <f>'11 生活機能向上連携'!$C$11</f>
        <v>該当・非該当</v>
      </c>
      <c r="G29" s="342"/>
      <c r="H29" s="342"/>
      <c r="I29" s="343"/>
      <c r="L29" s="321">
        <v>11</v>
      </c>
      <c r="M29" s="321"/>
      <c r="N29" s="321" t="s">
        <v>120</v>
      </c>
      <c r="O29" s="321"/>
      <c r="P29" s="321"/>
      <c r="Q29" s="321"/>
      <c r="R29" s="321"/>
      <c r="S29" s="321"/>
      <c r="T29" s="321"/>
      <c r="U29" s="321"/>
      <c r="V29" s="321" t="s">
        <v>114</v>
      </c>
      <c r="W29" s="321"/>
      <c r="X29" s="321"/>
      <c r="Y29" s="321"/>
      <c r="Z29" s="321"/>
      <c r="AA29" s="321"/>
      <c r="AB29" s="321"/>
      <c r="AC29" s="321"/>
      <c r="AD29" s="344" t="s">
        <v>1000</v>
      </c>
      <c r="AE29" s="344"/>
      <c r="AF29" s="344"/>
      <c r="AG29" s="344"/>
      <c r="AH29" s="344"/>
      <c r="AI29" s="344"/>
      <c r="AJ29" s="344"/>
      <c r="AK29" s="344"/>
      <c r="AL29" s="344"/>
      <c r="AM29" s="344"/>
      <c r="AN29" s="344"/>
      <c r="AO29" s="344"/>
      <c r="AP29" s="344"/>
    </row>
    <row r="30" spans="2:42" ht="22.5" customHeight="1" x14ac:dyDescent="0.25">
      <c r="B30" s="43" t="s">
        <v>1029</v>
      </c>
      <c r="C30" s="138">
        <v>17</v>
      </c>
      <c r="E30" s="41" t="s">
        <v>1367</v>
      </c>
      <c r="F30" s="341" t="str">
        <f>'11 生活機能向上連携'!$C$14</f>
        <v>該当・非該当</v>
      </c>
      <c r="G30" s="342"/>
      <c r="H30" s="342"/>
      <c r="I30" s="343"/>
      <c r="L30" s="321"/>
      <c r="M30" s="321"/>
      <c r="N30" s="321" t="s">
        <v>120</v>
      </c>
      <c r="O30" s="321"/>
      <c r="P30" s="321"/>
      <c r="Q30" s="321"/>
      <c r="R30" s="321"/>
      <c r="S30" s="321"/>
      <c r="T30" s="321"/>
      <c r="U30" s="321"/>
      <c r="V30" s="321" t="s">
        <v>115</v>
      </c>
      <c r="W30" s="321"/>
      <c r="X30" s="321"/>
      <c r="Y30" s="321"/>
      <c r="Z30" s="321"/>
      <c r="AA30" s="321"/>
      <c r="AB30" s="321"/>
      <c r="AC30" s="321"/>
      <c r="AD30" s="344" t="s">
        <v>1001</v>
      </c>
      <c r="AE30" s="344"/>
      <c r="AF30" s="344"/>
      <c r="AG30" s="344"/>
      <c r="AH30" s="344"/>
      <c r="AI30" s="344"/>
      <c r="AJ30" s="344"/>
      <c r="AK30" s="344"/>
      <c r="AL30" s="344"/>
      <c r="AM30" s="344"/>
      <c r="AN30" s="344"/>
      <c r="AO30" s="344"/>
      <c r="AP30" s="344"/>
    </row>
    <row r="31" spans="2:42" ht="22.5" customHeight="1" x14ac:dyDescent="0.25">
      <c r="B31" s="43" t="s">
        <v>1029</v>
      </c>
      <c r="C31" s="138">
        <v>19</v>
      </c>
      <c r="E31" s="41" t="s">
        <v>1368</v>
      </c>
      <c r="F31" s="341" t="str">
        <f>'12 個別機能訓練'!$C$11</f>
        <v>該当・非該当</v>
      </c>
      <c r="G31" s="342"/>
      <c r="H31" s="342"/>
      <c r="I31" s="343"/>
      <c r="L31" s="321">
        <v>12</v>
      </c>
      <c r="M31" s="321"/>
      <c r="N31" s="321" t="s">
        <v>121</v>
      </c>
      <c r="O31" s="321"/>
      <c r="P31" s="321"/>
      <c r="Q31" s="321"/>
      <c r="R31" s="321"/>
      <c r="S31" s="321"/>
      <c r="T31" s="321"/>
      <c r="U31" s="321" t="s">
        <v>114</v>
      </c>
      <c r="V31" s="321"/>
      <c r="W31" s="321"/>
      <c r="X31" s="321"/>
      <c r="Y31" s="321"/>
      <c r="Z31" s="321"/>
      <c r="AA31" s="321"/>
      <c r="AB31" s="321"/>
      <c r="AC31" s="321"/>
      <c r="AD31" s="344" t="s">
        <v>1002</v>
      </c>
      <c r="AE31" s="344"/>
      <c r="AF31" s="344"/>
      <c r="AG31" s="344"/>
      <c r="AH31" s="344"/>
      <c r="AI31" s="344"/>
      <c r="AJ31" s="344"/>
      <c r="AK31" s="344"/>
      <c r="AL31" s="344"/>
      <c r="AM31" s="344"/>
      <c r="AN31" s="344"/>
      <c r="AO31" s="344"/>
      <c r="AP31" s="344"/>
    </row>
    <row r="32" spans="2:42" ht="22.5" customHeight="1" x14ac:dyDescent="0.25">
      <c r="B32" s="43" t="s">
        <v>1029</v>
      </c>
      <c r="C32" s="138">
        <v>19</v>
      </c>
      <c r="E32" s="41" t="s">
        <v>1369</v>
      </c>
      <c r="F32" s="341" t="str">
        <f>'12 個別機能訓練'!$C$14</f>
        <v>該当・非該当</v>
      </c>
      <c r="G32" s="342"/>
      <c r="H32" s="342"/>
      <c r="I32" s="343"/>
      <c r="L32" s="321"/>
      <c r="M32" s="321"/>
      <c r="N32" s="321" t="s">
        <v>121</v>
      </c>
      <c r="O32" s="321"/>
      <c r="P32" s="321"/>
      <c r="Q32" s="321"/>
      <c r="R32" s="321"/>
      <c r="S32" s="321"/>
      <c r="T32" s="321"/>
      <c r="U32" s="321" t="s">
        <v>115</v>
      </c>
      <c r="V32" s="321"/>
      <c r="W32" s="321"/>
      <c r="X32" s="321"/>
      <c r="Y32" s="321"/>
      <c r="Z32" s="321"/>
      <c r="AA32" s="321"/>
      <c r="AB32" s="321"/>
      <c r="AC32" s="321"/>
      <c r="AD32" s="344" t="s">
        <v>1003</v>
      </c>
      <c r="AE32" s="344"/>
      <c r="AF32" s="344"/>
      <c r="AG32" s="344"/>
      <c r="AH32" s="344"/>
      <c r="AI32" s="344"/>
      <c r="AJ32" s="344"/>
      <c r="AK32" s="344"/>
      <c r="AL32" s="344"/>
      <c r="AM32" s="344"/>
      <c r="AN32" s="344"/>
      <c r="AO32" s="344"/>
      <c r="AP32" s="344"/>
    </row>
    <row r="33" spans="2:42" ht="22.5" customHeight="1" x14ac:dyDescent="0.25">
      <c r="B33" s="43" t="s">
        <v>1029</v>
      </c>
      <c r="C33" s="138">
        <v>19</v>
      </c>
      <c r="E33" s="41" t="s">
        <v>1370</v>
      </c>
      <c r="F33" s="341" t="str">
        <f>+'12 個別機能訓練'!$C$17</f>
        <v>該当・非該当</v>
      </c>
      <c r="G33" s="342"/>
      <c r="H33" s="342"/>
      <c r="I33" s="343"/>
      <c r="L33" s="321"/>
      <c r="M33" s="321"/>
      <c r="N33" s="321" t="s">
        <v>121</v>
      </c>
      <c r="O33" s="321"/>
      <c r="P33" s="321"/>
      <c r="Q33" s="321"/>
      <c r="R33" s="321"/>
      <c r="S33" s="321"/>
      <c r="T33" s="321"/>
      <c r="U33" s="321" t="s">
        <v>116</v>
      </c>
      <c r="V33" s="321"/>
      <c r="W33" s="321"/>
      <c r="X33" s="321"/>
      <c r="Y33" s="321"/>
      <c r="Z33" s="321"/>
      <c r="AA33" s="321"/>
      <c r="AB33" s="321"/>
      <c r="AC33" s="321"/>
      <c r="AD33" s="344" t="s">
        <v>1221</v>
      </c>
      <c r="AE33" s="344"/>
      <c r="AF33" s="344"/>
      <c r="AG33" s="344"/>
      <c r="AH33" s="344"/>
      <c r="AI33" s="344"/>
      <c r="AJ33" s="344"/>
      <c r="AK33" s="344"/>
      <c r="AL33" s="344"/>
      <c r="AM33" s="344"/>
      <c r="AN33" s="344"/>
      <c r="AO33" s="344"/>
      <c r="AP33" s="344"/>
    </row>
    <row r="34" spans="2:42" ht="22.5" customHeight="1" x14ac:dyDescent="0.25">
      <c r="B34" s="43" t="s">
        <v>1029</v>
      </c>
      <c r="C34" s="138">
        <v>22</v>
      </c>
      <c r="E34" s="41" t="s">
        <v>1371</v>
      </c>
      <c r="F34" s="341" t="str">
        <f>+'13 ADL維持等'!$C$11</f>
        <v>該当・非該当</v>
      </c>
      <c r="G34" s="342"/>
      <c r="H34" s="342"/>
      <c r="I34" s="343"/>
      <c r="L34" s="321">
        <v>13</v>
      </c>
      <c r="M34" s="321"/>
      <c r="N34" s="321" t="s">
        <v>122</v>
      </c>
      <c r="O34" s="321"/>
      <c r="P34" s="321"/>
      <c r="Q34" s="321"/>
      <c r="R34" s="321"/>
      <c r="S34" s="321"/>
      <c r="T34" s="321"/>
      <c r="U34" s="321" t="s">
        <v>114</v>
      </c>
      <c r="V34" s="321"/>
      <c r="W34" s="321"/>
      <c r="X34" s="321"/>
      <c r="Y34" s="321"/>
      <c r="Z34" s="321"/>
      <c r="AA34" s="321"/>
      <c r="AB34" s="321"/>
      <c r="AC34" s="321"/>
      <c r="AD34" s="344" t="s">
        <v>1004</v>
      </c>
      <c r="AE34" s="344"/>
      <c r="AF34" s="344"/>
      <c r="AG34" s="344"/>
      <c r="AH34" s="344"/>
      <c r="AI34" s="344"/>
      <c r="AJ34" s="344"/>
      <c r="AK34" s="344"/>
      <c r="AL34" s="344"/>
      <c r="AM34" s="344"/>
      <c r="AN34" s="344"/>
      <c r="AO34" s="344"/>
      <c r="AP34" s="344"/>
    </row>
    <row r="35" spans="2:42" ht="22.5" customHeight="1" x14ac:dyDescent="0.25">
      <c r="B35" s="43" t="s">
        <v>1029</v>
      </c>
      <c r="C35" s="138">
        <v>22</v>
      </c>
      <c r="E35" s="41" t="s">
        <v>1372</v>
      </c>
      <c r="F35" s="341" t="str">
        <f>+'13 ADL維持等'!$C$14</f>
        <v>該当・非該当</v>
      </c>
      <c r="G35" s="342"/>
      <c r="H35" s="342"/>
      <c r="I35" s="343"/>
      <c r="L35" s="321"/>
      <c r="M35" s="321"/>
      <c r="N35" s="321" t="s">
        <v>122</v>
      </c>
      <c r="O35" s="321"/>
      <c r="P35" s="321"/>
      <c r="Q35" s="321"/>
      <c r="R35" s="321"/>
      <c r="S35" s="321"/>
      <c r="T35" s="321"/>
      <c r="U35" s="321" t="s">
        <v>115</v>
      </c>
      <c r="V35" s="321"/>
      <c r="W35" s="321"/>
      <c r="X35" s="321"/>
      <c r="Y35" s="321"/>
      <c r="Z35" s="321"/>
      <c r="AA35" s="321"/>
      <c r="AB35" s="321"/>
      <c r="AC35" s="321"/>
      <c r="AD35" s="344" t="s">
        <v>1005</v>
      </c>
      <c r="AE35" s="344"/>
      <c r="AF35" s="344"/>
      <c r="AG35" s="344"/>
      <c r="AH35" s="344"/>
      <c r="AI35" s="344"/>
      <c r="AJ35" s="344"/>
      <c r="AK35" s="344"/>
      <c r="AL35" s="344"/>
      <c r="AM35" s="344"/>
      <c r="AN35" s="344"/>
      <c r="AO35" s="344"/>
      <c r="AP35" s="344"/>
    </row>
    <row r="36" spans="2:42" ht="22.5" customHeight="1" x14ac:dyDescent="0.25">
      <c r="B36" s="43" t="s">
        <v>1029</v>
      </c>
      <c r="C36" s="138">
        <v>24</v>
      </c>
      <c r="E36" s="41" t="s">
        <v>1373</v>
      </c>
      <c r="F36" s="341" t="str">
        <f>'14 若年性認知症入所者受入'!$C$11</f>
        <v>該当・非該当</v>
      </c>
      <c r="G36" s="342"/>
      <c r="H36" s="342"/>
      <c r="I36" s="343"/>
      <c r="L36" s="321">
        <v>14</v>
      </c>
      <c r="M36" s="321"/>
      <c r="N36" s="321" t="s">
        <v>123</v>
      </c>
      <c r="O36" s="321"/>
      <c r="P36" s="321"/>
      <c r="Q36" s="321"/>
      <c r="R36" s="321"/>
      <c r="S36" s="321"/>
      <c r="T36" s="321"/>
      <c r="U36" s="321"/>
      <c r="V36" s="321"/>
      <c r="W36" s="321"/>
      <c r="X36" s="321"/>
      <c r="Y36" s="321"/>
      <c r="Z36" s="321"/>
      <c r="AA36" s="321"/>
      <c r="AB36" s="321"/>
      <c r="AC36" s="321"/>
      <c r="AD36" s="344" t="s">
        <v>123</v>
      </c>
      <c r="AE36" s="344"/>
      <c r="AF36" s="344"/>
      <c r="AG36" s="344"/>
      <c r="AH36" s="344"/>
      <c r="AI36" s="344"/>
      <c r="AJ36" s="344"/>
      <c r="AK36" s="344"/>
      <c r="AL36" s="344"/>
      <c r="AM36" s="344"/>
      <c r="AN36" s="344"/>
      <c r="AO36" s="344"/>
      <c r="AP36" s="344"/>
    </row>
    <row r="37" spans="2:42" ht="22.5" customHeight="1" x14ac:dyDescent="0.25">
      <c r="B37" s="43" t="s">
        <v>1029</v>
      </c>
      <c r="C37" s="138">
        <v>25</v>
      </c>
      <c r="E37" s="41" t="s">
        <v>1374</v>
      </c>
      <c r="F37" s="341" t="str">
        <f>'15 常勤医師配置'!$C$10</f>
        <v>該当・非該当</v>
      </c>
      <c r="G37" s="342"/>
      <c r="H37" s="342"/>
      <c r="I37" s="343"/>
      <c r="L37" s="321">
        <v>15</v>
      </c>
      <c r="M37" s="321"/>
      <c r="N37" s="321" t="s">
        <v>65</v>
      </c>
      <c r="O37" s="321"/>
      <c r="P37" s="321"/>
      <c r="Q37" s="321"/>
      <c r="R37" s="321"/>
      <c r="S37" s="321"/>
      <c r="T37" s="321"/>
      <c r="U37" s="321"/>
      <c r="V37" s="321"/>
      <c r="W37" s="321"/>
      <c r="X37" s="321"/>
      <c r="Y37" s="321"/>
      <c r="Z37" s="321"/>
      <c r="AA37" s="321"/>
      <c r="AB37" s="321"/>
      <c r="AC37" s="321"/>
      <c r="AD37" s="344" t="s">
        <v>65</v>
      </c>
      <c r="AE37" s="344"/>
      <c r="AF37" s="344"/>
      <c r="AG37" s="344"/>
      <c r="AH37" s="344"/>
      <c r="AI37" s="344"/>
      <c r="AJ37" s="344"/>
      <c r="AK37" s="344"/>
      <c r="AL37" s="344"/>
      <c r="AM37" s="344"/>
      <c r="AN37" s="344"/>
      <c r="AO37" s="344"/>
      <c r="AP37" s="344"/>
    </row>
    <row r="38" spans="2:42" ht="22.5" customHeight="1" x14ac:dyDescent="0.25">
      <c r="B38" s="43" t="s">
        <v>1029</v>
      </c>
      <c r="C38" s="138">
        <v>26</v>
      </c>
      <c r="E38" s="41" t="s">
        <v>1375</v>
      </c>
      <c r="F38" s="341" t="str">
        <f>'16 精神科医による療養指導'!$C$11</f>
        <v>該当・非該当</v>
      </c>
      <c r="G38" s="342"/>
      <c r="H38" s="342"/>
      <c r="I38" s="343"/>
      <c r="L38" s="321">
        <v>16</v>
      </c>
      <c r="M38" s="321"/>
      <c r="N38" s="321" t="s">
        <v>124</v>
      </c>
      <c r="O38" s="321"/>
      <c r="P38" s="321"/>
      <c r="Q38" s="321"/>
      <c r="R38" s="321"/>
      <c r="S38" s="321"/>
      <c r="T38" s="321"/>
      <c r="U38" s="321"/>
      <c r="V38" s="321"/>
      <c r="W38" s="321"/>
      <c r="X38" s="321"/>
      <c r="Y38" s="321"/>
      <c r="Z38" s="321"/>
      <c r="AA38" s="321"/>
      <c r="AB38" s="321"/>
      <c r="AC38" s="321"/>
      <c r="AD38" s="344" t="s">
        <v>124</v>
      </c>
      <c r="AE38" s="344"/>
      <c r="AF38" s="344"/>
      <c r="AG38" s="344"/>
      <c r="AH38" s="344"/>
      <c r="AI38" s="344"/>
      <c r="AJ38" s="344"/>
      <c r="AK38" s="344"/>
      <c r="AL38" s="344"/>
      <c r="AM38" s="344"/>
      <c r="AN38" s="344"/>
      <c r="AO38" s="344"/>
      <c r="AP38" s="344"/>
    </row>
    <row r="39" spans="2:42" ht="22.5" customHeight="1" x14ac:dyDescent="0.25">
      <c r="B39" s="43" t="s">
        <v>1029</v>
      </c>
      <c r="C39" s="138">
        <v>27</v>
      </c>
      <c r="E39" s="41" t="s">
        <v>1376</v>
      </c>
      <c r="F39" s="341" t="str">
        <f>'17 障害者生活支援体制'!$C$12</f>
        <v>該当・非該当</v>
      </c>
      <c r="G39" s="342"/>
      <c r="H39" s="342"/>
      <c r="I39" s="343"/>
      <c r="L39" s="321">
        <v>17</v>
      </c>
      <c r="M39" s="321"/>
      <c r="N39" s="321" t="s">
        <v>125</v>
      </c>
      <c r="O39" s="321"/>
      <c r="P39" s="321"/>
      <c r="Q39" s="321"/>
      <c r="R39" s="321"/>
      <c r="S39" s="321"/>
      <c r="T39" s="321"/>
      <c r="U39" s="321"/>
      <c r="V39" s="321"/>
      <c r="W39" s="321" t="s">
        <v>114</v>
      </c>
      <c r="X39" s="321"/>
      <c r="Y39" s="321"/>
      <c r="Z39" s="321"/>
      <c r="AA39" s="321"/>
      <c r="AB39" s="321"/>
      <c r="AC39" s="321"/>
      <c r="AD39" s="344" t="s">
        <v>1006</v>
      </c>
      <c r="AE39" s="344"/>
      <c r="AF39" s="344"/>
      <c r="AG39" s="344"/>
      <c r="AH39" s="344"/>
      <c r="AI39" s="344"/>
      <c r="AJ39" s="344"/>
      <c r="AK39" s="344"/>
      <c r="AL39" s="344"/>
      <c r="AM39" s="344"/>
      <c r="AN39" s="344"/>
      <c r="AO39" s="344"/>
      <c r="AP39" s="344"/>
    </row>
    <row r="40" spans="2:42" ht="22.5" customHeight="1" x14ac:dyDescent="0.25">
      <c r="B40" s="43" t="s">
        <v>1029</v>
      </c>
      <c r="C40" s="138">
        <v>27</v>
      </c>
      <c r="E40" s="41" t="s">
        <v>1377</v>
      </c>
      <c r="F40" s="341" t="str">
        <f>'17 障害者生活支援体制'!$C$15</f>
        <v>該当・非該当</v>
      </c>
      <c r="G40" s="342"/>
      <c r="H40" s="342"/>
      <c r="I40" s="343"/>
      <c r="L40" s="321"/>
      <c r="M40" s="321"/>
      <c r="N40" s="321" t="s">
        <v>125</v>
      </c>
      <c r="O40" s="321"/>
      <c r="P40" s="321"/>
      <c r="Q40" s="321"/>
      <c r="R40" s="321"/>
      <c r="S40" s="321"/>
      <c r="T40" s="321"/>
      <c r="U40" s="321"/>
      <c r="V40" s="321"/>
      <c r="W40" s="321" t="s">
        <v>115</v>
      </c>
      <c r="X40" s="321"/>
      <c r="Y40" s="321"/>
      <c r="Z40" s="321"/>
      <c r="AA40" s="321"/>
      <c r="AB40" s="321"/>
      <c r="AC40" s="321"/>
      <c r="AD40" s="344" t="s">
        <v>1007</v>
      </c>
      <c r="AE40" s="344"/>
      <c r="AF40" s="344"/>
      <c r="AG40" s="344"/>
      <c r="AH40" s="344"/>
      <c r="AI40" s="344"/>
      <c r="AJ40" s="344"/>
      <c r="AK40" s="344"/>
      <c r="AL40" s="344"/>
      <c r="AM40" s="344"/>
      <c r="AN40" s="344"/>
      <c r="AO40" s="344"/>
      <c r="AP40" s="344"/>
    </row>
    <row r="41" spans="2:42" ht="22.5" customHeight="1" x14ac:dyDescent="0.25">
      <c r="B41" s="43" t="s">
        <v>1029</v>
      </c>
      <c r="C41" s="138">
        <v>29</v>
      </c>
      <c r="E41" s="41" t="s">
        <v>1378</v>
      </c>
      <c r="F41" s="341" t="str">
        <f>'18 入院、外泊'!$C$10</f>
        <v>該当・非該当</v>
      </c>
      <c r="G41" s="342"/>
      <c r="H41" s="342"/>
      <c r="I41" s="343"/>
      <c r="L41" s="321">
        <v>18</v>
      </c>
      <c r="M41" s="321"/>
      <c r="N41" s="321" t="s">
        <v>126</v>
      </c>
      <c r="O41" s="321"/>
      <c r="P41" s="321"/>
      <c r="Q41" s="321"/>
      <c r="R41" s="321"/>
      <c r="S41" s="321"/>
      <c r="T41" s="321"/>
      <c r="U41" s="321"/>
      <c r="V41" s="321"/>
      <c r="W41" s="321"/>
      <c r="X41" s="321"/>
      <c r="Y41" s="321"/>
      <c r="Z41" s="321"/>
      <c r="AA41" s="321"/>
      <c r="AB41" s="321"/>
      <c r="AC41" s="321"/>
      <c r="AD41" s="344" t="s">
        <v>126</v>
      </c>
      <c r="AE41" s="344"/>
      <c r="AF41" s="344"/>
      <c r="AG41" s="344"/>
      <c r="AH41" s="344"/>
      <c r="AI41" s="344"/>
      <c r="AJ41" s="344"/>
      <c r="AK41" s="344"/>
      <c r="AL41" s="344"/>
      <c r="AM41" s="344"/>
      <c r="AN41" s="344"/>
      <c r="AO41" s="344"/>
      <c r="AP41" s="344"/>
    </row>
    <row r="42" spans="2:42" ht="22.5" customHeight="1" x14ac:dyDescent="0.25">
      <c r="B42" s="43" t="s">
        <v>1029</v>
      </c>
      <c r="C42" s="138">
        <v>30</v>
      </c>
      <c r="E42" s="41" t="s">
        <v>1379</v>
      </c>
      <c r="F42" s="341" t="str">
        <f>'18 入院、外泊'!$C$31</f>
        <v>該当・非該当</v>
      </c>
      <c r="G42" s="342"/>
      <c r="H42" s="342"/>
      <c r="I42" s="343"/>
      <c r="L42" s="321"/>
      <c r="M42" s="321"/>
      <c r="N42" s="321" t="s">
        <v>127</v>
      </c>
      <c r="O42" s="321"/>
      <c r="P42" s="321"/>
      <c r="Q42" s="321"/>
      <c r="R42" s="321"/>
      <c r="S42" s="321"/>
      <c r="T42" s="321"/>
      <c r="U42" s="321"/>
      <c r="V42" s="321"/>
      <c r="W42" s="321"/>
      <c r="X42" s="321"/>
      <c r="Y42" s="321"/>
      <c r="Z42" s="321"/>
      <c r="AA42" s="321"/>
      <c r="AB42" s="321"/>
      <c r="AC42" s="321"/>
      <c r="AD42" s="344" t="s">
        <v>127</v>
      </c>
      <c r="AE42" s="344"/>
      <c r="AF42" s="344"/>
      <c r="AG42" s="344"/>
      <c r="AH42" s="344"/>
      <c r="AI42" s="344"/>
      <c r="AJ42" s="344"/>
      <c r="AK42" s="344"/>
      <c r="AL42" s="344"/>
      <c r="AM42" s="344"/>
      <c r="AN42" s="344"/>
      <c r="AO42" s="344"/>
      <c r="AP42" s="344"/>
    </row>
    <row r="43" spans="2:42" ht="22.5" customHeight="1" x14ac:dyDescent="0.25">
      <c r="B43" s="43" t="s">
        <v>1029</v>
      </c>
      <c r="C43" s="138">
        <v>31</v>
      </c>
      <c r="E43" s="41" t="s">
        <v>1380</v>
      </c>
      <c r="F43" s="341" t="str">
        <f>'19 初期加算'!$C$10</f>
        <v>該当・非該当</v>
      </c>
      <c r="G43" s="342"/>
      <c r="H43" s="342"/>
      <c r="I43" s="343"/>
      <c r="L43" s="321">
        <v>19</v>
      </c>
      <c r="M43" s="321"/>
      <c r="N43" s="321" t="s">
        <v>53</v>
      </c>
      <c r="O43" s="321"/>
      <c r="P43" s="321"/>
      <c r="Q43" s="321"/>
      <c r="R43" s="321"/>
      <c r="S43" s="321"/>
      <c r="T43" s="321"/>
      <c r="U43" s="321"/>
      <c r="V43" s="321"/>
      <c r="W43" s="321"/>
      <c r="X43" s="321"/>
      <c r="Y43" s="321"/>
      <c r="Z43" s="321"/>
      <c r="AA43" s="321"/>
      <c r="AB43" s="321"/>
      <c r="AC43" s="321"/>
      <c r="AD43" s="344" t="s">
        <v>53</v>
      </c>
      <c r="AE43" s="344"/>
      <c r="AF43" s="344"/>
      <c r="AG43" s="344"/>
      <c r="AH43" s="344"/>
      <c r="AI43" s="344"/>
      <c r="AJ43" s="344"/>
      <c r="AK43" s="344"/>
      <c r="AL43" s="344"/>
      <c r="AM43" s="344"/>
      <c r="AN43" s="344"/>
      <c r="AO43" s="344"/>
      <c r="AP43" s="344"/>
    </row>
    <row r="44" spans="2:42" ht="22.5" customHeight="1" x14ac:dyDescent="0.25">
      <c r="B44" s="43" t="s">
        <v>1029</v>
      </c>
      <c r="C44" s="138">
        <v>32</v>
      </c>
      <c r="E44" s="41" t="s">
        <v>1381</v>
      </c>
      <c r="F44" s="341" t="str">
        <f>+'20 退所時栄養情報連携加算'!$C$11</f>
        <v>該当・非該当</v>
      </c>
      <c r="G44" s="342"/>
      <c r="H44" s="342"/>
      <c r="I44" s="343"/>
      <c r="L44" s="321">
        <v>20</v>
      </c>
      <c r="M44" s="321"/>
      <c r="N44" s="321" t="s">
        <v>1222</v>
      </c>
      <c r="O44" s="321"/>
      <c r="P44" s="321"/>
      <c r="Q44" s="321"/>
      <c r="R44" s="321"/>
      <c r="S44" s="321"/>
      <c r="T44" s="321"/>
      <c r="U44" s="321"/>
      <c r="V44" s="321"/>
      <c r="W44" s="321"/>
      <c r="X44" s="321"/>
      <c r="Y44" s="321"/>
      <c r="Z44" s="321"/>
      <c r="AA44" s="321"/>
      <c r="AB44" s="321"/>
      <c r="AC44" s="321"/>
      <c r="AD44" s="344" t="s">
        <v>1462</v>
      </c>
      <c r="AE44" s="344"/>
      <c r="AF44" s="344"/>
      <c r="AG44" s="344"/>
      <c r="AH44" s="344"/>
      <c r="AI44" s="344"/>
      <c r="AJ44" s="344"/>
      <c r="AK44" s="344"/>
      <c r="AL44" s="344"/>
      <c r="AM44" s="344"/>
      <c r="AN44" s="344"/>
      <c r="AO44" s="344"/>
      <c r="AP44" s="344"/>
    </row>
    <row r="45" spans="2:42" ht="22.5" customHeight="1" x14ac:dyDescent="0.25">
      <c r="B45" s="43" t="s">
        <v>1029</v>
      </c>
      <c r="C45" s="138">
        <v>33</v>
      </c>
      <c r="E45" s="41" t="s">
        <v>1382</v>
      </c>
      <c r="F45" s="341" t="str">
        <f>+'21 再入所時栄養連携'!$C$11</f>
        <v>該当・非該当</v>
      </c>
      <c r="G45" s="342"/>
      <c r="H45" s="342"/>
      <c r="I45" s="343"/>
      <c r="L45" s="321">
        <v>21</v>
      </c>
      <c r="M45" s="321"/>
      <c r="N45" s="321" t="s">
        <v>66</v>
      </c>
      <c r="O45" s="321"/>
      <c r="P45" s="321"/>
      <c r="Q45" s="321"/>
      <c r="R45" s="321"/>
      <c r="S45" s="321"/>
      <c r="T45" s="321"/>
      <c r="U45" s="321"/>
      <c r="V45" s="321"/>
      <c r="W45" s="321"/>
      <c r="X45" s="321"/>
      <c r="Y45" s="321"/>
      <c r="Z45" s="321"/>
      <c r="AA45" s="321"/>
      <c r="AB45" s="321"/>
      <c r="AC45" s="321"/>
      <c r="AD45" s="344" t="s">
        <v>66</v>
      </c>
      <c r="AE45" s="344"/>
      <c r="AF45" s="344"/>
      <c r="AG45" s="344"/>
      <c r="AH45" s="344"/>
      <c r="AI45" s="344"/>
      <c r="AJ45" s="344"/>
      <c r="AK45" s="344"/>
      <c r="AL45" s="344"/>
      <c r="AM45" s="344"/>
      <c r="AN45" s="344"/>
      <c r="AO45" s="344"/>
      <c r="AP45" s="344"/>
    </row>
    <row r="46" spans="2:42" ht="22.5" customHeight="1" x14ac:dyDescent="0.25">
      <c r="B46" s="43" t="s">
        <v>1029</v>
      </c>
      <c r="C46" s="138">
        <v>34</v>
      </c>
      <c r="E46" s="41" t="s">
        <v>1383</v>
      </c>
      <c r="F46" s="341" t="str">
        <f>+'22 退所時等相談援助'!$C$12</f>
        <v>該当・非該当</v>
      </c>
      <c r="G46" s="342"/>
      <c r="H46" s="342"/>
      <c r="I46" s="343"/>
      <c r="L46" s="321">
        <v>22</v>
      </c>
      <c r="M46" s="322" t="s">
        <v>128</v>
      </c>
      <c r="N46" s="321" t="s">
        <v>54</v>
      </c>
      <c r="O46" s="321"/>
      <c r="P46" s="321"/>
      <c r="Q46" s="321"/>
      <c r="R46" s="321"/>
      <c r="S46" s="321"/>
      <c r="T46" s="321"/>
      <c r="U46" s="321"/>
      <c r="V46" s="321"/>
      <c r="W46" s="321"/>
      <c r="X46" s="321"/>
      <c r="Y46" s="321"/>
      <c r="Z46" s="321"/>
      <c r="AA46" s="321"/>
      <c r="AB46" s="321"/>
      <c r="AC46" s="321"/>
      <c r="AD46" s="344" t="s">
        <v>54</v>
      </c>
      <c r="AE46" s="344"/>
      <c r="AF46" s="344"/>
      <c r="AG46" s="344"/>
      <c r="AH46" s="344"/>
      <c r="AI46" s="344"/>
      <c r="AJ46" s="344"/>
      <c r="AK46" s="344"/>
      <c r="AL46" s="344"/>
      <c r="AM46" s="344"/>
      <c r="AN46" s="344"/>
      <c r="AO46" s="344"/>
      <c r="AP46" s="344"/>
    </row>
    <row r="47" spans="2:42" ht="22.5" customHeight="1" x14ac:dyDescent="0.25">
      <c r="B47" s="43" t="s">
        <v>1029</v>
      </c>
      <c r="C47" s="138">
        <v>34</v>
      </c>
      <c r="E47" s="41" t="s">
        <v>1384</v>
      </c>
      <c r="F47" s="341" t="str">
        <f>+'22 退所時等相談援助'!$C$26</f>
        <v>該当・非該当</v>
      </c>
      <c r="G47" s="342"/>
      <c r="H47" s="342"/>
      <c r="I47" s="343"/>
      <c r="L47" s="321"/>
      <c r="M47" s="322" t="s">
        <v>129</v>
      </c>
      <c r="N47" s="321" t="s">
        <v>130</v>
      </c>
      <c r="O47" s="321"/>
      <c r="P47" s="321"/>
      <c r="Q47" s="321"/>
      <c r="R47" s="321"/>
      <c r="S47" s="321"/>
      <c r="T47" s="321"/>
      <c r="U47" s="321"/>
      <c r="V47" s="321"/>
      <c r="W47" s="321"/>
      <c r="X47" s="321"/>
      <c r="Y47" s="321"/>
      <c r="Z47" s="321"/>
      <c r="AA47" s="321"/>
      <c r="AB47" s="321"/>
      <c r="AC47" s="321"/>
      <c r="AD47" s="344" t="s">
        <v>130</v>
      </c>
      <c r="AE47" s="344"/>
      <c r="AF47" s="344"/>
      <c r="AG47" s="344"/>
      <c r="AH47" s="344"/>
      <c r="AI47" s="344"/>
      <c r="AJ47" s="344"/>
      <c r="AK47" s="344"/>
      <c r="AL47" s="344"/>
      <c r="AM47" s="344"/>
      <c r="AN47" s="344"/>
      <c r="AO47" s="344"/>
      <c r="AP47" s="344"/>
    </row>
    <row r="48" spans="2:42" ht="22.5" customHeight="1" x14ac:dyDescent="0.25">
      <c r="B48" s="43" t="s">
        <v>1029</v>
      </c>
      <c r="C48" s="138">
        <v>34</v>
      </c>
      <c r="E48" s="41" t="s">
        <v>1385</v>
      </c>
      <c r="F48" s="341" t="str">
        <f>+'22 退所時等相談援助'!$C$38</f>
        <v>該当・非該当</v>
      </c>
      <c r="G48" s="342"/>
      <c r="H48" s="342"/>
      <c r="I48" s="343"/>
      <c r="L48" s="321"/>
      <c r="M48" s="322" t="s">
        <v>131</v>
      </c>
      <c r="N48" s="321" t="s">
        <v>132</v>
      </c>
      <c r="O48" s="321"/>
      <c r="P48" s="321"/>
      <c r="Q48" s="321"/>
      <c r="R48" s="321"/>
      <c r="S48" s="321"/>
      <c r="T48" s="321"/>
      <c r="U48" s="321"/>
      <c r="V48" s="321"/>
      <c r="W48" s="321"/>
      <c r="X48" s="321"/>
      <c r="Y48" s="321"/>
      <c r="Z48" s="321"/>
      <c r="AA48" s="321"/>
      <c r="AB48" s="321"/>
      <c r="AC48" s="321"/>
      <c r="AD48" s="344" t="s">
        <v>132</v>
      </c>
      <c r="AE48" s="344"/>
      <c r="AF48" s="344"/>
      <c r="AG48" s="344"/>
      <c r="AH48" s="344"/>
      <c r="AI48" s="344"/>
      <c r="AJ48" s="344"/>
      <c r="AK48" s="344"/>
      <c r="AL48" s="344"/>
      <c r="AM48" s="344"/>
      <c r="AN48" s="344"/>
      <c r="AO48" s="344"/>
      <c r="AP48" s="344"/>
    </row>
    <row r="49" spans="2:42" ht="22.5" customHeight="1" x14ac:dyDescent="0.25">
      <c r="B49" s="43" t="s">
        <v>1029</v>
      </c>
      <c r="C49" s="138">
        <v>35</v>
      </c>
      <c r="E49" s="41" t="s">
        <v>1386</v>
      </c>
      <c r="F49" s="341" t="str">
        <f>+'22 退所時等相談援助'!$C$57</f>
        <v>該当・非該当</v>
      </c>
      <c r="G49" s="342"/>
      <c r="H49" s="342"/>
      <c r="I49" s="343"/>
      <c r="L49" s="321"/>
      <c r="M49" s="322" t="s">
        <v>133</v>
      </c>
      <c r="N49" s="321" t="s">
        <v>55</v>
      </c>
      <c r="O49" s="321"/>
      <c r="P49" s="321"/>
      <c r="Q49" s="321"/>
      <c r="R49" s="321"/>
      <c r="S49" s="321"/>
      <c r="T49" s="321"/>
      <c r="U49" s="321"/>
      <c r="V49" s="321"/>
      <c r="W49" s="321"/>
      <c r="X49" s="321"/>
      <c r="Y49" s="321"/>
      <c r="Z49" s="321"/>
      <c r="AA49" s="321"/>
      <c r="AB49" s="321"/>
      <c r="AC49" s="321"/>
      <c r="AD49" s="344" t="s">
        <v>55</v>
      </c>
      <c r="AE49" s="344"/>
      <c r="AF49" s="344"/>
      <c r="AG49" s="344"/>
      <c r="AH49" s="344"/>
      <c r="AI49" s="344"/>
      <c r="AJ49" s="344"/>
      <c r="AK49" s="344"/>
      <c r="AL49" s="344"/>
      <c r="AM49" s="344"/>
      <c r="AN49" s="344"/>
      <c r="AO49" s="344"/>
      <c r="AP49" s="344"/>
    </row>
    <row r="50" spans="2:42" ht="22.5" customHeight="1" x14ac:dyDescent="0.25">
      <c r="B50" s="43" t="s">
        <v>1029</v>
      </c>
      <c r="C50" s="138">
        <v>35</v>
      </c>
      <c r="E50" s="41" t="s">
        <v>1387</v>
      </c>
      <c r="F50" s="341" t="str">
        <f>+'22 退所時等相談援助'!$C$97</f>
        <v>該当・非該当</v>
      </c>
      <c r="G50" s="342"/>
      <c r="H50" s="342"/>
      <c r="I50" s="343"/>
      <c r="L50" s="321"/>
      <c r="M50" s="322" t="s">
        <v>134</v>
      </c>
      <c r="N50" s="321" t="s">
        <v>56</v>
      </c>
      <c r="O50" s="321"/>
      <c r="P50" s="321"/>
      <c r="Q50" s="321"/>
      <c r="R50" s="321"/>
      <c r="S50" s="321"/>
      <c r="T50" s="321"/>
      <c r="U50" s="321"/>
      <c r="V50" s="321"/>
      <c r="W50" s="321"/>
      <c r="X50" s="321"/>
      <c r="Y50" s="321"/>
      <c r="Z50" s="321"/>
      <c r="AA50" s="321"/>
      <c r="AB50" s="321"/>
      <c r="AC50" s="321"/>
      <c r="AD50" s="344" t="s">
        <v>56</v>
      </c>
      <c r="AE50" s="344"/>
      <c r="AF50" s="344"/>
      <c r="AG50" s="344"/>
      <c r="AH50" s="344"/>
      <c r="AI50" s="344"/>
      <c r="AJ50" s="344"/>
      <c r="AK50" s="344"/>
      <c r="AL50" s="344"/>
      <c r="AM50" s="344"/>
      <c r="AN50" s="344"/>
      <c r="AO50" s="344"/>
      <c r="AP50" s="344"/>
    </row>
    <row r="51" spans="2:42" ht="22.5" customHeight="1" x14ac:dyDescent="0.25">
      <c r="B51" s="43" t="s">
        <v>1029</v>
      </c>
      <c r="C51" s="138">
        <v>36</v>
      </c>
      <c r="E51" s="41" t="s">
        <v>1388</v>
      </c>
      <c r="F51" s="341" t="str">
        <f>+'22 退所時等相談援助'!$C$123</f>
        <v>該当・非該当</v>
      </c>
      <c r="G51" s="342"/>
      <c r="H51" s="342"/>
      <c r="I51" s="343"/>
      <c r="L51" s="321"/>
      <c r="M51" s="322" t="s">
        <v>1223</v>
      </c>
      <c r="N51" s="321" t="s">
        <v>1224</v>
      </c>
      <c r="O51" s="321"/>
      <c r="P51" s="321"/>
      <c r="Q51" s="321"/>
      <c r="R51" s="321"/>
      <c r="S51" s="321"/>
      <c r="T51" s="321"/>
      <c r="U51" s="321"/>
      <c r="V51" s="321"/>
      <c r="W51" s="321"/>
      <c r="X51" s="321"/>
      <c r="Y51" s="321"/>
      <c r="Z51" s="321"/>
      <c r="AA51" s="321"/>
      <c r="AB51" s="321"/>
      <c r="AC51" s="321"/>
      <c r="AD51" s="344" t="s">
        <v>1463</v>
      </c>
      <c r="AE51" s="344"/>
      <c r="AF51" s="344"/>
      <c r="AG51" s="344"/>
      <c r="AH51" s="344"/>
      <c r="AI51" s="344"/>
      <c r="AJ51" s="344"/>
      <c r="AK51" s="344"/>
      <c r="AL51" s="344"/>
      <c r="AM51" s="344"/>
      <c r="AN51" s="344"/>
      <c r="AO51" s="344"/>
      <c r="AP51" s="344"/>
    </row>
    <row r="52" spans="2:42" ht="22.5" customHeight="1" x14ac:dyDescent="0.25">
      <c r="B52" s="43" t="s">
        <v>1029</v>
      </c>
      <c r="C52" s="138">
        <v>37</v>
      </c>
      <c r="E52" s="41" t="s">
        <v>1389</v>
      </c>
      <c r="F52" s="341" t="str">
        <f>+'23 協力医療機関連携加算'!C11</f>
        <v>該当・非該当</v>
      </c>
      <c r="G52" s="342"/>
      <c r="H52" s="342"/>
      <c r="I52" s="343"/>
      <c r="L52" s="321">
        <v>23</v>
      </c>
      <c r="M52" s="322"/>
      <c r="N52" s="321" t="s">
        <v>1225</v>
      </c>
      <c r="O52" s="321"/>
      <c r="P52" s="321"/>
      <c r="Q52" s="321"/>
      <c r="R52" s="321"/>
      <c r="S52" s="321"/>
      <c r="T52" s="321"/>
      <c r="U52" s="321"/>
      <c r="V52" s="321"/>
      <c r="W52" s="321"/>
      <c r="X52" s="321"/>
      <c r="Y52" s="321"/>
      <c r="Z52" s="321"/>
      <c r="AA52" s="321"/>
      <c r="AB52" s="321"/>
      <c r="AC52" s="321"/>
      <c r="AD52" s="344" t="s">
        <v>1464</v>
      </c>
      <c r="AE52" s="344"/>
      <c r="AF52" s="344"/>
      <c r="AG52" s="344"/>
      <c r="AH52" s="344"/>
      <c r="AI52" s="344"/>
      <c r="AJ52" s="344"/>
      <c r="AK52" s="344"/>
      <c r="AL52" s="344"/>
      <c r="AM52" s="344"/>
      <c r="AN52" s="344"/>
      <c r="AO52" s="344"/>
      <c r="AP52" s="344"/>
    </row>
    <row r="53" spans="2:42" ht="22.5" customHeight="1" x14ac:dyDescent="0.25">
      <c r="B53" s="43" t="s">
        <v>1029</v>
      </c>
      <c r="C53" s="138">
        <v>39</v>
      </c>
      <c r="E53" s="41" t="s">
        <v>1390</v>
      </c>
      <c r="F53" s="341" t="str">
        <f>'24 栄養マネジメント強化'!$C$10</f>
        <v>該当・非該当</v>
      </c>
      <c r="G53" s="342"/>
      <c r="H53" s="342"/>
      <c r="I53" s="343"/>
      <c r="L53" s="321">
        <v>24</v>
      </c>
      <c r="M53" s="321"/>
      <c r="N53" s="321" t="s">
        <v>57</v>
      </c>
      <c r="O53" s="321"/>
      <c r="P53" s="321"/>
      <c r="Q53" s="321"/>
      <c r="R53" s="321"/>
      <c r="S53" s="321"/>
      <c r="T53" s="321"/>
      <c r="U53" s="321"/>
      <c r="V53" s="321"/>
      <c r="W53" s="321"/>
      <c r="X53" s="321"/>
      <c r="Y53" s="321"/>
      <c r="Z53" s="321"/>
      <c r="AA53" s="321"/>
      <c r="AB53" s="321"/>
      <c r="AC53" s="321"/>
      <c r="AD53" s="344" t="s">
        <v>57</v>
      </c>
      <c r="AE53" s="344"/>
      <c r="AF53" s="344"/>
      <c r="AG53" s="344"/>
      <c r="AH53" s="344"/>
      <c r="AI53" s="344"/>
      <c r="AJ53" s="344"/>
      <c r="AK53" s="344"/>
      <c r="AL53" s="344"/>
      <c r="AM53" s="344"/>
      <c r="AN53" s="344"/>
      <c r="AO53" s="344"/>
      <c r="AP53" s="344"/>
    </row>
    <row r="54" spans="2:42" ht="22.5" customHeight="1" x14ac:dyDescent="0.25">
      <c r="B54" s="43" t="s">
        <v>1029</v>
      </c>
      <c r="C54" s="138">
        <v>42</v>
      </c>
      <c r="E54" s="41" t="s">
        <v>1391</v>
      </c>
      <c r="F54" s="341" t="str">
        <f>'25 経口移行'!$C$10</f>
        <v>該当・非該当</v>
      </c>
      <c r="G54" s="342"/>
      <c r="H54" s="342"/>
      <c r="I54" s="343"/>
      <c r="L54" s="321">
        <v>25</v>
      </c>
      <c r="M54" s="321"/>
      <c r="N54" s="321" t="s">
        <v>58</v>
      </c>
      <c r="O54" s="321"/>
      <c r="P54" s="321"/>
      <c r="Q54" s="321"/>
      <c r="R54" s="321"/>
      <c r="S54" s="321"/>
      <c r="T54" s="321"/>
      <c r="U54" s="321"/>
      <c r="V54" s="321"/>
      <c r="W54" s="321"/>
      <c r="X54" s="321"/>
      <c r="Y54" s="321"/>
      <c r="Z54" s="321"/>
      <c r="AA54" s="321"/>
      <c r="AB54" s="321"/>
      <c r="AC54" s="321"/>
      <c r="AD54" s="344" t="s">
        <v>58</v>
      </c>
      <c r="AE54" s="344"/>
      <c r="AF54" s="344"/>
      <c r="AG54" s="344"/>
      <c r="AH54" s="344"/>
      <c r="AI54" s="344"/>
      <c r="AJ54" s="344"/>
      <c r="AK54" s="344"/>
      <c r="AL54" s="344"/>
      <c r="AM54" s="344"/>
      <c r="AN54" s="344"/>
      <c r="AO54" s="344"/>
      <c r="AP54" s="344"/>
    </row>
    <row r="55" spans="2:42" ht="22.5" customHeight="1" x14ac:dyDescent="0.25">
      <c r="B55" s="43" t="s">
        <v>1029</v>
      </c>
      <c r="C55" s="138">
        <v>44</v>
      </c>
      <c r="E55" s="41" t="s">
        <v>1392</v>
      </c>
      <c r="F55" s="341" t="str">
        <f>'26-1 経口維持（Ⅰ）'!$C$11</f>
        <v>該当・非該当</v>
      </c>
      <c r="G55" s="342"/>
      <c r="H55" s="342"/>
      <c r="I55" s="343"/>
      <c r="L55" s="321">
        <v>26</v>
      </c>
      <c r="M55" s="323">
        <v>-1</v>
      </c>
      <c r="N55" s="321" t="s">
        <v>135</v>
      </c>
      <c r="O55" s="321"/>
      <c r="P55" s="321"/>
      <c r="Q55" s="321"/>
      <c r="R55" s="321"/>
      <c r="S55" s="321" t="s">
        <v>114</v>
      </c>
      <c r="T55" s="321"/>
      <c r="U55" s="321"/>
      <c r="V55" s="321"/>
      <c r="W55" s="321"/>
      <c r="X55" s="321"/>
      <c r="Y55" s="321"/>
      <c r="Z55" s="321"/>
      <c r="AA55" s="321"/>
      <c r="AB55" s="321"/>
      <c r="AC55" s="321"/>
      <c r="AD55" s="344" t="s">
        <v>1008</v>
      </c>
      <c r="AE55" s="344"/>
      <c r="AF55" s="344"/>
      <c r="AG55" s="344"/>
      <c r="AH55" s="344"/>
      <c r="AI55" s="344"/>
      <c r="AJ55" s="344"/>
      <c r="AK55" s="344"/>
      <c r="AL55" s="344"/>
      <c r="AM55" s="344"/>
      <c r="AN55" s="344"/>
      <c r="AO55" s="344"/>
      <c r="AP55" s="344"/>
    </row>
    <row r="56" spans="2:42" ht="22.5" customHeight="1" x14ac:dyDescent="0.25">
      <c r="B56" s="43" t="s">
        <v>1029</v>
      </c>
      <c r="C56" s="138">
        <v>46</v>
      </c>
      <c r="E56" s="41" t="s">
        <v>1393</v>
      </c>
      <c r="F56" s="341" t="str">
        <f>'26-2 経口維持（Ⅱ）'!$C$11</f>
        <v>該当・非該当</v>
      </c>
      <c r="G56" s="342"/>
      <c r="H56" s="342"/>
      <c r="I56" s="343"/>
      <c r="L56" s="321"/>
      <c r="M56" s="323">
        <v>-2</v>
      </c>
      <c r="N56" s="321" t="s">
        <v>135</v>
      </c>
      <c r="O56" s="321"/>
      <c r="P56" s="321"/>
      <c r="Q56" s="321"/>
      <c r="R56" s="321"/>
      <c r="S56" s="321" t="s">
        <v>115</v>
      </c>
      <c r="T56" s="321"/>
      <c r="U56" s="321"/>
      <c r="V56" s="321"/>
      <c r="W56" s="321"/>
      <c r="X56" s="321"/>
      <c r="Y56" s="321"/>
      <c r="Z56" s="321"/>
      <c r="AA56" s="321"/>
      <c r="AB56" s="321"/>
      <c r="AC56" s="321"/>
      <c r="AD56" s="344" t="s">
        <v>1009</v>
      </c>
      <c r="AE56" s="344"/>
      <c r="AF56" s="344"/>
      <c r="AG56" s="344"/>
      <c r="AH56" s="344"/>
      <c r="AI56" s="344"/>
      <c r="AJ56" s="344"/>
      <c r="AK56" s="344"/>
      <c r="AL56" s="344"/>
      <c r="AM56" s="344"/>
      <c r="AN56" s="344"/>
      <c r="AO56" s="344"/>
      <c r="AP56" s="344"/>
    </row>
    <row r="57" spans="2:42" ht="22.5" customHeight="1" x14ac:dyDescent="0.25">
      <c r="B57" s="43" t="s">
        <v>1029</v>
      </c>
      <c r="C57" s="138">
        <v>47</v>
      </c>
      <c r="E57" s="41" t="s">
        <v>1394</v>
      </c>
      <c r="F57" s="341" t="str">
        <f>'27 口腔衛生管理'!$C$11</f>
        <v>該当・非該当</v>
      </c>
      <c r="G57" s="342"/>
      <c r="H57" s="342"/>
      <c r="I57" s="343"/>
      <c r="L57" s="321">
        <v>27</v>
      </c>
      <c r="M57" s="321"/>
      <c r="N57" s="321" t="s">
        <v>136</v>
      </c>
      <c r="O57" s="321"/>
      <c r="P57" s="321"/>
      <c r="Q57" s="321"/>
      <c r="R57" s="321"/>
      <c r="S57" s="321"/>
      <c r="T57" s="321"/>
      <c r="U57" s="321" t="s">
        <v>114</v>
      </c>
      <c r="V57" s="321"/>
      <c r="W57" s="321"/>
      <c r="X57" s="321"/>
      <c r="Y57" s="321"/>
      <c r="Z57" s="321"/>
      <c r="AA57" s="321"/>
      <c r="AB57" s="321"/>
      <c r="AC57" s="321"/>
      <c r="AD57" s="344" t="s">
        <v>1010</v>
      </c>
      <c r="AE57" s="344"/>
      <c r="AF57" s="344"/>
      <c r="AG57" s="344"/>
      <c r="AH57" s="344"/>
      <c r="AI57" s="344"/>
      <c r="AJ57" s="344"/>
      <c r="AK57" s="344"/>
      <c r="AL57" s="344"/>
      <c r="AM57" s="344"/>
      <c r="AN57" s="344"/>
      <c r="AO57" s="344"/>
      <c r="AP57" s="344"/>
    </row>
    <row r="58" spans="2:42" ht="22.5" customHeight="1" x14ac:dyDescent="0.25">
      <c r="B58" s="43" t="s">
        <v>1029</v>
      </c>
      <c r="C58" s="138">
        <v>47</v>
      </c>
      <c r="E58" s="41" t="s">
        <v>1395</v>
      </c>
      <c r="F58" s="341" t="str">
        <f>'27 口腔衛生管理'!$C$14</f>
        <v>該当・非該当</v>
      </c>
      <c r="G58" s="342"/>
      <c r="H58" s="342"/>
      <c r="I58" s="343"/>
      <c r="L58" s="321"/>
      <c r="M58" s="321"/>
      <c r="N58" s="321" t="s">
        <v>136</v>
      </c>
      <c r="O58" s="321"/>
      <c r="P58" s="321"/>
      <c r="Q58" s="321"/>
      <c r="R58" s="321"/>
      <c r="S58" s="321"/>
      <c r="T58" s="321"/>
      <c r="U58" s="321" t="s">
        <v>115</v>
      </c>
      <c r="V58" s="321"/>
      <c r="W58" s="321"/>
      <c r="X58" s="321"/>
      <c r="Y58" s="321"/>
      <c r="Z58" s="321"/>
      <c r="AA58" s="321"/>
      <c r="AB58" s="321"/>
      <c r="AC58" s="321"/>
      <c r="AD58" s="344" t="s">
        <v>1011</v>
      </c>
      <c r="AE58" s="344"/>
      <c r="AF58" s="344"/>
      <c r="AG58" s="344"/>
      <c r="AH58" s="344"/>
      <c r="AI58" s="344"/>
      <c r="AJ58" s="344"/>
      <c r="AK58" s="344"/>
      <c r="AL58" s="344"/>
      <c r="AM58" s="344"/>
      <c r="AN58" s="344"/>
      <c r="AO58" s="344"/>
      <c r="AP58" s="344"/>
    </row>
    <row r="59" spans="2:42" ht="22.5" customHeight="1" x14ac:dyDescent="0.25">
      <c r="B59" s="43" t="s">
        <v>1029</v>
      </c>
      <c r="C59" s="138">
        <v>49</v>
      </c>
      <c r="E59" s="41" t="s">
        <v>1396</v>
      </c>
      <c r="F59" s="341" t="str">
        <f>'28 療養食'!$C$9</f>
        <v>該当・非該当</v>
      </c>
      <c r="G59" s="342"/>
      <c r="H59" s="342"/>
      <c r="I59" s="343"/>
      <c r="L59" s="321">
        <v>28</v>
      </c>
      <c r="M59" s="321"/>
      <c r="N59" s="321" t="s">
        <v>137</v>
      </c>
      <c r="O59" s="321"/>
      <c r="P59" s="321"/>
      <c r="Q59" s="321"/>
      <c r="R59" s="321"/>
      <c r="S59" s="321"/>
      <c r="T59" s="321"/>
      <c r="U59" s="321"/>
      <c r="V59" s="321"/>
      <c r="W59" s="321"/>
      <c r="X59" s="321"/>
      <c r="Y59" s="321"/>
      <c r="Z59" s="321"/>
      <c r="AA59" s="321"/>
      <c r="AB59" s="321"/>
      <c r="AC59" s="321"/>
      <c r="AD59" s="344" t="s">
        <v>137</v>
      </c>
      <c r="AE59" s="344"/>
      <c r="AF59" s="344"/>
      <c r="AG59" s="344"/>
      <c r="AH59" s="344"/>
      <c r="AI59" s="344"/>
      <c r="AJ59" s="344"/>
      <c r="AK59" s="344"/>
      <c r="AL59" s="344"/>
      <c r="AM59" s="344"/>
      <c r="AN59" s="344"/>
      <c r="AO59" s="344"/>
      <c r="AP59" s="344"/>
    </row>
    <row r="60" spans="2:42" ht="22.5" customHeight="1" x14ac:dyDescent="0.25">
      <c r="B60" s="43" t="s">
        <v>1029</v>
      </c>
      <c r="C60" s="138">
        <v>51</v>
      </c>
      <c r="E60" s="41" t="s">
        <v>1397</v>
      </c>
      <c r="F60" s="341" t="str">
        <f>+'29 特別通院送迎加算 '!C10</f>
        <v>該当・非該当</v>
      </c>
      <c r="G60" s="342"/>
      <c r="H60" s="342"/>
      <c r="I60" s="343"/>
      <c r="L60" s="321">
        <v>29</v>
      </c>
      <c r="M60" s="321"/>
      <c r="N60" s="321" t="s">
        <v>1226</v>
      </c>
      <c r="O60" s="321"/>
      <c r="P60" s="321"/>
      <c r="Q60" s="321"/>
      <c r="R60" s="321"/>
      <c r="S60" s="321"/>
      <c r="T60" s="321"/>
      <c r="U60" s="321"/>
      <c r="V60" s="321"/>
      <c r="W60" s="321"/>
      <c r="X60" s="321"/>
      <c r="Y60" s="321"/>
      <c r="Z60" s="321"/>
      <c r="AA60" s="321"/>
      <c r="AB60" s="321"/>
      <c r="AC60" s="321"/>
      <c r="AD60" s="344" t="s">
        <v>1465</v>
      </c>
      <c r="AE60" s="344"/>
      <c r="AF60" s="344"/>
      <c r="AG60" s="344"/>
      <c r="AH60" s="344"/>
      <c r="AI60" s="344"/>
      <c r="AJ60" s="344"/>
      <c r="AK60" s="344"/>
      <c r="AL60" s="344"/>
      <c r="AM60" s="344"/>
      <c r="AN60" s="344"/>
      <c r="AO60" s="344"/>
      <c r="AP60" s="344"/>
    </row>
    <row r="61" spans="2:42" ht="22.5" customHeight="1" x14ac:dyDescent="0.25">
      <c r="B61" s="43" t="s">
        <v>1029</v>
      </c>
      <c r="C61" s="138">
        <v>52</v>
      </c>
      <c r="E61" s="41" t="s">
        <v>1398</v>
      </c>
      <c r="F61" s="341" t="str">
        <f>'30 配置医師緊急時対応'!$C$11</f>
        <v>該当・非該当</v>
      </c>
      <c r="G61" s="342"/>
      <c r="H61" s="342"/>
      <c r="I61" s="343"/>
      <c r="L61" s="321">
        <v>30</v>
      </c>
      <c r="M61" s="321"/>
      <c r="N61" s="321" t="s">
        <v>138</v>
      </c>
      <c r="O61" s="321"/>
      <c r="P61" s="321"/>
      <c r="Q61" s="321"/>
      <c r="R61" s="321"/>
      <c r="S61" s="321"/>
      <c r="T61" s="321"/>
      <c r="U61" s="321"/>
      <c r="V61" s="321"/>
      <c r="W61" s="321"/>
      <c r="X61" s="321"/>
      <c r="Y61" s="321"/>
      <c r="Z61" s="321"/>
      <c r="AA61" s="321"/>
      <c r="AB61" s="321"/>
      <c r="AC61" s="321"/>
      <c r="AD61" s="344" t="s">
        <v>138</v>
      </c>
      <c r="AE61" s="344"/>
      <c r="AF61" s="344"/>
      <c r="AG61" s="344"/>
      <c r="AH61" s="344"/>
      <c r="AI61" s="344"/>
      <c r="AJ61" s="344"/>
      <c r="AK61" s="344"/>
      <c r="AL61" s="344"/>
      <c r="AM61" s="344"/>
      <c r="AN61" s="344"/>
      <c r="AO61" s="344"/>
      <c r="AP61" s="344"/>
    </row>
    <row r="62" spans="2:42" ht="22.5" customHeight="1" x14ac:dyDescent="0.25">
      <c r="B62" s="43" t="s">
        <v>1029</v>
      </c>
      <c r="C62" s="138">
        <v>54</v>
      </c>
      <c r="E62" s="41" t="s">
        <v>1399</v>
      </c>
      <c r="F62" s="341" t="str">
        <f>'31 看取り介護'!$C$11</f>
        <v>該当・非該当</v>
      </c>
      <c r="G62" s="342"/>
      <c r="H62" s="342"/>
      <c r="I62" s="343"/>
      <c r="L62" s="321">
        <v>31</v>
      </c>
      <c r="M62" s="321"/>
      <c r="N62" s="321" t="s">
        <v>139</v>
      </c>
      <c r="O62" s="321"/>
      <c r="P62" s="321"/>
      <c r="Q62" s="321"/>
      <c r="R62" s="321"/>
      <c r="S62" s="321"/>
      <c r="T62" s="321" t="s">
        <v>114</v>
      </c>
      <c r="U62" s="321"/>
      <c r="V62" s="321"/>
      <c r="W62" s="321"/>
      <c r="X62" s="321"/>
      <c r="Y62" s="321"/>
      <c r="Z62" s="321"/>
      <c r="AA62" s="321"/>
      <c r="AB62" s="321"/>
      <c r="AC62" s="321"/>
      <c r="AD62" s="344" t="s">
        <v>1012</v>
      </c>
      <c r="AE62" s="344"/>
      <c r="AF62" s="344"/>
      <c r="AG62" s="344"/>
      <c r="AH62" s="344"/>
      <c r="AI62" s="344"/>
      <c r="AJ62" s="344"/>
      <c r="AK62" s="344"/>
      <c r="AL62" s="344"/>
      <c r="AM62" s="344"/>
      <c r="AN62" s="344"/>
      <c r="AO62" s="344"/>
      <c r="AP62" s="344"/>
    </row>
    <row r="63" spans="2:42" ht="22.5" customHeight="1" x14ac:dyDescent="0.25">
      <c r="B63" s="43" t="s">
        <v>1029</v>
      </c>
      <c r="C63" s="138">
        <v>54</v>
      </c>
      <c r="E63" s="41" t="s">
        <v>1400</v>
      </c>
      <c r="F63" s="341" t="str">
        <f>'31 看取り介護'!$C$14</f>
        <v>該当・非該当</v>
      </c>
      <c r="G63" s="342"/>
      <c r="H63" s="342"/>
      <c r="I63" s="343"/>
      <c r="L63" s="321"/>
      <c r="M63" s="321"/>
      <c r="N63" s="321" t="s">
        <v>139</v>
      </c>
      <c r="O63" s="321"/>
      <c r="P63" s="321"/>
      <c r="Q63" s="321"/>
      <c r="R63" s="321"/>
      <c r="S63" s="321"/>
      <c r="T63" s="321" t="s">
        <v>115</v>
      </c>
      <c r="U63" s="321"/>
      <c r="V63" s="321"/>
      <c r="W63" s="321"/>
      <c r="X63" s="321"/>
      <c r="Y63" s="321"/>
      <c r="Z63" s="321"/>
      <c r="AA63" s="321"/>
      <c r="AB63" s="321"/>
      <c r="AC63" s="321"/>
      <c r="AD63" s="344" t="s">
        <v>1013</v>
      </c>
      <c r="AE63" s="344"/>
      <c r="AF63" s="344"/>
      <c r="AG63" s="344"/>
      <c r="AH63" s="344"/>
      <c r="AI63" s="344"/>
      <c r="AJ63" s="344"/>
      <c r="AK63" s="344"/>
      <c r="AL63" s="344"/>
      <c r="AM63" s="344"/>
      <c r="AN63" s="344"/>
      <c r="AO63" s="344"/>
      <c r="AP63" s="344"/>
    </row>
    <row r="64" spans="2:42" ht="22.5" customHeight="1" x14ac:dyDescent="0.25">
      <c r="B64" s="43" t="s">
        <v>1029</v>
      </c>
      <c r="C64" s="138">
        <v>58</v>
      </c>
      <c r="E64" s="41" t="s">
        <v>1401</v>
      </c>
      <c r="F64" s="341" t="str">
        <f>'32 在宅復帰支援機能'!$C$10</f>
        <v>該当・非該当</v>
      </c>
      <c r="G64" s="342"/>
      <c r="H64" s="342"/>
      <c r="I64" s="343"/>
      <c r="L64" s="321">
        <v>32</v>
      </c>
      <c r="M64" s="321"/>
      <c r="N64" s="321" t="s">
        <v>59</v>
      </c>
      <c r="O64" s="321"/>
      <c r="P64" s="321"/>
      <c r="Q64" s="321"/>
      <c r="R64" s="321"/>
      <c r="S64" s="321"/>
      <c r="T64" s="321"/>
      <c r="U64" s="321"/>
      <c r="V64" s="321"/>
      <c r="W64" s="321"/>
      <c r="X64" s="321"/>
      <c r="Y64" s="321"/>
      <c r="Z64" s="321"/>
      <c r="AA64" s="321"/>
      <c r="AB64" s="321"/>
      <c r="AC64" s="321"/>
      <c r="AD64" s="344" t="s">
        <v>59</v>
      </c>
      <c r="AE64" s="344"/>
      <c r="AF64" s="344"/>
      <c r="AG64" s="344"/>
      <c r="AH64" s="344"/>
      <c r="AI64" s="344"/>
      <c r="AJ64" s="344"/>
      <c r="AK64" s="344"/>
      <c r="AL64" s="344"/>
      <c r="AM64" s="344"/>
      <c r="AN64" s="344"/>
      <c r="AO64" s="344"/>
      <c r="AP64" s="344"/>
    </row>
    <row r="65" spans="2:42" ht="22.5" customHeight="1" x14ac:dyDescent="0.25">
      <c r="B65" s="43" t="s">
        <v>1029</v>
      </c>
      <c r="C65" s="138">
        <v>59</v>
      </c>
      <c r="E65" s="41" t="s">
        <v>1402</v>
      </c>
      <c r="F65" s="341" t="str">
        <f>'33 在宅・入所相互利用'!$C$10</f>
        <v>該当・非該当</v>
      </c>
      <c r="G65" s="342"/>
      <c r="H65" s="342"/>
      <c r="I65" s="343"/>
      <c r="L65" s="321">
        <v>33</v>
      </c>
      <c r="M65" s="321"/>
      <c r="N65" s="321" t="s">
        <v>67</v>
      </c>
      <c r="O65" s="321"/>
      <c r="P65" s="321"/>
      <c r="Q65" s="321"/>
      <c r="R65" s="321"/>
      <c r="S65" s="321"/>
      <c r="T65" s="321"/>
      <c r="U65" s="321"/>
      <c r="V65" s="321"/>
      <c r="W65" s="321"/>
      <c r="X65" s="321"/>
      <c r="Y65" s="321"/>
      <c r="Z65" s="321"/>
      <c r="AA65" s="321"/>
      <c r="AB65" s="321"/>
      <c r="AC65" s="321"/>
      <c r="AD65" s="344" t="s">
        <v>67</v>
      </c>
      <c r="AE65" s="344"/>
      <c r="AF65" s="344"/>
      <c r="AG65" s="344"/>
      <c r="AH65" s="344"/>
      <c r="AI65" s="344"/>
      <c r="AJ65" s="344"/>
      <c r="AK65" s="344"/>
      <c r="AL65" s="344"/>
      <c r="AM65" s="344"/>
      <c r="AN65" s="344"/>
      <c r="AO65" s="344"/>
      <c r="AP65" s="344"/>
    </row>
    <row r="66" spans="2:42" ht="22.5" customHeight="1" x14ac:dyDescent="0.25">
      <c r="B66" s="43" t="s">
        <v>1029</v>
      </c>
      <c r="C66" s="138">
        <v>60</v>
      </c>
      <c r="E66" s="41" t="s">
        <v>1403</v>
      </c>
      <c r="F66" s="341" t="str">
        <f>'34 認知症専門ケア'!$C$11</f>
        <v>該当・非該当</v>
      </c>
      <c r="G66" s="342"/>
      <c r="H66" s="342"/>
      <c r="I66" s="343"/>
      <c r="L66" s="321">
        <v>34</v>
      </c>
      <c r="M66" s="321"/>
      <c r="N66" s="321" t="s">
        <v>140</v>
      </c>
      <c r="O66" s="321"/>
      <c r="P66" s="321"/>
      <c r="Q66" s="321"/>
      <c r="R66" s="321"/>
      <c r="S66" s="321"/>
      <c r="T66" s="321"/>
      <c r="U66" s="321" t="s">
        <v>114</v>
      </c>
      <c r="V66" s="321"/>
      <c r="W66" s="321"/>
      <c r="X66" s="321"/>
      <c r="Y66" s="321"/>
      <c r="Z66" s="321"/>
      <c r="AA66" s="321"/>
      <c r="AB66" s="321"/>
      <c r="AC66" s="321"/>
      <c r="AD66" s="344" t="s">
        <v>1014</v>
      </c>
      <c r="AE66" s="344"/>
      <c r="AF66" s="344"/>
      <c r="AG66" s="344"/>
      <c r="AH66" s="344"/>
      <c r="AI66" s="344"/>
      <c r="AJ66" s="344"/>
      <c r="AK66" s="344"/>
      <c r="AL66" s="344"/>
      <c r="AM66" s="344"/>
      <c r="AN66" s="344"/>
      <c r="AO66" s="344"/>
      <c r="AP66" s="344"/>
    </row>
    <row r="67" spans="2:42" ht="22.5" customHeight="1" x14ac:dyDescent="0.25">
      <c r="B67" s="43" t="s">
        <v>1029</v>
      </c>
      <c r="C67" s="138">
        <v>60</v>
      </c>
      <c r="E67" s="41" t="s">
        <v>1404</v>
      </c>
      <c r="F67" s="341" t="str">
        <f>'34 認知症専門ケア'!$C$14</f>
        <v>該当・非該当</v>
      </c>
      <c r="G67" s="342"/>
      <c r="H67" s="342"/>
      <c r="I67" s="343"/>
      <c r="L67" s="321"/>
      <c r="M67" s="321"/>
      <c r="N67" s="321" t="s">
        <v>140</v>
      </c>
      <c r="O67" s="321"/>
      <c r="P67" s="321"/>
      <c r="Q67" s="321"/>
      <c r="R67" s="321"/>
      <c r="S67" s="321"/>
      <c r="T67" s="321"/>
      <c r="U67" s="321" t="s">
        <v>115</v>
      </c>
      <c r="V67" s="321"/>
      <c r="W67" s="321"/>
      <c r="X67" s="321"/>
      <c r="Y67" s="321"/>
      <c r="Z67" s="321"/>
      <c r="AA67" s="321"/>
      <c r="AB67" s="321"/>
      <c r="AC67" s="321"/>
      <c r="AD67" s="344" t="s">
        <v>1015</v>
      </c>
      <c r="AE67" s="344"/>
      <c r="AF67" s="344"/>
      <c r="AG67" s="344"/>
      <c r="AH67" s="344"/>
      <c r="AI67" s="344"/>
      <c r="AJ67" s="344"/>
      <c r="AK67" s="344"/>
      <c r="AL67" s="344"/>
      <c r="AM67" s="344"/>
      <c r="AN67" s="344"/>
      <c r="AO67" s="344"/>
      <c r="AP67" s="344"/>
    </row>
    <row r="68" spans="2:42" ht="22.5" customHeight="1" x14ac:dyDescent="0.25">
      <c r="B68" s="43" t="s">
        <v>1029</v>
      </c>
      <c r="C68" s="138">
        <v>62</v>
      </c>
      <c r="E68" s="41" t="s">
        <v>1405</v>
      </c>
      <c r="F68" s="341" t="str">
        <f>+'35 認知症チームケア推進加算 '!C11</f>
        <v>該当・非該当</v>
      </c>
      <c r="G68" s="342"/>
      <c r="H68" s="342"/>
      <c r="I68" s="343"/>
      <c r="L68" s="321">
        <v>35</v>
      </c>
      <c r="M68" s="321"/>
      <c r="N68" s="321" t="s">
        <v>1227</v>
      </c>
      <c r="O68" s="321"/>
      <c r="P68" s="321"/>
      <c r="Q68" s="321"/>
      <c r="R68" s="321"/>
      <c r="S68" s="321"/>
      <c r="T68" s="321"/>
      <c r="U68" s="321"/>
      <c r="V68" s="321"/>
      <c r="W68" s="321" t="s">
        <v>114</v>
      </c>
      <c r="X68" s="321"/>
      <c r="Y68" s="321"/>
      <c r="Z68" s="321"/>
      <c r="AA68" s="321"/>
      <c r="AB68" s="321"/>
      <c r="AC68" s="321"/>
      <c r="AD68" s="344" t="s">
        <v>1466</v>
      </c>
      <c r="AE68" s="344"/>
      <c r="AF68" s="344"/>
      <c r="AG68" s="344"/>
      <c r="AH68" s="344"/>
      <c r="AI68" s="344"/>
      <c r="AJ68" s="344"/>
      <c r="AK68" s="344"/>
      <c r="AL68" s="344"/>
      <c r="AM68" s="344"/>
      <c r="AN68" s="344"/>
      <c r="AO68" s="344"/>
      <c r="AP68" s="344"/>
    </row>
    <row r="69" spans="2:42" ht="22.5" customHeight="1" x14ac:dyDescent="0.25">
      <c r="B69" s="43" t="s">
        <v>1029</v>
      </c>
      <c r="C69" s="138">
        <v>62</v>
      </c>
      <c r="E69" s="41" t="s">
        <v>1406</v>
      </c>
      <c r="F69" s="341" t="str">
        <f>+'35 認知症チームケア推進加算 '!C14</f>
        <v>該当・非該当</v>
      </c>
      <c r="G69" s="342"/>
      <c r="H69" s="342"/>
      <c r="I69" s="343"/>
      <c r="L69" s="321"/>
      <c r="M69" s="321"/>
      <c r="N69" s="321" t="s">
        <v>1227</v>
      </c>
      <c r="O69" s="321"/>
      <c r="P69" s="321"/>
      <c r="Q69" s="321"/>
      <c r="R69" s="321"/>
      <c r="S69" s="321"/>
      <c r="T69" s="321"/>
      <c r="U69" s="321"/>
      <c r="V69" s="321"/>
      <c r="W69" s="321" t="s">
        <v>115</v>
      </c>
      <c r="X69" s="321"/>
      <c r="Y69" s="321"/>
      <c r="Z69" s="321"/>
      <c r="AA69" s="321"/>
      <c r="AB69" s="321"/>
      <c r="AC69" s="321"/>
      <c r="AD69" s="344" t="s">
        <v>1467</v>
      </c>
      <c r="AE69" s="344"/>
      <c r="AF69" s="344"/>
      <c r="AG69" s="344"/>
      <c r="AH69" s="344"/>
      <c r="AI69" s="344"/>
      <c r="AJ69" s="344"/>
      <c r="AK69" s="344"/>
      <c r="AL69" s="344"/>
      <c r="AM69" s="344"/>
      <c r="AN69" s="344"/>
      <c r="AO69" s="344"/>
      <c r="AP69" s="344"/>
    </row>
    <row r="70" spans="2:42" ht="22.5" customHeight="1" x14ac:dyDescent="0.25">
      <c r="B70" s="43" t="s">
        <v>1029</v>
      </c>
      <c r="C70" s="138">
        <v>64</v>
      </c>
      <c r="E70" s="41" t="s">
        <v>1407</v>
      </c>
      <c r="F70" s="341" t="str">
        <f>'36 認知症行動・心理症状'!$C$11</f>
        <v>該当・非該当</v>
      </c>
      <c r="G70" s="342"/>
      <c r="H70" s="342"/>
      <c r="I70" s="343"/>
      <c r="L70" s="321">
        <v>36</v>
      </c>
      <c r="M70" s="321"/>
      <c r="N70" s="321" t="s">
        <v>60</v>
      </c>
      <c r="O70" s="321"/>
      <c r="P70" s="321"/>
      <c r="Q70" s="321"/>
      <c r="R70" s="321"/>
      <c r="S70" s="321"/>
      <c r="T70" s="321"/>
      <c r="U70" s="321"/>
      <c r="V70" s="321"/>
      <c r="W70" s="321"/>
      <c r="X70" s="321"/>
      <c r="Y70" s="321"/>
      <c r="Z70" s="321"/>
      <c r="AA70" s="321"/>
      <c r="AB70" s="321"/>
      <c r="AC70" s="321"/>
      <c r="AD70" s="344" t="s">
        <v>60</v>
      </c>
      <c r="AE70" s="344"/>
      <c r="AF70" s="344"/>
      <c r="AG70" s="344"/>
      <c r="AH70" s="344"/>
      <c r="AI70" s="344"/>
      <c r="AJ70" s="344"/>
      <c r="AK70" s="344"/>
      <c r="AL70" s="344"/>
      <c r="AM70" s="344"/>
      <c r="AN70" s="344"/>
      <c r="AO70" s="344"/>
      <c r="AP70" s="344"/>
    </row>
    <row r="71" spans="2:42" ht="22.5" customHeight="1" x14ac:dyDescent="0.25">
      <c r="B71" s="43" t="s">
        <v>1029</v>
      </c>
      <c r="C71" s="138">
        <v>65</v>
      </c>
      <c r="E71" s="41" t="s">
        <v>1408</v>
      </c>
      <c r="F71" s="341" t="str">
        <f>'37 褥瘡マネジメント'!$C$11</f>
        <v>該当・非該当</v>
      </c>
      <c r="G71" s="342"/>
      <c r="H71" s="342"/>
      <c r="I71" s="343"/>
      <c r="L71" s="321">
        <v>37</v>
      </c>
      <c r="M71" s="321"/>
      <c r="N71" s="321" t="s">
        <v>141</v>
      </c>
      <c r="O71" s="321"/>
      <c r="P71" s="321"/>
      <c r="Q71" s="321"/>
      <c r="R71" s="321"/>
      <c r="S71" s="321"/>
      <c r="T71" s="321"/>
      <c r="U71" s="321"/>
      <c r="V71" s="321" t="s">
        <v>114</v>
      </c>
      <c r="W71" s="321"/>
      <c r="X71" s="321"/>
      <c r="Y71" s="321"/>
      <c r="Z71" s="321"/>
      <c r="AA71" s="321"/>
      <c r="AB71" s="321"/>
      <c r="AC71" s="321"/>
      <c r="AD71" s="344" t="s">
        <v>1016</v>
      </c>
      <c r="AE71" s="344"/>
      <c r="AF71" s="344"/>
      <c r="AG71" s="344"/>
      <c r="AH71" s="344"/>
      <c r="AI71" s="344"/>
      <c r="AJ71" s="344"/>
      <c r="AK71" s="344"/>
      <c r="AL71" s="344"/>
      <c r="AM71" s="344"/>
      <c r="AN71" s="344"/>
      <c r="AO71" s="344"/>
      <c r="AP71" s="344"/>
    </row>
    <row r="72" spans="2:42" ht="22.5" customHeight="1" x14ac:dyDescent="0.25">
      <c r="B72" s="43" t="s">
        <v>1029</v>
      </c>
      <c r="C72" s="138">
        <v>65</v>
      </c>
      <c r="E72" s="41" t="s">
        <v>1409</v>
      </c>
      <c r="F72" s="341" t="str">
        <f>'37 褥瘡マネジメント'!$C$14</f>
        <v>該当・非該当</v>
      </c>
      <c r="G72" s="342"/>
      <c r="H72" s="342"/>
      <c r="I72" s="343"/>
      <c r="L72" s="321"/>
      <c r="M72" s="321"/>
      <c r="N72" s="321" t="s">
        <v>141</v>
      </c>
      <c r="O72" s="321"/>
      <c r="P72" s="321"/>
      <c r="Q72" s="321"/>
      <c r="R72" s="321"/>
      <c r="S72" s="321"/>
      <c r="T72" s="321"/>
      <c r="U72" s="321"/>
      <c r="V72" s="321" t="s">
        <v>115</v>
      </c>
      <c r="W72" s="321"/>
      <c r="X72" s="321"/>
      <c r="Y72" s="321"/>
      <c r="Z72" s="321"/>
      <c r="AA72" s="321"/>
      <c r="AB72" s="321"/>
      <c r="AC72" s="321"/>
      <c r="AD72" s="344" t="s">
        <v>1017</v>
      </c>
      <c r="AE72" s="344"/>
      <c r="AF72" s="344"/>
      <c r="AG72" s="344"/>
      <c r="AH72" s="344"/>
      <c r="AI72" s="344"/>
      <c r="AJ72" s="344"/>
      <c r="AK72" s="344"/>
      <c r="AL72" s="344"/>
      <c r="AM72" s="344"/>
      <c r="AN72" s="344"/>
      <c r="AO72" s="344"/>
      <c r="AP72" s="344"/>
    </row>
    <row r="73" spans="2:42" ht="22.5" customHeight="1" x14ac:dyDescent="0.25">
      <c r="B73" s="43" t="s">
        <v>1029</v>
      </c>
      <c r="C73" s="138">
        <v>67</v>
      </c>
      <c r="E73" s="41" t="s">
        <v>1410</v>
      </c>
      <c r="F73" s="341" t="str">
        <f>'38 排せつ支援'!$C$11</f>
        <v>該当・非該当</v>
      </c>
      <c r="G73" s="342"/>
      <c r="H73" s="342"/>
      <c r="I73" s="343"/>
      <c r="L73" s="321">
        <v>38</v>
      </c>
      <c r="M73" s="321"/>
      <c r="N73" s="321" t="s">
        <v>142</v>
      </c>
      <c r="O73" s="321"/>
      <c r="P73" s="321"/>
      <c r="Q73" s="321"/>
      <c r="R73" s="321"/>
      <c r="S73" s="321"/>
      <c r="T73" s="321" t="s">
        <v>114</v>
      </c>
      <c r="U73" s="321"/>
      <c r="V73" s="321"/>
      <c r="W73" s="321"/>
      <c r="X73" s="321"/>
      <c r="Y73" s="321"/>
      <c r="Z73" s="321"/>
      <c r="AA73" s="321"/>
      <c r="AB73" s="321"/>
      <c r="AC73" s="321"/>
      <c r="AD73" s="344" t="s">
        <v>1018</v>
      </c>
      <c r="AE73" s="344"/>
      <c r="AF73" s="344"/>
      <c r="AG73" s="344"/>
      <c r="AH73" s="344"/>
      <c r="AI73" s="344"/>
      <c r="AJ73" s="344"/>
      <c r="AK73" s="344"/>
      <c r="AL73" s="344"/>
      <c r="AM73" s="344"/>
      <c r="AN73" s="344"/>
      <c r="AO73" s="344"/>
      <c r="AP73" s="344"/>
    </row>
    <row r="74" spans="2:42" ht="22.5" customHeight="1" x14ac:dyDescent="0.25">
      <c r="B74" s="43" t="s">
        <v>1029</v>
      </c>
      <c r="C74" s="138">
        <v>67</v>
      </c>
      <c r="E74" s="41" t="s">
        <v>1411</v>
      </c>
      <c r="F74" s="341" t="str">
        <f>'38 排せつ支援'!$C$14</f>
        <v>該当・非該当</v>
      </c>
      <c r="G74" s="342"/>
      <c r="H74" s="342"/>
      <c r="I74" s="343"/>
      <c r="L74" s="321"/>
      <c r="M74" s="321"/>
      <c r="N74" s="321" t="s">
        <v>142</v>
      </c>
      <c r="O74" s="321"/>
      <c r="P74" s="321"/>
      <c r="Q74" s="321"/>
      <c r="R74" s="321"/>
      <c r="S74" s="321"/>
      <c r="T74" s="321" t="s">
        <v>115</v>
      </c>
      <c r="U74" s="321"/>
      <c r="V74" s="321"/>
      <c r="W74" s="321"/>
      <c r="X74" s="321"/>
      <c r="Y74" s="321"/>
      <c r="Z74" s="321"/>
      <c r="AA74" s="321"/>
      <c r="AB74" s="321"/>
      <c r="AC74" s="321"/>
      <c r="AD74" s="344" t="s">
        <v>1019</v>
      </c>
      <c r="AE74" s="344"/>
      <c r="AF74" s="344"/>
      <c r="AG74" s="344"/>
      <c r="AH74" s="344"/>
      <c r="AI74" s="344"/>
      <c r="AJ74" s="344"/>
      <c r="AK74" s="344"/>
      <c r="AL74" s="344"/>
      <c r="AM74" s="344"/>
      <c r="AN74" s="344"/>
      <c r="AO74" s="344"/>
      <c r="AP74" s="344"/>
    </row>
    <row r="75" spans="2:42" ht="22.5" customHeight="1" x14ac:dyDescent="0.25">
      <c r="B75" s="43" t="s">
        <v>1029</v>
      </c>
      <c r="C75" s="138">
        <v>67</v>
      </c>
      <c r="E75" s="41" t="s">
        <v>1412</v>
      </c>
      <c r="F75" s="341" t="str">
        <f>'38 排せつ支援'!$C$17</f>
        <v>該当・非該当</v>
      </c>
      <c r="G75" s="342"/>
      <c r="H75" s="342"/>
      <c r="I75" s="343"/>
      <c r="L75" s="321"/>
      <c r="M75" s="321"/>
      <c r="N75" s="321" t="s">
        <v>142</v>
      </c>
      <c r="O75" s="321"/>
      <c r="P75" s="321"/>
      <c r="Q75" s="321"/>
      <c r="R75" s="321"/>
      <c r="S75" s="321"/>
      <c r="T75" s="321" t="s">
        <v>116</v>
      </c>
      <c r="U75" s="321"/>
      <c r="V75" s="321"/>
      <c r="W75" s="321"/>
      <c r="X75" s="321"/>
      <c r="Y75" s="321"/>
      <c r="Z75" s="321"/>
      <c r="AA75" s="321"/>
      <c r="AB75" s="321"/>
      <c r="AC75" s="321"/>
      <c r="AD75" s="344" t="s">
        <v>1020</v>
      </c>
      <c r="AE75" s="344"/>
      <c r="AF75" s="344"/>
      <c r="AG75" s="344"/>
      <c r="AH75" s="344"/>
      <c r="AI75" s="344"/>
      <c r="AJ75" s="344"/>
      <c r="AK75" s="344"/>
      <c r="AL75" s="344"/>
      <c r="AM75" s="344"/>
      <c r="AN75" s="344"/>
      <c r="AO75" s="344"/>
      <c r="AP75" s="344"/>
    </row>
    <row r="76" spans="2:42" ht="22.5" customHeight="1" x14ac:dyDescent="0.25">
      <c r="B76" s="43" t="s">
        <v>1029</v>
      </c>
      <c r="C76" s="138">
        <v>70</v>
      </c>
      <c r="E76" s="41" t="s">
        <v>1413</v>
      </c>
      <c r="F76" s="341" t="str">
        <f>'39 自立支援促進'!$C$10</f>
        <v>該当・非該当</v>
      </c>
      <c r="G76" s="342"/>
      <c r="H76" s="342"/>
      <c r="I76" s="343"/>
      <c r="L76" s="321">
        <v>39</v>
      </c>
      <c r="M76" s="321"/>
      <c r="N76" s="321" t="s">
        <v>61</v>
      </c>
      <c r="O76" s="321"/>
      <c r="P76" s="321"/>
      <c r="Q76" s="321"/>
      <c r="R76" s="321"/>
      <c r="S76" s="321"/>
      <c r="T76" s="321"/>
      <c r="U76" s="321"/>
      <c r="V76" s="321"/>
      <c r="W76" s="321"/>
      <c r="X76" s="321"/>
      <c r="Y76" s="321"/>
      <c r="Z76" s="321"/>
      <c r="AA76" s="321"/>
      <c r="AB76" s="321"/>
      <c r="AC76" s="321"/>
      <c r="AD76" s="344" t="s">
        <v>61</v>
      </c>
      <c r="AE76" s="344"/>
      <c r="AF76" s="344"/>
      <c r="AG76" s="344"/>
      <c r="AH76" s="344"/>
      <c r="AI76" s="344"/>
      <c r="AJ76" s="344"/>
      <c r="AK76" s="344"/>
      <c r="AL76" s="344"/>
      <c r="AM76" s="344"/>
      <c r="AN76" s="344"/>
      <c r="AO76" s="344"/>
      <c r="AP76" s="344"/>
    </row>
    <row r="77" spans="2:42" ht="22.5" customHeight="1" x14ac:dyDescent="0.25">
      <c r="B77" s="43" t="s">
        <v>1029</v>
      </c>
      <c r="C77" s="138">
        <v>73</v>
      </c>
      <c r="E77" s="41" t="s">
        <v>1414</v>
      </c>
      <c r="F77" s="341" t="str">
        <f>'40 科学的介護推進体制'!$C$11</f>
        <v>該当・非該当</v>
      </c>
      <c r="G77" s="342"/>
      <c r="H77" s="342"/>
      <c r="I77" s="343"/>
      <c r="L77" s="321">
        <v>40</v>
      </c>
      <c r="M77" s="321"/>
      <c r="N77" s="321" t="s">
        <v>143</v>
      </c>
      <c r="O77" s="321"/>
      <c r="P77" s="321"/>
      <c r="Q77" s="321"/>
      <c r="R77" s="321"/>
      <c r="S77" s="321"/>
      <c r="T77" s="321"/>
      <c r="U77" s="321"/>
      <c r="V77" s="321" t="s">
        <v>114</v>
      </c>
      <c r="W77" s="321"/>
      <c r="X77" s="321"/>
      <c r="Y77" s="321"/>
      <c r="Z77" s="321"/>
      <c r="AA77" s="321"/>
      <c r="AB77" s="321"/>
      <c r="AC77" s="321"/>
      <c r="AD77" s="344" t="s">
        <v>1021</v>
      </c>
      <c r="AE77" s="344"/>
      <c r="AF77" s="344"/>
      <c r="AG77" s="344"/>
      <c r="AH77" s="344"/>
      <c r="AI77" s="344"/>
      <c r="AJ77" s="344"/>
      <c r="AK77" s="344"/>
      <c r="AL77" s="344"/>
      <c r="AM77" s="344"/>
      <c r="AN77" s="344"/>
      <c r="AO77" s="344"/>
      <c r="AP77" s="344"/>
    </row>
    <row r="78" spans="2:42" ht="22.5" customHeight="1" x14ac:dyDescent="0.25">
      <c r="B78" s="43" t="s">
        <v>1029</v>
      </c>
      <c r="C78" s="138">
        <v>73</v>
      </c>
      <c r="E78" s="41" t="s">
        <v>1415</v>
      </c>
      <c r="F78" s="341" t="str">
        <f>'40 科学的介護推進体制'!$C$14</f>
        <v>該当・非該当</v>
      </c>
      <c r="G78" s="342"/>
      <c r="H78" s="342"/>
      <c r="I78" s="343"/>
      <c r="L78" s="321"/>
      <c r="M78" s="321"/>
      <c r="N78" s="321" t="s">
        <v>143</v>
      </c>
      <c r="O78" s="321"/>
      <c r="P78" s="321"/>
      <c r="Q78" s="321"/>
      <c r="R78" s="321"/>
      <c r="S78" s="321"/>
      <c r="T78" s="321"/>
      <c r="U78" s="321"/>
      <c r="V78" s="321" t="s">
        <v>115</v>
      </c>
      <c r="W78" s="321"/>
      <c r="X78" s="321"/>
      <c r="Y78" s="321"/>
      <c r="Z78" s="321"/>
      <c r="AA78" s="321"/>
      <c r="AB78" s="321"/>
      <c r="AC78" s="321"/>
      <c r="AD78" s="344" t="s">
        <v>1087</v>
      </c>
      <c r="AE78" s="344"/>
      <c r="AF78" s="344"/>
      <c r="AG78" s="344"/>
      <c r="AH78" s="344"/>
      <c r="AI78" s="344"/>
      <c r="AJ78" s="344"/>
      <c r="AK78" s="344"/>
      <c r="AL78" s="344"/>
      <c r="AM78" s="344"/>
      <c r="AN78" s="344"/>
      <c r="AO78" s="344"/>
      <c r="AP78" s="344"/>
    </row>
    <row r="79" spans="2:42" ht="22.5" customHeight="1" x14ac:dyDescent="0.25">
      <c r="B79" s="43" t="s">
        <v>1029</v>
      </c>
      <c r="C79" s="138">
        <v>75</v>
      </c>
      <c r="E79" s="41" t="s">
        <v>1416</v>
      </c>
      <c r="F79" s="341" t="str">
        <f>'41 安全対策体制'!$C$10</f>
        <v>該当・非該当</v>
      </c>
      <c r="G79" s="342"/>
      <c r="H79" s="342"/>
      <c r="I79" s="343"/>
      <c r="L79" s="321">
        <v>41</v>
      </c>
      <c r="M79" s="321"/>
      <c r="N79" s="321" t="s">
        <v>62</v>
      </c>
      <c r="O79" s="321"/>
      <c r="P79" s="321"/>
      <c r="Q79" s="321"/>
      <c r="R79" s="321"/>
      <c r="S79" s="321"/>
      <c r="T79" s="321"/>
      <c r="U79" s="321"/>
      <c r="V79" s="321"/>
      <c r="W79" s="321"/>
      <c r="X79" s="321"/>
      <c r="Y79" s="321"/>
      <c r="Z79" s="321"/>
      <c r="AA79" s="321"/>
      <c r="AB79" s="321"/>
      <c r="AC79" s="321"/>
      <c r="AD79" s="344" t="s">
        <v>62</v>
      </c>
      <c r="AE79" s="344"/>
      <c r="AF79" s="344"/>
      <c r="AG79" s="344"/>
      <c r="AH79" s="344"/>
      <c r="AI79" s="344"/>
      <c r="AJ79" s="344"/>
      <c r="AK79" s="344"/>
      <c r="AL79" s="344"/>
      <c r="AM79" s="344"/>
      <c r="AN79" s="344"/>
      <c r="AO79" s="344"/>
      <c r="AP79" s="344"/>
    </row>
    <row r="80" spans="2:42" ht="22.5" customHeight="1" x14ac:dyDescent="0.25">
      <c r="B80" s="43" t="s">
        <v>1029</v>
      </c>
      <c r="C80" s="138">
        <v>76</v>
      </c>
      <c r="E80" s="41" t="s">
        <v>1417</v>
      </c>
      <c r="F80" s="341" t="str">
        <f>+'42 高齢者施設等感染対策向上加算 '!C11</f>
        <v>該当・非該当</v>
      </c>
      <c r="G80" s="342"/>
      <c r="H80" s="342"/>
      <c r="I80" s="343"/>
      <c r="L80" s="321">
        <v>42</v>
      </c>
      <c r="M80" s="321"/>
      <c r="N80" s="321" t="s">
        <v>1228</v>
      </c>
      <c r="O80" s="321"/>
      <c r="P80" s="321"/>
      <c r="Q80" s="321"/>
      <c r="R80" s="321"/>
      <c r="S80" s="321"/>
      <c r="T80" s="321"/>
      <c r="U80" s="321"/>
      <c r="V80" s="321"/>
      <c r="W80" s="321"/>
      <c r="X80" s="321" t="s">
        <v>114</v>
      </c>
      <c r="Y80" s="321"/>
      <c r="Z80" s="321"/>
      <c r="AA80" s="321"/>
      <c r="AB80" s="321"/>
      <c r="AC80" s="321"/>
      <c r="AD80" s="344" t="s">
        <v>1469</v>
      </c>
      <c r="AE80" s="344"/>
      <c r="AF80" s="344"/>
      <c r="AG80" s="344"/>
      <c r="AH80" s="344"/>
      <c r="AI80" s="344"/>
      <c r="AJ80" s="344"/>
      <c r="AK80" s="344"/>
      <c r="AL80" s="344"/>
      <c r="AM80" s="344"/>
      <c r="AN80" s="344"/>
      <c r="AO80" s="344"/>
      <c r="AP80" s="344"/>
    </row>
    <row r="81" spans="2:42" ht="22.5" customHeight="1" x14ac:dyDescent="0.25">
      <c r="B81" s="43" t="s">
        <v>1029</v>
      </c>
      <c r="C81" s="138">
        <v>77</v>
      </c>
      <c r="E81" s="41" t="s">
        <v>1418</v>
      </c>
      <c r="F81" s="341" t="str">
        <f>+'42 高齢者施設等感染対策向上加算 '!C14</f>
        <v>該当・非該当</v>
      </c>
      <c r="G81" s="342"/>
      <c r="H81" s="342"/>
      <c r="I81" s="343"/>
      <c r="L81" s="321"/>
      <c r="M81" s="321"/>
      <c r="N81" s="321" t="s">
        <v>1228</v>
      </c>
      <c r="O81" s="321"/>
      <c r="P81" s="321"/>
      <c r="Q81" s="321"/>
      <c r="R81" s="321"/>
      <c r="S81" s="321"/>
      <c r="T81" s="321"/>
      <c r="U81" s="321"/>
      <c r="V81" s="321"/>
      <c r="W81" s="321"/>
      <c r="X81" s="321" t="s">
        <v>115</v>
      </c>
      <c r="Y81" s="321"/>
      <c r="Z81" s="321"/>
      <c r="AA81" s="321"/>
      <c r="AB81" s="321"/>
      <c r="AC81" s="321"/>
      <c r="AD81" s="344" t="s">
        <v>1470</v>
      </c>
      <c r="AE81" s="344"/>
      <c r="AF81" s="344"/>
      <c r="AG81" s="344"/>
      <c r="AH81" s="344"/>
      <c r="AI81" s="344"/>
      <c r="AJ81" s="344"/>
      <c r="AK81" s="344"/>
      <c r="AL81" s="344"/>
      <c r="AM81" s="344"/>
      <c r="AN81" s="344"/>
      <c r="AO81" s="344"/>
      <c r="AP81" s="344"/>
    </row>
    <row r="82" spans="2:42" ht="22.5" customHeight="1" x14ac:dyDescent="0.25">
      <c r="B82" s="43" t="s">
        <v>1029</v>
      </c>
      <c r="C82" s="138">
        <v>78</v>
      </c>
      <c r="E82" s="41" t="s">
        <v>1419</v>
      </c>
      <c r="F82" s="341" t="str">
        <f>+'43 新興感染症等施設療養費'!C10</f>
        <v>該当・非該当</v>
      </c>
      <c r="G82" s="342"/>
      <c r="H82" s="342"/>
      <c r="I82" s="343"/>
      <c r="L82" s="321">
        <v>43</v>
      </c>
      <c r="M82" s="321"/>
      <c r="N82" s="321" t="s">
        <v>1229</v>
      </c>
      <c r="O82" s="321"/>
      <c r="P82" s="321"/>
      <c r="Q82" s="321"/>
      <c r="R82" s="321"/>
      <c r="S82" s="321"/>
      <c r="T82" s="321"/>
      <c r="U82" s="321"/>
      <c r="V82" s="321"/>
      <c r="W82" s="321"/>
      <c r="X82" s="321"/>
      <c r="Y82" s="321"/>
      <c r="Z82" s="321"/>
      <c r="AA82" s="321"/>
      <c r="AB82" s="321"/>
      <c r="AC82" s="321"/>
      <c r="AD82" s="344" t="s">
        <v>1468</v>
      </c>
      <c r="AE82" s="344"/>
      <c r="AF82" s="344"/>
      <c r="AG82" s="344"/>
      <c r="AH82" s="344"/>
      <c r="AI82" s="344"/>
      <c r="AJ82" s="344"/>
      <c r="AK82" s="344"/>
      <c r="AL82" s="344"/>
      <c r="AM82" s="344"/>
      <c r="AN82" s="344"/>
      <c r="AO82" s="344"/>
      <c r="AP82" s="344"/>
    </row>
    <row r="83" spans="2:42" ht="22.5" customHeight="1" x14ac:dyDescent="0.25">
      <c r="B83" s="43" t="s">
        <v>1029</v>
      </c>
      <c r="C83" s="138">
        <v>79</v>
      </c>
      <c r="E83" s="41" t="s">
        <v>1420</v>
      </c>
      <c r="F83" s="341" t="str">
        <f>+'44 生産性向上推進体制加算'!$C$11</f>
        <v>該当・非該当</v>
      </c>
      <c r="G83" s="342"/>
      <c r="H83" s="342"/>
      <c r="I83" s="343"/>
      <c r="L83" s="321">
        <v>44</v>
      </c>
      <c r="M83" s="321"/>
      <c r="N83" s="321" t="s">
        <v>1230</v>
      </c>
      <c r="O83" s="321"/>
      <c r="P83" s="321"/>
      <c r="Q83" s="321"/>
      <c r="R83" s="321"/>
      <c r="S83" s="321"/>
      <c r="T83" s="321"/>
      <c r="U83" s="321"/>
      <c r="V83" s="321"/>
      <c r="W83" s="321" t="s">
        <v>114</v>
      </c>
      <c r="X83" s="321"/>
      <c r="Y83" s="321"/>
      <c r="Z83" s="321"/>
      <c r="AA83" s="321"/>
      <c r="AB83" s="321"/>
      <c r="AC83" s="321"/>
      <c r="AD83" s="344" t="s">
        <v>1471</v>
      </c>
      <c r="AE83" s="344"/>
      <c r="AF83" s="344"/>
      <c r="AG83" s="344"/>
      <c r="AH83" s="344"/>
      <c r="AI83" s="344"/>
      <c r="AJ83" s="344"/>
      <c r="AK83" s="344"/>
      <c r="AL83" s="344"/>
      <c r="AM83" s="344"/>
      <c r="AN83" s="344"/>
      <c r="AO83" s="344"/>
      <c r="AP83" s="344"/>
    </row>
    <row r="84" spans="2:42" ht="22.5" customHeight="1" x14ac:dyDescent="0.25">
      <c r="B84" s="43" t="s">
        <v>1029</v>
      </c>
      <c r="C84" s="138">
        <v>79</v>
      </c>
      <c r="E84" s="41" t="s">
        <v>1421</v>
      </c>
      <c r="F84" s="341" t="str">
        <f>+'44 生産性向上推進体制加算'!$C$14</f>
        <v>該当・非該当</v>
      </c>
      <c r="G84" s="342"/>
      <c r="H84" s="342"/>
      <c r="I84" s="343"/>
      <c r="L84" s="321"/>
      <c r="M84" s="321"/>
      <c r="N84" s="321" t="s">
        <v>1230</v>
      </c>
      <c r="O84" s="321"/>
      <c r="P84" s="321"/>
      <c r="Q84" s="321"/>
      <c r="R84" s="321"/>
      <c r="S84" s="321"/>
      <c r="T84" s="321"/>
      <c r="U84" s="321"/>
      <c r="V84" s="321"/>
      <c r="W84" s="321" t="s">
        <v>115</v>
      </c>
      <c r="X84" s="321"/>
      <c r="Y84" s="321"/>
      <c r="Z84" s="321"/>
      <c r="AA84" s="321"/>
      <c r="AB84" s="321"/>
      <c r="AC84" s="321"/>
      <c r="AD84" s="344" t="s">
        <v>1472</v>
      </c>
      <c r="AE84" s="344"/>
      <c r="AF84" s="344"/>
      <c r="AG84" s="344"/>
      <c r="AH84" s="344"/>
      <c r="AI84" s="344"/>
      <c r="AJ84" s="344"/>
      <c r="AK84" s="344"/>
      <c r="AL84" s="344"/>
      <c r="AM84" s="344"/>
      <c r="AN84" s="344"/>
      <c r="AO84" s="344"/>
      <c r="AP84" s="344"/>
    </row>
    <row r="85" spans="2:42" ht="22.5" customHeight="1" x14ac:dyDescent="0.25">
      <c r="B85" s="43" t="s">
        <v>1029</v>
      </c>
      <c r="C85" s="138">
        <v>81</v>
      </c>
      <c r="E85" s="41" t="s">
        <v>1422</v>
      </c>
      <c r="F85" s="341" t="str">
        <f>'45 サービス提供体制強化'!$C$11</f>
        <v>該当・非該当</v>
      </c>
      <c r="G85" s="342"/>
      <c r="H85" s="342"/>
      <c r="I85" s="343"/>
      <c r="L85" s="321">
        <v>45</v>
      </c>
      <c r="M85" s="321"/>
      <c r="N85" s="321" t="s">
        <v>144</v>
      </c>
      <c r="O85" s="321"/>
      <c r="P85" s="321"/>
      <c r="Q85" s="321"/>
      <c r="R85" s="321"/>
      <c r="S85" s="321"/>
      <c r="T85" s="321"/>
      <c r="U85" s="321"/>
      <c r="V85" s="321"/>
      <c r="W85" s="321" t="s">
        <v>114</v>
      </c>
      <c r="X85" s="321"/>
      <c r="Y85" s="321"/>
      <c r="Z85" s="321"/>
      <c r="AA85" s="321"/>
      <c r="AB85" s="321"/>
      <c r="AC85" s="321"/>
      <c r="AD85" s="344" t="s">
        <v>1022</v>
      </c>
      <c r="AE85" s="344"/>
      <c r="AF85" s="344"/>
      <c r="AG85" s="344"/>
      <c r="AH85" s="344"/>
      <c r="AI85" s="344"/>
      <c r="AJ85" s="344"/>
      <c r="AK85" s="344"/>
      <c r="AL85" s="344"/>
      <c r="AM85" s="344"/>
      <c r="AN85" s="344"/>
      <c r="AO85" s="344"/>
      <c r="AP85" s="344"/>
    </row>
    <row r="86" spans="2:42" ht="22.5" customHeight="1" x14ac:dyDescent="0.25">
      <c r="B86" s="43" t="s">
        <v>1029</v>
      </c>
      <c r="C86" s="138">
        <v>81</v>
      </c>
      <c r="E86" s="41" t="s">
        <v>1423</v>
      </c>
      <c r="F86" s="341" t="str">
        <f>'45 サービス提供体制強化'!$C$14</f>
        <v>該当・非該当</v>
      </c>
      <c r="G86" s="342"/>
      <c r="H86" s="342"/>
      <c r="I86" s="343"/>
      <c r="L86" s="321"/>
      <c r="M86" s="321"/>
      <c r="N86" s="321" t="s">
        <v>144</v>
      </c>
      <c r="O86" s="321"/>
      <c r="P86" s="321"/>
      <c r="Q86" s="321"/>
      <c r="R86" s="321"/>
      <c r="S86" s="321"/>
      <c r="T86" s="321"/>
      <c r="U86" s="321"/>
      <c r="V86" s="321"/>
      <c r="W86" s="321" t="s">
        <v>115</v>
      </c>
      <c r="X86" s="321"/>
      <c r="Y86" s="321"/>
      <c r="Z86" s="321"/>
      <c r="AA86" s="321"/>
      <c r="AB86" s="321"/>
      <c r="AC86" s="321"/>
      <c r="AD86" s="344" t="s">
        <v>1023</v>
      </c>
      <c r="AE86" s="344"/>
      <c r="AF86" s="344"/>
      <c r="AG86" s="344"/>
      <c r="AH86" s="344"/>
      <c r="AI86" s="344"/>
      <c r="AJ86" s="344"/>
      <c r="AK86" s="344"/>
      <c r="AL86" s="344"/>
      <c r="AM86" s="344"/>
      <c r="AN86" s="344"/>
      <c r="AO86" s="344"/>
      <c r="AP86" s="344"/>
    </row>
    <row r="87" spans="2:42" ht="22.5" customHeight="1" x14ac:dyDescent="0.25">
      <c r="B87" s="43" t="s">
        <v>1029</v>
      </c>
      <c r="C87" s="138">
        <v>81</v>
      </c>
      <c r="E87" s="41" t="s">
        <v>1424</v>
      </c>
      <c r="F87" s="341" t="str">
        <f>'45 サービス提供体制強化'!$C$17</f>
        <v>該当・非該当</v>
      </c>
      <c r="G87" s="342"/>
      <c r="H87" s="342"/>
      <c r="I87" s="343"/>
      <c r="L87" s="321"/>
      <c r="M87" s="321"/>
      <c r="N87" s="321" t="s">
        <v>144</v>
      </c>
      <c r="O87" s="321"/>
      <c r="P87" s="321"/>
      <c r="Q87" s="321"/>
      <c r="R87" s="321"/>
      <c r="S87" s="321"/>
      <c r="T87" s="321"/>
      <c r="U87" s="321"/>
      <c r="V87" s="321"/>
      <c r="W87" s="321" t="s">
        <v>116</v>
      </c>
      <c r="X87" s="321"/>
      <c r="Y87" s="321"/>
      <c r="Z87" s="321"/>
      <c r="AA87" s="321"/>
      <c r="AB87" s="321"/>
      <c r="AC87" s="321"/>
      <c r="AD87" s="344" t="s">
        <v>1024</v>
      </c>
      <c r="AE87" s="344"/>
      <c r="AF87" s="344"/>
      <c r="AG87" s="344"/>
      <c r="AH87" s="344"/>
      <c r="AI87" s="344"/>
      <c r="AJ87" s="344"/>
      <c r="AK87" s="344"/>
      <c r="AL87" s="344"/>
      <c r="AM87" s="344"/>
      <c r="AN87" s="344"/>
      <c r="AO87" s="344"/>
      <c r="AP87" s="344"/>
    </row>
    <row r="88" spans="2:42" ht="22.5" customHeight="1" x14ac:dyDescent="0.25">
      <c r="B88" s="43" t="s">
        <v>1029</v>
      </c>
      <c r="C88" s="138">
        <v>83</v>
      </c>
      <c r="E88" s="41" t="s">
        <v>1425</v>
      </c>
      <c r="F88" s="341" t="str">
        <f>+'46 介護職員等処遇改善 '!$C$11</f>
        <v>該当・非該当</v>
      </c>
      <c r="G88" s="342"/>
      <c r="H88" s="342"/>
      <c r="I88" s="343"/>
      <c r="L88" s="321">
        <v>46</v>
      </c>
      <c r="M88" s="321"/>
      <c r="N88" s="321" t="s">
        <v>1231</v>
      </c>
      <c r="O88" s="321"/>
      <c r="P88" s="321"/>
      <c r="Q88" s="321"/>
      <c r="R88" s="321"/>
      <c r="S88" s="321"/>
      <c r="T88" s="321"/>
      <c r="U88" s="321"/>
      <c r="V88" s="321"/>
      <c r="W88" s="330" t="s">
        <v>2031</v>
      </c>
      <c r="X88" s="330"/>
      <c r="Y88" s="330"/>
      <c r="Z88" s="321"/>
      <c r="AA88" s="321"/>
      <c r="AB88" s="321"/>
      <c r="AC88" s="321"/>
      <c r="AD88" s="345" t="s">
        <v>2050</v>
      </c>
      <c r="AE88" s="345"/>
      <c r="AF88" s="345"/>
      <c r="AG88" s="345"/>
      <c r="AH88" s="345"/>
      <c r="AI88" s="345"/>
      <c r="AJ88" s="345"/>
      <c r="AK88" s="345"/>
      <c r="AL88" s="345"/>
      <c r="AM88" s="345"/>
      <c r="AN88" s="345"/>
      <c r="AO88" s="345"/>
      <c r="AP88" s="345"/>
    </row>
    <row r="89" spans="2:42" ht="22.5" customHeight="1" x14ac:dyDescent="0.25">
      <c r="B89" s="43" t="s">
        <v>1029</v>
      </c>
      <c r="C89" s="138">
        <v>83</v>
      </c>
      <c r="E89" s="41" t="s">
        <v>1426</v>
      </c>
      <c r="F89" s="341" t="str">
        <f>+'46 介護職員等処遇改善 '!$C$14</f>
        <v>該当・非該当</v>
      </c>
      <c r="G89" s="342"/>
      <c r="H89" s="342"/>
      <c r="I89" s="343"/>
      <c r="L89" s="321"/>
      <c r="M89" s="321"/>
      <c r="N89" s="321" t="s">
        <v>1231</v>
      </c>
      <c r="O89" s="321"/>
      <c r="P89" s="321"/>
      <c r="Q89" s="321"/>
      <c r="R89" s="321"/>
      <c r="S89" s="321"/>
      <c r="T89" s="321"/>
      <c r="U89" s="321"/>
      <c r="V89" s="321"/>
      <c r="W89" s="330" t="s">
        <v>2047</v>
      </c>
      <c r="X89" s="330"/>
      <c r="Y89" s="330"/>
      <c r="Z89" s="321"/>
      <c r="AA89" s="321"/>
      <c r="AB89" s="321"/>
      <c r="AC89" s="321"/>
      <c r="AD89" s="345" t="s">
        <v>2051</v>
      </c>
      <c r="AE89" s="345"/>
      <c r="AF89" s="345"/>
      <c r="AG89" s="345"/>
      <c r="AH89" s="345"/>
      <c r="AI89" s="345"/>
      <c r="AJ89" s="345"/>
      <c r="AK89" s="345"/>
      <c r="AL89" s="345"/>
      <c r="AM89" s="345"/>
      <c r="AN89" s="345"/>
      <c r="AO89" s="345"/>
      <c r="AP89" s="345"/>
    </row>
    <row r="90" spans="2:42" ht="22.5" customHeight="1" x14ac:dyDescent="0.25">
      <c r="B90" s="43" t="s">
        <v>1029</v>
      </c>
      <c r="C90" s="138">
        <v>83</v>
      </c>
      <c r="E90" s="41" t="s">
        <v>1427</v>
      </c>
      <c r="F90" s="341" t="str">
        <f>+'46 介護職員等処遇改善 '!$C$17</f>
        <v>該当・非該当</v>
      </c>
      <c r="G90" s="342"/>
      <c r="H90" s="342"/>
      <c r="I90" s="343"/>
      <c r="L90" s="321"/>
      <c r="M90" s="321"/>
      <c r="N90" s="321" t="s">
        <v>1231</v>
      </c>
      <c r="O90" s="321"/>
      <c r="P90" s="321"/>
      <c r="Q90" s="321"/>
      <c r="R90" s="321"/>
      <c r="S90" s="321"/>
      <c r="T90" s="321"/>
      <c r="U90" s="321"/>
      <c r="V90" s="321"/>
      <c r="W90" s="330" t="s">
        <v>2048</v>
      </c>
      <c r="X90" s="330"/>
      <c r="Y90" s="330"/>
      <c r="Z90" s="321"/>
      <c r="AA90" s="321"/>
      <c r="AB90" s="321"/>
      <c r="AC90" s="321"/>
      <c r="AD90" s="345" t="s">
        <v>2052</v>
      </c>
      <c r="AE90" s="345"/>
      <c r="AF90" s="345"/>
      <c r="AG90" s="345"/>
      <c r="AH90" s="345"/>
      <c r="AI90" s="345"/>
      <c r="AJ90" s="345"/>
      <c r="AK90" s="345"/>
      <c r="AL90" s="345"/>
      <c r="AM90" s="345"/>
      <c r="AN90" s="345"/>
      <c r="AO90" s="345"/>
      <c r="AP90" s="345"/>
    </row>
    <row r="91" spans="2:42" ht="22.5" customHeight="1" x14ac:dyDescent="0.25">
      <c r="B91" s="43" t="s">
        <v>1029</v>
      </c>
      <c r="C91" s="138">
        <v>83</v>
      </c>
      <c r="E91" s="41" t="s">
        <v>1428</v>
      </c>
      <c r="F91" s="341" t="str">
        <f>+'46 介護職員等処遇改善 '!$C$20</f>
        <v>該当・非該当</v>
      </c>
      <c r="G91" s="342"/>
      <c r="H91" s="342"/>
      <c r="I91" s="343"/>
      <c r="L91" s="321"/>
      <c r="M91" s="321"/>
      <c r="N91" s="321" t="s">
        <v>1231</v>
      </c>
      <c r="O91" s="321"/>
      <c r="P91" s="321"/>
      <c r="Q91" s="321"/>
      <c r="R91" s="321"/>
      <c r="S91" s="321"/>
      <c r="T91" s="321"/>
      <c r="U91" s="321"/>
      <c r="V91" s="321"/>
      <c r="W91" s="330" t="s">
        <v>2049</v>
      </c>
      <c r="X91" s="330"/>
      <c r="Y91" s="330"/>
      <c r="Z91" s="321"/>
      <c r="AA91" s="321"/>
      <c r="AB91" s="321"/>
      <c r="AC91" s="321"/>
      <c r="AD91" s="345" t="s">
        <v>2053</v>
      </c>
      <c r="AE91" s="345"/>
      <c r="AF91" s="345"/>
      <c r="AG91" s="345"/>
      <c r="AH91" s="345"/>
      <c r="AI91" s="345"/>
      <c r="AJ91" s="345"/>
      <c r="AK91" s="345"/>
      <c r="AL91" s="345"/>
      <c r="AM91" s="345"/>
      <c r="AN91" s="345"/>
      <c r="AO91" s="345"/>
      <c r="AP91" s="345"/>
    </row>
    <row r="92" spans="2:42" ht="22.5" customHeight="1" x14ac:dyDescent="0.25">
      <c r="B92" s="43" t="s">
        <v>1029</v>
      </c>
      <c r="C92" s="331">
        <v>83</v>
      </c>
      <c r="E92" s="41" t="s">
        <v>1429</v>
      </c>
      <c r="F92" s="341" t="str">
        <f>+'46 介護職員等処遇改善 '!$C$23</f>
        <v>該当・非該当</v>
      </c>
      <c r="G92" s="342"/>
      <c r="H92" s="342"/>
      <c r="I92" s="343"/>
      <c r="L92" s="321"/>
      <c r="M92" s="321"/>
      <c r="N92" s="321" t="s">
        <v>1231</v>
      </c>
      <c r="O92" s="321"/>
      <c r="P92" s="321"/>
      <c r="Q92" s="321"/>
      <c r="R92" s="321"/>
      <c r="S92" s="321"/>
      <c r="T92" s="321"/>
      <c r="U92" s="321"/>
      <c r="V92" s="321"/>
      <c r="W92" s="321" t="s">
        <v>116</v>
      </c>
      <c r="X92" s="321"/>
      <c r="Y92" s="321"/>
      <c r="Z92" s="321"/>
      <c r="AA92" s="321"/>
      <c r="AB92" s="321"/>
      <c r="AC92" s="321"/>
      <c r="AD92" s="345" t="str">
        <f>+N92&amp;"  "&amp;+W92</f>
        <v>介護職員等処遇改善加算  （Ⅲ）</v>
      </c>
      <c r="AE92" s="345"/>
      <c r="AF92" s="345"/>
      <c r="AG92" s="345"/>
      <c r="AH92" s="345"/>
      <c r="AI92" s="345"/>
      <c r="AJ92" s="345"/>
      <c r="AK92" s="345"/>
      <c r="AL92" s="345"/>
      <c r="AM92" s="345"/>
      <c r="AN92" s="345"/>
      <c r="AO92" s="345"/>
      <c r="AP92" s="345"/>
    </row>
    <row r="93" spans="2:42" ht="22.5" customHeight="1" x14ac:dyDescent="0.25">
      <c r="B93" s="43" t="s">
        <v>1029</v>
      </c>
      <c r="C93" s="331">
        <v>83</v>
      </c>
      <c r="E93" s="41" t="s">
        <v>1430</v>
      </c>
      <c r="F93" s="341" t="str">
        <f>+'46 介護職員等処遇改善 '!$C$26</f>
        <v>該当・非該当</v>
      </c>
      <c r="G93" s="342"/>
      <c r="H93" s="342"/>
      <c r="I93" s="343"/>
      <c r="L93" s="321"/>
      <c r="M93" s="321"/>
      <c r="N93" s="321" t="s">
        <v>1231</v>
      </c>
      <c r="O93" s="321"/>
      <c r="P93" s="321"/>
      <c r="Q93" s="321"/>
      <c r="R93" s="321"/>
      <c r="S93" s="321"/>
      <c r="T93" s="321"/>
      <c r="U93" s="321"/>
      <c r="V93" s="321"/>
      <c r="W93" s="321" t="s">
        <v>117</v>
      </c>
      <c r="X93" s="321"/>
      <c r="Y93" s="321"/>
      <c r="Z93" s="321"/>
      <c r="AA93" s="321"/>
      <c r="AB93" s="321"/>
      <c r="AC93" s="321"/>
      <c r="AD93" s="346" t="str">
        <f t="shared" ref="AD93" si="0">+N93&amp;"  "&amp;+W93</f>
        <v>介護職員等処遇改善加算  （Ⅳ）</v>
      </c>
      <c r="AE93" s="346"/>
      <c r="AF93" s="346"/>
      <c r="AG93" s="346"/>
      <c r="AH93" s="346"/>
      <c r="AI93" s="346"/>
      <c r="AJ93" s="346"/>
      <c r="AK93" s="346"/>
      <c r="AL93" s="346"/>
      <c r="AM93" s="346"/>
      <c r="AN93" s="346"/>
      <c r="AO93" s="346"/>
      <c r="AP93" s="346"/>
    </row>
  </sheetData>
  <mergeCells count="172">
    <mergeCell ref="AD4:AP4"/>
    <mergeCell ref="AD14:AP14"/>
    <mergeCell ref="AD5:AP5"/>
    <mergeCell ref="AD6:AP6"/>
    <mergeCell ref="AD7:AP7"/>
    <mergeCell ref="AD87:AP87"/>
    <mergeCell ref="AD88:AP88"/>
    <mergeCell ref="AD77:AP77"/>
    <mergeCell ref="AD78:AP78"/>
    <mergeCell ref="AD79:AP79"/>
    <mergeCell ref="AD85:AP85"/>
    <mergeCell ref="AD86:AP86"/>
    <mergeCell ref="AD72:AP72"/>
    <mergeCell ref="AD73:AP73"/>
    <mergeCell ref="AD74:AP74"/>
    <mergeCell ref="AD75:AP75"/>
    <mergeCell ref="AD76:AP76"/>
    <mergeCell ref="AD65:AP65"/>
    <mergeCell ref="AD66:AP66"/>
    <mergeCell ref="AD67:AP67"/>
    <mergeCell ref="AD70:AP70"/>
    <mergeCell ref="AD71:AP71"/>
    <mergeCell ref="AD59:AP59"/>
    <mergeCell ref="AD61:AP61"/>
    <mergeCell ref="AD62:AP62"/>
    <mergeCell ref="AD63:AP63"/>
    <mergeCell ref="AD64:AP64"/>
    <mergeCell ref="AD54:AP54"/>
    <mergeCell ref="AD55:AP55"/>
    <mergeCell ref="AD56:AP56"/>
    <mergeCell ref="AD57:AP57"/>
    <mergeCell ref="AD58:AP58"/>
    <mergeCell ref="AD47:AP47"/>
    <mergeCell ref="AD48:AP48"/>
    <mergeCell ref="AD49:AP49"/>
    <mergeCell ref="AD50:AP50"/>
    <mergeCell ref="AD53:AP53"/>
    <mergeCell ref="AD41:AP41"/>
    <mergeCell ref="AD42:AP42"/>
    <mergeCell ref="AD43:AP43"/>
    <mergeCell ref="AD45:AP45"/>
    <mergeCell ref="AD46:AP46"/>
    <mergeCell ref="AD36:AP36"/>
    <mergeCell ref="AD37:AP37"/>
    <mergeCell ref="AD38:AP38"/>
    <mergeCell ref="AD39:AP39"/>
    <mergeCell ref="AD40:AP40"/>
    <mergeCell ref="AD30:AP30"/>
    <mergeCell ref="AD31:AP31"/>
    <mergeCell ref="AD32:AP32"/>
    <mergeCell ref="AD34:AP34"/>
    <mergeCell ref="AD35:AP35"/>
    <mergeCell ref="AD25:AP25"/>
    <mergeCell ref="AD26:AP26"/>
    <mergeCell ref="AD27:AP27"/>
    <mergeCell ref="AD28:AP28"/>
    <mergeCell ref="AD29:AP29"/>
    <mergeCell ref="AD33:AP33"/>
    <mergeCell ref="AD8:AP8"/>
    <mergeCell ref="AD9:AP9"/>
    <mergeCell ref="AD10:AP10"/>
    <mergeCell ref="AD11:AP11"/>
    <mergeCell ref="AD12:AP12"/>
    <mergeCell ref="AD15:AP15"/>
    <mergeCell ref="AD16:AP16"/>
    <mergeCell ref="AD17:AP17"/>
    <mergeCell ref="AD20:AP20"/>
    <mergeCell ref="AD21:AP21"/>
    <mergeCell ref="AD22:AP22"/>
    <mergeCell ref="AD23:AP23"/>
    <mergeCell ref="AD24:AP24"/>
    <mergeCell ref="AD18:AP18"/>
    <mergeCell ref="AD19:AP19"/>
    <mergeCell ref="F71:I71"/>
    <mergeCell ref="F72:I72"/>
    <mergeCell ref="F73:I73"/>
    <mergeCell ref="F61:I61"/>
    <mergeCell ref="F67:I67"/>
    <mergeCell ref="F62:I62"/>
    <mergeCell ref="F63:I63"/>
    <mergeCell ref="F64:I64"/>
    <mergeCell ref="F65:I65"/>
    <mergeCell ref="F66:I66"/>
    <mergeCell ref="F56:I56"/>
    <mergeCell ref="F57:I57"/>
    <mergeCell ref="F58:I58"/>
    <mergeCell ref="F59:I59"/>
    <mergeCell ref="F70:I70"/>
    <mergeCell ref="F49:I49"/>
    <mergeCell ref="F50:I50"/>
    <mergeCell ref="F53:I53"/>
    <mergeCell ref="F60:I60"/>
    <mergeCell ref="F68:I68"/>
    <mergeCell ref="F69:I69"/>
    <mergeCell ref="F54:I54"/>
    <mergeCell ref="F43:I43"/>
    <mergeCell ref="F45:I45"/>
    <mergeCell ref="F46:I46"/>
    <mergeCell ref="F47:I47"/>
    <mergeCell ref="F48:I48"/>
    <mergeCell ref="F44:I44"/>
    <mergeCell ref="F28:I28"/>
    <mergeCell ref="F29:I29"/>
    <mergeCell ref="F38:I38"/>
    <mergeCell ref="F39:I39"/>
    <mergeCell ref="F40:I40"/>
    <mergeCell ref="F8:I8"/>
    <mergeCell ref="F9:I9"/>
    <mergeCell ref="F10:I10"/>
    <mergeCell ref="F11:I11"/>
    <mergeCell ref="F12:I12"/>
    <mergeCell ref="F16:I16"/>
    <mergeCell ref="F17:I17"/>
    <mergeCell ref="F20:I20"/>
    <mergeCell ref="F21:I21"/>
    <mergeCell ref="F18:I18"/>
    <mergeCell ref="F19:I19"/>
    <mergeCell ref="F22:I22"/>
    <mergeCell ref="F23:I23"/>
    <mergeCell ref="F30:I30"/>
    <mergeCell ref="F31:I31"/>
    <mergeCell ref="F32:I32"/>
    <mergeCell ref="F34:I34"/>
    <mergeCell ref="F35:I35"/>
    <mergeCell ref="F36:I36"/>
    <mergeCell ref="F37:I37"/>
    <mergeCell ref="F33:I33"/>
    <mergeCell ref="F24:I24"/>
    <mergeCell ref="F25:I25"/>
    <mergeCell ref="F26:I26"/>
    <mergeCell ref="F88:I88"/>
    <mergeCell ref="F74:I74"/>
    <mergeCell ref="F75:I75"/>
    <mergeCell ref="F76:I76"/>
    <mergeCell ref="F77:I77"/>
    <mergeCell ref="F78:I78"/>
    <mergeCell ref="F79:I79"/>
    <mergeCell ref="F85:I85"/>
    <mergeCell ref="F86:I86"/>
    <mergeCell ref="F87:I87"/>
    <mergeCell ref="F80:I80"/>
    <mergeCell ref="F81:I81"/>
    <mergeCell ref="F82:I82"/>
    <mergeCell ref="F83:I83"/>
    <mergeCell ref="F84:I84"/>
    <mergeCell ref="F41:I41"/>
    <mergeCell ref="F42:I42"/>
    <mergeCell ref="F27:I27"/>
    <mergeCell ref="F89:I89"/>
    <mergeCell ref="F90:I90"/>
    <mergeCell ref="F91:I91"/>
    <mergeCell ref="F92:I92"/>
    <mergeCell ref="F93:I93"/>
    <mergeCell ref="AD44:AP44"/>
    <mergeCell ref="AD51:AP51"/>
    <mergeCell ref="AD52:AP52"/>
    <mergeCell ref="AD60:AP60"/>
    <mergeCell ref="AD68:AP68"/>
    <mergeCell ref="AD69:AP69"/>
    <mergeCell ref="AD80:AP80"/>
    <mergeCell ref="AD81:AP81"/>
    <mergeCell ref="AD82:AP82"/>
    <mergeCell ref="AD83:AP83"/>
    <mergeCell ref="AD84:AP84"/>
    <mergeCell ref="AD89:AP89"/>
    <mergeCell ref="AD90:AP90"/>
    <mergeCell ref="AD91:AP91"/>
    <mergeCell ref="AD92:AP92"/>
    <mergeCell ref="AD93:AP93"/>
    <mergeCell ref="F55:I55"/>
    <mergeCell ref="F51:I51"/>
    <mergeCell ref="F52:I52"/>
  </mergeCells>
  <phoneticPr fontId="7"/>
  <conditionalFormatting sqref="F8:F12">
    <cfRule type="cellIs" dxfId="5329" priority="247" operator="equal">
      <formula>"該当・非該当"</formula>
    </cfRule>
    <cfRule type="cellIs" dxfId="5328" priority="248" operator="equal">
      <formula>"非該当"</formula>
    </cfRule>
    <cfRule type="cellIs" dxfId="5327" priority="249" operator="equal">
      <formula>"該当"</formula>
    </cfRule>
  </conditionalFormatting>
  <conditionalFormatting sqref="F16:F93">
    <cfRule type="cellIs" dxfId="5326" priority="1" operator="equal">
      <formula>"該当・非該当"</formula>
    </cfRule>
    <cfRule type="cellIs" dxfId="5325" priority="2" operator="equal">
      <formula>"非該当"</formula>
    </cfRule>
    <cfRule type="cellIs" dxfId="5324" priority="3" operator="equal">
      <formula>"該当"</formula>
    </cfRule>
  </conditionalFormatting>
  <hyperlinks>
    <hyperlink ref="AD8" location="'第5 介護給付費《基本》'!A44" display="定員超過利用の場合の所定単位数の算定" xr:uid="{F1EF4FB7-8019-4D5D-A358-C818649DD9E8}"/>
    <hyperlink ref="AD9" location="'第5 介護給付費《基本》'!A85" display="人員基準欠如減算" xr:uid="{1D6547A2-A7C1-4AF1-8D41-EA4865328D1F}"/>
    <hyperlink ref="AD10" location="'第5 介護給付費《基本》'!A110" display="夜勤体制減算" xr:uid="{267859F2-1AB0-4929-861F-3FE6FDAF6A2B}"/>
    <hyperlink ref="AD11:AP11" location="'第5 介護給付費《基本》'!B140" display="新設、増床又は減床" xr:uid="{F05F4087-B10E-4805-B57D-FB874FA78B95}"/>
    <hyperlink ref="AD12:AP12" location="'第5 介護給付費《基本》'!B160" display="例外的な多床室請求" xr:uid="{4757907B-DE9C-4E43-8DBD-899BC653D0AF}"/>
    <hyperlink ref="AD15:AP15" location="'第5 介護給付費《施設ｻｰﾋﾞｽ 1-6》'!B7" display="介護福祉施設サービス費" xr:uid="{BCB76F86-D216-47B2-96EB-BFC7F405B814}"/>
    <hyperlink ref="AD16:AP16" location="'第5 介護給付費《施設ｻｰﾋﾞｽ 1-6》'!A1" display="身体拘束廃止未実施減算" xr:uid="{44C3D6B3-3A3C-494F-90F1-BED7E08E7F0D}"/>
    <hyperlink ref="AD17:AP17" location="'第5 介護給付費《施設ｻｰﾋﾞｽ 1-6》'!B31" display="安全管理体制未実施減算" xr:uid="{B6B4574B-C097-41D4-8219-6CAC031F8698}"/>
    <hyperlink ref="AD20:AP20" location="'第5 介護給付費《施設ｻｰﾋﾞｽ 1-6》'!B82" display="栄養管理にかかる減算" xr:uid="{390123BC-D52D-4676-A440-21CDABC8C529}"/>
    <hyperlink ref="AD22:AP22" location="'8 看護体制加算'!B7" display="看護体制加算　（Ⅰ）" xr:uid="{2A3A2333-BE9F-4F34-BD9E-17BFC7E165C5}"/>
    <hyperlink ref="AD23:AP23" location="'8 看護体制加算'!B7" display="看護体制加算　（Ⅱ）" xr:uid="{75A3300D-B0FF-4012-AD4F-7D7F5868430C}"/>
    <hyperlink ref="AD24:AP24" location="'8 看護体制加算'!B84" display="看護体制加算　（Ⅲ）" xr:uid="{1425F310-96F7-4639-91AC-7D65CC143DF0}"/>
    <hyperlink ref="AD25:AP25" location="'8 看護体制加算'!B84" display="看護体制加算　（Ⅳ）" xr:uid="{6BB3D817-F966-4B9B-A9CF-4E182EDA3BFF}"/>
    <hyperlink ref="AD26:AP26" location="'9 夜勤職員配置'!B7" display="夜勤職員配置加算　（Ⅰ）" xr:uid="{C1BE7A63-D318-4F26-B861-05FB0770EB2C}"/>
    <hyperlink ref="AD27:AP27" location="'9 夜勤職員配置'!B7" display="夜勤職員配置加算　（Ⅲ）" xr:uid="{16B5757B-4475-4A41-8EB3-FE665CB79217}"/>
    <hyperlink ref="AD28:AP28" location="'10 準ユニットケア'!B6" display="準ユニットケア加算" xr:uid="{A386BE5D-5656-4E42-A07B-1FDC0BB7B38D}"/>
    <hyperlink ref="AD29:AP29" location="'11 生活機能向上連携'!B6" display="生活機能向上連携加算　（Ⅰ）" xr:uid="{41BE21C8-2457-4015-A472-8BE12ADAD022}"/>
    <hyperlink ref="AD30:AP30" location="'11 生活機能向上連携'!B6" display="生活機能向上連携加算　（Ⅱ）" xr:uid="{122496D2-13BE-4CBA-B317-AC74FFCED5F8}"/>
    <hyperlink ref="AD31:AP31" location="'12 個別機能訓練'!B7" display="個別機能訓練加算　（Ⅰ）" xr:uid="{EFA25703-17BF-40F0-A5B3-7D4281136107}"/>
    <hyperlink ref="AD32:AP32" location="'介護給付費　目次'!B7" display="個別機能訓練加算　（Ⅱ）" xr:uid="{D9B573C3-D920-40A9-93B6-0445180479E5}"/>
    <hyperlink ref="AD34:AP34" location="'13 ADL維持等'!B6" display="ADL維持等加算　（Ⅰ）" xr:uid="{C192B66B-8CF9-40E4-96B0-CCD68DA111D3}"/>
    <hyperlink ref="AD35:AP35" location="'13 ADL維持等'!B6" display="ADL維持等加算　（Ⅱ）" xr:uid="{2618E6F6-9E2A-47DF-A57D-2319FB0E7565}"/>
    <hyperlink ref="AD36:AP36" location="'14 若年性認知症入所者受入'!B6" display="若年者認知症入所者受入加算" xr:uid="{2AC7A75D-7D47-4E8E-AFCA-9BAD000ACCDE}"/>
    <hyperlink ref="AD37:AP37" location="'15 常勤医師配置'!B6" display="常勤医師配置加算" xr:uid="{950DDAF7-9005-4B69-AB7B-06FF74FF4439}"/>
    <hyperlink ref="AD38:AP38" location="'16 精神科医による療養指導'!B6" display="精神科医による療養指導の加算" xr:uid="{4772B24D-B014-4C7A-98E9-E597FAC352D6}"/>
    <hyperlink ref="AD39:AP39" location="'17 障害者生活支援体制'!B6" display="障害者生活支援体制加算　（Ⅰ）" xr:uid="{E912C0EC-6E65-4700-BDDF-D94A537818B5}"/>
    <hyperlink ref="AD40:AP40" location="'17 障害者生活支援体制'!B6" display="障害者生活支援体制加算　（Ⅱ）" xr:uid="{98E2AB46-A1BE-4CE2-BFD3-F64420484380}"/>
    <hyperlink ref="AD41:AP41" location="'18 入院、外泊'!B6" display="入院、外泊の取り扱い" xr:uid="{015E58A3-7ACF-4D79-8753-1E36C6930D72}"/>
    <hyperlink ref="AD42:AP42" location="'18 入院、外泊'!B27" display="外泊時在宅サービス" xr:uid="{F930FB96-0983-4DA3-B773-C72524976AF0}"/>
    <hyperlink ref="AD43:AP43" location="'19 初期加算'!B6" display="初期加算" xr:uid="{0ED6BBA8-EA9E-40B4-9BA1-FE94635CF4E2}"/>
    <hyperlink ref="AD45:AP45" location="'21 再入所時栄養連携'!B7" display="再入所時栄養連携加算" xr:uid="{A0BC8C40-FF7C-4F5F-84A9-0CC5C42729CF}"/>
    <hyperlink ref="AD46:AP46" location="'22 退所時等相談援助'!B7" display="退所前訪問相談援助加算" xr:uid="{DD44C055-77F8-401D-A032-85F25B303C3D}"/>
    <hyperlink ref="AD47:AP47" location="'22 退所時等相談援助'!B23" display="退所後訪問相談援助加算" xr:uid="{398CC20E-AB7C-4782-958E-10E65304814B}"/>
    <hyperlink ref="AD48:AP48" location="'22 退所時等相談援助'!B32" display="退所前訪問相談援助加算及び退所後訪問相談援助加算" xr:uid="{8B925CE4-7765-4B99-955F-0A6169D96E55}"/>
    <hyperlink ref="AD49:AP49" location="'22 退所時等相談援助'!B54" display="退所時相談援助加算" xr:uid="{02648336-09E7-4D5E-B249-AC3E9417D9AF}"/>
    <hyperlink ref="AD50:AP50" location="'22 退所時等相談援助'!B94" display="退所前連携加算" xr:uid="{2D4D8801-3E97-4743-97BA-2594D819021C}"/>
    <hyperlink ref="AD53:AP53" location="'24 栄養マネジメント強化'!B6" display="栄養マネジメント強化加算" xr:uid="{91AFA06E-86E7-492D-A3F9-1F69089B8F4D}"/>
    <hyperlink ref="AD54:AP54" location="'25 経口移行'!B6" display="経口移行加算" xr:uid="{2331488C-DFFB-4A63-B503-CC0D2B5A7FC0}"/>
    <hyperlink ref="AD55:AP55" location="'26-1 経口維持（Ⅰ）'!B6" display="経口維持加算　（Ⅰ）" xr:uid="{29D1591E-25E0-4354-8A43-6C38DCF1A5E8}"/>
    <hyperlink ref="AD56:AP56" location="'26-2 経口維持（Ⅱ）'!B6" display="経口維持加算　（Ⅱ）" xr:uid="{72D9943F-4E4A-408D-BC85-06A75E07D282}"/>
    <hyperlink ref="AD57:AP57" location="'27 口腔衛生管理'!B6" display="口腔衛生管理加算　（Ⅰ）" xr:uid="{C4F81F30-A890-4ABC-AD94-3C789E870B86}"/>
    <hyperlink ref="AD58:AP58" location="'27 口腔衛生管理'!B6" display="口腔衛生管理加算　（Ⅱ）" xr:uid="{AB8BD1DB-0496-450D-B6E9-0FBC3924EAEC}"/>
    <hyperlink ref="AD59:AP59" location="'28 療養食'!B6" display="療養食加算" xr:uid="{76187E22-4C65-40AF-91BE-1F1F033C8CB5}"/>
    <hyperlink ref="AD61:AP61" location="'30 配置医師緊急時対応'!B7" display="配置医師緊急時対応加算" xr:uid="{82822EC3-D925-452E-BDA6-3A817D69E1CA}"/>
    <hyperlink ref="AD62:AP62" location="'31 看取り介護'!B6" display="看取り介護加算　（Ⅰ）" xr:uid="{32B067A3-E376-471A-8E2A-3D049FE863E5}"/>
    <hyperlink ref="AD63:AP63" location="'31 看取り介護'!B6" display="看取り介護加算　（Ⅱ）" xr:uid="{2213B81A-B703-4B13-ADF0-1360C639FFAB}"/>
    <hyperlink ref="AD64:AP64" location="'32 在宅復帰支援機能'!B6" display="在宅復帰支援機能加算" xr:uid="{EBB194CE-D5E4-4B77-9E7B-6B8212778AD9}"/>
    <hyperlink ref="AD70:AP70" location="'36 認知症行動・心理症状'!B6" display="認知症行動・心理症状緊急対応加算" xr:uid="{B62E2F8E-91D8-4CFD-9D46-38DEABF102FB}"/>
    <hyperlink ref="AD71:AP71" location="'37 褥瘡マネジメント'!B6" display="褥瘡マネジメント加算　（Ⅰ）" xr:uid="{3486FDB4-91C6-4C7C-9168-DEE367D5A4AF}"/>
    <hyperlink ref="AD72:AP72" location="'37 褥瘡マネジメント'!B6" display="褥瘡マネジメント加算　（Ⅱ）" xr:uid="{65CA2865-6525-476D-AF1E-00013E35BF7A}"/>
    <hyperlink ref="AD73:AP73" location="'38 排せつ支援'!B6" display="排せつ支援加算　（Ⅰ）" xr:uid="{1EC469DA-3E83-474A-9B16-58037FA4D63B}"/>
    <hyperlink ref="AD74:AP74" location="'38 排せつ支援'!B6" display="排せつ支援加算　（Ⅱ）" xr:uid="{1245BE56-52A4-45C4-BFA5-D0B9A4C3F408}"/>
    <hyperlink ref="AD75:AP75" location="'38 排せつ支援'!B6" display="排せつ支援加算　（Ⅲ）" xr:uid="{300ED768-BF65-4C6E-9E96-6F3DD31CD898}"/>
    <hyperlink ref="AD76:AP76" location="'39 自立支援促進'!B6" display="自立支援促進加算" xr:uid="{40CB7F44-F4CF-48FE-A6F2-DE469EE5F78B}"/>
    <hyperlink ref="AD85:AP85" location="'45 サービス提供体制強化'!B6" display="サービス提供体制強化加算　（Ⅰ）" xr:uid="{AAF7129B-C521-4BDB-904B-F96A782D0FBC}"/>
    <hyperlink ref="AD5:AP5" location="'第5 介護給付費《基本》'!B11" display="算定の方法" xr:uid="{CFFEB810-CA2E-4D0F-97FD-8D468A3E16E3}"/>
    <hyperlink ref="AD6:AP6" location="'第5 介護給付費《基本》'!B15" display="算定上における端数処理" xr:uid="{945EE95C-BC4F-4386-B7F5-90B2A6F9C752}"/>
    <hyperlink ref="AD7:AP7" location="'第5 介護給付費《基本》'!B22" display="入退所の日数の数え方" xr:uid="{D1A065A1-408E-48F6-A44F-A4AC194D76AF}"/>
    <hyperlink ref="AD33:AP33" location="'12 個別機能訓練'!B7" display="個別機能訓練加算　（Ⅲ）" xr:uid="{4768F415-CA4A-4B43-8487-9A66A27564D2}"/>
    <hyperlink ref="AD18:AP18" location="'第5 介護給付費《施設サービス》'!B47" display="高齢者虐待防止措置未実施減算" xr:uid="{814C335E-6C5C-477B-9032-73846BD6C8A2}"/>
    <hyperlink ref="AD19:AP19" location="'第5 介護給付費《施設ｻｰﾋﾞｽ 1-6》'!B64" display="業務継続計画未策定減算" xr:uid="{067304D7-3056-41E5-B4E4-5D42D8BAFAD7}"/>
    <hyperlink ref="AD21:AP21" location="'7 日常生活継続支援'!B7" display="日常生活継続支援加算" xr:uid="{F59DC051-45B9-4AA9-8CE9-8D00673A93E9}"/>
    <hyperlink ref="AD44:AP44" location="'20 退所時栄養情報連携加算'!B7" display="退所時栄養情報連携加算" xr:uid="{1F9AB533-1FD4-4340-89D7-7BF596BBB9E3}"/>
    <hyperlink ref="AD51:AP51" location="'22 退所時等相談援助'!B120" display="退所時情報提供加算" xr:uid="{CB64D9DD-FCDB-4E72-AFAC-E79DAC4C55F5}"/>
    <hyperlink ref="AD52:AP52" location="'23 協力医療機関連携加算'!A1" display="協力医療機関連携加算" xr:uid="{B61B042B-44B0-498F-AED9-174F95D97586}"/>
    <hyperlink ref="AD60:AP60" location="'29 特別通院送迎加算 '!B7" display="特別通院送迎加算" xr:uid="{2C0AF427-7AE7-4E33-A2D3-18AE08C4A317}"/>
    <hyperlink ref="AD68:AP68" location="'35 認知症チームケア推進加算 '!B7" display="認知症チームケア推進加算（Ⅰ）" xr:uid="{ECA06EFF-9E6D-4FD5-B10F-60FB77E55781}"/>
    <hyperlink ref="AD69:AP69" location="'35 認知症チームケア推進加算 '!B7" display="認知症チームケア推進加算（Ⅱ）" xr:uid="{443782C7-1330-4963-AF45-523354AF4B64}"/>
    <hyperlink ref="AD80:AP80" location="'42 高齢者施設等感染対策向上加算 '!B7" display="高齢者施設等感染対策向上加算 （Ⅰ）" xr:uid="{CEE0DDFB-0149-4311-9305-CEFFB3FEB428}"/>
    <hyperlink ref="AD81:AP81" location="'42 高齢者施設等感染対策向上加算 '!B7" display="高齢者施設等感染対策向上加算 （Ⅱ）" xr:uid="{7C2B0E29-A7FD-4A42-8B32-4676B2D6751E}"/>
    <hyperlink ref="AD82:AP82" location="'43 新興感染症等施設療養費'!B7" display="新興感染症等施設療養費" xr:uid="{A87E926F-3BB5-4D01-9F5D-282ED6BCEE2B}"/>
    <hyperlink ref="AD83:AP83" location="'44 生産性向上推進体制加算'!B7" display="生産性向上推進体制加算 （Ⅰ）" xr:uid="{76CAE7EA-C75B-4702-ABB8-AA3769CC2494}"/>
    <hyperlink ref="AD84:AP84" location="'44 生産性向上推進体制加算'!B7" display="生産性向上推進体制加算 （Ⅱ）" xr:uid="{0D314044-5EF6-4228-90A6-F928E39D4B34}"/>
    <hyperlink ref="AD89:AP91" location="'46-1 介護職員等処遇改善 (新)'!B7" display="介護職員等処遇改善加算" xr:uid="{45A8685D-35B1-4FE0-B682-7B9D4F3C1E3D}"/>
    <hyperlink ref="AD8:AP8" location="'第5 介護給付費《基本》'!B45" display="定員超過利用の場合の所定単位数の算定" xr:uid="{C6376C43-C20C-4A9F-87B1-C7D1D49AD821}"/>
    <hyperlink ref="AD9:AP9" location="'第5 介護給付費《基本》'!B87" display="人員基準欠如減算" xr:uid="{0BD36324-1776-4046-810A-09AC069D3D0B}"/>
    <hyperlink ref="AD67:AP67" location="'34 認知症専門ケア'!B7" display="認知症専門ケア加算　（Ⅱ）" xr:uid="{601C0AE2-6FD1-435A-BC54-9C311CA64F2D}"/>
    <hyperlink ref="AD66:AP66" location="'34 認知症専門ケア'!B7" display="認知症専門ケア加算　（Ⅰ）" xr:uid="{8AA904EA-5FCF-4239-B7A8-E3FB7C1978BD}"/>
    <hyperlink ref="AD65:AP65" location="'33 在宅・入所相互利用'!B6" display="在宅・入所相互利用加算" xr:uid="{E4B37D4A-3808-4D8A-87B1-2CBAEE72B61A}"/>
    <hyperlink ref="AD79:AP79" location="'41 安全対策体制'!B6" display="安全対策体制加算" xr:uid="{C44B5613-FC37-4A77-A107-6F1D5D51D2CD}"/>
    <hyperlink ref="AD78:AP78" location="'40 科学的介護推進体制'!B6" display="科学的介護推進体制加算　（Ⅱ）" xr:uid="{66283DC8-7DC6-49A8-9AC7-BE004C2D2EF2}"/>
    <hyperlink ref="AD77:AP77" location="'40 科学的介護推進体制'!B6" display="科学的介護推進体制加算　（Ⅰ）" xr:uid="{A9167308-1B6E-43FA-BB54-BBF6CAF9467F}"/>
    <hyperlink ref="AD86:AP86" location="'45 サービス提供体制強化'!B6" display="サービス提供体制強化加算　（Ⅱ）" xr:uid="{8D5562EA-E4C7-4A1F-A572-F4C65DB64118}"/>
    <hyperlink ref="AD87:AP87" location="'45 サービス提供体制強化'!B6" display="サービス提供体制強化加算　（Ⅲ）" xr:uid="{60D6E92D-65BA-4E0F-9F0E-76B7CE437852}"/>
    <hyperlink ref="AD10:AP10" location="'第5 介護給付費《基本》'!B110" display="夜勤体制減算" xr:uid="{02CBD1ED-406C-4933-9B49-4C00D11209E8}"/>
    <hyperlink ref="AD89:AP89" location="'46 介護職員等処遇改善 '!B14" display="介護職員等処遇改善加算　（Ⅰ）ロ" xr:uid="{A6833381-2456-4301-A727-673B53A849F4}"/>
    <hyperlink ref="AD88:AP88" location="'46 介護職員等処遇改善 '!B7" display="介護職員等処遇改善加算　（Ⅰ）イ" xr:uid="{3629F676-A2B6-4E2C-85DC-634F74636100}"/>
    <hyperlink ref="AD90:AP90" location="'46 介護職員等処遇改善 '!B17" display="介護職員等処遇改善加算　（Ⅱ）イ" xr:uid="{287F71BC-AAE7-4B63-A77E-EA6EE3E92B92}"/>
    <hyperlink ref="AD91:AP91" location="'46 介護職員等処遇改善 '!B20" display="介護職員等処遇改善加算　（Ⅱ）ロ" xr:uid="{11E004C5-8583-4AA9-8054-11867EF96F43}"/>
    <hyperlink ref="AD92:AP92" location="'46 介護職員等処遇改善 '!B23" display="'46 介護職員等処遇改善 '!B23" xr:uid="{C97652C7-9E9E-45FA-A148-4C495FF4EE00}"/>
    <hyperlink ref="AD93:AP93" location="'46 介護職員等処遇改善 '!B26" display="'46 介護職員等処遇改善 '!B26" xr:uid="{962CE4B9-68C1-4C39-85E9-8BDC91717313}"/>
  </hyperlinks>
  <pageMargins left="0.51181102362204722" right="0.31496062992125984" top="0.74803149606299213" bottom="0.74803149606299213" header="0.31496062992125984" footer="0.31496062992125984"/>
  <pageSetup paperSize="9" scale="57" firstPageNumber="5" fitToHeight="0" orientation="portrait" useFirstPageNumber="1" r:id="rId1"/>
  <headerFooter>
    <oddHeader>&amp;R自主点検表４ （1）従来型　 　</oddHeader>
    <oddFooter>&amp;C-&amp;P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019F9-47F3-4D80-8F62-1B557E30ABE3}">
  <sheetPr codeName="Sheet21">
    <pageSetUpPr fitToPage="1"/>
  </sheetPr>
  <dimension ref="A1:CE58"/>
  <sheetViews>
    <sheetView tabSelected="1" view="pageBreakPreview" zoomScale="130" zoomScaleNormal="100" zoomScaleSheetLayoutView="130" workbookViewId="0">
      <pane xSplit="7" ySplit="5" topLeftCell="H38"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3.304687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1" t="str">
        <f t="shared" ref="A6:A56"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201"/>
      <c r="AN6" s="80"/>
      <c r="AO6" s="80"/>
      <c r="AP6" s="80"/>
      <c r="AQ6" s="80"/>
      <c r="AR6" s="154"/>
      <c r="AS6" s="157"/>
      <c r="AT6" s="158"/>
      <c r="AU6" s="158"/>
      <c r="AV6" s="158"/>
      <c r="AW6" s="158"/>
      <c r="AX6" s="159"/>
      <c r="AY6" s="15"/>
      <c r="CB6" s="1" t="s">
        <v>16</v>
      </c>
      <c r="CD6" s="1" t="s">
        <v>16</v>
      </c>
      <c r="CE6" s="1" t="s">
        <v>17</v>
      </c>
    </row>
    <row r="7" spans="1:83" ht="19.5" customHeight="1" x14ac:dyDescent="0.25">
      <c r="A7" s="69">
        <f t="shared" si="0"/>
        <v>143</v>
      </c>
      <c r="B7" s="418" t="s">
        <v>2027</v>
      </c>
      <c r="C7" s="381"/>
      <c r="D7" s="381"/>
      <c r="E7" s="381"/>
      <c r="F7" s="381"/>
      <c r="G7" s="419"/>
      <c r="H7" s="80"/>
      <c r="I7" s="80"/>
      <c r="J7" s="381" t="s">
        <v>1189</v>
      </c>
      <c r="K7" s="381"/>
      <c r="L7" s="381"/>
      <c r="M7" s="381"/>
      <c r="N7" s="381"/>
      <c r="O7" s="381"/>
      <c r="P7" s="381"/>
      <c r="Q7" s="381"/>
      <c r="R7" s="381"/>
      <c r="S7" s="381"/>
      <c r="T7" s="381"/>
      <c r="U7" s="381"/>
      <c r="V7" s="381"/>
      <c r="W7" s="381"/>
      <c r="X7" s="381"/>
      <c r="Y7" s="381"/>
      <c r="Z7" s="381"/>
      <c r="AA7" s="381"/>
      <c r="AB7" s="381"/>
      <c r="AC7" s="381"/>
      <c r="AD7" s="381"/>
      <c r="AE7" s="381"/>
      <c r="AF7" s="381"/>
      <c r="AG7" s="381"/>
      <c r="AH7" s="381"/>
      <c r="AI7" s="381"/>
      <c r="AJ7" s="381"/>
      <c r="AK7" s="80"/>
      <c r="AL7" s="155"/>
      <c r="AM7" s="201">
        <v>143</v>
      </c>
      <c r="AN7" s="386" t="s">
        <v>12</v>
      </c>
      <c r="AO7" s="387"/>
      <c r="AP7" s="387"/>
      <c r="AQ7" s="388"/>
      <c r="AR7" s="154"/>
      <c r="AS7" s="395" t="s">
        <v>1675</v>
      </c>
      <c r="AT7" s="396"/>
      <c r="AU7" s="396"/>
      <c r="AV7" s="396"/>
      <c r="AW7" s="396"/>
      <c r="AX7" s="397"/>
      <c r="AY7" s="17">
        <f>VLOOKUP(AN7,$CD$6:$CE$11,2,FALSE)</f>
        <v>0</v>
      </c>
      <c r="CB7" s="1" t="s">
        <v>13</v>
      </c>
      <c r="CD7" s="1" t="s">
        <v>13</v>
      </c>
    </row>
    <row r="8" spans="1:83" ht="19.5" customHeight="1" x14ac:dyDescent="0.25">
      <c r="A8" s="69" t="str">
        <f t="shared" si="0"/>
        <v/>
      </c>
      <c r="B8" s="418"/>
      <c r="C8" s="381"/>
      <c r="D8" s="381"/>
      <c r="E8" s="381"/>
      <c r="F8" s="381"/>
      <c r="G8" s="419"/>
      <c r="H8" s="80"/>
      <c r="I8" s="80"/>
      <c r="J8" s="381"/>
      <c r="K8" s="381"/>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80"/>
      <c r="AL8" s="155"/>
      <c r="AM8" s="201"/>
      <c r="AN8" s="80"/>
      <c r="AO8" s="80"/>
      <c r="AP8" s="80"/>
      <c r="AQ8" s="80"/>
      <c r="AR8" s="154"/>
      <c r="AS8" s="395"/>
      <c r="AT8" s="396"/>
      <c r="AU8" s="396"/>
      <c r="AV8" s="396"/>
      <c r="AW8" s="396"/>
      <c r="AX8" s="397"/>
      <c r="AY8" s="15"/>
      <c r="CB8" s="1" t="s">
        <v>14</v>
      </c>
      <c r="CD8" s="1" t="s">
        <v>14</v>
      </c>
      <c r="CE8" s="1" t="s">
        <v>18</v>
      </c>
    </row>
    <row r="9" spans="1:83" ht="20.25" customHeight="1" x14ac:dyDescent="0.25">
      <c r="A9" s="69" t="str">
        <f t="shared" si="0"/>
        <v/>
      </c>
      <c r="B9" s="418"/>
      <c r="C9" s="381"/>
      <c r="D9" s="381"/>
      <c r="E9" s="381"/>
      <c r="F9" s="381"/>
      <c r="G9" s="419"/>
      <c r="H9" s="80"/>
      <c r="I9" s="80"/>
      <c r="J9" s="381"/>
      <c r="K9" s="381"/>
      <c r="L9" s="381"/>
      <c r="M9" s="381"/>
      <c r="N9" s="381"/>
      <c r="O9" s="381"/>
      <c r="P9" s="381"/>
      <c r="Q9" s="381"/>
      <c r="R9" s="381"/>
      <c r="S9" s="381"/>
      <c r="T9" s="381"/>
      <c r="U9" s="381"/>
      <c r="V9" s="381"/>
      <c r="W9" s="381"/>
      <c r="X9" s="381"/>
      <c r="Y9" s="381"/>
      <c r="Z9" s="381"/>
      <c r="AA9" s="381"/>
      <c r="AB9" s="381"/>
      <c r="AC9" s="381"/>
      <c r="AD9" s="381"/>
      <c r="AE9" s="381"/>
      <c r="AF9" s="381"/>
      <c r="AG9" s="381"/>
      <c r="AH9" s="381"/>
      <c r="AI9" s="381"/>
      <c r="AJ9" s="381"/>
      <c r="AK9" s="80"/>
      <c r="AL9" s="155"/>
      <c r="AM9" s="201"/>
      <c r="AN9" s="80"/>
      <c r="AO9" s="80"/>
      <c r="AP9" s="80"/>
      <c r="AQ9" s="80"/>
      <c r="AR9" s="154"/>
      <c r="AS9" s="395"/>
      <c r="AT9" s="396"/>
      <c r="AU9" s="396"/>
      <c r="AV9" s="396"/>
      <c r="AW9" s="396"/>
      <c r="AX9" s="397"/>
      <c r="AY9" s="15"/>
      <c r="CB9" s="1" t="s">
        <v>19</v>
      </c>
      <c r="CD9" s="1" t="s">
        <v>19</v>
      </c>
    </row>
    <row r="10" spans="1:83" ht="19.5" customHeight="1" x14ac:dyDescent="0.25">
      <c r="A10" s="69" t="str">
        <f t="shared" si="0"/>
        <v/>
      </c>
      <c r="B10" s="160"/>
      <c r="C10" s="83"/>
      <c r="D10" s="83"/>
      <c r="E10" s="83"/>
      <c r="F10" s="83"/>
      <c r="G10" s="161"/>
      <c r="H10" s="80"/>
      <c r="I10" s="80"/>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1"/>
      <c r="AJ10" s="381"/>
      <c r="AK10" s="80"/>
      <c r="AL10" s="155"/>
      <c r="AM10" s="201"/>
      <c r="AN10" s="80"/>
      <c r="AO10" s="80"/>
      <c r="AP10" s="80"/>
      <c r="AQ10" s="80"/>
      <c r="AR10" s="154"/>
      <c r="AS10" s="395"/>
      <c r="AT10" s="396"/>
      <c r="AU10" s="396"/>
      <c r="AV10" s="396"/>
      <c r="AW10" s="396"/>
      <c r="AX10" s="397"/>
      <c r="AY10" s="15"/>
      <c r="CB10" s="1" t="s">
        <v>20</v>
      </c>
      <c r="CD10" s="1" t="s">
        <v>20</v>
      </c>
    </row>
    <row r="11" spans="1:83" ht="19.5" customHeight="1" x14ac:dyDescent="0.25">
      <c r="A11" s="69" t="str">
        <f t="shared" si="0"/>
        <v/>
      </c>
      <c r="B11" s="185" t="s">
        <v>534</v>
      </c>
      <c r="C11" s="410" t="s">
        <v>99</v>
      </c>
      <c r="D11" s="411"/>
      <c r="E11" s="411"/>
      <c r="F11" s="412"/>
      <c r="G11" s="161"/>
      <c r="H11" s="80"/>
      <c r="I11" s="80"/>
      <c r="J11" s="381"/>
      <c r="K11" s="381"/>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381"/>
      <c r="AK11" s="80"/>
      <c r="AL11" s="155"/>
      <c r="AM11" s="201"/>
      <c r="AN11" s="80"/>
      <c r="AO11" s="80"/>
      <c r="AP11" s="80"/>
      <c r="AQ11" s="80"/>
      <c r="AR11" s="154"/>
      <c r="AS11" s="537" t="s">
        <v>1604</v>
      </c>
      <c r="AT11" s="538"/>
      <c r="AU11" s="538"/>
      <c r="AV11" s="538"/>
      <c r="AW11" s="538"/>
      <c r="AX11" s="539"/>
      <c r="AY11" s="15"/>
      <c r="CD11" s="1" t="s">
        <v>12</v>
      </c>
    </row>
    <row r="12" spans="1:83" ht="20.25" customHeight="1" x14ac:dyDescent="0.25">
      <c r="A12" s="69" t="str">
        <f t="shared" si="0"/>
        <v/>
      </c>
      <c r="B12" s="153"/>
      <c r="C12" s="80"/>
      <c r="D12" s="80"/>
      <c r="E12" s="80"/>
      <c r="F12" s="80"/>
      <c r="G12" s="154"/>
      <c r="H12" s="80"/>
      <c r="I12" s="80"/>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0"/>
      <c r="AL12" s="155"/>
      <c r="AM12" s="201"/>
      <c r="AN12" s="80"/>
      <c r="AO12" s="80"/>
      <c r="AP12" s="80"/>
      <c r="AQ12" s="80"/>
      <c r="AR12" s="154"/>
      <c r="AS12" s="540"/>
      <c r="AT12" s="538"/>
      <c r="AU12" s="538"/>
      <c r="AV12" s="538"/>
      <c r="AW12" s="538"/>
      <c r="AX12" s="539"/>
      <c r="AY12" s="15"/>
    </row>
    <row r="13" spans="1:83" ht="19.5" customHeight="1" x14ac:dyDescent="0.25">
      <c r="A13" s="69" t="str">
        <f t="shared" si="0"/>
        <v/>
      </c>
      <c r="B13" s="31"/>
      <c r="C13" s="30"/>
      <c r="D13" s="30"/>
      <c r="E13" s="30"/>
      <c r="F13" s="30"/>
      <c r="G13" s="32"/>
      <c r="J13" s="79" t="s">
        <v>45</v>
      </c>
      <c r="K13" s="541" t="s">
        <v>2026</v>
      </c>
      <c r="L13" s="541"/>
      <c r="M13" s="541"/>
      <c r="N13" s="541"/>
      <c r="O13" s="541"/>
      <c r="P13" s="541"/>
      <c r="Q13" s="541"/>
      <c r="R13" s="541"/>
      <c r="S13" s="541"/>
      <c r="T13" s="541"/>
      <c r="U13" s="541"/>
      <c r="V13" s="541"/>
      <c r="W13" s="541"/>
      <c r="X13" s="541"/>
      <c r="Y13" s="541"/>
      <c r="Z13" s="541"/>
      <c r="AA13" s="541"/>
      <c r="AB13" s="541"/>
      <c r="AC13" s="541"/>
      <c r="AD13" s="541"/>
      <c r="AE13" s="541"/>
      <c r="AF13" s="541"/>
      <c r="AG13" s="541"/>
      <c r="AH13" s="541"/>
      <c r="AI13" s="541"/>
      <c r="AJ13" s="541"/>
      <c r="AL13" s="16"/>
      <c r="AM13" s="78"/>
      <c r="AR13" s="15"/>
      <c r="AS13" s="537" t="s">
        <v>1605</v>
      </c>
      <c r="AT13" s="538"/>
      <c r="AU13" s="538"/>
      <c r="AV13" s="538"/>
      <c r="AW13" s="538"/>
      <c r="AX13" s="539"/>
      <c r="AY13" s="17"/>
      <c r="CB13" s="1" t="s">
        <v>13</v>
      </c>
      <c r="CD13" s="1" t="s">
        <v>13</v>
      </c>
      <c r="CE13" s="1" t="s">
        <v>18</v>
      </c>
    </row>
    <row r="14" spans="1:83" ht="19.5" customHeight="1" x14ac:dyDescent="0.25">
      <c r="A14" s="69" t="str">
        <f t="shared" si="0"/>
        <v/>
      </c>
      <c r="B14" s="31"/>
      <c r="C14" s="30"/>
      <c r="D14" s="30"/>
      <c r="E14" s="30"/>
      <c r="F14" s="30"/>
      <c r="G14" s="32"/>
      <c r="J14" s="37"/>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L14" s="16"/>
      <c r="AM14" s="78"/>
      <c r="AR14" s="15"/>
      <c r="AS14" s="540"/>
      <c r="AT14" s="538"/>
      <c r="AU14" s="538"/>
      <c r="AV14" s="538"/>
      <c r="AW14" s="538"/>
      <c r="AX14" s="539"/>
      <c r="AY14" s="15"/>
      <c r="CB14" s="1" t="s">
        <v>14</v>
      </c>
      <c r="CD14" s="1" t="s">
        <v>14</v>
      </c>
    </row>
    <row r="15" spans="1:83" ht="19.5" customHeight="1" x14ac:dyDescent="0.25">
      <c r="A15" s="69" t="str">
        <f t="shared" si="0"/>
        <v/>
      </c>
      <c r="B15" s="153"/>
      <c r="C15" s="80"/>
      <c r="D15" s="80"/>
      <c r="E15" s="80"/>
      <c r="F15" s="80"/>
      <c r="G15" s="154"/>
      <c r="H15" s="80"/>
      <c r="I15" s="80"/>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80"/>
      <c r="AL15" s="155"/>
      <c r="AM15" s="201"/>
      <c r="AN15" s="80"/>
      <c r="AO15" s="80"/>
      <c r="AP15" s="80"/>
      <c r="AQ15" s="80"/>
      <c r="AR15" s="154"/>
      <c r="AS15" s="84"/>
      <c r="AT15" s="85"/>
      <c r="AU15" s="85"/>
      <c r="AV15" s="85"/>
      <c r="AW15" s="85"/>
      <c r="AX15" s="86"/>
      <c r="AY15" s="15"/>
      <c r="CB15" s="1" t="s">
        <v>19</v>
      </c>
      <c r="CD15" s="1" t="s">
        <v>19</v>
      </c>
    </row>
    <row r="16" spans="1:83" ht="19.5" customHeight="1" x14ac:dyDescent="0.25">
      <c r="A16" s="69"/>
      <c r="B16" s="196"/>
      <c r="C16" s="179"/>
      <c r="D16" s="179"/>
      <c r="E16" s="179"/>
      <c r="F16" s="179"/>
      <c r="G16" s="197"/>
      <c r="H16" s="80"/>
      <c r="I16" s="80"/>
      <c r="J16" s="79"/>
      <c r="K16" s="381" t="s">
        <v>1260</v>
      </c>
      <c r="L16" s="381"/>
      <c r="M16" s="381"/>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381"/>
      <c r="AK16" s="80"/>
      <c r="AL16" s="155"/>
      <c r="AM16" s="201"/>
      <c r="AN16" s="80"/>
      <c r="AO16" s="80"/>
      <c r="AP16" s="80"/>
      <c r="AQ16" s="80"/>
      <c r="AR16" s="154"/>
      <c r="AS16" s="84"/>
      <c r="AT16" s="85"/>
      <c r="AU16" s="85"/>
      <c r="AV16" s="85"/>
      <c r="AW16" s="85"/>
      <c r="AX16" s="86"/>
      <c r="AY16" s="15"/>
    </row>
    <row r="17" spans="1:51" ht="19.5" customHeight="1" x14ac:dyDescent="0.25">
      <c r="A17" s="69"/>
      <c r="B17" s="196"/>
      <c r="C17" s="179"/>
      <c r="D17" s="179"/>
      <c r="E17" s="179"/>
      <c r="F17" s="179"/>
      <c r="G17" s="197"/>
      <c r="H17" s="80"/>
      <c r="I17" s="80"/>
      <c r="J17" s="79"/>
      <c r="K17" s="381"/>
      <c r="L17" s="381"/>
      <c r="M17" s="381"/>
      <c r="N17" s="381"/>
      <c r="O17" s="381"/>
      <c r="P17" s="381"/>
      <c r="Q17" s="381"/>
      <c r="R17" s="381"/>
      <c r="S17" s="381"/>
      <c r="T17" s="381"/>
      <c r="U17" s="381"/>
      <c r="V17" s="381"/>
      <c r="W17" s="381"/>
      <c r="X17" s="381"/>
      <c r="Y17" s="381"/>
      <c r="Z17" s="381"/>
      <c r="AA17" s="381"/>
      <c r="AB17" s="381"/>
      <c r="AC17" s="381"/>
      <c r="AD17" s="381"/>
      <c r="AE17" s="381"/>
      <c r="AF17" s="381"/>
      <c r="AG17" s="381"/>
      <c r="AH17" s="381"/>
      <c r="AI17" s="381"/>
      <c r="AJ17" s="381"/>
      <c r="AK17" s="80"/>
      <c r="AL17" s="155"/>
      <c r="AM17" s="201"/>
      <c r="AN17" s="80"/>
      <c r="AO17" s="80"/>
      <c r="AP17" s="80"/>
      <c r="AQ17" s="80"/>
      <c r="AR17" s="154"/>
      <c r="AS17" s="84"/>
      <c r="AT17" s="85"/>
      <c r="AU17" s="85"/>
      <c r="AV17" s="85"/>
      <c r="AW17" s="85"/>
      <c r="AX17" s="86"/>
      <c r="AY17" s="15"/>
    </row>
    <row r="18" spans="1:51" ht="19.5" customHeight="1" x14ac:dyDescent="0.25">
      <c r="A18" s="69"/>
      <c r="B18" s="196"/>
      <c r="C18" s="179"/>
      <c r="D18" s="179"/>
      <c r="E18" s="179"/>
      <c r="F18" s="179"/>
      <c r="G18" s="197"/>
      <c r="H18" s="80"/>
      <c r="I18" s="80"/>
      <c r="J18" s="79"/>
      <c r="K18" s="381"/>
      <c r="L18" s="381"/>
      <c r="M18" s="381"/>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80"/>
      <c r="AL18" s="155"/>
      <c r="AM18" s="201"/>
      <c r="AN18" s="80"/>
      <c r="AO18" s="80"/>
      <c r="AP18" s="80"/>
      <c r="AQ18" s="80"/>
      <c r="AR18" s="154"/>
      <c r="AS18" s="84"/>
      <c r="AT18" s="85"/>
      <c r="AU18" s="85"/>
      <c r="AV18" s="85"/>
      <c r="AW18" s="85"/>
      <c r="AX18" s="86"/>
      <c r="AY18" s="15"/>
    </row>
    <row r="19" spans="1:51" ht="19.5" customHeight="1" x14ac:dyDescent="0.25">
      <c r="A19" s="69"/>
      <c r="B19" s="196"/>
      <c r="C19" s="179"/>
      <c r="D19" s="179"/>
      <c r="E19" s="179"/>
      <c r="F19" s="179"/>
      <c r="G19" s="197"/>
      <c r="H19" s="80"/>
      <c r="I19" s="80"/>
      <c r="J19" s="79"/>
      <c r="K19" s="381"/>
      <c r="L19" s="381"/>
      <c r="M19" s="381"/>
      <c r="N19" s="381"/>
      <c r="O19" s="381"/>
      <c r="P19" s="381"/>
      <c r="Q19" s="381"/>
      <c r="R19" s="381"/>
      <c r="S19" s="381"/>
      <c r="T19" s="381"/>
      <c r="U19" s="381"/>
      <c r="V19" s="381"/>
      <c r="W19" s="381"/>
      <c r="X19" s="381"/>
      <c r="Y19" s="381"/>
      <c r="Z19" s="381"/>
      <c r="AA19" s="381"/>
      <c r="AB19" s="381"/>
      <c r="AC19" s="381"/>
      <c r="AD19" s="381"/>
      <c r="AE19" s="381"/>
      <c r="AF19" s="381"/>
      <c r="AG19" s="381"/>
      <c r="AH19" s="381"/>
      <c r="AI19" s="381"/>
      <c r="AJ19" s="381"/>
      <c r="AK19" s="80"/>
      <c r="AL19" s="155"/>
      <c r="AM19" s="201"/>
      <c r="AN19" s="80"/>
      <c r="AO19" s="80"/>
      <c r="AP19" s="80"/>
      <c r="AQ19" s="80"/>
      <c r="AR19" s="154"/>
      <c r="AS19" s="84"/>
      <c r="AT19" s="85"/>
      <c r="AU19" s="85"/>
      <c r="AV19" s="85"/>
      <c r="AW19" s="85"/>
      <c r="AX19" s="86"/>
      <c r="AY19" s="15"/>
    </row>
    <row r="20" spans="1:51" ht="19.5" customHeight="1" x14ac:dyDescent="0.25">
      <c r="A20" s="69"/>
      <c r="B20" s="196"/>
      <c r="C20" s="179"/>
      <c r="D20" s="179"/>
      <c r="E20" s="179"/>
      <c r="F20" s="179"/>
      <c r="G20" s="197"/>
      <c r="H20" s="80"/>
      <c r="I20" s="80"/>
      <c r="J20" s="79"/>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80"/>
      <c r="AL20" s="155"/>
      <c r="AM20" s="201"/>
      <c r="AN20" s="80"/>
      <c r="AO20" s="80"/>
      <c r="AP20" s="80"/>
      <c r="AQ20" s="80"/>
      <c r="AR20" s="154"/>
      <c r="AS20" s="84"/>
      <c r="AT20" s="85"/>
      <c r="AU20" s="85"/>
      <c r="AV20" s="85"/>
      <c r="AW20" s="85"/>
      <c r="AX20" s="86"/>
      <c r="AY20" s="15"/>
    </row>
    <row r="21" spans="1:51" ht="19.5" customHeight="1" x14ac:dyDescent="0.25">
      <c r="A21" s="69"/>
      <c r="B21" s="196"/>
      <c r="C21" s="179"/>
      <c r="D21" s="179"/>
      <c r="E21" s="179"/>
      <c r="F21" s="179"/>
      <c r="G21" s="197"/>
      <c r="H21" s="80"/>
      <c r="I21" s="80"/>
      <c r="J21" s="79"/>
      <c r="K21" s="381"/>
      <c r="L21" s="381"/>
      <c r="M21" s="381"/>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80"/>
      <c r="AL21" s="155"/>
      <c r="AM21" s="201"/>
      <c r="AN21" s="80"/>
      <c r="AO21" s="80"/>
      <c r="AP21" s="80"/>
      <c r="AQ21" s="80"/>
      <c r="AR21" s="154"/>
      <c r="AS21" s="84"/>
      <c r="AT21" s="85"/>
      <c r="AU21" s="85"/>
      <c r="AV21" s="85"/>
      <c r="AW21" s="85"/>
      <c r="AX21" s="86"/>
      <c r="AY21" s="15"/>
    </row>
    <row r="22" spans="1:51" ht="19.5" customHeight="1" x14ac:dyDescent="0.25">
      <c r="A22" s="69"/>
      <c r="B22" s="196"/>
      <c r="C22" s="179"/>
      <c r="D22" s="179"/>
      <c r="E22" s="179"/>
      <c r="F22" s="179"/>
      <c r="G22" s="197"/>
      <c r="H22" s="80"/>
      <c r="I22" s="80"/>
      <c r="J22" s="79"/>
      <c r="K22" s="381"/>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80"/>
      <c r="AL22" s="155"/>
      <c r="AM22" s="201"/>
      <c r="AN22" s="80"/>
      <c r="AO22" s="80"/>
      <c r="AP22" s="80"/>
      <c r="AQ22" s="80"/>
      <c r="AR22" s="154"/>
      <c r="AS22" s="84"/>
      <c r="AT22" s="85"/>
      <c r="AU22" s="85"/>
      <c r="AV22" s="85"/>
      <c r="AW22" s="85"/>
      <c r="AX22" s="86"/>
      <c r="AY22" s="15"/>
    </row>
    <row r="23" spans="1:51" ht="19.5" customHeight="1" x14ac:dyDescent="0.25">
      <c r="A23" s="69"/>
      <c r="B23" s="196"/>
      <c r="C23" s="179"/>
      <c r="D23" s="179"/>
      <c r="E23" s="179"/>
      <c r="F23" s="179"/>
      <c r="G23" s="197"/>
      <c r="H23" s="80"/>
      <c r="I23" s="80"/>
      <c r="J23" s="79"/>
      <c r="K23" s="381"/>
      <c r="L23" s="381"/>
      <c r="M23" s="381"/>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80"/>
      <c r="AL23" s="155"/>
      <c r="AM23" s="201"/>
      <c r="AN23" s="80"/>
      <c r="AO23" s="80"/>
      <c r="AP23" s="80"/>
      <c r="AQ23" s="80"/>
      <c r="AR23" s="154"/>
      <c r="AS23" s="84"/>
      <c r="AT23" s="85"/>
      <c r="AU23" s="85"/>
      <c r="AV23" s="85"/>
      <c r="AW23" s="85"/>
      <c r="AX23" s="86"/>
      <c r="AY23" s="15"/>
    </row>
    <row r="24" spans="1:51" ht="19.5" customHeight="1" x14ac:dyDescent="0.25">
      <c r="A24" s="69"/>
      <c r="B24" s="196"/>
      <c r="C24" s="179"/>
      <c r="D24" s="179"/>
      <c r="E24" s="179"/>
      <c r="F24" s="179"/>
      <c r="G24" s="197"/>
      <c r="H24" s="80"/>
      <c r="I24" s="80"/>
      <c r="J24" s="79"/>
      <c r="K24" s="381"/>
      <c r="L24" s="381"/>
      <c r="M24" s="381"/>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81"/>
      <c r="AK24" s="80"/>
      <c r="AL24" s="155"/>
      <c r="AM24" s="201"/>
      <c r="AN24" s="80"/>
      <c r="AO24" s="80"/>
      <c r="AP24" s="80"/>
      <c r="AQ24" s="80"/>
      <c r="AR24" s="154"/>
      <c r="AS24" s="84"/>
      <c r="AT24" s="85"/>
      <c r="AU24" s="85"/>
      <c r="AV24" s="85"/>
      <c r="AW24" s="85"/>
      <c r="AX24" s="86"/>
      <c r="AY24" s="15"/>
    </row>
    <row r="25" spans="1:51" ht="19.5" customHeight="1" x14ac:dyDescent="0.25">
      <c r="A25" s="69"/>
      <c r="B25" s="196"/>
      <c r="C25" s="179"/>
      <c r="D25" s="179"/>
      <c r="E25" s="179"/>
      <c r="F25" s="179"/>
      <c r="G25" s="197"/>
      <c r="H25" s="80"/>
      <c r="I25" s="80"/>
      <c r="J25" s="79"/>
      <c r="K25" s="381"/>
      <c r="L25" s="381"/>
      <c r="M25" s="381"/>
      <c r="N25" s="381"/>
      <c r="O25" s="381"/>
      <c r="P25" s="381"/>
      <c r="Q25" s="381"/>
      <c r="R25" s="381"/>
      <c r="S25" s="381"/>
      <c r="T25" s="381"/>
      <c r="U25" s="381"/>
      <c r="V25" s="381"/>
      <c r="W25" s="381"/>
      <c r="X25" s="381"/>
      <c r="Y25" s="381"/>
      <c r="Z25" s="381"/>
      <c r="AA25" s="381"/>
      <c r="AB25" s="381"/>
      <c r="AC25" s="381"/>
      <c r="AD25" s="381"/>
      <c r="AE25" s="381"/>
      <c r="AF25" s="381"/>
      <c r="AG25" s="381"/>
      <c r="AH25" s="381"/>
      <c r="AI25" s="381"/>
      <c r="AJ25" s="381"/>
      <c r="AK25" s="80"/>
      <c r="AL25" s="155"/>
      <c r="AM25" s="201"/>
      <c r="AN25" s="80"/>
      <c r="AO25" s="80"/>
      <c r="AP25" s="80"/>
      <c r="AQ25" s="80"/>
      <c r="AR25" s="154"/>
      <c r="AS25" s="84"/>
      <c r="AT25" s="85"/>
      <c r="AU25" s="85"/>
      <c r="AV25" s="85"/>
      <c r="AW25" s="85"/>
      <c r="AX25" s="86"/>
      <c r="AY25" s="15"/>
    </row>
    <row r="26" spans="1:51" ht="19.5" customHeight="1" x14ac:dyDescent="0.25">
      <c r="A26" s="69"/>
      <c r="B26" s="196"/>
      <c r="C26" s="179"/>
      <c r="D26" s="179"/>
      <c r="E26" s="179"/>
      <c r="F26" s="179"/>
      <c r="G26" s="197"/>
      <c r="H26" s="80"/>
      <c r="I26" s="80"/>
      <c r="J26" s="79"/>
      <c r="K26" s="381"/>
      <c r="L26" s="381"/>
      <c r="M26" s="381"/>
      <c r="N26" s="381"/>
      <c r="O26" s="381"/>
      <c r="P26" s="381"/>
      <c r="Q26" s="381"/>
      <c r="R26" s="381"/>
      <c r="S26" s="381"/>
      <c r="T26" s="381"/>
      <c r="U26" s="381"/>
      <c r="V26" s="381"/>
      <c r="W26" s="381"/>
      <c r="X26" s="381"/>
      <c r="Y26" s="381"/>
      <c r="Z26" s="381"/>
      <c r="AA26" s="381"/>
      <c r="AB26" s="381"/>
      <c r="AC26" s="381"/>
      <c r="AD26" s="381"/>
      <c r="AE26" s="381"/>
      <c r="AF26" s="381"/>
      <c r="AG26" s="381"/>
      <c r="AH26" s="381"/>
      <c r="AI26" s="381"/>
      <c r="AJ26" s="381"/>
      <c r="AK26" s="80"/>
      <c r="AL26" s="155"/>
      <c r="AM26" s="201"/>
      <c r="AN26" s="80"/>
      <c r="AO26" s="80"/>
      <c r="AP26" s="80"/>
      <c r="AQ26" s="80"/>
      <c r="AR26" s="154"/>
      <c r="AS26" s="84"/>
      <c r="AT26" s="85"/>
      <c r="AU26" s="85"/>
      <c r="AV26" s="85"/>
      <c r="AW26" s="85"/>
      <c r="AX26" s="86"/>
      <c r="AY26" s="15"/>
    </row>
    <row r="27" spans="1:51" ht="19.5" customHeight="1" x14ac:dyDescent="0.25">
      <c r="A27" s="69"/>
      <c r="B27" s="196"/>
      <c r="C27" s="179"/>
      <c r="D27" s="179"/>
      <c r="E27" s="179"/>
      <c r="F27" s="179"/>
      <c r="G27" s="197"/>
      <c r="H27" s="80"/>
      <c r="I27" s="80"/>
      <c r="J27" s="79"/>
      <c r="K27" s="381"/>
      <c r="L27" s="381"/>
      <c r="M27" s="381"/>
      <c r="N27" s="381"/>
      <c r="O27" s="381"/>
      <c r="P27" s="381"/>
      <c r="Q27" s="381"/>
      <c r="R27" s="381"/>
      <c r="S27" s="381"/>
      <c r="T27" s="381"/>
      <c r="U27" s="381"/>
      <c r="V27" s="381"/>
      <c r="W27" s="381"/>
      <c r="X27" s="381"/>
      <c r="Y27" s="381"/>
      <c r="Z27" s="381"/>
      <c r="AA27" s="381"/>
      <c r="AB27" s="381"/>
      <c r="AC27" s="381"/>
      <c r="AD27" s="381"/>
      <c r="AE27" s="381"/>
      <c r="AF27" s="381"/>
      <c r="AG27" s="381"/>
      <c r="AH27" s="381"/>
      <c r="AI27" s="381"/>
      <c r="AJ27" s="381"/>
      <c r="AK27" s="80"/>
      <c r="AL27" s="155"/>
      <c r="AM27" s="201"/>
      <c r="AN27" s="80"/>
      <c r="AO27" s="80"/>
      <c r="AP27" s="80"/>
      <c r="AQ27" s="80"/>
      <c r="AR27" s="154"/>
      <c r="AS27" s="84"/>
      <c r="AT27" s="85"/>
      <c r="AU27" s="85"/>
      <c r="AV27" s="85"/>
      <c r="AW27" s="85"/>
      <c r="AX27" s="86"/>
      <c r="AY27" s="15"/>
    </row>
    <row r="28" spans="1:51" ht="19.5" customHeight="1" x14ac:dyDescent="0.25">
      <c r="A28" s="69"/>
      <c r="B28" s="196"/>
      <c r="C28" s="179"/>
      <c r="D28" s="179"/>
      <c r="E28" s="179"/>
      <c r="F28" s="179"/>
      <c r="G28" s="197"/>
      <c r="H28" s="80"/>
      <c r="I28" s="80"/>
      <c r="J28" s="79"/>
      <c r="K28" s="381"/>
      <c r="L28" s="381"/>
      <c r="M28" s="381"/>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81"/>
      <c r="AK28" s="80"/>
      <c r="AL28" s="155"/>
      <c r="AM28" s="201"/>
      <c r="AN28" s="80"/>
      <c r="AO28" s="80"/>
      <c r="AP28" s="80"/>
      <c r="AQ28" s="80"/>
      <c r="AR28" s="154"/>
      <c r="AS28" s="84"/>
      <c r="AT28" s="85"/>
      <c r="AU28" s="85"/>
      <c r="AV28" s="85"/>
      <c r="AW28" s="85"/>
      <c r="AX28" s="86"/>
      <c r="AY28" s="15"/>
    </row>
    <row r="29" spans="1:51" ht="19.5" customHeight="1" x14ac:dyDescent="0.25">
      <c r="A29" s="69"/>
      <c r="B29" s="196"/>
      <c r="C29" s="179"/>
      <c r="D29" s="179"/>
      <c r="E29" s="179"/>
      <c r="F29" s="179"/>
      <c r="G29" s="197"/>
      <c r="H29" s="80"/>
      <c r="I29" s="80"/>
      <c r="J29" s="79"/>
      <c r="K29" s="381"/>
      <c r="L29" s="381"/>
      <c r="M29" s="381"/>
      <c r="N29" s="381"/>
      <c r="O29" s="381"/>
      <c r="P29" s="381"/>
      <c r="Q29" s="381"/>
      <c r="R29" s="381"/>
      <c r="S29" s="381"/>
      <c r="T29" s="381"/>
      <c r="U29" s="381"/>
      <c r="V29" s="381"/>
      <c r="W29" s="381"/>
      <c r="X29" s="381"/>
      <c r="Y29" s="381"/>
      <c r="Z29" s="381"/>
      <c r="AA29" s="381"/>
      <c r="AB29" s="381"/>
      <c r="AC29" s="381"/>
      <c r="AD29" s="381"/>
      <c r="AE29" s="381"/>
      <c r="AF29" s="381"/>
      <c r="AG29" s="381"/>
      <c r="AH29" s="381"/>
      <c r="AI29" s="381"/>
      <c r="AJ29" s="381"/>
      <c r="AK29" s="80"/>
      <c r="AL29" s="155"/>
      <c r="AM29" s="201"/>
      <c r="AN29" s="80"/>
      <c r="AO29" s="80"/>
      <c r="AP29" s="80"/>
      <c r="AQ29" s="80"/>
      <c r="AR29" s="154"/>
      <c r="AS29" s="84"/>
      <c r="AT29" s="85"/>
      <c r="AU29" s="85"/>
      <c r="AV29" s="85"/>
      <c r="AW29" s="85"/>
      <c r="AX29" s="86"/>
      <c r="AY29" s="15"/>
    </row>
    <row r="30" spans="1:51" ht="19.5" customHeight="1" x14ac:dyDescent="0.25">
      <c r="A30" s="69"/>
      <c r="B30" s="196"/>
      <c r="C30" s="179"/>
      <c r="D30" s="179"/>
      <c r="E30" s="179"/>
      <c r="F30" s="179"/>
      <c r="G30" s="197"/>
      <c r="H30" s="80"/>
      <c r="I30" s="80"/>
      <c r="J30" s="79"/>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80"/>
      <c r="AL30" s="155"/>
      <c r="AM30" s="201"/>
      <c r="AN30" s="80"/>
      <c r="AO30" s="80"/>
      <c r="AP30" s="80"/>
      <c r="AQ30" s="80"/>
      <c r="AR30" s="154"/>
      <c r="AS30" s="84"/>
      <c r="AT30" s="85"/>
      <c r="AU30" s="85"/>
      <c r="AV30" s="85"/>
      <c r="AW30" s="85"/>
      <c r="AX30" s="86"/>
      <c r="AY30" s="15"/>
    </row>
    <row r="31" spans="1:51" ht="19.5" customHeight="1" x14ac:dyDescent="0.25">
      <c r="A31" s="69"/>
      <c r="B31" s="196"/>
      <c r="C31" s="179"/>
      <c r="D31" s="179"/>
      <c r="E31" s="179"/>
      <c r="F31" s="179"/>
      <c r="G31" s="197"/>
      <c r="H31" s="80"/>
      <c r="I31" s="80"/>
      <c r="J31" s="79"/>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80"/>
      <c r="AL31" s="155"/>
      <c r="AM31" s="201"/>
      <c r="AN31" s="80"/>
      <c r="AO31" s="80"/>
      <c r="AP31" s="80"/>
      <c r="AQ31" s="80"/>
      <c r="AR31" s="154"/>
      <c r="AS31" s="84"/>
      <c r="AT31" s="85"/>
      <c r="AU31" s="85"/>
      <c r="AV31" s="85"/>
      <c r="AW31" s="85"/>
      <c r="AX31" s="86"/>
      <c r="AY31" s="15"/>
    </row>
    <row r="32" spans="1:51" ht="19.5" customHeight="1" x14ac:dyDescent="0.25">
      <c r="A32" s="69"/>
      <c r="B32" s="196"/>
      <c r="C32" s="179"/>
      <c r="D32" s="179"/>
      <c r="E32" s="179"/>
      <c r="F32" s="179"/>
      <c r="G32" s="197"/>
      <c r="H32" s="80"/>
      <c r="I32" s="80"/>
      <c r="J32" s="79"/>
      <c r="K32" s="381"/>
      <c r="L32" s="381"/>
      <c r="M32" s="381"/>
      <c r="N32" s="381"/>
      <c r="O32" s="381"/>
      <c r="P32" s="381"/>
      <c r="Q32" s="381"/>
      <c r="R32" s="381"/>
      <c r="S32" s="381"/>
      <c r="T32" s="381"/>
      <c r="U32" s="381"/>
      <c r="V32" s="381"/>
      <c r="W32" s="381"/>
      <c r="X32" s="381"/>
      <c r="Y32" s="381"/>
      <c r="Z32" s="381"/>
      <c r="AA32" s="381"/>
      <c r="AB32" s="381"/>
      <c r="AC32" s="381"/>
      <c r="AD32" s="381"/>
      <c r="AE32" s="381"/>
      <c r="AF32" s="381"/>
      <c r="AG32" s="381"/>
      <c r="AH32" s="381"/>
      <c r="AI32" s="381"/>
      <c r="AJ32" s="381"/>
      <c r="AK32" s="80"/>
      <c r="AL32" s="155"/>
      <c r="AM32" s="201"/>
      <c r="AN32" s="80"/>
      <c r="AO32" s="80"/>
      <c r="AP32" s="80"/>
      <c r="AQ32" s="80"/>
      <c r="AR32" s="154"/>
      <c r="AS32" s="84"/>
      <c r="AT32" s="85"/>
      <c r="AU32" s="85"/>
      <c r="AV32" s="85"/>
      <c r="AW32" s="85"/>
      <c r="AX32" s="86"/>
      <c r="AY32" s="15"/>
    </row>
    <row r="33" spans="1:83" ht="19.5" customHeight="1" x14ac:dyDescent="0.25">
      <c r="A33" s="69" t="str">
        <f t="shared" ref="A33" si="1">_xlfn.IFS(AM33=0,"",AM33&gt;0,AM33,AM33&lt;&gt;"","")</f>
        <v/>
      </c>
      <c r="B33" s="153"/>
      <c r="C33" s="80"/>
      <c r="D33" s="80"/>
      <c r="E33" s="80"/>
      <c r="F33" s="80"/>
      <c r="G33" s="154"/>
      <c r="H33" s="80"/>
      <c r="I33" s="80"/>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80"/>
      <c r="AL33" s="155"/>
      <c r="AM33" s="201"/>
      <c r="AN33" s="80"/>
      <c r="AO33" s="80"/>
      <c r="AP33" s="80"/>
      <c r="AQ33" s="80"/>
      <c r="AR33" s="154"/>
      <c r="AS33" s="84"/>
      <c r="AT33" s="85"/>
      <c r="AU33" s="85"/>
      <c r="AV33" s="85"/>
      <c r="AW33" s="85"/>
      <c r="AX33" s="86"/>
      <c r="AY33" s="15"/>
      <c r="CB33" s="1" t="s">
        <v>19</v>
      </c>
      <c r="CD33" s="1" t="s">
        <v>19</v>
      </c>
    </row>
    <row r="34" spans="1:83" ht="19.5" customHeight="1" x14ac:dyDescent="0.25">
      <c r="A34" s="69">
        <f t="shared" si="0"/>
        <v>144</v>
      </c>
      <c r="B34" s="185"/>
      <c r="C34" s="80"/>
      <c r="D34" s="80"/>
      <c r="E34" s="80"/>
      <c r="F34" s="80"/>
      <c r="G34" s="154"/>
      <c r="H34" s="80" t="s">
        <v>333</v>
      </c>
      <c r="I34" s="80"/>
      <c r="J34" s="381" t="s">
        <v>1934</v>
      </c>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80"/>
      <c r="AL34" s="155"/>
      <c r="AM34" s="201">
        <v>144</v>
      </c>
      <c r="AN34" s="386" t="s">
        <v>12</v>
      </c>
      <c r="AO34" s="387"/>
      <c r="AP34" s="387"/>
      <c r="AQ34" s="388"/>
      <c r="AR34" s="154"/>
      <c r="AS34" s="395" t="s">
        <v>1935</v>
      </c>
      <c r="AT34" s="396"/>
      <c r="AU34" s="396"/>
      <c r="AV34" s="396"/>
      <c r="AW34" s="396"/>
      <c r="AX34" s="397"/>
      <c r="AY34" s="17">
        <f>VLOOKUP(AN34,$CD$6:$CE$11,2,FALSE)</f>
        <v>0</v>
      </c>
      <c r="CB34" s="1" t="s">
        <v>21</v>
      </c>
      <c r="CD34" s="1" t="s">
        <v>21</v>
      </c>
    </row>
    <row r="35" spans="1:83" ht="19.5" customHeight="1" x14ac:dyDescent="0.25">
      <c r="A35" s="69" t="str">
        <f t="shared" si="0"/>
        <v/>
      </c>
      <c r="B35" s="153"/>
      <c r="C35" s="80"/>
      <c r="D35" s="80"/>
      <c r="E35" s="80"/>
      <c r="F35" s="80"/>
      <c r="G35" s="154"/>
      <c r="H35" s="80"/>
      <c r="I35" s="80"/>
      <c r="J35" s="381"/>
      <c r="K35" s="381"/>
      <c r="L35" s="381"/>
      <c r="M35" s="381"/>
      <c r="N35" s="381"/>
      <c r="O35" s="381"/>
      <c r="P35" s="381"/>
      <c r="Q35" s="381"/>
      <c r="R35" s="381"/>
      <c r="S35" s="381"/>
      <c r="T35" s="381"/>
      <c r="U35" s="381"/>
      <c r="V35" s="381"/>
      <c r="W35" s="381"/>
      <c r="X35" s="381"/>
      <c r="Y35" s="381"/>
      <c r="Z35" s="381"/>
      <c r="AA35" s="381"/>
      <c r="AB35" s="381"/>
      <c r="AC35" s="381"/>
      <c r="AD35" s="381"/>
      <c r="AE35" s="381"/>
      <c r="AF35" s="381"/>
      <c r="AG35" s="381"/>
      <c r="AH35" s="381"/>
      <c r="AI35" s="381"/>
      <c r="AJ35" s="381"/>
      <c r="AK35" s="80"/>
      <c r="AL35" s="155"/>
      <c r="AM35" s="201"/>
      <c r="AN35" s="80"/>
      <c r="AO35" s="80"/>
      <c r="AP35" s="80"/>
      <c r="AQ35" s="80"/>
      <c r="AR35" s="154"/>
      <c r="AS35" s="395"/>
      <c r="AT35" s="396"/>
      <c r="AU35" s="396"/>
      <c r="AV35" s="396"/>
      <c r="AW35" s="396"/>
      <c r="AX35" s="397"/>
      <c r="AY35" s="15"/>
      <c r="CD35" s="1" t="s">
        <v>22</v>
      </c>
    </row>
    <row r="36" spans="1:83" ht="19.5" customHeight="1" x14ac:dyDescent="0.25">
      <c r="A36" s="69" t="str">
        <f t="shared" si="0"/>
        <v/>
      </c>
      <c r="B36" s="153"/>
      <c r="C36" s="80"/>
      <c r="D36" s="80"/>
      <c r="E36" s="80"/>
      <c r="F36" s="80"/>
      <c r="G36" s="154"/>
      <c r="H36" s="80"/>
      <c r="I36" s="80"/>
      <c r="J36" s="381"/>
      <c r="K36" s="381"/>
      <c r="L36" s="381"/>
      <c r="M36" s="381"/>
      <c r="N36" s="381"/>
      <c r="O36" s="381"/>
      <c r="P36" s="381"/>
      <c r="Q36" s="381"/>
      <c r="R36" s="381"/>
      <c r="S36" s="381"/>
      <c r="T36" s="381"/>
      <c r="U36" s="381"/>
      <c r="V36" s="381"/>
      <c r="W36" s="381"/>
      <c r="X36" s="381"/>
      <c r="Y36" s="381"/>
      <c r="Z36" s="381"/>
      <c r="AA36" s="381"/>
      <c r="AB36" s="381"/>
      <c r="AC36" s="381"/>
      <c r="AD36" s="381"/>
      <c r="AE36" s="381"/>
      <c r="AF36" s="381"/>
      <c r="AG36" s="381"/>
      <c r="AH36" s="381"/>
      <c r="AI36" s="381"/>
      <c r="AJ36" s="381"/>
      <c r="AK36" s="80"/>
      <c r="AL36" s="155"/>
      <c r="AM36" s="201"/>
      <c r="AN36" s="80"/>
      <c r="AO36" s="80"/>
      <c r="AP36" s="80"/>
      <c r="AQ36" s="80"/>
      <c r="AR36" s="154"/>
      <c r="AS36" s="87"/>
      <c r="AT36" s="88"/>
      <c r="AU36" s="88"/>
      <c r="AV36" s="88"/>
      <c r="AW36" s="88"/>
      <c r="AX36" s="89"/>
      <c r="AY36" s="15"/>
    </row>
    <row r="37" spans="1:83" ht="20.25" customHeight="1" x14ac:dyDescent="0.25">
      <c r="A37" s="69" t="str">
        <f t="shared" si="0"/>
        <v/>
      </c>
      <c r="B37" s="153"/>
      <c r="C37" s="80"/>
      <c r="D37" s="80"/>
      <c r="E37" s="80"/>
      <c r="F37" s="80"/>
      <c r="G37" s="154"/>
      <c r="H37" s="80"/>
      <c r="I37" s="80"/>
      <c r="J37" s="381"/>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80"/>
      <c r="AL37" s="155"/>
      <c r="AM37" s="201"/>
      <c r="AN37" s="80"/>
      <c r="AO37" s="80"/>
      <c r="AP37" s="80"/>
      <c r="AQ37" s="80"/>
      <c r="AR37" s="154"/>
      <c r="AS37" s="87"/>
      <c r="AT37" s="88"/>
      <c r="AU37" s="88"/>
      <c r="AV37" s="88"/>
      <c r="AW37" s="88"/>
      <c r="AX37" s="89"/>
      <c r="AY37" s="15"/>
      <c r="CB37" s="1" t="s">
        <v>23</v>
      </c>
      <c r="CD37" s="1" t="s">
        <v>23</v>
      </c>
    </row>
    <row r="38" spans="1:83" ht="19.5" customHeight="1" x14ac:dyDescent="0.25">
      <c r="A38" s="69" t="str">
        <f t="shared" si="0"/>
        <v/>
      </c>
      <c r="B38" s="153"/>
      <c r="C38" s="80"/>
      <c r="D38" s="80"/>
      <c r="E38" s="80"/>
      <c r="F38" s="80"/>
      <c r="G38" s="154"/>
      <c r="H38" s="80"/>
      <c r="I38" s="80"/>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0"/>
      <c r="AL38" s="155"/>
      <c r="AM38" s="201"/>
      <c r="AN38" s="80"/>
      <c r="AO38" s="80"/>
      <c r="AP38" s="80"/>
      <c r="AQ38" s="80"/>
      <c r="AR38" s="154"/>
      <c r="AS38" s="84"/>
      <c r="AT38" s="85"/>
      <c r="AU38" s="85"/>
      <c r="AV38" s="85"/>
      <c r="AW38" s="85"/>
      <c r="AX38" s="86"/>
      <c r="AY38" s="15"/>
      <c r="CB38" s="1" t="s">
        <v>24</v>
      </c>
      <c r="CD38" s="1" t="s">
        <v>24</v>
      </c>
      <c r="CE38" s="1" t="s">
        <v>25</v>
      </c>
    </row>
    <row r="39" spans="1:83" ht="19.5" customHeight="1" x14ac:dyDescent="0.25">
      <c r="A39" s="69">
        <f t="shared" si="0"/>
        <v>145</v>
      </c>
      <c r="B39" s="153"/>
      <c r="C39" s="80"/>
      <c r="D39" s="80"/>
      <c r="E39" s="80"/>
      <c r="F39" s="80"/>
      <c r="G39" s="154"/>
      <c r="H39" s="200" t="s">
        <v>341</v>
      </c>
      <c r="I39" s="80"/>
      <c r="J39" s="401" t="s">
        <v>527</v>
      </c>
      <c r="K39" s="542"/>
      <c r="L39" s="542"/>
      <c r="M39" s="542"/>
      <c r="N39" s="542"/>
      <c r="O39" s="542"/>
      <c r="P39" s="542"/>
      <c r="Q39" s="542"/>
      <c r="R39" s="542"/>
      <c r="S39" s="542"/>
      <c r="T39" s="542"/>
      <c r="U39" s="542"/>
      <c r="V39" s="542"/>
      <c r="W39" s="542"/>
      <c r="X39" s="542"/>
      <c r="Y39" s="542"/>
      <c r="Z39" s="542"/>
      <c r="AA39" s="542"/>
      <c r="AB39" s="542"/>
      <c r="AC39" s="542"/>
      <c r="AD39" s="542"/>
      <c r="AE39" s="542"/>
      <c r="AF39" s="542"/>
      <c r="AG39" s="542"/>
      <c r="AH39" s="542"/>
      <c r="AI39" s="542"/>
      <c r="AJ39" s="542"/>
      <c r="AK39" s="80"/>
      <c r="AL39" s="155"/>
      <c r="AM39" s="201">
        <v>145</v>
      </c>
      <c r="AN39" s="386" t="s">
        <v>12</v>
      </c>
      <c r="AO39" s="387"/>
      <c r="AP39" s="387"/>
      <c r="AQ39" s="388"/>
      <c r="AR39" s="154"/>
      <c r="AS39" s="395" t="s">
        <v>1936</v>
      </c>
      <c r="AT39" s="396"/>
      <c r="AU39" s="396"/>
      <c r="AV39" s="396"/>
      <c r="AW39" s="396"/>
      <c r="AX39" s="397"/>
      <c r="AY39" s="17">
        <f>VLOOKUP(AN39,$CD$6:$CE$11,2,FALSE)</f>
        <v>0</v>
      </c>
      <c r="CB39" s="1" t="s">
        <v>27</v>
      </c>
      <c r="CD39" s="1" t="s">
        <v>27</v>
      </c>
    </row>
    <row r="40" spans="1:83" ht="19.5" customHeight="1" x14ac:dyDescent="0.25">
      <c r="A40" s="69" t="str">
        <f t="shared" si="0"/>
        <v/>
      </c>
      <c r="B40" s="153"/>
      <c r="C40" s="80"/>
      <c r="D40" s="80"/>
      <c r="E40" s="80"/>
      <c r="F40" s="80"/>
      <c r="G40" s="154"/>
      <c r="H40" s="80"/>
      <c r="I40" s="80"/>
      <c r="J40" s="542"/>
      <c r="K40" s="542"/>
      <c r="L40" s="542"/>
      <c r="M40" s="542"/>
      <c r="N40" s="542"/>
      <c r="O40" s="542"/>
      <c r="P40" s="542"/>
      <c r="Q40" s="542"/>
      <c r="R40" s="542"/>
      <c r="S40" s="542"/>
      <c r="T40" s="542"/>
      <c r="U40" s="542"/>
      <c r="V40" s="542"/>
      <c r="W40" s="542"/>
      <c r="X40" s="542"/>
      <c r="Y40" s="542"/>
      <c r="Z40" s="542"/>
      <c r="AA40" s="542"/>
      <c r="AB40" s="542"/>
      <c r="AC40" s="542"/>
      <c r="AD40" s="542"/>
      <c r="AE40" s="542"/>
      <c r="AF40" s="542"/>
      <c r="AG40" s="542"/>
      <c r="AH40" s="542"/>
      <c r="AI40" s="542"/>
      <c r="AJ40" s="542"/>
      <c r="AK40" s="80"/>
      <c r="AL40" s="155"/>
      <c r="AM40" s="201"/>
      <c r="AN40" s="80"/>
      <c r="AO40" s="80"/>
      <c r="AP40" s="80"/>
      <c r="AQ40" s="80"/>
      <c r="AR40" s="154"/>
      <c r="AS40" s="395"/>
      <c r="AT40" s="396"/>
      <c r="AU40" s="396"/>
      <c r="AV40" s="396"/>
      <c r="AW40" s="396"/>
      <c r="AX40" s="397"/>
      <c r="AY40" s="15"/>
      <c r="CB40" s="1" t="s">
        <v>28</v>
      </c>
      <c r="CD40" s="1" t="s">
        <v>28</v>
      </c>
    </row>
    <row r="41" spans="1:83" ht="19.5" customHeight="1" x14ac:dyDescent="0.25">
      <c r="A41" s="69" t="str">
        <f t="shared" si="0"/>
        <v/>
      </c>
      <c r="B41" s="153"/>
      <c r="C41" s="80"/>
      <c r="D41" s="80"/>
      <c r="E41" s="80"/>
      <c r="F41" s="80"/>
      <c r="G41" s="154"/>
      <c r="H41" s="80"/>
      <c r="I41" s="80"/>
      <c r="J41" s="542"/>
      <c r="K41" s="542"/>
      <c r="L41" s="542"/>
      <c r="M41" s="542"/>
      <c r="N41" s="542"/>
      <c r="O41" s="542"/>
      <c r="P41" s="542"/>
      <c r="Q41" s="542"/>
      <c r="R41" s="542"/>
      <c r="S41" s="542"/>
      <c r="T41" s="542"/>
      <c r="U41" s="542"/>
      <c r="V41" s="542"/>
      <c r="W41" s="542"/>
      <c r="X41" s="542"/>
      <c r="Y41" s="542"/>
      <c r="Z41" s="542"/>
      <c r="AA41" s="542"/>
      <c r="AB41" s="542"/>
      <c r="AC41" s="542"/>
      <c r="AD41" s="542"/>
      <c r="AE41" s="542"/>
      <c r="AF41" s="542"/>
      <c r="AG41" s="542"/>
      <c r="AH41" s="542"/>
      <c r="AI41" s="542"/>
      <c r="AJ41" s="542"/>
      <c r="AK41" s="80"/>
      <c r="AL41" s="155"/>
      <c r="AM41" s="201"/>
      <c r="AN41" s="80"/>
      <c r="AO41" s="80"/>
      <c r="AP41" s="80"/>
      <c r="AQ41" s="80"/>
      <c r="AR41" s="154"/>
      <c r="AS41" s="157"/>
      <c r="AT41" s="158"/>
      <c r="AU41" s="158"/>
      <c r="AV41" s="158"/>
      <c r="AW41" s="158"/>
      <c r="AX41" s="159"/>
      <c r="AY41" s="15"/>
      <c r="CB41" s="1" t="s">
        <v>29</v>
      </c>
      <c r="CD41" s="1" t="s">
        <v>29</v>
      </c>
      <c r="CE41" s="1" t="s">
        <v>30</v>
      </c>
    </row>
    <row r="42" spans="1:83" ht="19.5" customHeight="1" x14ac:dyDescent="0.25">
      <c r="A42" s="69" t="str">
        <f t="shared" si="0"/>
        <v/>
      </c>
      <c r="B42" s="153"/>
      <c r="C42" s="80"/>
      <c r="D42" s="80"/>
      <c r="E42" s="80"/>
      <c r="F42" s="80"/>
      <c r="G42" s="154"/>
      <c r="H42" s="80"/>
      <c r="I42" s="80"/>
      <c r="J42" s="234"/>
      <c r="K42" s="234"/>
      <c r="L42" s="234"/>
      <c r="M42" s="234"/>
      <c r="N42" s="234"/>
      <c r="O42" s="234"/>
      <c r="P42" s="234"/>
      <c r="Q42" s="234"/>
      <c r="R42" s="234"/>
      <c r="S42" s="234"/>
      <c r="T42" s="234"/>
      <c r="U42" s="234"/>
      <c r="V42" s="234"/>
      <c r="W42" s="234"/>
      <c r="X42" s="234"/>
      <c r="Y42" s="234"/>
      <c r="Z42" s="234"/>
      <c r="AA42" s="234"/>
      <c r="AB42" s="234"/>
      <c r="AC42" s="234"/>
      <c r="AD42" s="234"/>
      <c r="AE42" s="234"/>
      <c r="AF42" s="234"/>
      <c r="AG42" s="234"/>
      <c r="AH42" s="234"/>
      <c r="AI42" s="234"/>
      <c r="AJ42" s="234"/>
      <c r="AK42" s="80"/>
      <c r="AL42" s="155"/>
      <c r="AM42" s="201"/>
      <c r="AN42" s="80"/>
      <c r="AO42" s="80"/>
      <c r="AP42" s="80"/>
      <c r="AQ42" s="80"/>
      <c r="AR42" s="154"/>
      <c r="AS42" s="157"/>
      <c r="AT42" s="158"/>
      <c r="AU42" s="158"/>
      <c r="AV42" s="158"/>
      <c r="AW42" s="158"/>
      <c r="AX42" s="159"/>
      <c r="AY42" s="15"/>
    </row>
    <row r="43" spans="1:83" ht="20.25" customHeight="1" x14ac:dyDescent="0.25">
      <c r="A43" s="69" t="str">
        <f t="shared" si="0"/>
        <v/>
      </c>
      <c r="B43" s="153"/>
      <c r="C43" s="80"/>
      <c r="D43" s="80"/>
      <c r="E43" s="80"/>
      <c r="F43" s="80"/>
      <c r="G43" s="154"/>
      <c r="H43" s="80"/>
      <c r="I43" s="80"/>
      <c r="J43" s="80" t="s">
        <v>45</v>
      </c>
      <c r="K43" s="381" t="s">
        <v>528</v>
      </c>
      <c r="L43" s="381"/>
      <c r="M43" s="381"/>
      <c r="N43" s="381"/>
      <c r="O43" s="381"/>
      <c r="P43" s="381"/>
      <c r="Q43" s="381"/>
      <c r="R43" s="381"/>
      <c r="S43" s="381"/>
      <c r="T43" s="381"/>
      <c r="U43" s="381"/>
      <c r="V43" s="381"/>
      <c r="W43" s="381"/>
      <c r="X43" s="381"/>
      <c r="Y43" s="381"/>
      <c r="Z43" s="381"/>
      <c r="AA43" s="381"/>
      <c r="AB43" s="381"/>
      <c r="AC43" s="381"/>
      <c r="AD43" s="381"/>
      <c r="AE43" s="381"/>
      <c r="AF43" s="381"/>
      <c r="AG43" s="381"/>
      <c r="AH43" s="381"/>
      <c r="AI43" s="381"/>
      <c r="AJ43" s="381"/>
      <c r="AK43" s="80"/>
      <c r="AL43" s="155"/>
      <c r="AM43" s="201"/>
      <c r="AN43" s="80"/>
      <c r="AO43" s="80"/>
      <c r="AP43" s="80"/>
      <c r="AQ43" s="80"/>
      <c r="AR43" s="154"/>
      <c r="AS43" s="157"/>
      <c r="AT43" s="158"/>
      <c r="AU43" s="158"/>
      <c r="AV43" s="158"/>
      <c r="AW43" s="158"/>
      <c r="AX43" s="159"/>
      <c r="AY43" s="15"/>
    </row>
    <row r="44" spans="1:83" ht="20.25" customHeight="1" x14ac:dyDescent="0.25">
      <c r="A44" s="69" t="str">
        <f t="shared" si="0"/>
        <v/>
      </c>
      <c r="B44" s="153"/>
      <c r="C44" s="80"/>
      <c r="D44" s="80"/>
      <c r="E44" s="80"/>
      <c r="F44" s="80"/>
      <c r="G44" s="154"/>
      <c r="H44" s="80"/>
      <c r="I44" s="80"/>
      <c r="J44" s="80"/>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80"/>
      <c r="AL44" s="155"/>
      <c r="AM44" s="201"/>
      <c r="AN44" s="80"/>
      <c r="AO44" s="80"/>
      <c r="AP44" s="80"/>
      <c r="AQ44" s="80"/>
      <c r="AR44" s="154"/>
      <c r="AS44" s="157"/>
      <c r="AT44" s="158"/>
      <c r="AU44" s="158"/>
      <c r="AV44" s="158"/>
      <c r="AW44" s="158"/>
      <c r="AX44" s="159"/>
      <c r="AY44" s="15"/>
      <c r="CB44" s="1" t="s">
        <v>32</v>
      </c>
      <c r="CD44" s="1" t="s">
        <v>32</v>
      </c>
    </row>
    <row r="45" spans="1:83" ht="19.5" customHeight="1" x14ac:dyDescent="0.25">
      <c r="A45" s="69" t="str">
        <f t="shared" si="0"/>
        <v/>
      </c>
      <c r="B45" s="186"/>
      <c r="C45" s="81"/>
      <c r="D45" s="81"/>
      <c r="E45" s="81"/>
      <c r="F45" s="81"/>
      <c r="G45" s="187"/>
      <c r="H45" s="80"/>
      <c r="I45" s="80"/>
      <c r="J45" s="94"/>
      <c r="K45" s="381"/>
      <c r="L45" s="381"/>
      <c r="M45" s="381"/>
      <c r="N45" s="381"/>
      <c r="O45" s="381"/>
      <c r="P45" s="381"/>
      <c r="Q45" s="381"/>
      <c r="R45" s="381"/>
      <c r="S45" s="381"/>
      <c r="T45" s="381"/>
      <c r="U45" s="381"/>
      <c r="V45" s="381"/>
      <c r="W45" s="381"/>
      <c r="X45" s="381"/>
      <c r="Y45" s="381"/>
      <c r="Z45" s="381"/>
      <c r="AA45" s="381"/>
      <c r="AB45" s="381"/>
      <c r="AC45" s="381"/>
      <c r="AD45" s="381"/>
      <c r="AE45" s="381"/>
      <c r="AF45" s="381"/>
      <c r="AG45" s="381"/>
      <c r="AH45" s="381"/>
      <c r="AI45" s="381"/>
      <c r="AJ45" s="381"/>
      <c r="AK45" s="80"/>
      <c r="AL45" s="155"/>
      <c r="AM45" s="201"/>
      <c r="AN45" s="80"/>
      <c r="AO45" s="80"/>
      <c r="AP45" s="80"/>
      <c r="AQ45" s="80"/>
      <c r="AR45" s="154"/>
      <c r="AS45" s="84"/>
      <c r="AT45" s="85"/>
      <c r="AU45" s="85"/>
      <c r="AV45" s="85"/>
      <c r="AW45" s="85"/>
      <c r="AX45" s="86"/>
      <c r="AY45" s="17"/>
      <c r="CB45" s="1" t="s">
        <v>33</v>
      </c>
      <c r="CD45" s="1" t="s">
        <v>33</v>
      </c>
      <c r="CE45" s="1" t="s">
        <v>34</v>
      </c>
    </row>
    <row r="46" spans="1:83" ht="19.5" customHeight="1" x14ac:dyDescent="0.25">
      <c r="A46" s="69" t="str">
        <f t="shared" si="0"/>
        <v/>
      </c>
      <c r="B46" s="186"/>
      <c r="C46" s="81"/>
      <c r="D46" s="81"/>
      <c r="E46" s="81"/>
      <c r="F46" s="81"/>
      <c r="G46" s="187"/>
      <c r="H46" s="80"/>
      <c r="I46" s="80"/>
      <c r="J46" s="94"/>
      <c r="K46" s="381"/>
      <c r="L46" s="381"/>
      <c r="M46" s="381"/>
      <c r="N46" s="381"/>
      <c r="O46" s="381"/>
      <c r="P46" s="381"/>
      <c r="Q46" s="381"/>
      <c r="R46" s="381"/>
      <c r="S46" s="381"/>
      <c r="T46" s="381"/>
      <c r="U46" s="381"/>
      <c r="V46" s="381"/>
      <c r="W46" s="381"/>
      <c r="X46" s="381"/>
      <c r="Y46" s="381"/>
      <c r="Z46" s="381"/>
      <c r="AA46" s="381"/>
      <c r="AB46" s="381"/>
      <c r="AC46" s="381"/>
      <c r="AD46" s="381"/>
      <c r="AE46" s="381"/>
      <c r="AF46" s="381"/>
      <c r="AG46" s="381"/>
      <c r="AH46" s="381"/>
      <c r="AI46" s="381"/>
      <c r="AJ46" s="381"/>
      <c r="AK46" s="80"/>
      <c r="AL46" s="155"/>
      <c r="AM46" s="201"/>
      <c r="AN46" s="80"/>
      <c r="AO46" s="80"/>
      <c r="AP46" s="80"/>
      <c r="AQ46" s="80"/>
      <c r="AR46" s="154"/>
      <c r="AS46" s="84"/>
      <c r="AT46" s="85"/>
      <c r="AU46" s="85"/>
      <c r="AV46" s="85"/>
      <c r="AW46" s="85"/>
      <c r="AX46" s="86"/>
      <c r="AY46" s="15"/>
      <c r="CB46" s="1" t="s">
        <v>19</v>
      </c>
      <c r="CD46" s="1" t="s">
        <v>19</v>
      </c>
    </row>
    <row r="47" spans="1:83" ht="20.25" customHeight="1" x14ac:dyDescent="0.25">
      <c r="A47" s="69" t="str">
        <f t="shared" si="0"/>
        <v/>
      </c>
      <c r="B47" s="153"/>
      <c r="C47" s="80"/>
      <c r="D47" s="80"/>
      <c r="E47" s="80"/>
      <c r="F47" s="80"/>
      <c r="G47" s="154"/>
      <c r="H47" s="80"/>
      <c r="I47" s="80"/>
      <c r="J47" s="94"/>
      <c r="K47" s="381"/>
      <c r="L47" s="381"/>
      <c r="M47" s="381"/>
      <c r="N47" s="381"/>
      <c r="O47" s="381"/>
      <c r="P47" s="381"/>
      <c r="Q47" s="381"/>
      <c r="R47" s="381"/>
      <c r="S47" s="381"/>
      <c r="T47" s="381"/>
      <c r="U47" s="381"/>
      <c r="V47" s="381"/>
      <c r="W47" s="381"/>
      <c r="X47" s="381"/>
      <c r="Y47" s="381"/>
      <c r="Z47" s="381"/>
      <c r="AA47" s="381"/>
      <c r="AB47" s="381"/>
      <c r="AC47" s="381"/>
      <c r="AD47" s="381"/>
      <c r="AE47" s="381"/>
      <c r="AF47" s="381"/>
      <c r="AG47" s="381"/>
      <c r="AH47" s="381"/>
      <c r="AI47" s="381"/>
      <c r="AJ47" s="381"/>
      <c r="AK47" s="80"/>
      <c r="AL47" s="155"/>
      <c r="AM47" s="201"/>
      <c r="AN47" s="80"/>
      <c r="AO47" s="80"/>
      <c r="AP47" s="80"/>
      <c r="AQ47" s="80"/>
      <c r="AR47" s="154"/>
      <c r="AS47" s="84"/>
      <c r="AT47" s="85"/>
      <c r="AU47" s="85"/>
      <c r="AV47" s="85"/>
      <c r="AW47" s="85"/>
      <c r="AX47" s="86"/>
      <c r="AY47" s="15"/>
      <c r="CD47" s="1" t="s">
        <v>35</v>
      </c>
    </row>
    <row r="48" spans="1:83" ht="20.25" customHeight="1" x14ac:dyDescent="0.25">
      <c r="A48" s="69" t="str">
        <f t="shared" si="0"/>
        <v/>
      </c>
      <c r="B48" s="185"/>
      <c r="C48" s="80"/>
      <c r="D48" s="80"/>
      <c r="E48" s="80"/>
      <c r="F48" s="80"/>
      <c r="G48" s="154"/>
      <c r="H48" s="80"/>
      <c r="I48" s="80"/>
      <c r="J48" s="80"/>
      <c r="K48" s="381"/>
      <c r="L48" s="381"/>
      <c r="M48" s="381"/>
      <c r="N48" s="381"/>
      <c r="O48" s="381"/>
      <c r="P48" s="381"/>
      <c r="Q48" s="381"/>
      <c r="R48" s="381"/>
      <c r="S48" s="381"/>
      <c r="T48" s="381"/>
      <c r="U48" s="381"/>
      <c r="V48" s="381"/>
      <c r="W48" s="381"/>
      <c r="X48" s="381"/>
      <c r="Y48" s="381"/>
      <c r="Z48" s="381"/>
      <c r="AA48" s="381"/>
      <c r="AB48" s="381"/>
      <c r="AC48" s="381"/>
      <c r="AD48" s="381"/>
      <c r="AE48" s="381"/>
      <c r="AF48" s="381"/>
      <c r="AG48" s="381"/>
      <c r="AH48" s="381"/>
      <c r="AI48" s="381"/>
      <c r="AJ48" s="381"/>
      <c r="AK48" s="80"/>
      <c r="AL48" s="155"/>
      <c r="AM48" s="201"/>
      <c r="AN48" s="80"/>
      <c r="AO48" s="80"/>
      <c r="AP48" s="80"/>
      <c r="AQ48" s="80"/>
      <c r="AR48" s="154"/>
      <c r="AS48" s="84"/>
      <c r="AT48" s="85"/>
      <c r="AU48" s="85"/>
      <c r="AV48" s="85"/>
      <c r="AW48" s="85"/>
      <c r="AX48" s="86"/>
      <c r="AY48" s="15"/>
    </row>
    <row r="49" spans="1:83" ht="20.25" customHeight="1" x14ac:dyDescent="0.25">
      <c r="A49" s="69" t="str">
        <f t="shared" si="0"/>
        <v/>
      </c>
      <c r="B49" s="153"/>
      <c r="C49" s="80"/>
      <c r="D49" s="80"/>
      <c r="E49" s="80"/>
      <c r="F49" s="80"/>
      <c r="G49" s="154"/>
      <c r="H49" s="80"/>
      <c r="I49" s="80"/>
      <c r="J49" s="80"/>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80"/>
      <c r="AL49" s="155"/>
      <c r="AM49" s="201"/>
      <c r="AN49" s="80"/>
      <c r="AO49" s="80"/>
      <c r="AP49" s="80"/>
      <c r="AQ49" s="80"/>
      <c r="AR49" s="154"/>
      <c r="AS49" s="157"/>
      <c r="AT49" s="158"/>
      <c r="AU49" s="158"/>
      <c r="AV49" s="158"/>
      <c r="AW49" s="158"/>
      <c r="AX49" s="159"/>
      <c r="AY49" s="15"/>
    </row>
    <row r="50" spans="1:83" ht="20.25" customHeight="1" x14ac:dyDescent="0.25">
      <c r="A50" s="69" t="str">
        <f t="shared" si="0"/>
        <v/>
      </c>
      <c r="B50" s="153"/>
      <c r="C50" s="80"/>
      <c r="D50" s="80"/>
      <c r="E50" s="80"/>
      <c r="F50" s="80"/>
      <c r="G50" s="154"/>
      <c r="H50" s="80"/>
      <c r="I50" s="80"/>
      <c r="J50" s="80"/>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80"/>
      <c r="AL50" s="155"/>
      <c r="AM50" s="201"/>
      <c r="AN50" s="80"/>
      <c r="AO50" s="80"/>
      <c r="AP50" s="80"/>
      <c r="AQ50" s="80"/>
      <c r="AR50" s="154"/>
      <c r="AS50" s="157"/>
      <c r="AT50" s="158"/>
      <c r="AU50" s="158"/>
      <c r="AV50" s="158"/>
      <c r="AW50" s="158"/>
      <c r="AX50" s="159"/>
      <c r="AY50" s="15"/>
      <c r="CB50" s="1" t="s">
        <v>32</v>
      </c>
      <c r="CD50" s="1" t="s">
        <v>32</v>
      </c>
      <c r="CE50" s="1" t="s">
        <v>18</v>
      </c>
    </row>
    <row r="51" spans="1:83" ht="19.5" customHeight="1" x14ac:dyDescent="0.25">
      <c r="A51" s="69" t="str">
        <f t="shared" si="0"/>
        <v/>
      </c>
      <c r="B51" s="153"/>
      <c r="C51" s="80"/>
      <c r="D51" s="80"/>
      <c r="E51" s="80"/>
      <c r="F51" s="80"/>
      <c r="G51" s="154"/>
      <c r="H51" s="80"/>
      <c r="I51" s="80"/>
      <c r="J51" s="80"/>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80"/>
      <c r="AL51" s="155"/>
      <c r="AM51" s="201"/>
      <c r="AN51" s="80"/>
      <c r="AO51" s="80"/>
      <c r="AP51" s="80"/>
      <c r="AQ51" s="80"/>
      <c r="AR51" s="154"/>
      <c r="AS51" s="157"/>
      <c r="AT51" s="158"/>
      <c r="AU51" s="158"/>
      <c r="AV51" s="158"/>
      <c r="AW51" s="158"/>
      <c r="AX51" s="159"/>
      <c r="AY51" s="15"/>
      <c r="CB51" s="1" t="s">
        <v>33</v>
      </c>
      <c r="CD51" s="1" t="s">
        <v>33</v>
      </c>
    </row>
    <row r="52" spans="1:83" ht="19.5" customHeight="1" x14ac:dyDescent="0.25">
      <c r="A52" s="69">
        <f t="shared" si="0"/>
        <v>146</v>
      </c>
      <c r="B52" s="153"/>
      <c r="C52" s="80"/>
      <c r="D52" s="80"/>
      <c r="E52" s="80"/>
      <c r="F52" s="80"/>
      <c r="G52" s="154"/>
      <c r="H52" s="200" t="s">
        <v>349</v>
      </c>
      <c r="I52" s="80"/>
      <c r="J52" s="381" t="s">
        <v>529</v>
      </c>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80"/>
      <c r="AL52" s="155"/>
      <c r="AM52" s="201">
        <v>146</v>
      </c>
      <c r="AN52" s="386" t="s">
        <v>12</v>
      </c>
      <c r="AO52" s="387"/>
      <c r="AP52" s="387"/>
      <c r="AQ52" s="388"/>
      <c r="AR52" s="154"/>
      <c r="AS52" s="395" t="s">
        <v>1937</v>
      </c>
      <c r="AT52" s="396"/>
      <c r="AU52" s="396"/>
      <c r="AV52" s="396"/>
      <c r="AW52" s="396"/>
      <c r="AX52" s="397"/>
      <c r="AY52" s="17">
        <f>VLOOKUP(AN52,$CD$6:$CE$11,2,FALSE)</f>
        <v>0</v>
      </c>
      <c r="CB52" s="1" t="s">
        <v>19</v>
      </c>
      <c r="CD52" s="1" t="s">
        <v>19</v>
      </c>
    </row>
    <row r="53" spans="1:83" ht="19.5" customHeight="1" x14ac:dyDescent="0.25">
      <c r="A53" s="69" t="str">
        <f t="shared" si="0"/>
        <v/>
      </c>
      <c r="B53" s="153"/>
      <c r="C53" s="80"/>
      <c r="D53" s="80"/>
      <c r="E53" s="80"/>
      <c r="F53" s="80"/>
      <c r="G53" s="154"/>
      <c r="H53" s="80"/>
      <c r="I53" s="80"/>
      <c r="J53" s="381"/>
      <c r="K53" s="381"/>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80"/>
      <c r="AL53" s="155"/>
      <c r="AM53" s="201"/>
      <c r="AN53" s="80"/>
      <c r="AO53" s="80"/>
      <c r="AP53" s="80"/>
      <c r="AQ53" s="80"/>
      <c r="AR53" s="154"/>
      <c r="AS53" s="395"/>
      <c r="AT53" s="396"/>
      <c r="AU53" s="396"/>
      <c r="AV53" s="396"/>
      <c r="AW53" s="396"/>
      <c r="AX53" s="397"/>
      <c r="AY53" s="15"/>
      <c r="CD53" s="1" t="s">
        <v>36</v>
      </c>
    </row>
    <row r="54" spans="1:83" ht="19.5" customHeight="1" x14ac:dyDescent="0.25">
      <c r="A54" s="69" t="str">
        <f t="shared" si="0"/>
        <v/>
      </c>
      <c r="B54" s="153"/>
      <c r="C54" s="80"/>
      <c r="D54" s="80"/>
      <c r="E54" s="80"/>
      <c r="F54" s="80"/>
      <c r="G54" s="154"/>
      <c r="H54" s="80"/>
      <c r="I54" s="80"/>
      <c r="J54" s="80"/>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80"/>
      <c r="AL54" s="155"/>
      <c r="AM54" s="201"/>
      <c r="AN54" s="80"/>
      <c r="AO54" s="80"/>
      <c r="AP54" s="80"/>
      <c r="AQ54" s="80"/>
      <c r="AR54" s="154"/>
      <c r="AS54" s="157"/>
      <c r="AT54" s="158"/>
      <c r="AU54" s="158"/>
      <c r="AV54" s="158"/>
      <c r="AW54" s="158"/>
      <c r="AX54" s="159"/>
      <c r="AY54" s="15"/>
    </row>
    <row r="55" spans="1:83" ht="19.5" customHeight="1" x14ac:dyDescent="0.25">
      <c r="A55" s="69">
        <f t="shared" si="0"/>
        <v>147</v>
      </c>
      <c r="B55" s="153"/>
      <c r="C55" s="80"/>
      <c r="D55" s="80"/>
      <c r="E55" s="80"/>
      <c r="F55" s="80"/>
      <c r="G55" s="154"/>
      <c r="H55" s="200" t="s">
        <v>353</v>
      </c>
      <c r="I55" s="80"/>
      <c r="J55" s="373" t="s">
        <v>530</v>
      </c>
      <c r="K55" s="373"/>
      <c r="L55" s="373"/>
      <c r="M55" s="373"/>
      <c r="N55" s="373"/>
      <c r="O55" s="373"/>
      <c r="P55" s="373"/>
      <c r="Q55" s="373"/>
      <c r="R55" s="373"/>
      <c r="S55" s="373"/>
      <c r="T55" s="373"/>
      <c r="U55" s="373"/>
      <c r="V55" s="373"/>
      <c r="W55" s="373"/>
      <c r="X55" s="373"/>
      <c r="Y55" s="373"/>
      <c r="Z55" s="373"/>
      <c r="AA55" s="373"/>
      <c r="AB55" s="373"/>
      <c r="AC55" s="373"/>
      <c r="AD55" s="373"/>
      <c r="AE55" s="373"/>
      <c r="AF55" s="373"/>
      <c r="AG55" s="373"/>
      <c r="AH55" s="373"/>
      <c r="AI55" s="373"/>
      <c r="AJ55" s="373"/>
      <c r="AK55" s="80"/>
      <c r="AL55" s="155"/>
      <c r="AM55" s="201">
        <v>147</v>
      </c>
      <c r="AN55" s="386" t="s">
        <v>12</v>
      </c>
      <c r="AO55" s="387"/>
      <c r="AP55" s="387"/>
      <c r="AQ55" s="388"/>
      <c r="AR55" s="154"/>
      <c r="AS55" s="537" t="s">
        <v>1604</v>
      </c>
      <c r="AT55" s="538"/>
      <c r="AU55" s="538"/>
      <c r="AV55" s="538"/>
      <c r="AW55" s="538"/>
      <c r="AX55" s="539"/>
      <c r="AY55" s="17">
        <f>VLOOKUP(AN55,$CD$6:$CE$11,2,FALSE)</f>
        <v>0</v>
      </c>
    </row>
    <row r="56" spans="1:83" ht="19.5" customHeight="1" thickBot="1" x14ac:dyDescent="0.3">
      <c r="A56" s="69" t="str">
        <f t="shared" si="0"/>
        <v/>
      </c>
      <c r="B56" s="170"/>
      <c r="C56" s="171"/>
      <c r="D56" s="171"/>
      <c r="E56" s="171"/>
      <c r="F56" s="171"/>
      <c r="G56" s="172"/>
      <c r="H56" s="171"/>
      <c r="I56" s="171"/>
      <c r="J56" s="171"/>
      <c r="K56" s="279"/>
      <c r="L56" s="279"/>
      <c r="M56" s="279"/>
      <c r="N56" s="279"/>
      <c r="O56" s="279"/>
      <c r="P56" s="279"/>
      <c r="Q56" s="279"/>
      <c r="R56" s="279"/>
      <c r="S56" s="279"/>
      <c r="T56" s="279"/>
      <c r="U56" s="279"/>
      <c r="V56" s="279"/>
      <c r="W56" s="279"/>
      <c r="X56" s="279"/>
      <c r="Y56" s="279"/>
      <c r="Z56" s="279"/>
      <c r="AA56" s="279"/>
      <c r="AB56" s="279"/>
      <c r="AC56" s="279"/>
      <c r="AD56" s="279"/>
      <c r="AE56" s="279"/>
      <c r="AF56" s="279"/>
      <c r="AG56" s="279"/>
      <c r="AH56" s="279"/>
      <c r="AI56" s="279"/>
      <c r="AJ56" s="279"/>
      <c r="AK56" s="171"/>
      <c r="AL56" s="173"/>
      <c r="AM56" s="280"/>
      <c r="AN56" s="171"/>
      <c r="AO56" s="171"/>
      <c r="AP56" s="171"/>
      <c r="AQ56" s="171"/>
      <c r="AR56" s="172"/>
      <c r="AS56" s="540"/>
      <c r="AT56" s="538"/>
      <c r="AU56" s="538"/>
      <c r="AV56" s="538"/>
      <c r="AW56" s="538"/>
      <c r="AX56" s="539"/>
      <c r="AY56" s="11"/>
      <c r="CB56" s="1" t="s">
        <v>97</v>
      </c>
      <c r="CD56" s="1" t="s">
        <v>97</v>
      </c>
    </row>
    <row r="58" spans="1:83" ht="19.5" customHeight="1" x14ac:dyDescent="0.25">
      <c r="AM58" s="435" t="s">
        <v>991</v>
      </c>
      <c r="AN58" s="435"/>
      <c r="AO58" s="435"/>
      <c r="AP58" s="435"/>
      <c r="AQ58" s="435"/>
    </row>
  </sheetData>
  <mergeCells count="29">
    <mergeCell ref="AS13:AX14"/>
    <mergeCell ref="AM1:AQ1"/>
    <mergeCell ref="H2:AK5"/>
    <mergeCell ref="AL2:AR3"/>
    <mergeCell ref="B3:G4"/>
    <mergeCell ref="AS3:AX4"/>
    <mergeCell ref="AO4:AR5"/>
    <mergeCell ref="B7:G9"/>
    <mergeCell ref="AN7:AQ7"/>
    <mergeCell ref="AS7:AX10"/>
    <mergeCell ref="C11:F11"/>
    <mergeCell ref="AS11:AX12"/>
    <mergeCell ref="AM58:AQ58"/>
    <mergeCell ref="K13:AJ14"/>
    <mergeCell ref="J7:AJ11"/>
    <mergeCell ref="K43:AJ50"/>
    <mergeCell ref="J52:AJ53"/>
    <mergeCell ref="AN52:AQ52"/>
    <mergeCell ref="K16:AJ32"/>
    <mergeCell ref="J34:AJ37"/>
    <mergeCell ref="J39:AJ41"/>
    <mergeCell ref="AS52:AX53"/>
    <mergeCell ref="J55:AJ55"/>
    <mergeCell ref="AN55:AQ55"/>
    <mergeCell ref="AN34:AQ34"/>
    <mergeCell ref="AS34:AX35"/>
    <mergeCell ref="AN39:AQ39"/>
    <mergeCell ref="AS39:AX40"/>
    <mergeCell ref="AS55:AX56"/>
  </mergeCells>
  <phoneticPr fontId="7"/>
  <conditionalFormatting sqref="C11">
    <cfRule type="cellIs" dxfId="3022" priority="45" operator="equal">
      <formula>"非該当"</formula>
    </cfRule>
    <cfRule type="cellIs" dxfId="3021" priority="44" operator="equal">
      <formula>"該当"</formula>
    </cfRule>
    <cfRule type="cellIs" dxfId="3020" priority="43" operator="equal">
      <formula>"該当・非該当"</formula>
    </cfRule>
  </conditionalFormatting>
  <conditionalFormatting sqref="AN4:AO4">
    <cfRule type="containsBlanks" dxfId="3019" priority="46">
      <formula>LEN(TRIM(AN4))=0</formula>
    </cfRule>
  </conditionalFormatting>
  <conditionalFormatting sqref="AN7:AO7">
    <cfRule type="containsText" dxfId="3018" priority="42" operator="containsText" text="いない">
      <formula>NOT(ISERROR(SEARCH("いない",AN7)))</formula>
    </cfRule>
    <cfRule type="cellIs" dxfId="3017" priority="41" operator="equal">
      <formula>"いる・いない"</formula>
    </cfRule>
    <cfRule type="cellIs" dxfId="3016" priority="40" operator="equal">
      <formula>"非該当"</formula>
    </cfRule>
    <cfRule type="cellIs" dxfId="3015" priority="39" operator="equal">
      <formula>"いる"</formula>
    </cfRule>
  </conditionalFormatting>
  <conditionalFormatting sqref="AN13:AO13">
    <cfRule type="containsText" dxfId="3014" priority="60" operator="containsText" text="いない">
      <formula>NOT(ISERROR(SEARCH("いない",AN13)))</formula>
    </cfRule>
    <cfRule type="cellIs" dxfId="3013" priority="57" operator="equal">
      <formula>"いる"</formula>
    </cfRule>
    <cfRule type="cellIs" dxfId="3012" priority="58" operator="equal">
      <formula>"非該当"</formula>
    </cfRule>
    <cfRule type="cellIs" dxfId="3011" priority="59" operator="equal">
      <formula>"いる・いない"</formula>
    </cfRule>
  </conditionalFormatting>
  <conditionalFormatting sqref="AN34:AO34">
    <cfRule type="cellIs" dxfId="3010" priority="34" operator="equal">
      <formula>"いる・いない"</formula>
    </cfRule>
    <cfRule type="containsText" dxfId="3009" priority="35" operator="containsText" text="いない">
      <formula>NOT(ISERROR(SEARCH("いない",AN34)))</formula>
    </cfRule>
    <cfRule type="cellIs" dxfId="3008" priority="32" operator="equal">
      <formula>"いる"</formula>
    </cfRule>
    <cfRule type="cellIs" dxfId="3007" priority="33" operator="equal">
      <formula>"非該当"</formula>
    </cfRule>
  </conditionalFormatting>
  <conditionalFormatting sqref="AN39:AO39">
    <cfRule type="containsText" dxfId="3006" priority="7" operator="containsText" text="いない">
      <formula>NOT(ISERROR(SEARCH("いない",AN39)))</formula>
    </cfRule>
    <cfRule type="cellIs" dxfId="3005" priority="4" operator="equal">
      <formula>"いる"</formula>
    </cfRule>
    <cfRule type="cellIs" dxfId="3004" priority="5" operator="equal">
      <formula>"非該当"</formula>
    </cfRule>
    <cfRule type="cellIs" dxfId="3003" priority="6" operator="equal">
      <formula>"いる・いない"</formula>
    </cfRule>
  </conditionalFormatting>
  <conditionalFormatting sqref="AN45:AO45">
    <cfRule type="cellIs" dxfId="3002" priority="51" operator="equal">
      <formula>"非該当"</formula>
    </cfRule>
    <cfRule type="cellIs" dxfId="3001" priority="50" operator="equal">
      <formula>"いる"</formula>
    </cfRule>
    <cfRule type="cellIs" dxfId="3000" priority="52" operator="equal">
      <formula>"いる・いない"</formula>
    </cfRule>
    <cfRule type="containsText" dxfId="2999" priority="53" operator="containsText" text="いない">
      <formula>NOT(ISERROR(SEARCH("いない",AN45)))</formula>
    </cfRule>
  </conditionalFormatting>
  <conditionalFormatting sqref="AN52:AO52">
    <cfRule type="cellIs" dxfId="2998" priority="18" operator="equal">
      <formula>"いる"</formula>
    </cfRule>
    <cfRule type="cellIs" dxfId="2997" priority="19" operator="equal">
      <formula>"非該当"</formula>
    </cfRule>
    <cfRule type="cellIs" dxfId="2996" priority="20" operator="equal">
      <formula>"いる・いない"</formula>
    </cfRule>
    <cfRule type="containsText" dxfId="2995" priority="21" operator="containsText" text="いない">
      <formula>NOT(ISERROR(SEARCH("いない",AN52)))</formula>
    </cfRule>
  </conditionalFormatting>
  <conditionalFormatting sqref="AN55:AO55">
    <cfRule type="cellIs" dxfId="2994" priority="12" operator="equal">
      <formula>"非該当"</formula>
    </cfRule>
    <cfRule type="containsText" dxfId="2993" priority="14" operator="containsText" text="いない">
      <formula>NOT(ISERROR(SEARCH("いない",AN55)))</formula>
    </cfRule>
    <cfRule type="cellIs" dxfId="2992" priority="13" operator="equal">
      <formula>"いる・いない"</formula>
    </cfRule>
    <cfRule type="cellIs" dxfId="2991" priority="11" operator="equal">
      <formula>"いる"</formula>
    </cfRule>
  </conditionalFormatting>
  <conditionalFormatting sqref="AY7">
    <cfRule type="containsErrors" dxfId="2990" priority="36">
      <formula>ISERROR(AY7)</formula>
    </cfRule>
    <cfRule type="cellIs" dxfId="2989" priority="37" operator="equal">
      <formula>0</formula>
    </cfRule>
    <cfRule type="containsText" dxfId="2988" priority="38" operator="containsText" text="根拠法令等の記載内容を再度確認してください。">
      <formula>NOT(ISERROR(SEARCH("根拠法令等の記載内容を再度確認してください。",AY7)))</formula>
    </cfRule>
  </conditionalFormatting>
  <conditionalFormatting sqref="AY13">
    <cfRule type="containsErrors" dxfId="2987" priority="54">
      <formula>ISERROR(AY13)</formula>
    </cfRule>
    <cfRule type="cellIs" dxfId="2986" priority="55" operator="equal">
      <formula>0</formula>
    </cfRule>
    <cfRule type="containsText" dxfId="2985" priority="56" operator="containsText" text="根拠法令等の記載内容を再度確認してください。">
      <formula>NOT(ISERROR(SEARCH("根拠法令等の記載内容を再度確認してください。",AY13)))</formula>
    </cfRule>
  </conditionalFormatting>
  <conditionalFormatting sqref="AY34">
    <cfRule type="containsErrors" dxfId="2984" priority="29">
      <formula>ISERROR(AY34)</formula>
    </cfRule>
    <cfRule type="containsText" dxfId="2983" priority="31" operator="containsText" text="根拠法令等の記載内容を再度確認してください。">
      <formula>NOT(ISERROR(SEARCH("根拠法令等の記載内容を再度確認してください。",AY34)))</formula>
    </cfRule>
    <cfRule type="cellIs" dxfId="2982" priority="30" operator="equal">
      <formula>0</formula>
    </cfRule>
  </conditionalFormatting>
  <conditionalFormatting sqref="AY39">
    <cfRule type="containsErrors" dxfId="2981" priority="1">
      <formula>ISERROR(AY39)</formula>
    </cfRule>
    <cfRule type="containsText" dxfId="2980" priority="3" operator="containsText" text="根拠法令等の記載内容を再度確認してください。">
      <formula>NOT(ISERROR(SEARCH("根拠法令等の記載内容を再度確認してください。",AY39)))</formula>
    </cfRule>
    <cfRule type="cellIs" dxfId="2979" priority="2" operator="equal">
      <formula>0</formula>
    </cfRule>
  </conditionalFormatting>
  <conditionalFormatting sqref="AY45">
    <cfRule type="containsErrors" dxfId="2978" priority="47">
      <formula>ISERROR(AY45)</formula>
    </cfRule>
    <cfRule type="containsText" dxfId="2977" priority="49" operator="containsText" text="根拠法令等の記載内容を再度確認してください。">
      <formula>NOT(ISERROR(SEARCH("根拠法令等の記載内容を再度確認してください。",AY45)))</formula>
    </cfRule>
    <cfRule type="cellIs" dxfId="2976" priority="48" operator="equal">
      <formula>0</formula>
    </cfRule>
  </conditionalFormatting>
  <conditionalFormatting sqref="AY52">
    <cfRule type="containsText" dxfId="2975" priority="17" operator="containsText" text="根拠法令等の記載内容を再度確認してください。">
      <formula>NOT(ISERROR(SEARCH("根拠法令等の記載内容を再度確認してください。",AY52)))</formula>
    </cfRule>
    <cfRule type="cellIs" dxfId="2974" priority="16" operator="equal">
      <formula>0</formula>
    </cfRule>
    <cfRule type="containsErrors" dxfId="2973" priority="15">
      <formula>ISERROR(AY52)</formula>
    </cfRule>
  </conditionalFormatting>
  <conditionalFormatting sqref="AY55">
    <cfRule type="containsText" dxfId="2972" priority="10" operator="containsText" text="根拠法令等の記載内容を再度確認してください。">
      <formula>NOT(ISERROR(SEARCH("根拠法令等の記載内容を再度確認してください。",AY55)))</formula>
    </cfRule>
    <cfRule type="cellIs" dxfId="2971" priority="9" operator="equal">
      <formula>0</formula>
    </cfRule>
    <cfRule type="containsErrors" dxfId="2970" priority="8">
      <formula>ISERROR(AY55)</formula>
    </cfRule>
  </conditionalFormatting>
  <dataValidations count="2">
    <dataValidation type="list" allowBlank="1" showInputMessage="1" showErrorMessage="1" error="決められた値を選択してください。_x000a_" prompt="いる,いない,非該当のいずれかを選択してください" sqref="AN7:AO7 AN34:AO34 AN55:AO55 AN52:AO52 AN39:AO39" xr:uid="{409AB2DE-6084-487E-ADE3-19E464553ADF}">
      <formula1>"いる・いない,いる,いない,非該当"</formula1>
    </dataValidation>
    <dataValidation type="list" allowBlank="1" showInputMessage="1" showErrorMessage="1" error="正しい値を選択してください" prompt="該当又は非該当のいずれかを選択してください" sqref="C11" xr:uid="{986A8F20-8D73-4601-98F4-4F721194C2D6}">
      <formula1>"該当・非該当,該当,非該当"</formula1>
    </dataValidation>
  </dataValidations>
  <hyperlinks>
    <hyperlink ref="AM58" location="'介護給付費　目次'!A1" display="目次に戻る" xr:uid="{EA2B375A-99CC-4FF3-9B8E-504C1E42775C}"/>
    <hyperlink ref="AM1" location="'介護給付費　目次'!A1" display="目次に戻る" xr:uid="{B815DDCE-6861-4717-8AD0-ECA2A1D5BE4A}"/>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57A69-08D0-46CB-A551-1792C74859CB}">
  <sheetPr codeName="Sheet23">
    <pageSetUpPr fitToPage="1"/>
  </sheetPr>
  <dimension ref="A1:CE134"/>
  <sheetViews>
    <sheetView tabSelected="1" view="pageBreakPreview" zoomScale="140" zoomScaleNormal="100" zoomScaleSheetLayoutView="140" workbookViewId="0">
      <pane xSplit="7" ySplit="5" topLeftCell="H119"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2.69140625" style="1" hidden="1" customWidth="1"/>
    <col min="2" max="7" width="2.69140625" style="1"/>
    <col min="8" max="8" width="3.07421875" style="1" bestFit="1" customWidth="1"/>
    <col min="9" max="38" width="2.69140625" style="1"/>
    <col min="39" max="39" width="3"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1" t="str">
        <f t="shared" ref="A6:A69"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t="str">
        <f t="shared" si="0"/>
        <v/>
      </c>
      <c r="B7" s="418" t="s">
        <v>1933</v>
      </c>
      <c r="C7" s="381"/>
      <c r="D7" s="381"/>
      <c r="E7" s="381"/>
      <c r="F7" s="381"/>
      <c r="G7" s="419"/>
      <c r="H7" s="80"/>
      <c r="I7" s="80"/>
      <c r="J7" s="79"/>
      <c r="K7" s="79"/>
      <c r="L7" s="79"/>
      <c r="M7" s="79"/>
      <c r="N7" s="79"/>
      <c r="O7" s="79"/>
      <c r="P7" s="79"/>
      <c r="Q7" s="79"/>
      <c r="R7" s="79"/>
      <c r="S7" s="79"/>
      <c r="T7" s="79"/>
      <c r="U7" s="79"/>
      <c r="V7" s="79"/>
      <c r="W7" s="79"/>
      <c r="X7" s="79"/>
      <c r="Y7" s="79"/>
      <c r="Z7" s="79"/>
      <c r="AA7" s="79"/>
      <c r="AB7" s="79"/>
      <c r="AC7" s="79"/>
      <c r="AD7" s="79"/>
      <c r="AE7" s="79"/>
      <c r="AF7" s="79"/>
      <c r="AG7" s="79"/>
      <c r="AH7" s="79"/>
      <c r="AI7" s="79"/>
      <c r="AJ7" s="79"/>
      <c r="AK7" s="80"/>
      <c r="AL7" s="155"/>
      <c r="AM7" s="156"/>
      <c r="AN7" s="80"/>
      <c r="AO7" s="80"/>
      <c r="AP7" s="80"/>
      <c r="AQ7" s="80"/>
      <c r="AR7" s="154"/>
      <c r="AS7" s="220"/>
      <c r="AT7" s="221"/>
      <c r="AU7" s="221"/>
      <c r="AV7" s="221"/>
      <c r="AW7" s="221"/>
      <c r="AX7" s="222"/>
      <c r="AY7" s="17"/>
      <c r="CB7" s="1" t="s">
        <v>13</v>
      </c>
      <c r="CD7" s="1" t="s">
        <v>13</v>
      </c>
    </row>
    <row r="8" spans="1:83" ht="19.5" customHeight="1" x14ac:dyDescent="0.25">
      <c r="A8" s="69" t="str">
        <f t="shared" si="0"/>
        <v/>
      </c>
      <c r="B8" s="418"/>
      <c r="C8" s="381"/>
      <c r="D8" s="381"/>
      <c r="E8" s="381"/>
      <c r="F8" s="381"/>
      <c r="G8" s="419"/>
      <c r="H8" s="80"/>
      <c r="I8" s="80"/>
      <c r="J8" s="79"/>
      <c r="K8" s="79"/>
      <c r="L8" s="79"/>
      <c r="M8" s="79"/>
      <c r="N8" s="79"/>
      <c r="O8" s="79"/>
      <c r="P8" s="79"/>
      <c r="Q8" s="79"/>
      <c r="R8" s="79"/>
      <c r="S8" s="79"/>
      <c r="T8" s="79"/>
      <c r="U8" s="79"/>
      <c r="V8" s="79"/>
      <c r="W8" s="79"/>
      <c r="X8" s="79"/>
      <c r="Y8" s="79"/>
      <c r="Z8" s="79"/>
      <c r="AA8" s="79"/>
      <c r="AB8" s="79"/>
      <c r="AC8" s="79"/>
      <c r="AD8" s="79"/>
      <c r="AE8" s="79"/>
      <c r="AF8" s="79"/>
      <c r="AG8" s="79"/>
      <c r="AH8" s="79"/>
      <c r="AI8" s="79"/>
      <c r="AJ8" s="79"/>
      <c r="AK8" s="80"/>
      <c r="AL8" s="155"/>
      <c r="AM8" s="156"/>
      <c r="AN8" s="80"/>
      <c r="AO8" s="80"/>
      <c r="AP8" s="80"/>
      <c r="AQ8" s="80"/>
      <c r="AR8" s="154"/>
      <c r="AS8" s="220"/>
      <c r="AT8" s="221"/>
      <c r="AU8" s="221"/>
      <c r="AV8" s="221"/>
      <c r="AW8" s="221"/>
      <c r="AX8" s="222"/>
      <c r="AY8" s="15"/>
      <c r="CB8" s="1" t="s">
        <v>14</v>
      </c>
      <c r="CD8" s="1" t="s">
        <v>14</v>
      </c>
      <c r="CE8" s="1" t="s">
        <v>18</v>
      </c>
    </row>
    <row r="9" spans="1:83" ht="19.5" customHeight="1" x14ac:dyDescent="0.25">
      <c r="A9" s="69">
        <f t="shared" si="0"/>
        <v>148</v>
      </c>
      <c r="B9" s="440" t="s">
        <v>1063</v>
      </c>
      <c r="C9" s="401"/>
      <c r="D9" s="401"/>
      <c r="E9" s="401"/>
      <c r="F9" s="401"/>
      <c r="G9" s="441"/>
      <c r="H9" s="80" t="s">
        <v>333</v>
      </c>
      <c r="I9" s="80"/>
      <c r="J9" s="381" t="s">
        <v>536</v>
      </c>
      <c r="K9" s="381"/>
      <c r="L9" s="381"/>
      <c r="M9" s="381"/>
      <c r="N9" s="381"/>
      <c r="O9" s="381"/>
      <c r="P9" s="381"/>
      <c r="Q9" s="381"/>
      <c r="R9" s="381"/>
      <c r="S9" s="381"/>
      <c r="T9" s="381"/>
      <c r="U9" s="381"/>
      <c r="V9" s="381"/>
      <c r="W9" s="381"/>
      <c r="X9" s="381"/>
      <c r="Y9" s="381"/>
      <c r="Z9" s="381"/>
      <c r="AA9" s="381"/>
      <c r="AB9" s="381"/>
      <c r="AC9" s="381"/>
      <c r="AD9" s="381"/>
      <c r="AE9" s="381"/>
      <c r="AF9" s="381"/>
      <c r="AG9" s="381"/>
      <c r="AH9" s="381"/>
      <c r="AI9" s="381"/>
      <c r="AJ9" s="82"/>
      <c r="AK9" s="80"/>
      <c r="AL9" s="155"/>
      <c r="AM9" s="201">
        <v>148</v>
      </c>
      <c r="AN9" s="386" t="s">
        <v>12</v>
      </c>
      <c r="AO9" s="387"/>
      <c r="AP9" s="387"/>
      <c r="AQ9" s="388"/>
      <c r="AR9" s="154"/>
      <c r="AS9" s="395" t="s">
        <v>1919</v>
      </c>
      <c r="AT9" s="396"/>
      <c r="AU9" s="396"/>
      <c r="AV9" s="396"/>
      <c r="AW9" s="396"/>
      <c r="AX9" s="397"/>
      <c r="AY9" s="17">
        <f>VLOOKUP(AN9,$CD$6:$CE$11,2,FALSE)</f>
        <v>0</v>
      </c>
      <c r="CB9" s="1" t="s">
        <v>19</v>
      </c>
      <c r="CD9" s="1" t="s">
        <v>19</v>
      </c>
    </row>
    <row r="10" spans="1:83" ht="19.5" customHeight="1" x14ac:dyDescent="0.25">
      <c r="A10" s="69" t="str">
        <f t="shared" si="0"/>
        <v/>
      </c>
      <c r="B10" s="440"/>
      <c r="C10" s="401"/>
      <c r="D10" s="401"/>
      <c r="E10" s="401"/>
      <c r="F10" s="401"/>
      <c r="G10" s="441"/>
      <c r="H10" s="80"/>
      <c r="I10" s="80"/>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1"/>
      <c r="AJ10" s="82"/>
      <c r="AK10" s="80"/>
      <c r="AL10" s="155"/>
      <c r="AM10" s="156"/>
      <c r="AN10" s="80"/>
      <c r="AO10" s="80"/>
      <c r="AP10" s="80"/>
      <c r="AQ10" s="80"/>
      <c r="AR10" s="154"/>
      <c r="AS10" s="395"/>
      <c r="AT10" s="396"/>
      <c r="AU10" s="396"/>
      <c r="AV10" s="396"/>
      <c r="AW10" s="396"/>
      <c r="AX10" s="397"/>
      <c r="AY10" s="15"/>
      <c r="CB10" s="1" t="s">
        <v>20</v>
      </c>
      <c r="CD10" s="1" t="s">
        <v>20</v>
      </c>
    </row>
    <row r="11" spans="1:83" ht="19.5" customHeight="1" x14ac:dyDescent="0.25">
      <c r="A11" s="69" t="str">
        <f t="shared" si="0"/>
        <v/>
      </c>
      <c r="B11" s="153"/>
      <c r="C11" s="80"/>
      <c r="D11" s="80"/>
      <c r="E11" s="80"/>
      <c r="F11" s="80"/>
      <c r="G11" s="154"/>
      <c r="H11" s="80"/>
      <c r="I11" s="80"/>
      <c r="J11" s="381"/>
      <c r="K11" s="381"/>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82"/>
      <c r="AK11" s="80"/>
      <c r="AL11" s="155"/>
      <c r="AM11" s="156"/>
      <c r="AN11" s="80"/>
      <c r="AO11" s="80"/>
      <c r="AP11" s="80"/>
      <c r="AQ11" s="80"/>
      <c r="AR11" s="154"/>
      <c r="AS11" s="442" t="s">
        <v>1339</v>
      </c>
      <c r="AT11" s="443"/>
      <c r="AU11" s="443"/>
      <c r="AV11" s="443"/>
      <c r="AW11" s="443"/>
      <c r="AX11" s="444"/>
      <c r="AY11" s="15"/>
      <c r="CD11" s="1" t="s">
        <v>12</v>
      </c>
    </row>
    <row r="12" spans="1:83" ht="19.5" customHeight="1" x14ac:dyDescent="0.25">
      <c r="A12" s="69" t="str">
        <f t="shared" si="0"/>
        <v/>
      </c>
      <c r="B12" s="185" t="s">
        <v>535</v>
      </c>
      <c r="C12" s="410" t="s">
        <v>99</v>
      </c>
      <c r="D12" s="411"/>
      <c r="E12" s="411"/>
      <c r="F12" s="412"/>
      <c r="G12" s="154"/>
      <c r="H12" s="80"/>
      <c r="I12" s="80"/>
      <c r="J12" s="381"/>
      <c r="K12" s="381"/>
      <c r="L12" s="381"/>
      <c r="M12" s="381"/>
      <c r="N12" s="381"/>
      <c r="O12" s="381"/>
      <c r="P12" s="381"/>
      <c r="Q12" s="381"/>
      <c r="R12" s="381"/>
      <c r="S12" s="381"/>
      <c r="T12" s="381"/>
      <c r="U12" s="381"/>
      <c r="V12" s="381"/>
      <c r="W12" s="381"/>
      <c r="X12" s="381"/>
      <c r="Y12" s="381"/>
      <c r="Z12" s="381"/>
      <c r="AA12" s="381"/>
      <c r="AB12" s="381"/>
      <c r="AC12" s="381"/>
      <c r="AD12" s="381"/>
      <c r="AE12" s="381"/>
      <c r="AF12" s="381"/>
      <c r="AG12" s="381"/>
      <c r="AH12" s="381"/>
      <c r="AI12" s="381"/>
      <c r="AJ12" s="82"/>
      <c r="AK12" s="80"/>
      <c r="AL12" s="155"/>
      <c r="AM12" s="156"/>
      <c r="AN12" s="80"/>
      <c r="AO12" s="80"/>
      <c r="AP12" s="80"/>
      <c r="AQ12" s="80"/>
      <c r="AR12" s="154"/>
      <c r="AS12" s="442"/>
      <c r="AT12" s="443"/>
      <c r="AU12" s="443"/>
      <c r="AV12" s="443"/>
      <c r="AW12" s="443"/>
      <c r="AX12" s="444"/>
      <c r="AY12" s="15"/>
    </row>
    <row r="13" spans="1:83" ht="19.5" customHeight="1" x14ac:dyDescent="0.25">
      <c r="A13" s="69" t="str">
        <f t="shared" si="0"/>
        <v/>
      </c>
      <c r="B13" s="196"/>
      <c r="C13" s="179"/>
      <c r="D13" s="179"/>
      <c r="E13" s="179"/>
      <c r="F13" s="179"/>
      <c r="G13" s="197"/>
      <c r="H13" s="80"/>
      <c r="I13" s="80"/>
      <c r="J13" s="381"/>
      <c r="K13" s="381"/>
      <c r="L13" s="381"/>
      <c r="M13" s="381"/>
      <c r="N13" s="381"/>
      <c r="O13" s="381"/>
      <c r="P13" s="381"/>
      <c r="Q13" s="381"/>
      <c r="R13" s="381"/>
      <c r="S13" s="381"/>
      <c r="T13" s="381"/>
      <c r="U13" s="381"/>
      <c r="V13" s="381"/>
      <c r="W13" s="381"/>
      <c r="X13" s="381"/>
      <c r="Y13" s="381"/>
      <c r="Z13" s="381"/>
      <c r="AA13" s="381"/>
      <c r="AB13" s="381"/>
      <c r="AC13" s="381"/>
      <c r="AD13" s="381"/>
      <c r="AE13" s="381"/>
      <c r="AF13" s="381"/>
      <c r="AG13" s="381"/>
      <c r="AH13" s="381"/>
      <c r="AI13" s="381"/>
      <c r="AJ13" s="82"/>
      <c r="AK13" s="80"/>
      <c r="AL13" s="155"/>
      <c r="AM13" s="156"/>
      <c r="AN13" s="80"/>
      <c r="AO13" s="80"/>
      <c r="AP13" s="80"/>
      <c r="AQ13" s="80"/>
      <c r="AR13" s="154"/>
      <c r="AS13" s="442"/>
      <c r="AT13" s="443"/>
      <c r="AU13" s="443"/>
      <c r="AV13" s="443"/>
      <c r="AW13" s="443"/>
      <c r="AX13" s="444"/>
      <c r="AY13" s="17"/>
      <c r="CB13" s="1" t="s">
        <v>13</v>
      </c>
      <c r="CD13" s="1" t="s">
        <v>13</v>
      </c>
      <c r="CE13" s="1" t="s">
        <v>18</v>
      </c>
    </row>
    <row r="14" spans="1:83" ht="19.5" customHeight="1" x14ac:dyDescent="0.25">
      <c r="A14" s="69" t="str">
        <f t="shared" si="0"/>
        <v/>
      </c>
      <c r="B14" s="153"/>
      <c r="C14" s="80"/>
      <c r="D14" s="80"/>
      <c r="E14" s="80"/>
      <c r="F14" s="80"/>
      <c r="G14" s="161"/>
      <c r="H14" s="80"/>
      <c r="I14" s="80"/>
      <c r="J14" s="381"/>
      <c r="K14" s="381"/>
      <c r="L14" s="381"/>
      <c r="M14" s="381"/>
      <c r="N14" s="381"/>
      <c r="O14" s="381"/>
      <c r="P14" s="381"/>
      <c r="Q14" s="381"/>
      <c r="R14" s="381"/>
      <c r="S14" s="381"/>
      <c r="T14" s="381"/>
      <c r="U14" s="381"/>
      <c r="V14" s="381"/>
      <c r="W14" s="381"/>
      <c r="X14" s="381"/>
      <c r="Y14" s="381"/>
      <c r="Z14" s="381"/>
      <c r="AA14" s="381"/>
      <c r="AB14" s="381"/>
      <c r="AC14" s="381"/>
      <c r="AD14" s="381"/>
      <c r="AE14" s="381"/>
      <c r="AF14" s="381"/>
      <c r="AG14" s="381"/>
      <c r="AH14" s="381"/>
      <c r="AI14" s="381"/>
      <c r="AJ14" s="82"/>
      <c r="AK14" s="80"/>
      <c r="AL14" s="155"/>
      <c r="AM14" s="156"/>
      <c r="AN14" s="80"/>
      <c r="AO14" s="80"/>
      <c r="AP14" s="80"/>
      <c r="AQ14" s="80"/>
      <c r="AR14" s="154"/>
      <c r="AS14" s="84"/>
      <c r="AT14" s="85"/>
      <c r="AU14" s="85"/>
      <c r="AV14" s="85"/>
      <c r="AW14" s="85"/>
      <c r="AX14" s="86"/>
      <c r="AY14" s="15"/>
      <c r="CB14" s="1" t="s">
        <v>14</v>
      </c>
      <c r="CD14" s="1" t="s">
        <v>14</v>
      </c>
    </row>
    <row r="15" spans="1:83" ht="19.5" customHeight="1" x14ac:dyDescent="0.25">
      <c r="A15" s="69" t="str">
        <f t="shared" si="0"/>
        <v/>
      </c>
      <c r="B15" s="153"/>
      <c r="C15" s="80"/>
      <c r="D15" s="80"/>
      <c r="E15" s="80"/>
      <c r="F15" s="80"/>
      <c r="G15" s="154"/>
      <c r="H15" s="80"/>
      <c r="I15" s="80"/>
      <c r="J15" s="381"/>
      <c r="K15" s="381"/>
      <c r="L15" s="381"/>
      <c r="M15" s="381"/>
      <c r="N15" s="381"/>
      <c r="O15" s="381"/>
      <c r="P15" s="381"/>
      <c r="Q15" s="381"/>
      <c r="R15" s="381"/>
      <c r="S15" s="381"/>
      <c r="T15" s="381"/>
      <c r="U15" s="381"/>
      <c r="V15" s="381"/>
      <c r="W15" s="381"/>
      <c r="X15" s="381"/>
      <c r="Y15" s="381"/>
      <c r="Z15" s="381"/>
      <c r="AA15" s="381"/>
      <c r="AB15" s="381"/>
      <c r="AC15" s="381"/>
      <c r="AD15" s="381"/>
      <c r="AE15" s="381"/>
      <c r="AF15" s="381"/>
      <c r="AG15" s="381"/>
      <c r="AH15" s="381"/>
      <c r="AI15" s="381"/>
      <c r="AJ15" s="82"/>
      <c r="AK15" s="80"/>
      <c r="AL15" s="155"/>
      <c r="AM15" s="156"/>
      <c r="AN15" s="80"/>
      <c r="AO15" s="80"/>
      <c r="AP15" s="80"/>
      <c r="AQ15" s="80"/>
      <c r="AR15" s="154"/>
      <c r="AS15" s="84"/>
      <c r="AT15" s="85"/>
      <c r="AU15" s="85"/>
      <c r="AV15" s="85"/>
      <c r="AW15" s="85"/>
      <c r="AX15" s="86"/>
      <c r="AY15" s="15"/>
      <c r="CB15" s="1" t="s">
        <v>19</v>
      </c>
      <c r="CD15" s="1" t="s">
        <v>19</v>
      </c>
    </row>
    <row r="16" spans="1:83" ht="19.5" customHeight="1" x14ac:dyDescent="0.25">
      <c r="A16" s="69" t="str">
        <f t="shared" si="0"/>
        <v/>
      </c>
      <c r="B16" s="153"/>
      <c r="C16" s="80"/>
      <c r="D16" s="80"/>
      <c r="E16" s="80"/>
      <c r="F16" s="80"/>
      <c r="G16" s="154"/>
      <c r="H16" s="80"/>
      <c r="I16" s="80"/>
      <c r="J16" s="381"/>
      <c r="K16" s="381"/>
      <c r="L16" s="381"/>
      <c r="M16" s="381"/>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82"/>
      <c r="AK16" s="80"/>
      <c r="AL16" s="155"/>
      <c r="AM16" s="156"/>
      <c r="AN16" s="80"/>
      <c r="AO16" s="80"/>
      <c r="AP16" s="80"/>
      <c r="AQ16" s="80"/>
      <c r="AR16" s="154"/>
      <c r="AS16" s="84"/>
      <c r="AT16" s="85"/>
      <c r="AU16" s="85"/>
      <c r="AV16" s="85"/>
      <c r="AW16" s="85"/>
      <c r="AX16" s="86"/>
      <c r="AY16" s="15"/>
      <c r="CB16" s="1" t="s">
        <v>21</v>
      </c>
      <c r="CD16" s="1" t="s">
        <v>21</v>
      </c>
    </row>
    <row r="17" spans="1:83" ht="19.5" customHeight="1" x14ac:dyDescent="0.25">
      <c r="A17" s="69" t="str">
        <f t="shared" si="0"/>
        <v/>
      </c>
      <c r="B17" s="185"/>
      <c r="C17" s="80"/>
      <c r="D17" s="80"/>
      <c r="E17" s="80"/>
      <c r="F17" s="80"/>
      <c r="G17" s="154"/>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155"/>
      <c r="AM17" s="156"/>
      <c r="AN17" s="80"/>
      <c r="AO17" s="80"/>
      <c r="AP17" s="80"/>
      <c r="AQ17" s="80"/>
      <c r="AR17" s="154"/>
      <c r="AS17" s="84"/>
      <c r="AT17" s="85"/>
      <c r="AU17" s="85"/>
      <c r="AV17" s="85"/>
      <c r="AW17" s="85"/>
      <c r="AX17" s="86"/>
      <c r="AY17" s="15"/>
      <c r="CD17" s="1" t="s">
        <v>22</v>
      </c>
    </row>
    <row r="18" spans="1:83" ht="19.5" customHeight="1" x14ac:dyDescent="0.25">
      <c r="A18" s="69">
        <f t="shared" si="0"/>
        <v>149</v>
      </c>
      <c r="B18" s="153"/>
      <c r="C18" s="80"/>
      <c r="D18" s="80"/>
      <c r="E18" s="80"/>
      <c r="F18" s="80"/>
      <c r="G18" s="154"/>
      <c r="H18" s="200" t="s">
        <v>341</v>
      </c>
      <c r="I18" s="80"/>
      <c r="J18" s="381" t="s">
        <v>537</v>
      </c>
      <c r="K18" s="381"/>
      <c r="L18" s="381"/>
      <c r="M18" s="381"/>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80"/>
      <c r="AL18" s="155"/>
      <c r="AM18" s="201">
        <v>149</v>
      </c>
      <c r="AN18" s="386" t="s">
        <v>12</v>
      </c>
      <c r="AO18" s="387"/>
      <c r="AP18" s="387"/>
      <c r="AQ18" s="388"/>
      <c r="AR18" s="154"/>
      <c r="AS18" s="395" t="s">
        <v>1919</v>
      </c>
      <c r="AT18" s="396"/>
      <c r="AU18" s="396"/>
      <c r="AV18" s="396"/>
      <c r="AW18" s="396"/>
      <c r="AX18" s="397"/>
      <c r="AY18" s="17">
        <f>VLOOKUP(AN18,$CD$6:$CE$11,2,FALSE)</f>
        <v>0</v>
      </c>
    </row>
    <row r="19" spans="1:83" ht="19.5" customHeight="1" x14ac:dyDescent="0.25">
      <c r="A19" s="69" t="str">
        <f t="shared" si="0"/>
        <v/>
      </c>
      <c r="B19" s="153"/>
      <c r="C19" s="80"/>
      <c r="D19" s="80"/>
      <c r="E19" s="80"/>
      <c r="F19" s="80"/>
      <c r="G19" s="154"/>
      <c r="H19" s="80"/>
      <c r="I19" s="80"/>
      <c r="J19" s="381"/>
      <c r="K19" s="381"/>
      <c r="L19" s="381"/>
      <c r="M19" s="381"/>
      <c r="N19" s="381"/>
      <c r="O19" s="381"/>
      <c r="P19" s="381"/>
      <c r="Q19" s="381"/>
      <c r="R19" s="381"/>
      <c r="S19" s="381"/>
      <c r="T19" s="381"/>
      <c r="U19" s="381"/>
      <c r="V19" s="381"/>
      <c r="W19" s="381"/>
      <c r="X19" s="381"/>
      <c r="Y19" s="381"/>
      <c r="Z19" s="381"/>
      <c r="AA19" s="381"/>
      <c r="AB19" s="381"/>
      <c r="AC19" s="381"/>
      <c r="AD19" s="381"/>
      <c r="AE19" s="381"/>
      <c r="AF19" s="381"/>
      <c r="AG19" s="381"/>
      <c r="AH19" s="381"/>
      <c r="AI19" s="381"/>
      <c r="AJ19" s="381"/>
      <c r="AK19" s="80"/>
      <c r="AL19" s="155"/>
      <c r="AM19" s="156"/>
      <c r="AN19" s="80"/>
      <c r="AO19" s="80"/>
      <c r="AP19" s="80"/>
      <c r="AQ19" s="80"/>
      <c r="AR19" s="154"/>
      <c r="AS19" s="395"/>
      <c r="AT19" s="396"/>
      <c r="AU19" s="396"/>
      <c r="AV19" s="396"/>
      <c r="AW19" s="396"/>
      <c r="AX19" s="397"/>
      <c r="AY19" s="17"/>
    </row>
    <row r="20" spans="1:83" ht="19.5" customHeight="1" x14ac:dyDescent="0.25">
      <c r="A20" s="69" t="str">
        <f t="shared" si="0"/>
        <v/>
      </c>
      <c r="B20" s="153"/>
      <c r="C20" s="80"/>
      <c r="D20" s="80"/>
      <c r="E20" s="80"/>
      <c r="F20" s="80"/>
      <c r="G20" s="154"/>
      <c r="H20" s="80"/>
      <c r="I20" s="80"/>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80"/>
      <c r="AL20" s="155"/>
      <c r="AM20" s="156"/>
      <c r="AN20" s="80"/>
      <c r="AO20" s="80"/>
      <c r="AP20" s="80"/>
      <c r="AQ20" s="80"/>
      <c r="AR20" s="154"/>
      <c r="AS20" s="84"/>
      <c r="AT20" s="85"/>
      <c r="AU20" s="85"/>
      <c r="AV20" s="85"/>
      <c r="AW20" s="85"/>
      <c r="AX20" s="86"/>
      <c r="AY20" s="15"/>
      <c r="CB20" s="1" t="s">
        <v>23</v>
      </c>
      <c r="CD20" s="1" t="s">
        <v>23</v>
      </c>
    </row>
    <row r="21" spans="1:83" ht="19.5" customHeight="1" x14ac:dyDescent="0.25">
      <c r="A21" s="69" t="str">
        <f t="shared" si="0"/>
        <v/>
      </c>
      <c r="B21" s="153"/>
      <c r="C21" s="80"/>
      <c r="D21" s="80"/>
      <c r="E21" s="80"/>
      <c r="F21" s="80"/>
      <c r="G21" s="154"/>
      <c r="H21" s="80"/>
      <c r="I21" s="80"/>
      <c r="J21" s="381"/>
      <c r="K21" s="381"/>
      <c r="L21" s="381"/>
      <c r="M21" s="381"/>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80"/>
      <c r="AL21" s="155"/>
      <c r="AM21" s="156"/>
      <c r="AN21" s="80"/>
      <c r="AO21" s="80"/>
      <c r="AP21" s="80"/>
      <c r="AQ21" s="80"/>
      <c r="AR21" s="154"/>
      <c r="AS21" s="84"/>
      <c r="AT21" s="85"/>
      <c r="AU21" s="85"/>
      <c r="AV21" s="85"/>
      <c r="AW21" s="85"/>
      <c r="AX21" s="86"/>
      <c r="AY21" s="15"/>
      <c r="CB21" s="1" t="s">
        <v>24</v>
      </c>
      <c r="CD21" s="1" t="s">
        <v>24</v>
      </c>
      <c r="CE21" s="1" t="s">
        <v>25</v>
      </c>
    </row>
    <row r="22" spans="1:83" ht="19.5" customHeight="1" x14ac:dyDescent="0.25">
      <c r="A22" s="69" t="str">
        <f t="shared" si="0"/>
        <v/>
      </c>
      <c r="B22" s="153"/>
      <c r="C22" s="80"/>
      <c r="D22" s="80"/>
      <c r="E22" s="80"/>
      <c r="F22" s="80"/>
      <c r="G22" s="154"/>
      <c r="H22" s="80"/>
      <c r="I22" s="80"/>
      <c r="J22" s="234"/>
      <c r="K22" s="234"/>
      <c r="L22" s="234"/>
      <c r="M22" s="234"/>
      <c r="N22" s="234"/>
      <c r="O22" s="234"/>
      <c r="P22" s="234"/>
      <c r="Q22" s="234"/>
      <c r="R22" s="234"/>
      <c r="S22" s="234"/>
      <c r="T22" s="234"/>
      <c r="U22" s="234"/>
      <c r="V22" s="234"/>
      <c r="W22" s="234"/>
      <c r="X22" s="234"/>
      <c r="Y22" s="234"/>
      <c r="Z22" s="234"/>
      <c r="AA22" s="234"/>
      <c r="AB22" s="234"/>
      <c r="AC22" s="234"/>
      <c r="AD22" s="234"/>
      <c r="AE22" s="234"/>
      <c r="AF22" s="234"/>
      <c r="AG22" s="234"/>
      <c r="AH22" s="234"/>
      <c r="AI22" s="234"/>
      <c r="AJ22" s="234"/>
      <c r="AK22" s="80"/>
      <c r="AL22" s="155"/>
      <c r="AM22" s="156"/>
      <c r="AN22" s="80"/>
      <c r="AO22" s="80"/>
      <c r="AP22" s="80"/>
      <c r="AQ22" s="80"/>
      <c r="AR22" s="154"/>
      <c r="AS22" s="84"/>
      <c r="AT22" s="85"/>
      <c r="AU22" s="85"/>
      <c r="AV22" s="85"/>
      <c r="AW22" s="85"/>
      <c r="AX22" s="86"/>
      <c r="AY22" s="15"/>
      <c r="CD22" s="1" t="s">
        <v>26</v>
      </c>
    </row>
    <row r="23" spans="1:83" ht="19.5" customHeight="1" x14ac:dyDescent="0.25">
      <c r="A23" s="69">
        <f t="shared" si="0"/>
        <v>150</v>
      </c>
      <c r="B23" s="413" t="s">
        <v>1064</v>
      </c>
      <c r="C23" s="405"/>
      <c r="D23" s="405"/>
      <c r="E23" s="405"/>
      <c r="F23" s="405"/>
      <c r="G23" s="414"/>
      <c r="H23" s="80" t="s">
        <v>333</v>
      </c>
      <c r="I23" s="80"/>
      <c r="J23" s="381" t="s">
        <v>538</v>
      </c>
      <c r="K23" s="381"/>
      <c r="L23" s="381"/>
      <c r="M23" s="381"/>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80"/>
      <c r="AL23" s="155"/>
      <c r="AM23" s="201">
        <v>150</v>
      </c>
      <c r="AN23" s="386" t="s">
        <v>12</v>
      </c>
      <c r="AO23" s="387"/>
      <c r="AP23" s="387"/>
      <c r="AQ23" s="388"/>
      <c r="AR23" s="154"/>
      <c r="AS23" s="395" t="s">
        <v>1920</v>
      </c>
      <c r="AT23" s="396"/>
      <c r="AU23" s="396"/>
      <c r="AV23" s="396"/>
      <c r="AW23" s="396"/>
      <c r="AX23" s="397"/>
      <c r="AY23" s="17">
        <f>VLOOKUP(AN23,$CD$6:$CE$11,2,FALSE)</f>
        <v>0</v>
      </c>
    </row>
    <row r="24" spans="1:83" ht="19.5" customHeight="1" x14ac:dyDescent="0.25">
      <c r="A24" s="69" t="str">
        <f t="shared" si="0"/>
        <v/>
      </c>
      <c r="B24" s="413"/>
      <c r="C24" s="405"/>
      <c r="D24" s="405"/>
      <c r="E24" s="405"/>
      <c r="F24" s="405"/>
      <c r="G24" s="414"/>
      <c r="H24" s="80"/>
      <c r="I24" s="80"/>
      <c r="J24" s="381"/>
      <c r="K24" s="381"/>
      <c r="L24" s="381"/>
      <c r="M24" s="381"/>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81"/>
      <c r="AK24" s="80"/>
      <c r="AL24" s="155"/>
      <c r="AM24" s="156"/>
      <c r="AN24" s="80"/>
      <c r="AO24" s="80"/>
      <c r="AP24" s="80"/>
      <c r="AQ24" s="80"/>
      <c r="AR24" s="154"/>
      <c r="AS24" s="395"/>
      <c r="AT24" s="396"/>
      <c r="AU24" s="396"/>
      <c r="AV24" s="396"/>
      <c r="AW24" s="396"/>
      <c r="AX24" s="397"/>
      <c r="AY24" s="15"/>
    </row>
    <row r="25" spans="1:83" ht="19.5" customHeight="1" x14ac:dyDescent="0.25">
      <c r="A25" s="69" t="str">
        <f t="shared" si="0"/>
        <v/>
      </c>
      <c r="B25" s="153"/>
      <c r="C25" s="80"/>
      <c r="D25" s="80"/>
      <c r="E25" s="80"/>
      <c r="F25" s="80"/>
      <c r="G25" s="154"/>
      <c r="H25" s="80"/>
      <c r="I25" s="80"/>
      <c r="J25" s="381"/>
      <c r="K25" s="381"/>
      <c r="L25" s="381"/>
      <c r="M25" s="381"/>
      <c r="N25" s="381"/>
      <c r="O25" s="381"/>
      <c r="P25" s="381"/>
      <c r="Q25" s="381"/>
      <c r="R25" s="381"/>
      <c r="S25" s="381"/>
      <c r="T25" s="381"/>
      <c r="U25" s="381"/>
      <c r="V25" s="381"/>
      <c r="W25" s="381"/>
      <c r="X25" s="381"/>
      <c r="Y25" s="381"/>
      <c r="Z25" s="381"/>
      <c r="AA25" s="381"/>
      <c r="AB25" s="381"/>
      <c r="AC25" s="381"/>
      <c r="AD25" s="381"/>
      <c r="AE25" s="381"/>
      <c r="AF25" s="381"/>
      <c r="AG25" s="381"/>
      <c r="AH25" s="381"/>
      <c r="AI25" s="381"/>
      <c r="AJ25" s="381"/>
      <c r="AK25" s="80"/>
      <c r="AL25" s="155"/>
      <c r="AM25" s="156"/>
      <c r="AN25" s="80"/>
      <c r="AO25" s="80"/>
      <c r="AP25" s="80"/>
      <c r="AQ25" s="80"/>
      <c r="AR25" s="154"/>
      <c r="AS25" s="84"/>
      <c r="AT25" s="85"/>
      <c r="AU25" s="85"/>
      <c r="AV25" s="85"/>
      <c r="AW25" s="85"/>
      <c r="AX25" s="86"/>
      <c r="AY25" s="15"/>
      <c r="CB25" s="1" t="s">
        <v>27</v>
      </c>
      <c r="CD25" s="1" t="s">
        <v>27</v>
      </c>
    </row>
    <row r="26" spans="1:83" ht="19.5" customHeight="1" x14ac:dyDescent="0.25">
      <c r="A26" s="69" t="str">
        <f t="shared" si="0"/>
        <v/>
      </c>
      <c r="B26" s="185" t="s">
        <v>566</v>
      </c>
      <c r="C26" s="410" t="s">
        <v>99</v>
      </c>
      <c r="D26" s="411"/>
      <c r="E26" s="411"/>
      <c r="F26" s="412"/>
      <c r="G26" s="154"/>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155"/>
      <c r="AM26" s="156"/>
      <c r="AN26" s="80"/>
      <c r="AO26" s="80"/>
      <c r="AP26" s="80"/>
      <c r="AQ26" s="80"/>
      <c r="AR26" s="154"/>
      <c r="AS26" s="84"/>
      <c r="AT26" s="85"/>
      <c r="AU26" s="85"/>
      <c r="AV26" s="85"/>
      <c r="AW26" s="85"/>
      <c r="AX26" s="86"/>
      <c r="AY26" s="15"/>
      <c r="CB26" s="1" t="s">
        <v>28</v>
      </c>
      <c r="CD26" s="1" t="s">
        <v>28</v>
      </c>
    </row>
    <row r="27" spans="1:83" ht="19.5" customHeight="1" x14ac:dyDescent="0.25">
      <c r="A27" s="69">
        <f t="shared" si="0"/>
        <v>151</v>
      </c>
      <c r="B27" s="153"/>
      <c r="C27" s="80"/>
      <c r="D27" s="80"/>
      <c r="E27" s="80"/>
      <c r="F27" s="80"/>
      <c r="G27" s="154"/>
      <c r="H27" s="200" t="s">
        <v>341</v>
      </c>
      <c r="I27" s="80"/>
      <c r="J27" s="381" t="s">
        <v>537</v>
      </c>
      <c r="K27" s="381"/>
      <c r="L27" s="381"/>
      <c r="M27" s="381"/>
      <c r="N27" s="381"/>
      <c r="O27" s="381"/>
      <c r="P27" s="381"/>
      <c r="Q27" s="381"/>
      <c r="R27" s="381"/>
      <c r="S27" s="381"/>
      <c r="T27" s="381"/>
      <c r="U27" s="381"/>
      <c r="V27" s="381"/>
      <c r="W27" s="381"/>
      <c r="X27" s="381"/>
      <c r="Y27" s="381"/>
      <c r="Z27" s="381"/>
      <c r="AA27" s="381"/>
      <c r="AB27" s="381"/>
      <c r="AC27" s="381"/>
      <c r="AD27" s="381"/>
      <c r="AE27" s="381"/>
      <c r="AF27" s="381"/>
      <c r="AG27" s="381"/>
      <c r="AH27" s="381"/>
      <c r="AI27" s="381"/>
      <c r="AJ27" s="381"/>
      <c r="AK27" s="80"/>
      <c r="AL27" s="155"/>
      <c r="AM27" s="201">
        <v>151</v>
      </c>
      <c r="AN27" s="386" t="s">
        <v>12</v>
      </c>
      <c r="AO27" s="387"/>
      <c r="AP27" s="387"/>
      <c r="AQ27" s="388"/>
      <c r="AR27" s="154"/>
      <c r="AS27" s="442" t="s">
        <v>1559</v>
      </c>
      <c r="AT27" s="443"/>
      <c r="AU27" s="443"/>
      <c r="AV27" s="443"/>
      <c r="AW27" s="443"/>
      <c r="AX27" s="444"/>
      <c r="AY27" s="17">
        <f>VLOOKUP(AN27,$CD$6:$CE$11,2,FALSE)</f>
        <v>0</v>
      </c>
      <c r="CB27" s="1" t="s">
        <v>29</v>
      </c>
      <c r="CD27" s="1" t="s">
        <v>29</v>
      </c>
      <c r="CE27" s="1" t="s">
        <v>30</v>
      </c>
    </row>
    <row r="28" spans="1:83" ht="19.5" customHeight="1" x14ac:dyDescent="0.25">
      <c r="A28" s="69" t="str">
        <f t="shared" si="0"/>
        <v/>
      </c>
      <c r="B28" s="153"/>
      <c r="C28" s="80"/>
      <c r="D28" s="80"/>
      <c r="E28" s="80"/>
      <c r="F28" s="80"/>
      <c r="G28" s="154"/>
      <c r="H28" s="80"/>
      <c r="I28" s="80"/>
      <c r="J28" s="381"/>
      <c r="K28" s="381"/>
      <c r="L28" s="381"/>
      <c r="M28" s="381"/>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81"/>
      <c r="AK28" s="80"/>
      <c r="AL28" s="155"/>
      <c r="AM28" s="156"/>
      <c r="AN28" s="80"/>
      <c r="AO28" s="80"/>
      <c r="AP28" s="80"/>
      <c r="AQ28" s="80"/>
      <c r="AR28" s="154"/>
      <c r="AS28" s="442"/>
      <c r="AT28" s="443"/>
      <c r="AU28" s="443"/>
      <c r="AV28" s="443"/>
      <c r="AW28" s="443"/>
      <c r="AX28" s="444"/>
      <c r="AY28" s="15"/>
      <c r="CD28" s="1" t="s">
        <v>31</v>
      </c>
    </row>
    <row r="29" spans="1:83" ht="19.5" customHeight="1" x14ac:dyDescent="0.25">
      <c r="A29" s="69" t="str">
        <f t="shared" si="0"/>
        <v/>
      </c>
      <c r="B29" s="153"/>
      <c r="C29" s="80"/>
      <c r="D29" s="80"/>
      <c r="E29" s="80"/>
      <c r="F29" s="80"/>
      <c r="G29" s="154"/>
      <c r="H29" s="80"/>
      <c r="I29" s="80"/>
      <c r="J29" s="381"/>
      <c r="K29" s="381"/>
      <c r="L29" s="381"/>
      <c r="M29" s="381"/>
      <c r="N29" s="381"/>
      <c r="O29" s="381"/>
      <c r="P29" s="381"/>
      <c r="Q29" s="381"/>
      <c r="R29" s="381"/>
      <c r="S29" s="381"/>
      <c r="T29" s="381"/>
      <c r="U29" s="381"/>
      <c r="V29" s="381"/>
      <c r="W29" s="381"/>
      <c r="X29" s="381"/>
      <c r="Y29" s="381"/>
      <c r="Z29" s="381"/>
      <c r="AA29" s="381"/>
      <c r="AB29" s="381"/>
      <c r="AC29" s="381"/>
      <c r="AD29" s="381"/>
      <c r="AE29" s="381"/>
      <c r="AF29" s="381"/>
      <c r="AG29" s="381"/>
      <c r="AH29" s="381"/>
      <c r="AI29" s="381"/>
      <c r="AJ29" s="381"/>
      <c r="AK29" s="80"/>
      <c r="AL29" s="155"/>
      <c r="AM29" s="156"/>
      <c r="AN29" s="80"/>
      <c r="AO29" s="80"/>
      <c r="AP29" s="80"/>
      <c r="AQ29" s="80"/>
      <c r="AR29" s="154"/>
      <c r="AS29" s="442"/>
      <c r="AT29" s="443"/>
      <c r="AU29" s="443"/>
      <c r="AV29" s="443"/>
      <c r="AW29" s="443"/>
      <c r="AX29" s="444"/>
      <c r="AY29" s="15"/>
    </row>
    <row r="30" spans="1:83" ht="19.5" customHeight="1" x14ac:dyDescent="0.25">
      <c r="A30" s="69" t="str">
        <f t="shared" si="0"/>
        <v/>
      </c>
      <c r="B30" s="153"/>
      <c r="C30" s="80"/>
      <c r="D30" s="80"/>
      <c r="E30" s="80"/>
      <c r="F30" s="80"/>
      <c r="G30" s="154"/>
      <c r="H30" s="80"/>
      <c r="I30" s="80"/>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80"/>
      <c r="AL30" s="155"/>
      <c r="AM30" s="156"/>
      <c r="AN30" s="80"/>
      <c r="AO30" s="80"/>
      <c r="AP30" s="80"/>
      <c r="AQ30" s="80"/>
      <c r="AR30" s="154"/>
      <c r="AS30" s="84"/>
      <c r="AT30" s="85"/>
      <c r="AU30" s="85"/>
      <c r="AV30" s="85"/>
      <c r="AW30" s="85"/>
      <c r="AX30" s="86"/>
      <c r="AY30" s="15"/>
    </row>
    <row r="31" spans="1:83" ht="19.5" customHeight="1" x14ac:dyDescent="0.25">
      <c r="A31" s="69" t="str">
        <f t="shared" si="0"/>
        <v/>
      </c>
      <c r="B31" s="153"/>
      <c r="C31" s="80"/>
      <c r="D31" s="80"/>
      <c r="E31" s="80"/>
      <c r="F31" s="80"/>
      <c r="G31" s="154"/>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155"/>
      <c r="AM31" s="156"/>
      <c r="AN31" s="80"/>
      <c r="AO31" s="80"/>
      <c r="AP31" s="80"/>
      <c r="AQ31" s="80"/>
      <c r="AR31" s="154"/>
      <c r="AS31" s="157"/>
      <c r="AT31" s="158"/>
      <c r="AU31" s="158"/>
      <c r="AV31" s="158"/>
      <c r="AW31" s="158"/>
      <c r="AX31" s="159"/>
      <c r="AY31" s="15"/>
      <c r="CB31" s="1" t="s">
        <v>32</v>
      </c>
      <c r="CD31" s="1" t="s">
        <v>32</v>
      </c>
    </row>
    <row r="32" spans="1:83" ht="19.5" customHeight="1" x14ac:dyDescent="0.25">
      <c r="A32" s="69">
        <f t="shared" si="0"/>
        <v>152</v>
      </c>
      <c r="B32" s="418" t="s">
        <v>1065</v>
      </c>
      <c r="C32" s="381"/>
      <c r="D32" s="381"/>
      <c r="E32" s="381"/>
      <c r="F32" s="381"/>
      <c r="G32" s="419"/>
      <c r="H32" s="80" t="s">
        <v>333</v>
      </c>
      <c r="I32" s="80"/>
      <c r="J32" s="384" t="s">
        <v>539</v>
      </c>
      <c r="K32" s="384"/>
      <c r="L32" s="384"/>
      <c r="M32" s="384"/>
      <c r="N32" s="384"/>
      <c r="O32" s="384"/>
      <c r="P32" s="384"/>
      <c r="Q32" s="384"/>
      <c r="R32" s="384"/>
      <c r="S32" s="384"/>
      <c r="T32" s="384"/>
      <c r="U32" s="384"/>
      <c r="V32" s="384"/>
      <c r="W32" s="384"/>
      <c r="X32" s="384"/>
      <c r="Y32" s="384"/>
      <c r="Z32" s="384"/>
      <c r="AA32" s="384"/>
      <c r="AB32" s="384"/>
      <c r="AC32" s="384"/>
      <c r="AD32" s="384"/>
      <c r="AE32" s="384"/>
      <c r="AF32" s="384"/>
      <c r="AG32" s="384"/>
      <c r="AH32" s="384"/>
      <c r="AI32" s="384"/>
      <c r="AJ32" s="384"/>
      <c r="AK32" s="80"/>
      <c r="AL32" s="155"/>
      <c r="AM32" s="201">
        <v>152</v>
      </c>
      <c r="AN32" s="386" t="s">
        <v>12</v>
      </c>
      <c r="AO32" s="387"/>
      <c r="AP32" s="387"/>
      <c r="AQ32" s="388"/>
      <c r="AR32" s="154"/>
      <c r="AS32" s="442" t="s">
        <v>1921</v>
      </c>
      <c r="AT32" s="443"/>
      <c r="AU32" s="443"/>
      <c r="AV32" s="443"/>
      <c r="AW32" s="443"/>
      <c r="AX32" s="444"/>
      <c r="AY32" s="17">
        <f>VLOOKUP(AN32,$CD$6:$CE$11,2,FALSE)</f>
        <v>0</v>
      </c>
      <c r="CB32" s="1" t="s">
        <v>33</v>
      </c>
      <c r="CD32" s="1" t="s">
        <v>33</v>
      </c>
      <c r="CE32" s="1" t="s">
        <v>34</v>
      </c>
    </row>
    <row r="33" spans="1:83" ht="19.5" customHeight="1" x14ac:dyDescent="0.25">
      <c r="A33" s="69" t="str">
        <f t="shared" si="0"/>
        <v/>
      </c>
      <c r="B33" s="418"/>
      <c r="C33" s="381"/>
      <c r="D33" s="381"/>
      <c r="E33" s="381"/>
      <c r="F33" s="381"/>
      <c r="G33" s="419"/>
      <c r="H33" s="80"/>
      <c r="I33" s="80"/>
      <c r="J33" s="384"/>
      <c r="K33" s="384"/>
      <c r="L33" s="384"/>
      <c r="M33" s="384"/>
      <c r="N33" s="384"/>
      <c r="O33" s="384"/>
      <c r="P33" s="384"/>
      <c r="Q33" s="384"/>
      <c r="R33" s="384"/>
      <c r="S33" s="384"/>
      <c r="T33" s="384"/>
      <c r="U33" s="384"/>
      <c r="V33" s="384"/>
      <c r="W33" s="384"/>
      <c r="X33" s="384"/>
      <c r="Y33" s="384"/>
      <c r="Z33" s="384"/>
      <c r="AA33" s="384"/>
      <c r="AB33" s="384"/>
      <c r="AC33" s="384"/>
      <c r="AD33" s="384"/>
      <c r="AE33" s="384"/>
      <c r="AF33" s="384"/>
      <c r="AG33" s="384"/>
      <c r="AH33" s="384"/>
      <c r="AI33" s="384"/>
      <c r="AJ33" s="384"/>
      <c r="AK33" s="80"/>
      <c r="AL33" s="155"/>
      <c r="AM33" s="156"/>
      <c r="AN33" s="80"/>
      <c r="AO33" s="80"/>
      <c r="AP33" s="80"/>
      <c r="AQ33" s="80"/>
      <c r="AR33" s="154"/>
      <c r="AS33" s="442"/>
      <c r="AT33" s="443"/>
      <c r="AU33" s="443"/>
      <c r="AV33" s="443"/>
      <c r="AW33" s="443"/>
      <c r="AX33" s="444"/>
      <c r="AY33" s="15"/>
      <c r="CB33" s="1" t="s">
        <v>19</v>
      </c>
      <c r="CD33" s="1" t="s">
        <v>19</v>
      </c>
    </row>
    <row r="34" spans="1:83" ht="19.5" customHeight="1" x14ac:dyDescent="0.25">
      <c r="A34" s="69" t="str">
        <f t="shared" si="0"/>
        <v/>
      </c>
      <c r="B34" s="418"/>
      <c r="C34" s="381"/>
      <c r="D34" s="381"/>
      <c r="E34" s="381"/>
      <c r="F34" s="381"/>
      <c r="G34" s="419"/>
      <c r="H34" s="80"/>
      <c r="I34" s="80"/>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80"/>
      <c r="AL34" s="155"/>
      <c r="AM34" s="156"/>
      <c r="AN34" s="80"/>
      <c r="AO34" s="80"/>
      <c r="AP34" s="80"/>
      <c r="AQ34" s="80"/>
      <c r="AR34" s="154"/>
      <c r="AS34" s="442"/>
      <c r="AT34" s="443"/>
      <c r="AU34" s="443"/>
      <c r="AV34" s="443"/>
      <c r="AW34" s="443"/>
      <c r="AX34" s="444"/>
      <c r="AY34" s="15"/>
      <c r="CD34" s="1" t="s">
        <v>35</v>
      </c>
    </row>
    <row r="35" spans="1:83" ht="19.5" customHeight="1" x14ac:dyDescent="0.25">
      <c r="A35" s="69">
        <f t="shared" si="0"/>
        <v>153</v>
      </c>
      <c r="B35" s="418"/>
      <c r="C35" s="381"/>
      <c r="D35" s="381"/>
      <c r="E35" s="381"/>
      <c r="F35" s="381"/>
      <c r="G35" s="419"/>
      <c r="H35" s="200" t="s">
        <v>341</v>
      </c>
      <c r="I35" s="80"/>
      <c r="J35" s="384" t="s">
        <v>540</v>
      </c>
      <c r="K35" s="384"/>
      <c r="L35" s="384"/>
      <c r="M35" s="384"/>
      <c r="N35" s="384"/>
      <c r="O35" s="384"/>
      <c r="P35" s="384"/>
      <c r="Q35" s="384"/>
      <c r="R35" s="384"/>
      <c r="S35" s="384"/>
      <c r="T35" s="384"/>
      <c r="U35" s="384"/>
      <c r="V35" s="384"/>
      <c r="W35" s="384"/>
      <c r="X35" s="384"/>
      <c r="Y35" s="384"/>
      <c r="Z35" s="384"/>
      <c r="AA35" s="384"/>
      <c r="AB35" s="384"/>
      <c r="AC35" s="384"/>
      <c r="AD35" s="384"/>
      <c r="AE35" s="384"/>
      <c r="AF35" s="384"/>
      <c r="AG35" s="384"/>
      <c r="AH35" s="384"/>
      <c r="AI35" s="384"/>
      <c r="AJ35" s="384"/>
      <c r="AK35" s="80"/>
      <c r="AL35" s="155"/>
      <c r="AM35" s="201">
        <v>153</v>
      </c>
      <c r="AN35" s="448" t="s">
        <v>22</v>
      </c>
      <c r="AO35" s="449"/>
      <c r="AP35" s="449"/>
      <c r="AQ35" s="450"/>
      <c r="AR35" s="154"/>
      <c r="AS35" s="395" t="s">
        <v>1922</v>
      </c>
      <c r="AT35" s="396"/>
      <c r="AU35" s="396"/>
      <c r="AV35" s="396"/>
      <c r="AW35" s="396"/>
      <c r="AX35" s="397"/>
      <c r="AY35" s="17">
        <f>VLOOKUP(AN35,$CD$13:$CE$17,2,FALSE)</f>
        <v>0</v>
      </c>
    </row>
    <row r="36" spans="1:83" ht="19.5" customHeight="1" x14ac:dyDescent="0.25">
      <c r="A36" s="69" t="str">
        <f t="shared" si="0"/>
        <v/>
      </c>
      <c r="B36" s="418"/>
      <c r="C36" s="381"/>
      <c r="D36" s="381"/>
      <c r="E36" s="381"/>
      <c r="F36" s="381"/>
      <c r="G36" s="419"/>
      <c r="H36" s="80"/>
      <c r="I36" s="80"/>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c r="AH36" s="384"/>
      <c r="AI36" s="384"/>
      <c r="AJ36" s="384"/>
      <c r="AK36" s="80"/>
      <c r="AL36" s="155"/>
      <c r="AM36" s="156"/>
      <c r="AN36" s="80"/>
      <c r="AO36" s="80"/>
      <c r="AP36" s="80"/>
      <c r="AQ36" s="80"/>
      <c r="AR36" s="154"/>
      <c r="AS36" s="395"/>
      <c r="AT36" s="396"/>
      <c r="AU36" s="396"/>
      <c r="AV36" s="396"/>
      <c r="AW36" s="396"/>
      <c r="AX36" s="397"/>
      <c r="AY36" s="15"/>
    </row>
    <row r="37" spans="1:83" ht="19.5" customHeight="1" x14ac:dyDescent="0.25">
      <c r="A37" s="69" t="str">
        <f t="shared" si="0"/>
        <v/>
      </c>
      <c r="B37" s="153"/>
      <c r="C37" s="80"/>
      <c r="D37" s="80"/>
      <c r="E37" s="80"/>
      <c r="F37" s="80"/>
      <c r="G37" s="154"/>
      <c r="H37" s="80"/>
      <c r="I37" s="80"/>
      <c r="J37" s="80" t="s">
        <v>225</v>
      </c>
      <c r="K37" s="373" t="s">
        <v>541</v>
      </c>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80"/>
      <c r="AL37" s="155"/>
      <c r="AM37" s="156"/>
      <c r="AN37" s="80"/>
      <c r="AO37" s="80"/>
      <c r="AP37" s="80"/>
      <c r="AQ37" s="80"/>
      <c r="AR37" s="154"/>
      <c r="AS37" s="395"/>
      <c r="AT37" s="396"/>
      <c r="AU37" s="396"/>
      <c r="AV37" s="396"/>
      <c r="AW37" s="396"/>
      <c r="AX37" s="397"/>
      <c r="AY37" s="15"/>
      <c r="CB37" s="1" t="s">
        <v>32</v>
      </c>
      <c r="CD37" s="1" t="s">
        <v>32</v>
      </c>
      <c r="CE37" s="1" t="s">
        <v>18</v>
      </c>
    </row>
    <row r="38" spans="1:83" ht="19.5" customHeight="1" x14ac:dyDescent="0.25">
      <c r="A38" s="69" t="str">
        <f t="shared" si="0"/>
        <v/>
      </c>
      <c r="B38" s="185" t="s">
        <v>588</v>
      </c>
      <c r="C38" s="410" t="s">
        <v>99</v>
      </c>
      <c r="D38" s="411"/>
      <c r="E38" s="411"/>
      <c r="F38" s="412"/>
      <c r="G38" s="154"/>
      <c r="H38" s="80"/>
      <c r="I38" s="80"/>
      <c r="J38" s="80" t="s">
        <v>226</v>
      </c>
      <c r="K38" s="373" t="s">
        <v>542</v>
      </c>
      <c r="L38" s="373"/>
      <c r="M38" s="373"/>
      <c r="N38" s="373"/>
      <c r="O38" s="373"/>
      <c r="P38" s="373"/>
      <c r="Q38" s="373"/>
      <c r="R38" s="373"/>
      <c r="S38" s="373"/>
      <c r="T38" s="373"/>
      <c r="U38" s="373"/>
      <c r="V38" s="373"/>
      <c r="W38" s="373"/>
      <c r="X38" s="373"/>
      <c r="Y38" s="373"/>
      <c r="Z38" s="373"/>
      <c r="AA38" s="373"/>
      <c r="AB38" s="373"/>
      <c r="AC38" s="373"/>
      <c r="AD38" s="373"/>
      <c r="AE38" s="373"/>
      <c r="AF38" s="373"/>
      <c r="AG38" s="373"/>
      <c r="AH38" s="373"/>
      <c r="AI38" s="373"/>
      <c r="AJ38" s="373"/>
      <c r="AK38" s="80"/>
      <c r="AL38" s="155"/>
      <c r="AM38" s="156"/>
      <c r="AN38" s="80"/>
      <c r="AO38" s="80"/>
      <c r="AP38" s="80"/>
      <c r="AQ38" s="80"/>
      <c r="AR38" s="154"/>
      <c r="AS38" s="157"/>
      <c r="AT38" s="158"/>
      <c r="AU38" s="158"/>
      <c r="AV38" s="158"/>
      <c r="AW38" s="158"/>
      <c r="AX38" s="159"/>
      <c r="AY38" s="15"/>
      <c r="CB38" s="1" t="s">
        <v>33</v>
      </c>
      <c r="CD38" s="1" t="s">
        <v>33</v>
      </c>
    </row>
    <row r="39" spans="1:83" ht="19.5" customHeight="1" x14ac:dyDescent="0.25">
      <c r="A39" s="69" t="str">
        <f t="shared" si="0"/>
        <v/>
      </c>
      <c r="B39" s="153"/>
      <c r="C39" s="80"/>
      <c r="D39" s="80"/>
      <c r="E39" s="80"/>
      <c r="F39" s="80"/>
      <c r="G39" s="154"/>
      <c r="H39" s="80"/>
      <c r="I39" s="80"/>
      <c r="J39" s="80" t="s">
        <v>227</v>
      </c>
      <c r="K39" s="373" t="s">
        <v>543</v>
      </c>
      <c r="L39" s="373"/>
      <c r="M39" s="373"/>
      <c r="N39" s="373"/>
      <c r="O39" s="373"/>
      <c r="P39" s="373"/>
      <c r="Q39" s="373"/>
      <c r="R39" s="373"/>
      <c r="S39" s="373"/>
      <c r="T39" s="373"/>
      <c r="U39" s="373"/>
      <c r="V39" s="373"/>
      <c r="W39" s="373"/>
      <c r="X39" s="373"/>
      <c r="Y39" s="373"/>
      <c r="Z39" s="373"/>
      <c r="AA39" s="373"/>
      <c r="AB39" s="373"/>
      <c r="AC39" s="373"/>
      <c r="AD39" s="373"/>
      <c r="AE39" s="373"/>
      <c r="AF39" s="373"/>
      <c r="AG39" s="373"/>
      <c r="AH39" s="373"/>
      <c r="AI39" s="373"/>
      <c r="AJ39" s="373"/>
      <c r="AK39" s="80"/>
      <c r="AL39" s="155"/>
      <c r="AM39" s="156"/>
      <c r="AN39" s="80"/>
      <c r="AO39" s="80"/>
      <c r="AP39" s="80"/>
      <c r="AQ39" s="80"/>
      <c r="AR39" s="154"/>
      <c r="AS39" s="157"/>
      <c r="AT39" s="158"/>
      <c r="AU39" s="158"/>
      <c r="AV39" s="158"/>
      <c r="AW39" s="158"/>
      <c r="AX39" s="159"/>
      <c r="AY39" s="15"/>
      <c r="CB39" s="1" t="s">
        <v>19</v>
      </c>
      <c r="CD39" s="1" t="s">
        <v>19</v>
      </c>
    </row>
    <row r="40" spans="1:83" ht="19.5" customHeight="1" x14ac:dyDescent="0.25">
      <c r="A40" s="69" t="str">
        <f t="shared" si="0"/>
        <v/>
      </c>
      <c r="B40" s="153"/>
      <c r="C40" s="80"/>
      <c r="D40" s="80"/>
      <c r="E40" s="80"/>
      <c r="F40" s="80"/>
      <c r="G40" s="154"/>
      <c r="H40" s="80"/>
      <c r="I40" s="80"/>
      <c r="J40" s="80"/>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80"/>
      <c r="AL40" s="155"/>
      <c r="AM40" s="156"/>
      <c r="AN40" s="80"/>
      <c r="AO40" s="80"/>
      <c r="AP40" s="80"/>
      <c r="AQ40" s="80"/>
      <c r="AR40" s="154"/>
      <c r="AS40" s="157"/>
      <c r="AT40" s="158"/>
      <c r="AU40" s="158"/>
      <c r="AV40" s="158"/>
      <c r="AW40" s="158"/>
      <c r="AX40" s="159"/>
      <c r="AY40" s="15"/>
      <c r="CD40" s="1" t="s">
        <v>36</v>
      </c>
    </row>
    <row r="41" spans="1:83" ht="19.5" customHeight="1" x14ac:dyDescent="0.25">
      <c r="A41" s="69">
        <f t="shared" si="0"/>
        <v>154</v>
      </c>
      <c r="B41" s="153"/>
      <c r="C41" s="80"/>
      <c r="D41" s="80"/>
      <c r="E41" s="80"/>
      <c r="F41" s="80"/>
      <c r="G41" s="154"/>
      <c r="H41" s="200" t="s">
        <v>349</v>
      </c>
      <c r="I41" s="80"/>
      <c r="J41" s="381" t="s">
        <v>544</v>
      </c>
      <c r="K41" s="381"/>
      <c r="L41" s="381"/>
      <c r="M41" s="381"/>
      <c r="N41" s="381"/>
      <c r="O41" s="381"/>
      <c r="P41" s="381"/>
      <c r="Q41" s="381"/>
      <c r="R41" s="381"/>
      <c r="S41" s="381"/>
      <c r="T41" s="381"/>
      <c r="U41" s="381"/>
      <c r="V41" s="381"/>
      <c r="W41" s="381"/>
      <c r="X41" s="381"/>
      <c r="Y41" s="381"/>
      <c r="Z41" s="381"/>
      <c r="AA41" s="381"/>
      <c r="AB41" s="381"/>
      <c r="AC41" s="381"/>
      <c r="AD41" s="381"/>
      <c r="AE41" s="381"/>
      <c r="AF41" s="381"/>
      <c r="AG41" s="381"/>
      <c r="AH41" s="381"/>
      <c r="AI41" s="381"/>
      <c r="AJ41" s="381"/>
      <c r="AK41" s="80"/>
      <c r="AL41" s="155"/>
      <c r="AM41" s="201">
        <v>154</v>
      </c>
      <c r="AN41" s="386" t="s">
        <v>12</v>
      </c>
      <c r="AO41" s="387"/>
      <c r="AP41" s="387"/>
      <c r="AQ41" s="388"/>
      <c r="AR41" s="154"/>
      <c r="AS41" s="442" t="s">
        <v>1923</v>
      </c>
      <c r="AT41" s="443"/>
      <c r="AU41" s="443"/>
      <c r="AV41" s="443"/>
      <c r="AW41" s="443"/>
      <c r="AX41" s="444"/>
      <c r="AY41" s="17">
        <f>VLOOKUP(AN41,$CD$6:$CE$11,2,FALSE)</f>
        <v>0</v>
      </c>
    </row>
    <row r="42" spans="1:83" ht="19.5" customHeight="1" x14ac:dyDescent="0.25">
      <c r="A42" s="69" t="str">
        <f t="shared" si="0"/>
        <v/>
      </c>
      <c r="B42" s="153"/>
      <c r="C42" s="80"/>
      <c r="D42" s="80"/>
      <c r="E42" s="80"/>
      <c r="F42" s="80"/>
      <c r="G42" s="154"/>
      <c r="H42" s="80"/>
      <c r="I42" s="80"/>
      <c r="J42" s="381"/>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80"/>
      <c r="AL42" s="155"/>
      <c r="AM42" s="156"/>
      <c r="AN42" s="80"/>
      <c r="AO42" s="80"/>
      <c r="AP42" s="80"/>
      <c r="AQ42" s="80"/>
      <c r="AR42" s="154"/>
      <c r="AS42" s="442"/>
      <c r="AT42" s="443"/>
      <c r="AU42" s="443"/>
      <c r="AV42" s="443"/>
      <c r="AW42" s="443"/>
      <c r="AX42" s="444"/>
      <c r="AY42" s="15"/>
    </row>
    <row r="43" spans="1:83" ht="19.5" customHeight="1" x14ac:dyDescent="0.25">
      <c r="A43" s="69" t="str">
        <f t="shared" si="0"/>
        <v/>
      </c>
      <c r="B43" s="153"/>
      <c r="C43" s="80"/>
      <c r="D43" s="80"/>
      <c r="E43" s="80"/>
      <c r="F43" s="80"/>
      <c r="G43" s="154"/>
      <c r="H43" s="80"/>
      <c r="I43" s="80"/>
      <c r="J43" s="381"/>
      <c r="K43" s="381"/>
      <c r="L43" s="381"/>
      <c r="M43" s="381"/>
      <c r="N43" s="381"/>
      <c r="O43" s="381"/>
      <c r="P43" s="381"/>
      <c r="Q43" s="381"/>
      <c r="R43" s="381"/>
      <c r="S43" s="381"/>
      <c r="T43" s="381"/>
      <c r="U43" s="381"/>
      <c r="V43" s="381"/>
      <c r="W43" s="381"/>
      <c r="X43" s="381"/>
      <c r="Y43" s="381"/>
      <c r="Z43" s="381"/>
      <c r="AA43" s="381"/>
      <c r="AB43" s="381"/>
      <c r="AC43" s="381"/>
      <c r="AD43" s="381"/>
      <c r="AE43" s="381"/>
      <c r="AF43" s="381"/>
      <c r="AG43" s="381"/>
      <c r="AH43" s="381"/>
      <c r="AI43" s="381"/>
      <c r="AJ43" s="381"/>
      <c r="AK43" s="80"/>
      <c r="AL43" s="155"/>
      <c r="AM43" s="156"/>
      <c r="AN43" s="80"/>
      <c r="AO43" s="80"/>
      <c r="AP43" s="80"/>
      <c r="AQ43" s="80"/>
      <c r="AR43" s="154"/>
      <c r="AS43" s="442"/>
      <c r="AT43" s="443"/>
      <c r="AU43" s="443"/>
      <c r="AV43" s="443"/>
      <c r="AW43" s="443"/>
      <c r="AX43" s="444"/>
      <c r="AY43" s="15"/>
      <c r="CB43" s="1" t="s">
        <v>97</v>
      </c>
      <c r="CD43" s="1" t="s">
        <v>97</v>
      </c>
    </row>
    <row r="44" spans="1:83" ht="19.5" customHeight="1" x14ac:dyDescent="0.25">
      <c r="A44" s="69" t="str">
        <f t="shared" si="0"/>
        <v/>
      </c>
      <c r="B44" s="153"/>
      <c r="C44" s="80"/>
      <c r="D44" s="80"/>
      <c r="E44" s="80"/>
      <c r="F44" s="80"/>
      <c r="G44" s="154"/>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155"/>
      <c r="AM44" s="156"/>
      <c r="AN44" s="80"/>
      <c r="AO44" s="80"/>
      <c r="AP44" s="80"/>
      <c r="AQ44" s="80"/>
      <c r="AR44" s="154"/>
      <c r="AS44" s="157"/>
      <c r="AT44" s="158"/>
      <c r="AU44" s="158"/>
      <c r="AV44" s="158"/>
      <c r="AW44" s="158"/>
      <c r="AX44" s="159"/>
      <c r="AY44" s="17"/>
      <c r="CB44" s="1" t="s">
        <v>98</v>
      </c>
      <c r="CD44" s="1" t="s">
        <v>98</v>
      </c>
    </row>
    <row r="45" spans="1:83" ht="19.5" customHeight="1" x14ac:dyDescent="0.25">
      <c r="A45" s="69">
        <f t="shared" si="0"/>
        <v>155</v>
      </c>
      <c r="B45" s="153"/>
      <c r="C45" s="80"/>
      <c r="D45" s="80"/>
      <c r="E45" s="80"/>
      <c r="F45" s="80"/>
      <c r="G45" s="154"/>
      <c r="H45" s="200" t="s">
        <v>353</v>
      </c>
      <c r="I45" s="80"/>
      <c r="J45" s="381" t="s">
        <v>545</v>
      </c>
      <c r="K45" s="381"/>
      <c r="L45" s="381"/>
      <c r="M45" s="381"/>
      <c r="N45" s="381"/>
      <c r="O45" s="381"/>
      <c r="P45" s="381"/>
      <c r="Q45" s="381"/>
      <c r="R45" s="381"/>
      <c r="S45" s="381"/>
      <c r="T45" s="381"/>
      <c r="U45" s="381"/>
      <c r="V45" s="381"/>
      <c r="W45" s="381"/>
      <c r="X45" s="381"/>
      <c r="Y45" s="381"/>
      <c r="Z45" s="381"/>
      <c r="AA45" s="381"/>
      <c r="AB45" s="381"/>
      <c r="AC45" s="381"/>
      <c r="AD45" s="381"/>
      <c r="AE45" s="381"/>
      <c r="AF45" s="381"/>
      <c r="AG45" s="381"/>
      <c r="AH45" s="381"/>
      <c r="AI45" s="381"/>
      <c r="AJ45" s="381"/>
      <c r="AK45" s="80"/>
      <c r="AL45" s="155"/>
      <c r="AM45" s="201">
        <v>155</v>
      </c>
      <c r="AN45" s="386" t="s">
        <v>12</v>
      </c>
      <c r="AO45" s="387"/>
      <c r="AP45" s="387"/>
      <c r="AQ45" s="388"/>
      <c r="AR45" s="154"/>
      <c r="AS45" s="442" t="s">
        <v>1924</v>
      </c>
      <c r="AT45" s="443"/>
      <c r="AU45" s="443"/>
      <c r="AV45" s="443"/>
      <c r="AW45" s="443"/>
      <c r="AX45" s="444"/>
      <c r="AY45" s="17">
        <f>VLOOKUP(AN45,$CD$6:$CE$11,2,FALSE)</f>
        <v>0</v>
      </c>
      <c r="CD45" s="1" t="s">
        <v>100</v>
      </c>
    </row>
    <row r="46" spans="1:83" ht="19.5" customHeight="1" x14ac:dyDescent="0.25">
      <c r="A46" s="69" t="str">
        <f t="shared" si="0"/>
        <v/>
      </c>
      <c r="B46" s="196"/>
      <c r="C46" s="179"/>
      <c r="D46" s="179"/>
      <c r="E46" s="179"/>
      <c r="F46" s="179"/>
      <c r="G46" s="197"/>
      <c r="H46" s="80"/>
      <c r="I46" s="80"/>
      <c r="J46" s="381"/>
      <c r="K46" s="381"/>
      <c r="L46" s="381"/>
      <c r="M46" s="381"/>
      <c r="N46" s="381"/>
      <c r="O46" s="381"/>
      <c r="P46" s="381"/>
      <c r="Q46" s="381"/>
      <c r="R46" s="381"/>
      <c r="S46" s="381"/>
      <c r="T46" s="381"/>
      <c r="U46" s="381"/>
      <c r="V46" s="381"/>
      <c r="W46" s="381"/>
      <c r="X46" s="381"/>
      <c r="Y46" s="381"/>
      <c r="Z46" s="381"/>
      <c r="AA46" s="381"/>
      <c r="AB46" s="381"/>
      <c r="AC46" s="381"/>
      <c r="AD46" s="381"/>
      <c r="AE46" s="381"/>
      <c r="AF46" s="381"/>
      <c r="AG46" s="381"/>
      <c r="AH46" s="381"/>
      <c r="AI46" s="381"/>
      <c r="AJ46" s="381"/>
      <c r="AK46" s="80"/>
      <c r="AL46" s="155"/>
      <c r="AM46" s="156"/>
      <c r="AN46" s="80"/>
      <c r="AO46" s="80"/>
      <c r="AP46" s="80"/>
      <c r="AQ46" s="80"/>
      <c r="AR46" s="154"/>
      <c r="AS46" s="442"/>
      <c r="AT46" s="443"/>
      <c r="AU46" s="443"/>
      <c r="AV46" s="443"/>
      <c r="AW46" s="443"/>
      <c r="AX46" s="444"/>
      <c r="AY46" s="15"/>
    </row>
    <row r="47" spans="1:83" ht="19.5" customHeight="1" x14ac:dyDescent="0.25">
      <c r="A47" s="69" t="str">
        <f t="shared" si="0"/>
        <v/>
      </c>
      <c r="B47" s="196"/>
      <c r="C47" s="179"/>
      <c r="D47" s="179"/>
      <c r="E47" s="179"/>
      <c r="F47" s="179"/>
      <c r="G47" s="197"/>
      <c r="H47" s="80"/>
      <c r="I47" s="80"/>
      <c r="J47" s="381"/>
      <c r="K47" s="381"/>
      <c r="L47" s="381"/>
      <c r="M47" s="381"/>
      <c r="N47" s="381"/>
      <c r="O47" s="381"/>
      <c r="P47" s="381"/>
      <c r="Q47" s="381"/>
      <c r="R47" s="381"/>
      <c r="S47" s="381"/>
      <c r="T47" s="381"/>
      <c r="U47" s="381"/>
      <c r="V47" s="381"/>
      <c r="W47" s="381"/>
      <c r="X47" s="381"/>
      <c r="Y47" s="381"/>
      <c r="Z47" s="381"/>
      <c r="AA47" s="381"/>
      <c r="AB47" s="381"/>
      <c r="AC47" s="381"/>
      <c r="AD47" s="381"/>
      <c r="AE47" s="381"/>
      <c r="AF47" s="381"/>
      <c r="AG47" s="381"/>
      <c r="AH47" s="381"/>
      <c r="AI47" s="381"/>
      <c r="AJ47" s="381"/>
      <c r="AK47" s="80"/>
      <c r="AL47" s="155"/>
      <c r="AM47" s="156"/>
      <c r="AN47" s="80"/>
      <c r="AO47" s="80"/>
      <c r="AP47" s="80"/>
      <c r="AQ47" s="80"/>
      <c r="AR47" s="154"/>
      <c r="AS47" s="442"/>
      <c r="AT47" s="443"/>
      <c r="AU47" s="443"/>
      <c r="AV47" s="443"/>
      <c r="AW47" s="443"/>
      <c r="AX47" s="444"/>
      <c r="AY47" s="15"/>
    </row>
    <row r="48" spans="1:83" ht="19.5" customHeight="1" x14ac:dyDescent="0.25">
      <c r="A48" s="69" t="str">
        <f t="shared" si="0"/>
        <v/>
      </c>
      <c r="B48" s="153"/>
      <c r="C48" s="179"/>
      <c r="D48" s="179"/>
      <c r="E48" s="179"/>
      <c r="F48" s="179"/>
      <c r="G48" s="154"/>
      <c r="H48" s="80"/>
      <c r="I48" s="80"/>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80"/>
      <c r="AL48" s="155"/>
      <c r="AM48" s="156"/>
      <c r="AN48" s="80"/>
      <c r="AO48" s="80"/>
      <c r="AP48" s="80"/>
      <c r="AQ48" s="80"/>
      <c r="AR48" s="154"/>
      <c r="AS48" s="84"/>
      <c r="AT48" s="85"/>
      <c r="AU48" s="85"/>
      <c r="AV48" s="85"/>
      <c r="AW48" s="85"/>
      <c r="AX48" s="86"/>
      <c r="AY48" s="17"/>
    </row>
    <row r="49" spans="1:51" ht="19.5" customHeight="1" x14ac:dyDescent="0.25">
      <c r="A49" s="69">
        <f t="shared" si="0"/>
        <v>156</v>
      </c>
      <c r="B49" s="185"/>
      <c r="C49" s="179"/>
      <c r="D49" s="179"/>
      <c r="E49" s="179"/>
      <c r="F49" s="179"/>
      <c r="G49" s="154"/>
      <c r="H49" s="200" t="s">
        <v>356</v>
      </c>
      <c r="I49" s="80"/>
      <c r="J49" s="381" t="s">
        <v>546</v>
      </c>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80"/>
      <c r="AL49" s="155"/>
      <c r="AM49" s="201">
        <v>156</v>
      </c>
      <c r="AN49" s="386" t="s">
        <v>12</v>
      </c>
      <c r="AO49" s="387"/>
      <c r="AP49" s="387"/>
      <c r="AQ49" s="388"/>
      <c r="AR49" s="154"/>
      <c r="AS49" s="442" t="s">
        <v>1925</v>
      </c>
      <c r="AT49" s="443"/>
      <c r="AU49" s="443"/>
      <c r="AV49" s="443"/>
      <c r="AW49" s="443"/>
      <c r="AX49" s="444"/>
      <c r="AY49" s="17">
        <f>VLOOKUP(AN49,$CD$6:$CE$11,2,FALSE)</f>
        <v>0</v>
      </c>
    </row>
    <row r="50" spans="1:51" ht="19.5" customHeight="1" x14ac:dyDescent="0.25">
      <c r="A50" s="69" t="str">
        <f t="shared" si="0"/>
        <v/>
      </c>
      <c r="B50" s="153"/>
      <c r="C50" s="80"/>
      <c r="D50" s="80"/>
      <c r="E50" s="80"/>
      <c r="F50" s="80"/>
      <c r="G50" s="154"/>
      <c r="H50" s="80"/>
      <c r="I50" s="80"/>
      <c r="J50" s="381"/>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80"/>
      <c r="AL50" s="155"/>
      <c r="AM50" s="156"/>
      <c r="AN50" s="80"/>
      <c r="AO50" s="80"/>
      <c r="AP50" s="80"/>
      <c r="AQ50" s="80"/>
      <c r="AR50" s="154"/>
      <c r="AS50" s="442"/>
      <c r="AT50" s="443"/>
      <c r="AU50" s="443"/>
      <c r="AV50" s="443"/>
      <c r="AW50" s="443"/>
      <c r="AX50" s="444"/>
      <c r="AY50" s="15"/>
    </row>
    <row r="51" spans="1:51" ht="19.5" customHeight="1" x14ac:dyDescent="0.25">
      <c r="A51" s="69" t="str">
        <f t="shared" si="0"/>
        <v/>
      </c>
      <c r="B51" s="153"/>
      <c r="C51" s="80"/>
      <c r="D51" s="80"/>
      <c r="E51" s="80"/>
      <c r="F51" s="80"/>
      <c r="G51" s="154"/>
      <c r="H51" s="80"/>
      <c r="I51" s="80"/>
      <c r="J51" s="381"/>
      <c r="K51" s="381"/>
      <c r="L51" s="381"/>
      <c r="M51" s="381"/>
      <c r="N51" s="381"/>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80"/>
      <c r="AL51" s="155"/>
      <c r="AM51" s="156"/>
      <c r="AN51" s="80"/>
      <c r="AO51" s="80"/>
      <c r="AP51" s="80"/>
      <c r="AQ51" s="80"/>
      <c r="AR51" s="154"/>
      <c r="AS51" s="442"/>
      <c r="AT51" s="443"/>
      <c r="AU51" s="443"/>
      <c r="AV51" s="443"/>
      <c r="AW51" s="443"/>
      <c r="AX51" s="444"/>
      <c r="AY51" s="15"/>
    </row>
    <row r="52" spans="1:51" ht="19.5" customHeight="1" x14ac:dyDescent="0.25">
      <c r="A52" s="69" t="str">
        <f t="shared" si="0"/>
        <v/>
      </c>
      <c r="B52" s="153"/>
      <c r="C52" s="80"/>
      <c r="D52" s="80"/>
      <c r="E52" s="80"/>
      <c r="F52" s="80"/>
      <c r="G52" s="154"/>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155"/>
      <c r="AM52" s="156"/>
      <c r="AN52" s="80"/>
      <c r="AO52" s="80"/>
      <c r="AP52" s="80"/>
      <c r="AQ52" s="80"/>
      <c r="AR52" s="154"/>
      <c r="AS52" s="157"/>
      <c r="AT52" s="158"/>
      <c r="AU52" s="158"/>
      <c r="AV52" s="158"/>
      <c r="AW52" s="158"/>
      <c r="AX52" s="159"/>
      <c r="AY52" s="15"/>
    </row>
    <row r="53" spans="1:51" ht="19.5" customHeight="1" x14ac:dyDescent="0.25">
      <c r="A53" s="69" t="str">
        <f t="shared" si="0"/>
        <v/>
      </c>
      <c r="B53" s="153"/>
      <c r="C53" s="80"/>
      <c r="D53" s="80"/>
      <c r="E53" s="80"/>
      <c r="F53" s="80"/>
      <c r="G53" s="154"/>
      <c r="H53" s="80"/>
      <c r="I53" s="80"/>
      <c r="J53" s="80"/>
      <c r="K53" s="227"/>
      <c r="L53" s="227"/>
      <c r="M53" s="227"/>
      <c r="N53" s="227"/>
      <c r="O53" s="227"/>
      <c r="P53" s="227"/>
      <c r="Q53" s="227"/>
      <c r="R53" s="227"/>
      <c r="S53" s="227"/>
      <c r="T53" s="227"/>
      <c r="U53" s="227"/>
      <c r="V53" s="227"/>
      <c r="W53" s="227"/>
      <c r="X53" s="227"/>
      <c r="Y53" s="227"/>
      <c r="Z53" s="227"/>
      <c r="AA53" s="227"/>
      <c r="AB53" s="227"/>
      <c r="AC53" s="227"/>
      <c r="AD53" s="227"/>
      <c r="AE53" s="227"/>
      <c r="AF53" s="227"/>
      <c r="AG53" s="227"/>
      <c r="AH53" s="227"/>
      <c r="AI53" s="227"/>
      <c r="AJ53" s="227"/>
      <c r="AK53" s="80"/>
      <c r="AL53" s="155"/>
      <c r="AM53" s="156"/>
      <c r="AN53" s="80"/>
      <c r="AO53" s="80"/>
      <c r="AP53" s="80"/>
      <c r="AQ53" s="80"/>
      <c r="AR53" s="154"/>
      <c r="AS53" s="220"/>
      <c r="AT53" s="221"/>
      <c r="AU53" s="221"/>
      <c r="AV53" s="221"/>
      <c r="AW53" s="221"/>
      <c r="AX53" s="222"/>
      <c r="AY53" s="17"/>
    </row>
    <row r="54" spans="1:51" ht="19.5" customHeight="1" x14ac:dyDescent="0.25">
      <c r="A54" s="69">
        <f t="shared" si="0"/>
        <v>157</v>
      </c>
      <c r="B54" s="440" t="s">
        <v>1066</v>
      </c>
      <c r="C54" s="401"/>
      <c r="D54" s="401"/>
      <c r="E54" s="401"/>
      <c r="F54" s="401"/>
      <c r="G54" s="441"/>
      <c r="H54" s="80" t="s">
        <v>333</v>
      </c>
      <c r="I54" s="80"/>
      <c r="J54" s="381" t="s">
        <v>547</v>
      </c>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80"/>
      <c r="AL54" s="155"/>
      <c r="AM54" s="201">
        <v>157</v>
      </c>
      <c r="AN54" s="386" t="s">
        <v>12</v>
      </c>
      <c r="AO54" s="387"/>
      <c r="AP54" s="387"/>
      <c r="AQ54" s="388"/>
      <c r="AR54" s="154"/>
      <c r="AS54" s="442" t="s">
        <v>1926</v>
      </c>
      <c r="AT54" s="443"/>
      <c r="AU54" s="443"/>
      <c r="AV54" s="443"/>
      <c r="AW54" s="443"/>
      <c r="AX54" s="444"/>
      <c r="AY54" s="17">
        <f>VLOOKUP(AN54,$CD$6:$CE$11,2,FALSE)</f>
        <v>0</v>
      </c>
    </row>
    <row r="55" spans="1:51" ht="19.5" customHeight="1" x14ac:dyDescent="0.25">
      <c r="A55" s="69" t="str">
        <f t="shared" si="0"/>
        <v/>
      </c>
      <c r="B55" s="440"/>
      <c r="C55" s="401"/>
      <c r="D55" s="401"/>
      <c r="E55" s="401"/>
      <c r="F55" s="401"/>
      <c r="G55" s="441"/>
      <c r="H55" s="80"/>
      <c r="I55" s="80"/>
      <c r="J55" s="381"/>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80"/>
      <c r="AL55" s="155"/>
      <c r="AM55" s="156"/>
      <c r="AN55" s="80"/>
      <c r="AO55" s="80"/>
      <c r="AP55" s="80"/>
      <c r="AQ55" s="80"/>
      <c r="AR55" s="154"/>
      <c r="AS55" s="442"/>
      <c r="AT55" s="443"/>
      <c r="AU55" s="443"/>
      <c r="AV55" s="443"/>
      <c r="AW55" s="443"/>
      <c r="AX55" s="444"/>
      <c r="AY55" s="15"/>
    </row>
    <row r="56" spans="1:51" ht="19.5" customHeight="1" x14ac:dyDescent="0.25">
      <c r="A56" s="69" t="str">
        <f t="shared" si="0"/>
        <v/>
      </c>
      <c r="B56" s="153"/>
      <c r="C56" s="80"/>
      <c r="D56" s="80"/>
      <c r="E56" s="80"/>
      <c r="F56" s="80"/>
      <c r="G56" s="154"/>
      <c r="H56" s="80"/>
      <c r="I56" s="80"/>
      <c r="J56" s="381"/>
      <c r="K56" s="381"/>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80"/>
      <c r="AL56" s="155"/>
      <c r="AM56" s="156"/>
      <c r="AN56" s="80"/>
      <c r="AO56" s="80"/>
      <c r="AP56" s="80"/>
      <c r="AQ56" s="80"/>
      <c r="AR56" s="154"/>
      <c r="AS56" s="442"/>
      <c r="AT56" s="443"/>
      <c r="AU56" s="443"/>
      <c r="AV56" s="443"/>
      <c r="AW56" s="443"/>
      <c r="AX56" s="444"/>
      <c r="AY56" s="15"/>
    </row>
    <row r="57" spans="1:51" ht="20.25" customHeight="1" x14ac:dyDescent="0.25">
      <c r="A57" s="69" t="str">
        <f t="shared" si="0"/>
        <v/>
      </c>
      <c r="B57" s="185" t="s">
        <v>615</v>
      </c>
      <c r="C57" s="410" t="s">
        <v>99</v>
      </c>
      <c r="D57" s="411"/>
      <c r="E57" s="411"/>
      <c r="F57" s="412"/>
      <c r="G57" s="154"/>
      <c r="H57" s="80"/>
      <c r="I57" s="80"/>
      <c r="J57" s="381"/>
      <c r="K57" s="381"/>
      <c r="L57" s="381"/>
      <c r="M57" s="381"/>
      <c r="N57" s="381"/>
      <c r="O57" s="381"/>
      <c r="P57" s="381"/>
      <c r="Q57" s="381"/>
      <c r="R57" s="381"/>
      <c r="S57" s="381"/>
      <c r="T57" s="381"/>
      <c r="U57" s="381"/>
      <c r="V57" s="381"/>
      <c r="W57" s="381"/>
      <c r="X57" s="381"/>
      <c r="Y57" s="381"/>
      <c r="Z57" s="381"/>
      <c r="AA57" s="381"/>
      <c r="AB57" s="381"/>
      <c r="AC57" s="381"/>
      <c r="AD57" s="381"/>
      <c r="AE57" s="381"/>
      <c r="AF57" s="381"/>
      <c r="AG57" s="381"/>
      <c r="AH57" s="381"/>
      <c r="AI57" s="381"/>
      <c r="AJ57" s="381"/>
      <c r="AK57" s="80"/>
      <c r="AL57" s="155"/>
      <c r="AM57" s="156"/>
      <c r="AN57" s="80"/>
      <c r="AO57" s="80"/>
      <c r="AP57" s="80"/>
      <c r="AQ57" s="80"/>
      <c r="AR57" s="154"/>
      <c r="AS57" s="157"/>
      <c r="AT57" s="158"/>
      <c r="AU57" s="158"/>
      <c r="AV57" s="158"/>
      <c r="AW57" s="158"/>
      <c r="AX57" s="159"/>
      <c r="AY57" s="15"/>
    </row>
    <row r="58" spans="1:51" ht="20.25" customHeight="1" x14ac:dyDescent="0.25">
      <c r="A58" s="69" t="str">
        <f t="shared" si="0"/>
        <v/>
      </c>
      <c r="B58" s="153"/>
      <c r="C58" s="80"/>
      <c r="D58" s="80"/>
      <c r="E58" s="80"/>
      <c r="F58" s="80"/>
      <c r="G58" s="154"/>
      <c r="H58" s="80"/>
      <c r="I58" s="80"/>
      <c r="J58" s="381"/>
      <c r="K58" s="381"/>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80"/>
      <c r="AL58" s="155"/>
      <c r="AM58" s="156"/>
      <c r="AN58" s="80"/>
      <c r="AO58" s="80"/>
      <c r="AP58" s="80"/>
      <c r="AQ58" s="80"/>
      <c r="AR58" s="154"/>
      <c r="AS58" s="157"/>
      <c r="AT58" s="158"/>
      <c r="AU58" s="158"/>
      <c r="AV58" s="158"/>
      <c r="AW58" s="158"/>
      <c r="AX58" s="159"/>
      <c r="AY58" s="15"/>
    </row>
    <row r="59" spans="1:51" ht="20.25" customHeight="1" x14ac:dyDescent="0.25">
      <c r="A59" s="69" t="str">
        <f t="shared" si="0"/>
        <v/>
      </c>
      <c r="B59" s="153"/>
      <c r="C59" s="80"/>
      <c r="D59" s="80"/>
      <c r="E59" s="80"/>
      <c r="F59" s="80"/>
      <c r="G59" s="154"/>
      <c r="H59" s="80"/>
      <c r="I59" s="80"/>
      <c r="J59" s="381"/>
      <c r="K59" s="381"/>
      <c r="L59" s="381"/>
      <c r="M59" s="381"/>
      <c r="N59" s="381"/>
      <c r="O59" s="381"/>
      <c r="P59" s="381"/>
      <c r="Q59" s="381"/>
      <c r="R59" s="381"/>
      <c r="S59" s="381"/>
      <c r="T59" s="381"/>
      <c r="U59" s="381"/>
      <c r="V59" s="381"/>
      <c r="W59" s="381"/>
      <c r="X59" s="381"/>
      <c r="Y59" s="381"/>
      <c r="Z59" s="381"/>
      <c r="AA59" s="381"/>
      <c r="AB59" s="381"/>
      <c r="AC59" s="381"/>
      <c r="AD59" s="381"/>
      <c r="AE59" s="381"/>
      <c r="AF59" s="381"/>
      <c r="AG59" s="381"/>
      <c r="AH59" s="381"/>
      <c r="AI59" s="381"/>
      <c r="AJ59" s="381"/>
      <c r="AK59" s="80"/>
      <c r="AL59" s="155"/>
      <c r="AM59" s="156"/>
      <c r="AN59" s="80"/>
      <c r="AO59" s="80"/>
      <c r="AP59" s="80"/>
      <c r="AQ59" s="80"/>
      <c r="AR59" s="154"/>
      <c r="AS59" s="157"/>
      <c r="AT59" s="158"/>
      <c r="AU59" s="158"/>
      <c r="AV59" s="158"/>
      <c r="AW59" s="158"/>
      <c r="AX59" s="159"/>
      <c r="AY59" s="15"/>
    </row>
    <row r="60" spans="1:51" ht="19.5" customHeight="1" x14ac:dyDescent="0.25">
      <c r="A60" s="69" t="str">
        <f t="shared" si="0"/>
        <v/>
      </c>
      <c r="B60" s="153"/>
      <c r="C60" s="80"/>
      <c r="D60" s="80"/>
      <c r="E60" s="80"/>
      <c r="F60" s="80"/>
      <c r="G60" s="154"/>
      <c r="H60" s="80"/>
      <c r="I60" s="80"/>
      <c r="J60" s="381"/>
      <c r="K60" s="381"/>
      <c r="L60" s="381"/>
      <c r="M60" s="381"/>
      <c r="N60" s="381"/>
      <c r="O60" s="381"/>
      <c r="P60" s="381"/>
      <c r="Q60" s="381"/>
      <c r="R60" s="381"/>
      <c r="S60" s="381"/>
      <c r="T60" s="381"/>
      <c r="U60" s="381"/>
      <c r="V60" s="381"/>
      <c r="W60" s="381"/>
      <c r="X60" s="381"/>
      <c r="Y60" s="381"/>
      <c r="Z60" s="381"/>
      <c r="AA60" s="381"/>
      <c r="AB60" s="381"/>
      <c r="AC60" s="381"/>
      <c r="AD60" s="381"/>
      <c r="AE60" s="381"/>
      <c r="AF60" s="381"/>
      <c r="AG60" s="381"/>
      <c r="AH60" s="381"/>
      <c r="AI60" s="381"/>
      <c r="AJ60" s="381"/>
      <c r="AK60" s="80"/>
      <c r="AL60" s="155"/>
      <c r="AM60" s="156"/>
      <c r="AN60" s="80"/>
      <c r="AO60" s="80"/>
      <c r="AP60" s="80"/>
      <c r="AQ60" s="80"/>
      <c r="AR60" s="154"/>
      <c r="AS60" s="157"/>
      <c r="AT60" s="158"/>
      <c r="AU60" s="158"/>
      <c r="AV60" s="158"/>
      <c r="AW60" s="158"/>
      <c r="AX60" s="159"/>
      <c r="AY60" s="15"/>
    </row>
    <row r="61" spans="1:51" ht="19.5" customHeight="1" x14ac:dyDescent="0.25">
      <c r="A61" s="69" t="str">
        <f t="shared" si="0"/>
        <v/>
      </c>
      <c r="B61" s="153"/>
      <c r="C61" s="80"/>
      <c r="D61" s="80"/>
      <c r="E61" s="80"/>
      <c r="F61" s="80"/>
      <c r="G61" s="154"/>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155"/>
      <c r="AM61" s="156"/>
      <c r="AN61" s="80"/>
      <c r="AO61" s="80"/>
      <c r="AP61" s="80"/>
      <c r="AQ61" s="80"/>
      <c r="AR61" s="154"/>
      <c r="AS61" s="157"/>
      <c r="AT61" s="158"/>
      <c r="AU61" s="158"/>
      <c r="AV61" s="158"/>
      <c r="AW61" s="158"/>
      <c r="AX61" s="159"/>
      <c r="AY61" s="15"/>
    </row>
    <row r="62" spans="1:51" ht="19.5" customHeight="1" x14ac:dyDescent="0.25">
      <c r="A62" s="69">
        <f t="shared" si="0"/>
        <v>158</v>
      </c>
      <c r="B62" s="153"/>
      <c r="C62" s="80"/>
      <c r="D62" s="80"/>
      <c r="E62" s="80"/>
      <c r="F62" s="80"/>
      <c r="G62" s="154"/>
      <c r="H62" s="200" t="s">
        <v>341</v>
      </c>
      <c r="I62" s="80"/>
      <c r="J62" s="381" t="s">
        <v>548</v>
      </c>
      <c r="K62" s="381"/>
      <c r="L62" s="381"/>
      <c r="M62" s="381"/>
      <c r="N62" s="381"/>
      <c r="O62" s="381"/>
      <c r="P62" s="381"/>
      <c r="Q62" s="381"/>
      <c r="R62" s="381"/>
      <c r="S62" s="381"/>
      <c r="T62" s="381"/>
      <c r="U62" s="381"/>
      <c r="V62" s="381"/>
      <c r="W62" s="381"/>
      <c r="X62" s="381"/>
      <c r="Y62" s="381"/>
      <c r="Z62" s="381"/>
      <c r="AA62" s="381"/>
      <c r="AB62" s="381"/>
      <c r="AC62" s="381"/>
      <c r="AD62" s="381"/>
      <c r="AE62" s="381"/>
      <c r="AF62" s="381"/>
      <c r="AG62" s="381"/>
      <c r="AH62" s="381"/>
      <c r="AI62" s="381"/>
      <c r="AJ62" s="381"/>
      <c r="AK62" s="80"/>
      <c r="AL62" s="155"/>
      <c r="AM62" s="201">
        <v>158</v>
      </c>
      <c r="AN62" s="386" t="s">
        <v>12</v>
      </c>
      <c r="AO62" s="387"/>
      <c r="AP62" s="387"/>
      <c r="AQ62" s="388"/>
      <c r="AR62" s="154"/>
      <c r="AS62" s="442" t="s">
        <v>1926</v>
      </c>
      <c r="AT62" s="443"/>
      <c r="AU62" s="443"/>
      <c r="AV62" s="443"/>
      <c r="AW62" s="443"/>
      <c r="AX62" s="444"/>
      <c r="AY62" s="17">
        <f>VLOOKUP(AN62,$CD$6:$CE$11,2,FALSE)</f>
        <v>0</v>
      </c>
    </row>
    <row r="63" spans="1:51" ht="19.5" customHeight="1" x14ac:dyDescent="0.25">
      <c r="A63" s="69" t="str">
        <f t="shared" si="0"/>
        <v/>
      </c>
      <c r="B63" s="153"/>
      <c r="C63" s="80"/>
      <c r="D63" s="80"/>
      <c r="E63" s="80"/>
      <c r="F63" s="80"/>
      <c r="G63" s="154"/>
      <c r="H63" s="80"/>
      <c r="I63" s="80"/>
      <c r="J63" s="381"/>
      <c r="K63" s="381"/>
      <c r="L63" s="381"/>
      <c r="M63" s="381"/>
      <c r="N63" s="381"/>
      <c r="O63" s="381"/>
      <c r="P63" s="381"/>
      <c r="Q63" s="381"/>
      <c r="R63" s="381"/>
      <c r="S63" s="381"/>
      <c r="T63" s="381"/>
      <c r="U63" s="381"/>
      <c r="V63" s="381"/>
      <c r="W63" s="381"/>
      <c r="X63" s="381"/>
      <c r="Y63" s="381"/>
      <c r="Z63" s="381"/>
      <c r="AA63" s="381"/>
      <c r="AB63" s="381"/>
      <c r="AC63" s="381"/>
      <c r="AD63" s="381"/>
      <c r="AE63" s="381"/>
      <c r="AF63" s="381"/>
      <c r="AG63" s="381"/>
      <c r="AH63" s="381"/>
      <c r="AI63" s="381"/>
      <c r="AJ63" s="381"/>
      <c r="AK63" s="80"/>
      <c r="AL63" s="155"/>
      <c r="AM63" s="156"/>
      <c r="AN63" s="80"/>
      <c r="AO63" s="80"/>
      <c r="AP63" s="80"/>
      <c r="AQ63" s="80"/>
      <c r="AR63" s="154"/>
      <c r="AS63" s="442"/>
      <c r="AT63" s="443"/>
      <c r="AU63" s="443"/>
      <c r="AV63" s="443"/>
      <c r="AW63" s="443"/>
      <c r="AX63" s="444"/>
      <c r="AY63" s="15"/>
    </row>
    <row r="64" spans="1:51" ht="19.5" customHeight="1" x14ac:dyDescent="0.25">
      <c r="A64" s="69" t="str">
        <f t="shared" si="0"/>
        <v/>
      </c>
      <c r="B64" s="153"/>
      <c r="C64" s="80"/>
      <c r="D64" s="80"/>
      <c r="E64" s="80"/>
      <c r="F64" s="80"/>
      <c r="G64" s="154"/>
      <c r="H64" s="80"/>
      <c r="I64" s="80"/>
      <c r="J64" s="381"/>
      <c r="K64" s="381"/>
      <c r="L64" s="381"/>
      <c r="M64" s="381"/>
      <c r="N64" s="381"/>
      <c r="O64" s="381"/>
      <c r="P64" s="381"/>
      <c r="Q64" s="381"/>
      <c r="R64" s="381"/>
      <c r="S64" s="381"/>
      <c r="T64" s="381"/>
      <c r="U64" s="381"/>
      <c r="V64" s="381"/>
      <c r="W64" s="381"/>
      <c r="X64" s="381"/>
      <c r="Y64" s="381"/>
      <c r="Z64" s="381"/>
      <c r="AA64" s="381"/>
      <c r="AB64" s="381"/>
      <c r="AC64" s="381"/>
      <c r="AD64" s="381"/>
      <c r="AE64" s="381"/>
      <c r="AF64" s="381"/>
      <c r="AG64" s="381"/>
      <c r="AH64" s="381"/>
      <c r="AI64" s="381"/>
      <c r="AJ64" s="381"/>
      <c r="AK64" s="80"/>
      <c r="AL64" s="155"/>
      <c r="AM64" s="156"/>
      <c r="AN64" s="80"/>
      <c r="AO64" s="80"/>
      <c r="AP64" s="80"/>
      <c r="AQ64" s="80"/>
      <c r="AR64" s="154"/>
      <c r="AS64" s="442"/>
      <c r="AT64" s="443"/>
      <c r="AU64" s="443"/>
      <c r="AV64" s="443"/>
      <c r="AW64" s="443"/>
      <c r="AX64" s="444"/>
      <c r="AY64" s="15"/>
    </row>
    <row r="65" spans="1:51" ht="19.5" customHeight="1" x14ac:dyDescent="0.25">
      <c r="A65" s="69" t="str">
        <f t="shared" si="0"/>
        <v/>
      </c>
      <c r="B65" s="153"/>
      <c r="C65" s="80"/>
      <c r="D65" s="80"/>
      <c r="E65" s="80"/>
      <c r="F65" s="80"/>
      <c r="G65" s="154"/>
      <c r="H65" s="80"/>
      <c r="I65" s="80"/>
      <c r="J65" s="381"/>
      <c r="K65" s="381"/>
      <c r="L65" s="381"/>
      <c r="M65" s="381"/>
      <c r="N65" s="381"/>
      <c r="O65" s="381"/>
      <c r="P65" s="381"/>
      <c r="Q65" s="381"/>
      <c r="R65" s="381"/>
      <c r="S65" s="381"/>
      <c r="T65" s="381"/>
      <c r="U65" s="381"/>
      <c r="V65" s="381"/>
      <c r="W65" s="381"/>
      <c r="X65" s="381"/>
      <c r="Y65" s="381"/>
      <c r="Z65" s="381"/>
      <c r="AA65" s="381"/>
      <c r="AB65" s="381"/>
      <c r="AC65" s="381"/>
      <c r="AD65" s="381"/>
      <c r="AE65" s="381"/>
      <c r="AF65" s="381"/>
      <c r="AG65" s="381"/>
      <c r="AH65" s="381"/>
      <c r="AI65" s="381"/>
      <c r="AJ65" s="381"/>
      <c r="AK65" s="80"/>
      <c r="AL65" s="155"/>
      <c r="AM65" s="156"/>
      <c r="AN65" s="80"/>
      <c r="AO65" s="80"/>
      <c r="AP65" s="80"/>
      <c r="AQ65" s="80"/>
      <c r="AR65" s="154"/>
      <c r="AS65" s="157"/>
      <c r="AT65" s="158"/>
      <c r="AU65" s="158"/>
      <c r="AV65" s="158"/>
      <c r="AW65" s="158"/>
      <c r="AX65" s="159"/>
      <c r="AY65" s="15"/>
    </row>
    <row r="66" spans="1:51" ht="19.5" customHeight="1" x14ac:dyDescent="0.25">
      <c r="A66" s="69" t="str">
        <f t="shared" si="0"/>
        <v/>
      </c>
      <c r="B66" s="153"/>
      <c r="C66" s="80"/>
      <c r="D66" s="80"/>
      <c r="E66" s="80"/>
      <c r="F66" s="80"/>
      <c r="G66" s="154"/>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155"/>
      <c r="AM66" s="156"/>
      <c r="AN66" s="80"/>
      <c r="AO66" s="80"/>
      <c r="AP66" s="80"/>
      <c r="AQ66" s="80"/>
      <c r="AR66" s="154"/>
      <c r="AS66" s="157"/>
      <c r="AT66" s="158"/>
      <c r="AU66" s="158"/>
      <c r="AV66" s="158"/>
      <c r="AW66" s="158"/>
      <c r="AX66" s="159"/>
      <c r="AY66" s="15"/>
    </row>
    <row r="67" spans="1:51" ht="19.5" customHeight="1" x14ac:dyDescent="0.25">
      <c r="A67" s="69">
        <f t="shared" si="0"/>
        <v>159</v>
      </c>
      <c r="B67" s="153"/>
      <c r="C67" s="80"/>
      <c r="D67" s="80"/>
      <c r="E67" s="80"/>
      <c r="F67" s="80"/>
      <c r="G67" s="154"/>
      <c r="H67" s="200" t="s">
        <v>349</v>
      </c>
      <c r="I67" s="80"/>
      <c r="J67" s="373" t="s">
        <v>549</v>
      </c>
      <c r="K67" s="373"/>
      <c r="L67" s="373"/>
      <c r="M67" s="373"/>
      <c r="N67" s="373"/>
      <c r="O67" s="373"/>
      <c r="P67" s="373"/>
      <c r="Q67" s="373"/>
      <c r="R67" s="373"/>
      <c r="S67" s="373"/>
      <c r="T67" s="373"/>
      <c r="U67" s="373"/>
      <c r="V67" s="373"/>
      <c r="W67" s="373"/>
      <c r="X67" s="373"/>
      <c r="Y67" s="373"/>
      <c r="Z67" s="373"/>
      <c r="AA67" s="373"/>
      <c r="AB67" s="373"/>
      <c r="AC67" s="373"/>
      <c r="AD67" s="373"/>
      <c r="AE67" s="373"/>
      <c r="AF67" s="373"/>
      <c r="AG67" s="373"/>
      <c r="AH67" s="373"/>
      <c r="AI67" s="373"/>
      <c r="AJ67" s="373"/>
      <c r="AK67" s="80"/>
      <c r="AL67" s="155"/>
      <c r="AM67" s="201">
        <v>159</v>
      </c>
      <c r="AN67" s="386" t="s">
        <v>12</v>
      </c>
      <c r="AO67" s="387"/>
      <c r="AP67" s="387"/>
      <c r="AQ67" s="388"/>
      <c r="AR67" s="154"/>
      <c r="AS67" s="442" t="s">
        <v>1560</v>
      </c>
      <c r="AT67" s="443"/>
      <c r="AU67" s="443"/>
      <c r="AV67" s="443"/>
      <c r="AW67" s="443"/>
      <c r="AX67" s="444"/>
      <c r="AY67" s="17">
        <f>VLOOKUP(AN67,$CD$6:$CE$11,2,FALSE)</f>
        <v>0</v>
      </c>
    </row>
    <row r="68" spans="1:51" ht="19.5" customHeight="1" x14ac:dyDescent="0.25">
      <c r="A68" s="69" t="str">
        <f t="shared" si="0"/>
        <v/>
      </c>
      <c r="B68" s="153"/>
      <c r="C68" s="80"/>
      <c r="D68" s="80"/>
      <c r="E68" s="80"/>
      <c r="F68" s="80"/>
      <c r="G68" s="154"/>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155"/>
      <c r="AM68" s="156"/>
      <c r="AN68" s="80"/>
      <c r="AO68" s="80"/>
      <c r="AP68" s="80"/>
      <c r="AQ68" s="80"/>
      <c r="AR68" s="154"/>
      <c r="AS68" s="442"/>
      <c r="AT68" s="443"/>
      <c r="AU68" s="443"/>
      <c r="AV68" s="443"/>
      <c r="AW68" s="443"/>
      <c r="AX68" s="444"/>
      <c r="AY68" s="15"/>
    </row>
    <row r="69" spans="1:51" ht="19.5" customHeight="1" x14ac:dyDescent="0.25">
      <c r="A69" s="69" t="str">
        <f t="shared" si="0"/>
        <v/>
      </c>
      <c r="B69" s="153"/>
      <c r="C69" s="80"/>
      <c r="D69" s="80"/>
      <c r="E69" s="80"/>
      <c r="F69" s="80"/>
      <c r="G69" s="154"/>
      <c r="H69" s="80"/>
      <c r="I69" s="80"/>
      <c r="J69" s="275" t="s">
        <v>225</v>
      </c>
      <c r="K69" s="398" t="s">
        <v>550</v>
      </c>
      <c r="L69" s="398"/>
      <c r="M69" s="398"/>
      <c r="N69" s="398"/>
      <c r="O69" s="398"/>
      <c r="P69" s="398"/>
      <c r="Q69" s="398"/>
      <c r="R69" s="398"/>
      <c r="S69" s="398"/>
      <c r="T69" s="398"/>
      <c r="U69" s="398"/>
      <c r="V69" s="398"/>
      <c r="W69" s="398"/>
      <c r="X69" s="398"/>
      <c r="Y69" s="398"/>
      <c r="Z69" s="398"/>
      <c r="AA69" s="398"/>
      <c r="AB69" s="398"/>
      <c r="AC69" s="398"/>
      <c r="AD69" s="398"/>
      <c r="AE69" s="398"/>
      <c r="AF69" s="398"/>
      <c r="AG69" s="398"/>
      <c r="AH69" s="398"/>
      <c r="AI69" s="398"/>
      <c r="AJ69" s="399"/>
      <c r="AK69" s="80"/>
      <c r="AL69" s="155"/>
      <c r="AM69" s="156"/>
      <c r="AN69" s="80"/>
      <c r="AO69" s="80"/>
      <c r="AP69" s="80"/>
      <c r="AQ69" s="80"/>
      <c r="AR69" s="154"/>
      <c r="AS69" s="442"/>
      <c r="AT69" s="443"/>
      <c r="AU69" s="443"/>
      <c r="AV69" s="443"/>
      <c r="AW69" s="443"/>
      <c r="AX69" s="444"/>
      <c r="AY69" s="15"/>
    </row>
    <row r="70" spans="1:51" ht="19.5" customHeight="1" x14ac:dyDescent="0.25">
      <c r="A70" s="69" t="str">
        <f t="shared" ref="A70:A132" si="1">_xlfn.IFS(AM70=0,"",AM70&gt;0,AM70,AM70&lt;&gt;"","")</f>
        <v/>
      </c>
      <c r="B70" s="153"/>
      <c r="C70" s="80"/>
      <c r="D70" s="80"/>
      <c r="E70" s="80"/>
      <c r="F70" s="80"/>
      <c r="G70" s="154"/>
      <c r="H70" s="80"/>
      <c r="I70" s="80"/>
      <c r="J70" s="215"/>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400"/>
      <c r="AK70" s="80"/>
      <c r="AL70" s="155"/>
      <c r="AM70" s="156"/>
      <c r="AN70" s="80"/>
      <c r="AO70" s="80"/>
      <c r="AP70" s="80"/>
      <c r="AQ70" s="80"/>
      <c r="AR70" s="154"/>
      <c r="AS70" s="157"/>
      <c r="AT70" s="158"/>
      <c r="AU70" s="158"/>
      <c r="AV70" s="158"/>
      <c r="AW70" s="158"/>
      <c r="AX70" s="159"/>
      <c r="AY70" s="15"/>
    </row>
    <row r="71" spans="1:51" ht="19.5" customHeight="1" x14ac:dyDescent="0.25">
      <c r="A71" s="69" t="str">
        <f t="shared" si="1"/>
        <v/>
      </c>
      <c r="B71" s="153"/>
      <c r="C71" s="80"/>
      <c r="D71" s="80"/>
      <c r="E71" s="80"/>
      <c r="F71" s="80"/>
      <c r="G71" s="154"/>
      <c r="H71" s="80"/>
      <c r="I71" s="80"/>
      <c r="J71" s="215" t="s">
        <v>226</v>
      </c>
      <c r="K71" s="384" t="s">
        <v>551</v>
      </c>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400"/>
      <c r="AK71" s="80"/>
      <c r="AL71" s="155"/>
      <c r="AM71" s="156"/>
      <c r="AN71" s="80"/>
      <c r="AO71" s="80"/>
      <c r="AP71" s="80"/>
      <c r="AQ71" s="80"/>
      <c r="AR71" s="154"/>
      <c r="AS71" s="157"/>
      <c r="AT71" s="158"/>
      <c r="AU71" s="158"/>
      <c r="AV71" s="158"/>
      <c r="AW71" s="158"/>
      <c r="AX71" s="159"/>
      <c r="AY71" s="15"/>
    </row>
    <row r="72" spans="1:51" ht="19.5" customHeight="1" x14ac:dyDescent="0.25">
      <c r="A72" s="69" t="str">
        <f t="shared" si="1"/>
        <v/>
      </c>
      <c r="B72" s="153"/>
      <c r="C72" s="80"/>
      <c r="D72" s="80"/>
      <c r="E72" s="80"/>
      <c r="F72" s="80"/>
      <c r="G72" s="154"/>
      <c r="H72" s="80"/>
      <c r="I72" s="80"/>
      <c r="J72" s="215"/>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400"/>
      <c r="AK72" s="80"/>
      <c r="AL72" s="155"/>
      <c r="AM72" s="156"/>
      <c r="AN72" s="80"/>
      <c r="AO72" s="80"/>
      <c r="AP72" s="80"/>
      <c r="AQ72" s="80"/>
      <c r="AR72" s="154"/>
      <c r="AS72" s="157"/>
      <c r="AT72" s="158"/>
      <c r="AU72" s="158"/>
      <c r="AV72" s="158"/>
      <c r="AW72" s="158"/>
      <c r="AX72" s="159"/>
      <c r="AY72" s="15"/>
    </row>
    <row r="73" spans="1:51" ht="19.5" customHeight="1" x14ac:dyDescent="0.25">
      <c r="A73" s="69" t="str">
        <f t="shared" si="1"/>
        <v/>
      </c>
      <c r="B73" s="153"/>
      <c r="C73" s="80"/>
      <c r="D73" s="80"/>
      <c r="E73" s="80"/>
      <c r="F73" s="80"/>
      <c r="G73" s="154"/>
      <c r="H73" s="80"/>
      <c r="I73" s="80"/>
      <c r="J73" s="215" t="s">
        <v>227</v>
      </c>
      <c r="K73" s="431" t="s">
        <v>552</v>
      </c>
      <c r="L73" s="431"/>
      <c r="M73" s="431"/>
      <c r="N73" s="431"/>
      <c r="O73" s="431"/>
      <c r="P73" s="431"/>
      <c r="Q73" s="431"/>
      <c r="R73" s="431"/>
      <c r="S73" s="431"/>
      <c r="T73" s="431"/>
      <c r="U73" s="431"/>
      <c r="V73" s="431"/>
      <c r="W73" s="431"/>
      <c r="X73" s="431"/>
      <c r="Y73" s="431"/>
      <c r="Z73" s="431"/>
      <c r="AA73" s="431"/>
      <c r="AB73" s="431"/>
      <c r="AC73" s="431"/>
      <c r="AD73" s="431"/>
      <c r="AE73" s="431"/>
      <c r="AF73" s="431"/>
      <c r="AG73" s="431"/>
      <c r="AH73" s="431"/>
      <c r="AI73" s="431"/>
      <c r="AJ73" s="543"/>
      <c r="AK73" s="80"/>
      <c r="AL73" s="155"/>
      <c r="AM73" s="156"/>
      <c r="AN73" s="80"/>
      <c r="AO73" s="80"/>
      <c r="AP73" s="80"/>
      <c r="AQ73" s="80"/>
      <c r="AR73" s="154"/>
      <c r="AS73" s="157"/>
      <c r="AT73" s="158"/>
      <c r="AU73" s="158"/>
      <c r="AV73" s="158"/>
      <c r="AW73" s="158"/>
      <c r="AX73" s="159"/>
      <c r="AY73" s="17"/>
    </row>
    <row r="74" spans="1:51" ht="19.5" customHeight="1" x14ac:dyDescent="0.25">
      <c r="A74" s="69" t="str">
        <f t="shared" si="1"/>
        <v/>
      </c>
      <c r="B74" s="153"/>
      <c r="C74" s="80"/>
      <c r="D74" s="80"/>
      <c r="E74" s="80"/>
      <c r="F74" s="80"/>
      <c r="G74" s="154"/>
      <c r="H74" s="80"/>
      <c r="I74" s="80"/>
      <c r="J74" s="276" t="s">
        <v>219</v>
      </c>
      <c r="K74" s="544" t="s">
        <v>553</v>
      </c>
      <c r="L74" s="544"/>
      <c r="M74" s="544"/>
      <c r="N74" s="544"/>
      <c r="O74" s="544"/>
      <c r="P74" s="544"/>
      <c r="Q74" s="544"/>
      <c r="R74" s="544"/>
      <c r="S74" s="544"/>
      <c r="T74" s="544"/>
      <c r="U74" s="544"/>
      <c r="V74" s="544"/>
      <c r="W74" s="544"/>
      <c r="X74" s="544"/>
      <c r="Y74" s="544"/>
      <c r="Z74" s="544"/>
      <c r="AA74" s="544"/>
      <c r="AB74" s="544"/>
      <c r="AC74" s="544"/>
      <c r="AD74" s="544"/>
      <c r="AE74" s="544"/>
      <c r="AF74" s="544"/>
      <c r="AG74" s="544"/>
      <c r="AH74" s="544"/>
      <c r="AI74" s="544"/>
      <c r="AJ74" s="545"/>
      <c r="AK74" s="80"/>
      <c r="AL74" s="155"/>
      <c r="AM74" s="156"/>
      <c r="AN74" s="80"/>
      <c r="AO74" s="80"/>
      <c r="AP74" s="80"/>
      <c r="AQ74" s="80"/>
      <c r="AR74" s="154"/>
      <c r="AS74" s="157"/>
      <c r="AT74" s="158"/>
      <c r="AU74" s="158"/>
      <c r="AV74" s="158"/>
      <c r="AW74" s="158"/>
      <c r="AX74" s="159"/>
      <c r="AY74" s="15"/>
    </row>
    <row r="75" spans="1:51" ht="19.5" customHeight="1" x14ac:dyDescent="0.25">
      <c r="A75" s="69" t="str">
        <f t="shared" si="1"/>
        <v/>
      </c>
      <c r="B75" s="153"/>
      <c r="C75" s="80"/>
      <c r="D75" s="80"/>
      <c r="E75" s="80"/>
      <c r="F75" s="80"/>
      <c r="G75" s="154"/>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155"/>
      <c r="AM75" s="156"/>
      <c r="AN75" s="80"/>
      <c r="AO75" s="80"/>
      <c r="AP75" s="80"/>
      <c r="AQ75" s="80"/>
      <c r="AR75" s="154"/>
      <c r="AS75" s="157"/>
      <c r="AT75" s="158"/>
      <c r="AU75" s="158"/>
      <c r="AV75" s="158"/>
      <c r="AW75" s="158"/>
      <c r="AX75" s="159"/>
      <c r="AY75" s="15"/>
    </row>
    <row r="76" spans="1:51" ht="19.5" customHeight="1" x14ac:dyDescent="0.25">
      <c r="A76" s="69">
        <f t="shared" si="1"/>
        <v>160</v>
      </c>
      <c r="B76" s="153"/>
      <c r="C76" s="80"/>
      <c r="D76" s="80"/>
      <c r="E76" s="80"/>
      <c r="F76" s="80"/>
      <c r="G76" s="154"/>
      <c r="H76" s="200" t="s">
        <v>353</v>
      </c>
      <c r="I76" s="80"/>
      <c r="J76" s="373" t="s">
        <v>554</v>
      </c>
      <c r="K76" s="373"/>
      <c r="L76" s="373"/>
      <c r="M76" s="373"/>
      <c r="N76" s="373"/>
      <c r="O76" s="373"/>
      <c r="P76" s="373"/>
      <c r="Q76" s="373"/>
      <c r="R76" s="373"/>
      <c r="S76" s="373"/>
      <c r="T76" s="373"/>
      <c r="U76" s="373"/>
      <c r="V76" s="373"/>
      <c r="W76" s="373"/>
      <c r="X76" s="373"/>
      <c r="Y76" s="373"/>
      <c r="Z76" s="373"/>
      <c r="AA76" s="373"/>
      <c r="AB76" s="373"/>
      <c r="AC76" s="373"/>
      <c r="AD76" s="373"/>
      <c r="AE76" s="373"/>
      <c r="AF76" s="373"/>
      <c r="AG76" s="373"/>
      <c r="AH76" s="373"/>
      <c r="AI76" s="373"/>
      <c r="AJ76" s="373"/>
      <c r="AK76" s="80"/>
      <c r="AL76" s="155"/>
      <c r="AM76" s="201">
        <v>160</v>
      </c>
      <c r="AN76" s="448" t="s">
        <v>22</v>
      </c>
      <c r="AO76" s="449"/>
      <c r="AP76" s="449"/>
      <c r="AQ76" s="450"/>
      <c r="AR76" s="154"/>
      <c r="AS76" s="395" t="s">
        <v>1927</v>
      </c>
      <c r="AT76" s="396"/>
      <c r="AU76" s="396"/>
      <c r="AV76" s="396"/>
      <c r="AW76" s="396"/>
      <c r="AX76" s="397"/>
      <c r="AY76" s="17">
        <f>VLOOKUP(AN76,$CD$13:$CE$17,2,FALSE)</f>
        <v>0</v>
      </c>
    </row>
    <row r="77" spans="1:51" ht="19.5" customHeight="1" x14ac:dyDescent="0.25">
      <c r="A77" s="69" t="str">
        <f t="shared" si="1"/>
        <v/>
      </c>
      <c r="B77" s="153"/>
      <c r="C77" s="80"/>
      <c r="D77" s="80"/>
      <c r="E77" s="80"/>
      <c r="F77" s="80"/>
      <c r="G77" s="154"/>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155"/>
      <c r="AM77" s="156"/>
      <c r="AN77" s="80"/>
      <c r="AO77" s="80"/>
      <c r="AP77" s="80"/>
      <c r="AQ77" s="80"/>
      <c r="AR77" s="154"/>
      <c r="AS77" s="395"/>
      <c r="AT77" s="396"/>
      <c r="AU77" s="396"/>
      <c r="AV77" s="396"/>
      <c r="AW77" s="396"/>
      <c r="AX77" s="397"/>
      <c r="AY77" s="15"/>
    </row>
    <row r="78" spans="1:51" ht="19.5" customHeight="1" x14ac:dyDescent="0.25">
      <c r="A78" s="69" t="str">
        <f t="shared" si="1"/>
        <v/>
      </c>
      <c r="B78" s="153"/>
      <c r="C78" s="80"/>
      <c r="D78" s="80"/>
      <c r="E78" s="80"/>
      <c r="F78" s="80"/>
      <c r="G78" s="154"/>
      <c r="H78" s="80"/>
      <c r="I78" s="80"/>
      <c r="J78" s="277" t="s">
        <v>225</v>
      </c>
      <c r="K78" s="373" t="s">
        <v>541</v>
      </c>
      <c r="L78" s="373"/>
      <c r="M78" s="373"/>
      <c r="N78" s="373"/>
      <c r="O78" s="373"/>
      <c r="P78" s="373"/>
      <c r="Q78" s="373"/>
      <c r="R78" s="373"/>
      <c r="S78" s="373"/>
      <c r="T78" s="373"/>
      <c r="U78" s="373"/>
      <c r="V78" s="373"/>
      <c r="W78" s="373"/>
      <c r="X78" s="373"/>
      <c r="Y78" s="373"/>
      <c r="Z78" s="373"/>
      <c r="AA78" s="373"/>
      <c r="AB78" s="373"/>
      <c r="AC78" s="373"/>
      <c r="AD78" s="373"/>
      <c r="AE78" s="373"/>
      <c r="AF78" s="373"/>
      <c r="AG78" s="373"/>
      <c r="AH78" s="373"/>
      <c r="AI78" s="373"/>
      <c r="AJ78" s="373"/>
      <c r="AK78" s="80"/>
      <c r="AL78" s="155"/>
      <c r="AM78" s="156"/>
      <c r="AN78" s="80"/>
      <c r="AO78" s="80"/>
      <c r="AP78" s="80"/>
      <c r="AQ78" s="80"/>
      <c r="AR78" s="154"/>
      <c r="AS78" s="395"/>
      <c r="AT78" s="396"/>
      <c r="AU78" s="396"/>
      <c r="AV78" s="396"/>
      <c r="AW78" s="396"/>
      <c r="AX78" s="397"/>
      <c r="AY78" s="15"/>
    </row>
    <row r="79" spans="1:51" ht="19.5" customHeight="1" x14ac:dyDescent="0.25">
      <c r="A79" s="69" t="str">
        <f t="shared" si="1"/>
        <v/>
      </c>
      <c r="B79" s="153"/>
      <c r="C79" s="80"/>
      <c r="D79" s="80"/>
      <c r="E79" s="80"/>
      <c r="F79" s="80"/>
      <c r="G79" s="154"/>
      <c r="H79" s="80"/>
      <c r="I79" s="80"/>
      <c r="J79" s="277" t="s">
        <v>226</v>
      </c>
      <c r="K79" s="373" t="s">
        <v>542</v>
      </c>
      <c r="L79" s="373"/>
      <c r="M79" s="373"/>
      <c r="N79" s="373"/>
      <c r="O79" s="373"/>
      <c r="P79" s="373"/>
      <c r="Q79" s="373"/>
      <c r="R79" s="373"/>
      <c r="S79" s="373"/>
      <c r="T79" s="373"/>
      <c r="U79" s="373"/>
      <c r="V79" s="373"/>
      <c r="W79" s="373"/>
      <c r="X79" s="373"/>
      <c r="Y79" s="373"/>
      <c r="Z79" s="373"/>
      <c r="AA79" s="373"/>
      <c r="AB79" s="373"/>
      <c r="AC79" s="373"/>
      <c r="AD79" s="373"/>
      <c r="AE79" s="373"/>
      <c r="AF79" s="373"/>
      <c r="AG79" s="373"/>
      <c r="AH79" s="373"/>
      <c r="AI79" s="373"/>
      <c r="AJ79" s="373"/>
      <c r="AK79" s="80"/>
      <c r="AL79" s="155"/>
      <c r="AM79" s="156"/>
      <c r="AN79" s="80"/>
      <c r="AO79" s="80"/>
      <c r="AP79" s="80"/>
      <c r="AQ79" s="80"/>
      <c r="AR79" s="154"/>
      <c r="AS79" s="157"/>
      <c r="AT79" s="158"/>
      <c r="AU79" s="158"/>
      <c r="AV79" s="158"/>
      <c r="AW79" s="158"/>
      <c r="AX79" s="159"/>
      <c r="AY79" s="17"/>
    </row>
    <row r="80" spans="1:51" ht="19.5" customHeight="1" x14ac:dyDescent="0.25">
      <c r="A80" s="69" t="str">
        <f t="shared" si="1"/>
        <v/>
      </c>
      <c r="B80" s="153"/>
      <c r="C80" s="80"/>
      <c r="D80" s="80"/>
      <c r="E80" s="80"/>
      <c r="F80" s="80"/>
      <c r="G80" s="154"/>
      <c r="H80" s="80"/>
      <c r="I80" s="80"/>
      <c r="J80" s="277" t="s">
        <v>227</v>
      </c>
      <c r="K80" s="373" t="s">
        <v>543</v>
      </c>
      <c r="L80" s="373"/>
      <c r="M80" s="373"/>
      <c r="N80" s="373"/>
      <c r="O80" s="373"/>
      <c r="P80" s="373"/>
      <c r="Q80" s="373"/>
      <c r="R80" s="373"/>
      <c r="S80" s="373"/>
      <c r="T80" s="373"/>
      <c r="U80" s="373"/>
      <c r="V80" s="373"/>
      <c r="W80" s="373"/>
      <c r="X80" s="373"/>
      <c r="Y80" s="373"/>
      <c r="Z80" s="373"/>
      <c r="AA80" s="373"/>
      <c r="AB80" s="373"/>
      <c r="AC80" s="373"/>
      <c r="AD80" s="373"/>
      <c r="AE80" s="373"/>
      <c r="AF80" s="373"/>
      <c r="AG80" s="373"/>
      <c r="AH80" s="373"/>
      <c r="AI80" s="373"/>
      <c r="AJ80" s="373"/>
      <c r="AK80" s="80"/>
      <c r="AL80" s="155"/>
      <c r="AM80" s="156"/>
      <c r="AN80" s="80"/>
      <c r="AO80" s="80"/>
      <c r="AP80" s="80"/>
      <c r="AQ80" s="80"/>
      <c r="AR80" s="154"/>
      <c r="AS80" s="157"/>
      <c r="AT80" s="158"/>
      <c r="AU80" s="158"/>
      <c r="AV80" s="158"/>
      <c r="AW80" s="158"/>
      <c r="AX80" s="159"/>
      <c r="AY80" s="15"/>
    </row>
    <row r="81" spans="1:51" ht="19.5" customHeight="1" x14ac:dyDescent="0.25">
      <c r="A81" s="69" t="str">
        <f t="shared" si="1"/>
        <v/>
      </c>
      <c r="B81" s="153"/>
      <c r="C81" s="80"/>
      <c r="D81" s="80"/>
      <c r="E81" s="80"/>
      <c r="F81" s="80"/>
      <c r="G81" s="154"/>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155"/>
      <c r="AM81" s="156"/>
      <c r="AN81" s="80"/>
      <c r="AO81" s="80"/>
      <c r="AP81" s="80"/>
      <c r="AQ81" s="80"/>
      <c r="AR81" s="154"/>
      <c r="AS81" s="157"/>
      <c r="AT81" s="158"/>
      <c r="AU81" s="158"/>
      <c r="AV81" s="158"/>
      <c r="AW81" s="158"/>
      <c r="AX81" s="159"/>
      <c r="AY81" s="15"/>
    </row>
    <row r="82" spans="1:51" ht="19.5" customHeight="1" x14ac:dyDescent="0.25">
      <c r="A82" s="69">
        <f t="shared" si="1"/>
        <v>161</v>
      </c>
      <c r="B82" s="153"/>
      <c r="C82" s="80"/>
      <c r="D82" s="80"/>
      <c r="E82" s="80"/>
      <c r="F82" s="80"/>
      <c r="G82" s="154"/>
      <c r="H82" s="200" t="s">
        <v>356</v>
      </c>
      <c r="I82" s="80"/>
      <c r="J82" s="384" t="s">
        <v>555</v>
      </c>
      <c r="K82" s="384"/>
      <c r="L82" s="384"/>
      <c r="M82" s="384"/>
      <c r="N82" s="384"/>
      <c r="O82" s="384"/>
      <c r="P82" s="384"/>
      <c r="Q82" s="384"/>
      <c r="R82" s="384"/>
      <c r="S82" s="384"/>
      <c r="T82" s="384"/>
      <c r="U82" s="384"/>
      <c r="V82" s="384"/>
      <c r="W82" s="384"/>
      <c r="X82" s="384"/>
      <c r="Y82" s="384"/>
      <c r="Z82" s="384"/>
      <c r="AA82" s="384"/>
      <c r="AB82" s="384"/>
      <c r="AC82" s="384"/>
      <c r="AD82" s="384"/>
      <c r="AE82" s="384"/>
      <c r="AF82" s="384"/>
      <c r="AG82" s="384"/>
      <c r="AH82" s="384"/>
      <c r="AI82" s="384"/>
      <c r="AJ82" s="384"/>
      <c r="AK82" s="80"/>
      <c r="AL82" s="155"/>
      <c r="AM82" s="201">
        <v>161</v>
      </c>
      <c r="AN82" s="386" t="s">
        <v>12</v>
      </c>
      <c r="AO82" s="387"/>
      <c r="AP82" s="387"/>
      <c r="AQ82" s="388"/>
      <c r="AR82" s="154"/>
      <c r="AS82" s="157"/>
      <c r="AT82" s="158"/>
      <c r="AU82" s="158"/>
      <c r="AV82" s="158"/>
      <c r="AW82" s="158"/>
      <c r="AX82" s="159"/>
      <c r="AY82" s="17">
        <f>VLOOKUP(AN82,$CD$6:$CE$11,2,FALSE)</f>
        <v>0</v>
      </c>
    </row>
    <row r="83" spans="1:51" ht="19.5" customHeight="1" x14ac:dyDescent="0.25">
      <c r="A83" s="69" t="str">
        <f t="shared" si="1"/>
        <v/>
      </c>
      <c r="B83" s="153"/>
      <c r="C83" s="80"/>
      <c r="D83" s="80"/>
      <c r="E83" s="80"/>
      <c r="F83" s="80"/>
      <c r="G83" s="154"/>
      <c r="H83" s="80"/>
      <c r="I83" s="80"/>
      <c r="J83" s="384"/>
      <c r="K83" s="384"/>
      <c r="L83" s="384"/>
      <c r="M83" s="384"/>
      <c r="N83" s="384"/>
      <c r="O83" s="384"/>
      <c r="P83" s="384"/>
      <c r="Q83" s="384"/>
      <c r="R83" s="384"/>
      <c r="S83" s="384"/>
      <c r="T83" s="384"/>
      <c r="U83" s="384"/>
      <c r="V83" s="384"/>
      <c r="W83" s="384"/>
      <c r="X83" s="384"/>
      <c r="Y83" s="384"/>
      <c r="Z83" s="384"/>
      <c r="AA83" s="384"/>
      <c r="AB83" s="384"/>
      <c r="AC83" s="384"/>
      <c r="AD83" s="384"/>
      <c r="AE83" s="384"/>
      <c r="AF83" s="384"/>
      <c r="AG83" s="384"/>
      <c r="AH83" s="384"/>
      <c r="AI83" s="384"/>
      <c r="AJ83" s="384"/>
      <c r="AK83" s="80"/>
      <c r="AL83" s="155"/>
      <c r="AM83" s="156"/>
      <c r="AN83" s="80"/>
      <c r="AO83" s="80"/>
      <c r="AP83" s="80"/>
      <c r="AQ83" s="80"/>
      <c r="AR83" s="154"/>
      <c r="AS83" s="157"/>
      <c r="AT83" s="158"/>
      <c r="AU83" s="158"/>
      <c r="AV83" s="158"/>
      <c r="AW83" s="158"/>
      <c r="AX83" s="159"/>
      <c r="AY83" s="15"/>
    </row>
    <row r="84" spans="1:51" ht="19.5" customHeight="1" x14ac:dyDescent="0.25">
      <c r="A84" s="69" t="str">
        <f t="shared" si="1"/>
        <v/>
      </c>
      <c r="B84" s="153"/>
      <c r="C84" s="80"/>
      <c r="D84" s="80"/>
      <c r="E84" s="80"/>
      <c r="F84" s="80"/>
      <c r="G84" s="154"/>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155"/>
      <c r="AM84" s="156"/>
      <c r="AN84" s="80"/>
      <c r="AO84" s="80"/>
      <c r="AP84" s="80"/>
      <c r="AQ84" s="80"/>
      <c r="AR84" s="154"/>
      <c r="AS84" s="157"/>
      <c r="AT84" s="158"/>
      <c r="AU84" s="158"/>
      <c r="AV84" s="158"/>
      <c r="AW84" s="158"/>
      <c r="AX84" s="159"/>
      <c r="AY84" s="15"/>
    </row>
    <row r="85" spans="1:51" ht="19.5" customHeight="1" x14ac:dyDescent="0.25">
      <c r="A85" s="69">
        <f t="shared" si="1"/>
        <v>162</v>
      </c>
      <c r="B85" s="153"/>
      <c r="C85" s="80"/>
      <c r="D85" s="80"/>
      <c r="E85" s="80"/>
      <c r="F85" s="80"/>
      <c r="G85" s="154"/>
      <c r="H85" s="200" t="s">
        <v>556</v>
      </c>
      <c r="I85" s="80"/>
      <c r="J85" s="373" t="s">
        <v>557</v>
      </c>
      <c r="K85" s="373"/>
      <c r="L85" s="373"/>
      <c r="M85" s="373"/>
      <c r="N85" s="373"/>
      <c r="O85" s="373"/>
      <c r="P85" s="373"/>
      <c r="Q85" s="373"/>
      <c r="R85" s="373"/>
      <c r="S85" s="373"/>
      <c r="T85" s="373"/>
      <c r="U85" s="373"/>
      <c r="V85" s="373"/>
      <c r="W85" s="373"/>
      <c r="X85" s="373"/>
      <c r="Y85" s="373"/>
      <c r="Z85" s="373"/>
      <c r="AA85" s="373"/>
      <c r="AB85" s="373"/>
      <c r="AC85" s="373"/>
      <c r="AD85" s="373"/>
      <c r="AE85" s="373"/>
      <c r="AF85" s="373"/>
      <c r="AG85" s="373"/>
      <c r="AH85" s="373"/>
      <c r="AI85" s="373"/>
      <c r="AJ85" s="373"/>
      <c r="AK85" s="80"/>
      <c r="AL85" s="155"/>
      <c r="AM85" s="201">
        <v>162</v>
      </c>
      <c r="AN85" s="386" t="s">
        <v>12</v>
      </c>
      <c r="AO85" s="387"/>
      <c r="AP85" s="387"/>
      <c r="AQ85" s="388"/>
      <c r="AR85" s="154"/>
      <c r="AS85" s="157"/>
      <c r="AT85" s="158"/>
      <c r="AU85" s="158"/>
      <c r="AV85" s="158"/>
      <c r="AW85" s="158"/>
      <c r="AX85" s="159"/>
      <c r="AY85" s="17">
        <f>VLOOKUP(AN85,$CD$6:$CE$11,2,FALSE)</f>
        <v>0</v>
      </c>
    </row>
    <row r="86" spans="1:51" ht="19.5" customHeight="1" x14ac:dyDescent="0.25">
      <c r="A86" s="69" t="str">
        <f t="shared" si="1"/>
        <v/>
      </c>
      <c r="B86" s="153"/>
      <c r="C86" s="80"/>
      <c r="D86" s="80"/>
      <c r="E86" s="80"/>
      <c r="F86" s="80"/>
      <c r="G86" s="154"/>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155"/>
      <c r="AM86" s="156"/>
      <c r="AN86" s="80"/>
      <c r="AO86" s="80"/>
      <c r="AP86" s="80"/>
      <c r="AQ86" s="80"/>
      <c r="AR86" s="154"/>
      <c r="AS86" s="157"/>
      <c r="AT86" s="158"/>
      <c r="AU86" s="158"/>
      <c r="AV86" s="158"/>
      <c r="AW86" s="158"/>
      <c r="AX86" s="159"/>
      <c r="AY86" s="15"/>
    </row>
    <row r="87" spans="1:51" ht="19.5" customHeight="1" x14ac:dyDescent="0.25">
      <c r="A87" s="69">
        <f t="shared" si="1"/>
        <v>163</v>
      </c>
      <c r="B87" s="153"/>
      <c r="C87" s="80"/>
      <c r="D87" s="80"/>
      <c r="E87" s="80"/>
      <c r="F87" s="80"/>
      <c r="G87" s="154"/>
      <c r="H87" s="200" t="s">
        <v>558</v>
      </c>
      <c r="I87" s="80"/>
      <c r="J87" s="384" t="s">
        <v>559</v>
      </c>
      <c r="K87" s="384"/>
      <c r="L87" s="384"/>
      <c r="M87" s="384"/>
      <c r="N87" s="384"/>
      <c r="O87" s="384"/>
      <c r="P87" s="384"/>
      <c r="Q87" s="384"/>
      <c r="R87" s="384"/>
      <c r="S87" s="384"/>
      <c r="T87" s="384"/>
      <c r="U87" s="384"/>
      <c r="V87" s="384"/>
      <c r="W87" s="384"/>
      <c r="X87" s="384"/>
      <c r="Y87" s="384"/>
      <c r="Z87" s="384"/>
      <c r="AA87" s="384"/>
      <c r="AB87" s="384"/>
      <c r="AC87" s="384"/>
      <c r="AD87" s="384"/>
      <c r="AE87" s="384"/>
      <c r="AF87" s="384"/>
      <c r="AG87" s="384"/>
      <c r="AH87" s="384"/>
      <c r="AI87" s="384"/>
      <c r="AJ87" s="384"/>
      <c r="AK87" s="80"/>
      <c r="AL87" s="155"/>
      <c r="AM87" s="201">
        <v>163</v>
      </c>
      <c r="AN87" s="386" t="s">
        <v>12</v>
      </c>
      <c r="AO87" s="387"/>
      <c r="AP87" s="387"/>
      <c r="AQ87" s="388"/>
      <c r="AR87" s="154"/>
      <c r="AS87" s="157"/>
      <c r="AT87" s="158"/>
      <c r="AU87" s="158"/>
      <c r="AV87" s="158"/>
      <c r="AW87" s="158"/>
      <c r="AX87" s="159"/>
      <c r="AY87" s="17">
        <f>VLOOKUP(AN87,$CD$6:$CE$11,2,FALSE)</f>
        <v>0</v>
      </c>
    </row>
    <row r="88" spans="1:51" ht="19.5" customHeight="1" x14ac:dyDescent="0.25">
      <c r="A88" s="69" t="str">
        <f t="shared" si="1"/>
        <v/>
      </c>
      <c r="B88" s="153"/>
      <c r="C88" s="80"/>
      <c r="D88" s="80"/>
      <c r="E88" s="80"/>
      <c r="F88" s="80"/>
      <c r="G88" s="154"/>
      <c r="H88" s="80"/>
      <c r="I88" s="80"/>
      <c r="J88" s="384"/>
      <c r="K88" s="384"/>
      <c r="L88" s="384"/>
      <c r="M88" s="384"/>
      <c r="N88" s="384"/>
      <c r="O88" s="384"/>
      <c r="P88" s="384"/>
      <c r="Q88" s="384"/>
      <c r="R88" s="384"/>
      <c r="S88" s="384"/>
      <c r="T88" s="384"/>
      <c r="U88" s="384"/>
      <c r="V88" s="384"/>
      <c r="W88" s="384"/>
      <c r="X88" s="384"/>
      <c r="Y88" s="384"/>
      <c r="Z88" s="384"/>
      <c r="AA88" s="384"/>
      <c r="AB88" s="384"/>
      <c r="AC88" s="384"/>
      <c r="AD88" s="384"/>
      <c r="AE88" s="384"/>
      <c r="AF88" s="384"/>
      <c r="AG88" s="384"/>
      <c r="AH88" s="384"/>
      <c r="AI88" s="384"/>
      <c r="AJ88" s="384"/>
      <c r="AK88" s="80"/>
      <c r="AL88" s="155"/>
      <c r="AM88" s="156"/>
      <c r="AN88" s="80"/>
      <c r="AO88" s="80"/>
      <c r="AP88" s="80"/>
      <c r="AQ88" s="80"/>
      <c r="AR88" s="154"/>
      <c r="AS88" s="157"/>
      <c r="AT88" s="158"/>
      <c r="AU88" s="158"/>
      <c r="AV88" s="158"/>
      <c r="AW88" s="158"/>
      <c r="AX88" s="159"/>
      <c r="AY88" s="15"/>
    </row>
    <row r="89" spans="1:51" ht="19.5" customHeight="1" x14ac:dyDescent="0.25">
      <c r="A89" s="69" t="str">
        <f t="shared" si="1"/>
        <v/>
      </c>
      <c r="B89" s="153"/>
      <c r="C89" s="80"/>
      <c r="D89" s="80"/>
      <c r="E89" s="80"/>
      <c r="F89" s="80"/>
      <c r="G89" s="154"/>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155"/>
      <c r="AM89" s="156"/>
      <c r="AN89" s="80"/>
      <c r="AO89" s="80"/>
      <c r="AP89" s="80"/>
      <c r="AQ89" s="80"/>
      <c r="AR89" s="154"/>
      <c r="AS89" s="157"/>
      <c r="AT89" s="158"/>
      <c r="AU89" s="158"/>
      <c r="AV89" s="158"/>
      <c r="AW89" s="158"/>
      <c r="AX89" s="159"/>
      <c r="AY89" s="15"/>
    </row>
    <row r="90" spans="1:51" ht="19.5" customHeight="1" x14ac:dyDescent="0.25">
      <c r="A90" s="69">
        <f t="shared" si="1"/>
        <v>164</v>
      </c>
      <c r="B90" s="153"/>
      <c r="C90" s="80"/>
      <c r="D90" s="80"/>
      <c r="E90" s="80"/>
      <c r="F90" s="80"/>
      <c r="G90" s="154"/>
      <c r="H90" s="200" t="s">
        <v>560</v>
      </c>
      <c r="I90" s="80"/>
      <c r="J90" s="381" t="s">
        <v>561</v>
      </c>
      <c r="K90" s="381"/>
      <c r="L90" s="381"/>
      <c r="M90" s="381"/>
      <c r="N90" s="381"/>
      <c r="O90" s="381"/>
      <c r="P90" s="381"/>
      <c r="Q90" s="381"/>
      <c r="R90" s="381"/>
      <c r="S90" s="381"/>
      <c r="T90" s="381"/>
      <c r="U90" s="381"/>
      <c r="V90" s="381"/>
      <c r="W90" s="381"/>
      <c r="X90" s="381"/>
      <c r="Y90" s="381"/>
      <c r="Z90" s="381"/>
      <c r="AA90" s="381"/>
      <c r="AB90" s="381"/>
      <c r="AC90" s="381"/>
      <c r="AD90" s="381"/>
      <c r="AE90" s="381"/>
      <c r="AF90" s="381"/>
      <c r="AG90" s="381"/>
      <c r="AH90" s="381"/>
      <c r="AI90" s="381"/>
      <c r="AJ90" s="381"/>
      <c r="AK90" s="80"/>
      <c r="AL90" s="155"/>
      <c r="AM90" s="201">
        <v>164</v>
      </c>
      <c r="AN90" s="386" t="s">
        <v>12</v>
      </c>
      <c r="AO90" s="387"/>
      <c r="AP90" s="387"/>
      <c r="AQ90" s="388"/>
      <c r="AR90" s="154"/>
      <c r="AS90" s="395" t="s">
        <v>1928</v>
      </c>
      <c r="AT90" s="396"/>
      <c r="AU90" s="396"/>
      <c r="AV90" s="396"/>
      <c r="AW90" s="396"/>
      <c r="AX90" s="397"/>
      <c r="AY90" s="17">
        <f>VLOOKUP(AN90,$CD$6:$CE$11,2,FALSE)</f>
        <v>0</v>
      </c>
    </row>
    <row r="91" spans="1:51" ht="19.5" customHeight="1" x14ac:dyDescent="0.25">
      <c r="A91" s="69" t="str">
        <f t="shared" si="1"/>
        <v/>
      </c>
      <c r="B91" s="153"/>
      <c r="C91" s="80"/>
      <c r="D91" s="80"/>
      <c r="E91" s="80"/>
      <c r="F91" s="80"/>
      <c r="G91" s="154"/>
      <c r="H91" s="80"/>
      <c r="I91" s="80"/>
      <c r="J91" s="381"/>
      <c r="K91" s="381"/>
      <c r="L91" s="381"/>
      <c r="M91" s="381"/>
      <c r="N91" s="381"/>
      <c r="O91" s="381"/>
      <c r="P91" s="381"/>
      <c r="Q91" s="381"/>
      <c r="R91" s="381"/>
      <c r="S91" s="381"/>
      <c r="T91" s="381"/>
      <c r="U91" s="381"/>
      <c r="V91" s="381"/>
      <c r="W91" s="381"/>
      <c r="X91" s="381"/>
      <c r="Y91" s="381"/>
      <c r="Z91" s="381"/>
      <c r="AA91" s="381"/>
      <c r="AB91" s="381"/>
      <c r="AC91" s="381"/>
      <c r="AD91" s="381"/>
      <c r="AE91" s="381"/>
      <c r="AF91" s="381"/>
      <c r="AG91" s="381"/>
      <c r="AH91" s="381"/>
      <c r="AI91" s="381"/>
      <c r="AJ91" s="381"/>
      <c r="AK91" s="80"/>
      <c r="AL91" s="155"/>
      <c r="AM91" s="156"/>
      <c r="AN91" s="80"/>
      <c r="AO91" s="80"/>
      <c r="AP91" s="80"/>
      <c r="AQ91" s="80"/>
      <c r="AR91" s="154"/>
      <c r="AS91" s="395"/>
      <c r="AT91" s="396"/>
      <c r="AU91" s="396"/>
      <c r="AV91" s="396"/>
      <c r="AW91" s="396"/>
      <c r="AX91" s="397"/>
      <c r="AY91" s="15"/>
    </row>
    <row r="92" spans="1:51" ht="19.5" customHeight="1" x14ac:dyDescent="0.25">
      <c r="A92" s="69" t="str">
        <f t="shared" si="1"/>
        <v/>
      </c>
      <c r="B92" s="153"/>
      <c r="C92" s="80"/>
      <c r="D92" s="80"/>
      <c r="E92" s="80"/>
      <c r="F92" s="80"/>
      <c r="G92" s="154"/>
      <c r="H92" s="80"/>
      <c r="I92" s="80"/>
      <c r="J92" s="381"/>
      <c r="K92" s="381"/>
      <c r="L92" s="381"/>
      <c r="M92" s="381"/>
      <c r="N92" s="381"/>
      <c r="O92" s="381"/>
      <c r="P92" s="381"/>
      <c r="Q92" s="381"/>
      <c r="R92" s="381"/>
      <c r="S92" s="381"/>
      <c r="T92" s="381"/>
      <c r="U92" s="381"/>
      <c r="V92" s="381"/>
      <c r="W92" s="381"/>
      <c r="X92" s="381"/>
      <c r="Y92" s="381"/>
      <c r="Z92" s="381"/>
      <c r="AA92" s="381"/>
      <c r="AB92" s="381"/>
      <c r="AC92" s="381"/>
      <c r="AD92" s="381"/>
      <c r="AE92" s="381"/>
      <c r="AF92" s="381"/>
      <c r="AG92" s="381"/>
      <c r="AH92" s="381"/>
      <c r="AI92" s="381"/>
      <c r="AJ92" s="381"/>
      <c r="AK92" s="80"/>
      <c r="AL92" s="155"/>
      <c r="AM92" s="156"/>
      <c r="AN92" s="80"/>
      <c r="AO92" s="80"/>
      <c r="AP92" s="80"/>
      <c r="AQ92" s="80"/>
      <c r="AR92" s="154"/>
      <c r="AS92" s="395"/>
      <c r="AT92" s="396"/>
      <c r="AU92" s="396"/>
      <c r="AV92" s="396"/>
      <c r="AW92" s="396"/>
      <c r="AX92" s="397"/>
      <c r="AY92" s="15"/>
    </row>
    <row r="93" spans="1:51" ht="19.5" customHeight="1" x14ac:dyDescent="0.25">
      <c r="A93" s="69" t="str">
        <f t="shared" si="1"/>
        <v/>
      </c>
      <c r="B93" s="153"/>
      <c r="C93" s="80"/>
      <c r="D93" s="80"/>
      <c r="E93" s="80"/>
      <c r="F93" s="80"/>
      <c r="G93" s="154"/>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155"/>
      <c r="AM93" s="156"/>
      <c r="AN93" s="80"/>
      <c r="AO93" s="80"/>
      <c r="AP93" s="80"/>
      <c r="AQ93" s="80"/>
      <c r="AR93" s="154"/>
      <c r="AS93" s="157"/>
      <c r="AT93" s="158"/>
      <c r="AU93" s="158"/>
      <c r="AV93" s="158"/>
      <c r="AW93" s="158"/>
      <c r="AX93" s="159"/>
      <c r="AY93" s="17"/>
    </row>
    <row r="94" spans="1:51" ht="19.5" customHeight="1" x14ac:dyDescent="0.25">
      <c r="A94" s="69">
        <f t="shared" si="1"/>
        <v>165</v>
      </c>
      <c r="B94" s="413" t="s">
        <v>1067</v>
      </c>
      <c r="C94" s="405"/>
      <c r="D94" s="405"/>
      <c r="E94" s="405"/>
      <c r="F94" s="405"/>
      <c r="G94" s="414"/>
      <c r="H94" s="80" t="s">
        <v>333</v>
      </c>
      <c r="I94" s="80"/>
      <c r="J94" s="381" t="s">
        <v>562</v>
      </c>
      <c r="K94" s="381"/>
      <c r="L94" s="381"/>
      <c r="M94" s="381"/>
      <c r="N94" s="381"/>
      <c r="O94" s="381"/>
      <c r="P94" s="381"/>
      <c r="Q94" s="381"/>
      <c r="R94" s="381"/>
      <c r="S94" s="381"/>
      <c r="T94" s="381"/>
      <c r="U94" s="381"/>
      <c r="V94" s="381"/>
      <c r="W94" s="381"/>
      <c r="X94" s="381"/>
      <c r="Y94" s="381"/>
      <c r="Z94" s="381"/>
      <c r="AA94" s="381"/>
      <c r="AB94" s="381"/>
      <c r="AC94" s="381"/>
      <c r="AD94" s="381"/>
      <c r="AE94" s="381"/>
      <c r="AF94" s="381"/>
      <c r="AG94" s="381"/>
      <c r="AH94" s="381"/>
      <c r="AI94" s="381"/>
      <c r="AJ94" s="381"/>
      <c r="AK94" s="80"/>
      <c r="AL94" s="155"/>
      <c r="AM94" s="201">
        <v>165</v>
      </c>
      <c r="AN94" s="386" t="s">
        <v>12</v>
      </c>
      <c r="AO94" s="387"/>
      <c r="AP94" s="387"/>
      <c r="AQ94" s="388"/>
      <c r="AR94" s="154"/>
      <c r="AS94" s="442" t="s">
        <v>1929</v>
      </c>
      <c r="AT94" s="443"/>
      <c r="AU94" s="443"/>
      <c r="AV94" s="443"/>
      <c r="AW94" s="443"/>
      <c r="AX94" s="444"/>
      <c r="AY94" s="17">
        <f>VLOOKUP(AN94,$CD$6:$CE$11,2,FALSE)</f>
        <v>0</v>
      </c>
    </row>
    <row r="95" spans="1:51" ht="19.5" customHeight="1" x14ac:dyDescent="0.25">
      <c r="A95" s="69" t="str">
        <f t="shared" si="1"/>
        <v/>
      </c>
      <c r="B95" s="413"/>
      <c r="C95" s="405"/>
      <c r="D95" s="405"/>
      <c r="E95" s="405"/>
      <c r="F95" s="405"/>
      <c r="G95" s="414"/>
      <c r="H95" s="80"/>
      <c r="I95" s="80"/>
      <c r="J95" s="381"/>
      <c r="K95" s="381"/>
      <c r="L95" s="381"/>
      <c r="M95" s="381"/>
      <c r="N95" s="381"/>
      <c r="O95" s="381"/>
      <c r="P95" s="381"/>
      <c r="Q95" s="381"/>
      <c r="R95" s="381"/>
      <c r="S95" s="381"/>
      <c r="T95" s="381"/>
      <c r="U95" s="381"/>
      <c r="V95" s="381"/>
      <c r="W95" s="381"/>
      <c r="X95" s="381"/>
      <c r="Y95" s="381"/>
      <c r="Z95" s="381"/>
      <c r="AA95" s="381"/>
      <c r="AB95" s="381"/>
      <c r="AC95" s="381"/>
      <c r="AD95" s="381"/>
      <c r="AE95" s="381"/>
      <c r="AF95" s="381"/>
      <c r="AG95" s="381"/>
      <c r="AH95" s="381"/>
      <c r="AI95" s="381"/>
      <c r="AJ95" s="381"/>
      <c r="AK95" s="80"/>
      <c r="AL95" s="155"/>
      <c r="AM95" s="156"/>
      <c r="AN95" s="80"/>
      <c r="AO95" s="80"/>
      <c r="AP95" s="80"/>
      <c r="AQ95" s="80"/>
      <c r="AR95" s="154"/>
      <c r="AS95" s="442"/>
      <c r="AT95" s="443"/>
      <c r="AU95" s="443"/>
      <c r="AV95" s="443"/>
      <c r="AW95" s="443"/>
      <c r="AX95" s="444"/>
      <c r="AY95" s="15"/>
    </row>
    <row r="96" spans="1:51" ht="19.5" customHeight="1" x14ac:dyDescent="0.25">
      <c r="A96" s="69" t="str">
        <f t="shared" si="1"/>
        <v/>
      </c>
      <c r="B96" s="153"/>
      <c r="C96" s="80"/>
      <c r="D96" s="80"/>
      <c r="E96" s="80"/>
      <c r="F96" s="80"/>
      <c r="G96" s="154"/>
      <c r="H96" s="80"/>
      <c r="I96" s="80"/>
      <c r="J96" s="381"/>
      <c r="K96" s="381"/>
      <c r="L96" s="381"/>
      <c r="M96" s="381"/>
      <c r="N96" s="381"/>
      <c r="O96" s="381"/>
      <c r="P96" s="381"/>
      <c r="Q96" s="381"/>
      <c r="R96" s="381"/>
      <c r="S96" s="381"/>
      <c r="T96" s="381"/>
      <c r="U96" s="381"/>
      <c r="V96" s="381"/>
      <c r="W96" s="381"/>
      <c r="X96" s="381"/>
      <c r="Y96" s="381"/>
      <c r="Z96" s="381"/>
      <c r="AA96" s="381"/>
      <c r="AB96" s="381"/>
      <c r="AC96" s="381"/>
      <c r="AD96" s="381"/>
      <c r="AE96" s="381"/>
      <c r="AF96" s="381"/>
      <c r="AG96" s="381"/>
      <c r="AH96" s="381"/>
      <c r="AI96" s="381"/>
      <c r="AJ96" s="381"/>
      <c r="AK96" s="80"/>
      <c r="AL96" s="155"/>
      <c r="AM96" s="156"/>
      <c r="AN96" s="80"/>
      <c r="AO96" s="80"/>
      <c r="AP96" s="80"/>
      <c r="AQ96" s="80"/>
      <c r="AR96" s="154"/>
      <c r="AS96" s="442"/>
      <c r="AT96" s="443"/>
      <c r="AU96" s="443"/>
      <c r="AV96" s="443"/>
      <c r="AW96" s="443"/>
      <c r="AX96" s="444"/>
      <c r="AY96" s="15"/>
    </row>
    <row r="97" spans="1:51" ht="19.5" customHeight="1" x14ac:dyDescent="0.25">
      <c r="A97" s="69" t="str">
        <f t="shared" si="1"/>
        <v/>
      </c>
      <c r="B97" s="185" t="s">
        <v>633</v>
      </c>
      <c r="C97" s="410" t="s">
        <v>99</v>
      </c>
      <c r="D97" s="411"/>
      <c r="E97" s="411"/>
      <c r="F97" s="412"/>
      <c r="G97" s="154"/>
      <c r="H97" s="80"/>
      <c r="I97" s="80"/>
      <c r="J97" s="381"/>
      <c r="K97" s="381"/>
      <c r="L97" s="381"/>
      <c r="M97" s="381"/>
      <c r="N97" s="381"/>
      <c r="O97" s="381"/>
      <c r="P97" s="381"/>
      <c r="Q97" s="381"/>
      <c r="R97" s="381"/>
      <c r="S97" s="381"/>
      <c r="T97" s="381"/>
      <c r="U97" s="381"/>
      <c r="V97" s="381"/>
      <c r="W97" s="381"/>
      <c r="X97" s="381"/>
      <c r="Y97" s="381"/>
      <c r="Z97" s="381"/>
      <c r="AA97" s="381"/>
      <c r="AB97" s="381"/>
      <c r="AC97" s="381"/>
      <c r="AD97" s="381"/>
      <c r="AE97" s="381"/>
      <c r="AF97" s="381"/>
      <c r="AG97" s="381"/>
      <c r="AH97" s="381"/>
      <c r="AI97" s="381"/>
      <c r="AJ97" s="381"/>
      <c r="AK97" s="80"/>
      <c r="AL97" s="155"/>
      <c r="AM97" s="156"/>
      <c r="AN97" s="80"/>
      <c r="AO97" s="80"/>
      <c r="AP97" s="80"/>
      <c r="AQ97" s="80"/>
      <c r="AR97" s="154"/>
      <c r="AS97" s="442"/>
      <c r="AT97" s="443"/>
      <c r="AU97" s="443"/>
      <c r="AV97" s="443"/>
      <c r="AW97" s="443"/>
      <c r="AX97" s="444"/>
      <c r="AY97" s="15"/>
    </row>
    <row r="98" spans="1:51" ht="20.25" customHeight="1" x14ac:dyDescent="0.25">
      <c r="A98" s="69" t="str">
        <f t="shared" si="1"/>
        <v/>
      </c>
      <c r="B98" s="153"/>
      <c r="C98" s="80"/>
      <c r="D98" s="80"/>
      <c r="E98" s="80"/>
      <c r="F98" s="80"/>
      <c r="G98" s="154"/>
      <c r="H98" s="80"/>
      <c r="I98" s="80"/>
      <c r="J98" s="381"/>
      <c r="K98" s="381"/>
      <c r="L98" s="381"/>
      <c r="M98" s="381"/>
      <c r="N98" s="381"/>
      <c r="O98" s="381"/>
      <c r="P98" s="381"/>
      <c r="Q98" s="381"/>
      <c r="R98" s="381"/>
      <c r="S98" s="381"/>
      <c r="T98" s="381"/>
      <c r="U98" s="381"/>
      <c r="V98" s="381"/>
      <c r="W98" s="381"/>
      <c r="X98" s="381"/>
      <c r="Y98" s="381"/>
      <c r="Z98" s="381"/>
      <c r="AA98" s="381"/>
      <c r="AB98" s="381"/>
      <c r="AC98" s="381"/>
      <c r="AD98" s="381"/>
      <c r="AE98" s="381"/>
      <c r="AF98" s="381"/>
      <c r="AG98" s="381"/>
      <c r="AH98" s="381"/>
      <c r="AI98" s="381"/>
      <c r="AJ98" s="381"/>
      <c r="AK98" s="80"/>
      <c r="AL98" s="155"/>
      <c r="AM98" s="156"/>
      <c r="AN98" s="80"/>
      <c r="AO98" s="80"/>
      <c r="AP98" s="80"/>
      <c r="AQ98" s="80"/>
      <c r="AR98" s="154"/>
      <c r="AS98" s="442"/>
      <c r="AT98" s="443"/>
      <c r="AU98" s="443"/>
      <c r="AV98" s="443"/>
      <c r="AW98" s="443"/>
      <c r="AX98" s="444"/>
      <c r="AY98" s="15"/>
    </row>
    <row r="99" spans="1:51" ht="20.25" customHeight="1" x14ac:dyDescent="0.25">
      <c r="A99" s="69" t="str">
        <f t="shared" si="1"/>
        <v/>
      </c>
      <c r="B99" s="153"/>
      <c r="C99" s="80"/>
      <c r="D99" s="80"/>
      <c r="E99" s="80"/>
      <c r="F99" s="80"/>
      <c r="G99" s="154"/>
      <c r="H99" s="80"/>
      <c r="I99" s="80"/>
      <c r="J99" s="381"/>
      <c r="K99" s="381"/>
      <c r="L99" s="381"/>
      <c r="M99" s="381"/>
      <c r="N99" s="381"/>
      <c r="O99" s="381"/>
      <c r="P99" s="381"/>
      <c r="Q99" s="381"/>
      <c r="R99" s="381"/>
      <c r="S99" s="381"/>
      <c r="T99" s="381"/>
      <c r="U99" s="381"/>
      <c r="V99" s="381"/>
      <c r="W99" s="381"/>
      <c r="X99" s="381"/>
      <c r="Y99" s="381"/>
      <c r="Z99" s="381"/>
      <c r="AA99" s="381"/>
      <c r="AB99" s="381"/>
      <c r="AC99" s="381"/>
      <c r="AD99" s="381"/>
      <c r="AE99" s="381"/>
      <c r="AF99" s="381"/>
      <c r="AG99" s="381"/>
      <c r="AH99" s="381"/>
      <c r="AI99" s="381"/>
      <c r="AJ99" s="381"/>
      <c r="AK99" s="80"/>
      <c r="AL99" s="155"/>
      <c r="AM99" s="156"/>
      <c r="AN99" s="80"/>
      <c r="AO99" s="80"/>
      <c r="AP99" s="80"/>
      <c r="AQ99" s="80"/>
      <c r="AR99" s="154"/>
      <c r="AS99" s="157"/>
      <c r="AT99" s="158"/>
      <c r="AU99" s="158"/>
      <c r="AV99" s="158"/>
      <c r="AW99" s="158"/>
      <c r="AX99" s="159"/>
      <c r="AY99" s="15"/>
    </row>
    <row r="100" spans="1:51" ht="20.25" customHeight="1" x14ac:dyDescent="0.25">
      <c r="A100" s="69" t="str">
        <f t="shared" si="1"/>
        <v/>
      </c>
      <c r="B100" s="153"/>
      <c r="C100" s="80"/>
      <c r="D100" s="80"/>
      <c r="E100" s="80"/>
      <c r="F100" s="80"/>
      <c r="G100" s="154"/>
      <c r="H100" s="80"/>
      <c r="I100" s="80"/>
      <c r="J100" s="381"/>
      <c r="K100" s="381"/>
      <c r="L100" s="381"/>
      <c r="M100" s="381"/>
      <c r="N100" s="381"/>
      <c r="O100" s="381"/>
      <c r="P100" s="381"/>
      <c r="Q100" s="381"/>
      <c r="R100" s="381"/>
      <c r="S100" s="381"/>
      <c r="T100" s="381"/>
      <c r="U100" s="381"/>
      <c r="V100" s="381"/>
      <c r="W100" s="381"/>
      <c r="X100" s="381"/>
      <c r="Y100" s="381"/>
      <c r="Z100" s="381"/>
      <c r="AA100" s="381"/>
      <c r="AB100" s="381"/>
      <c r="AC100" s="381"/>
      <c r="AD100" s="381"/>
      <c r="AE100" s="381"/>
      <c r="AF100" s="381"/>
      <c r="AG100" s="381"/>
      <c r="AH100" s="381"/>
      <c r="AI100" s="381"/>
      <c r="AJ100" s="381"/>
      <c r="AK100" s="80"/>
      <c r="AL100" s="155"/>
      <c r="AM100" s="156"/>
      <c r="AN100" s="80"/>
      <c r="AO100" s="80"/>
      <c r="AP100" s="80"/>
      <c r="AQ100" s="80"/>
      <c r="AR100" s="154"/>
      <c r="AS100" s="157"/>
      <c r="AT100" s="158"/>
      <c r="AU100" s="158"/>
      <c r="AV100" s="158"/>
      <c r="AW100" s="158"/>
      <c r="AX100" s="159"/>
      <c r="AY100" s="15"/>
    </row>
    <row r="101" spans="1:51" ht="19.5" customHeight="1" x14ac:dyDescent="0.25">
      <c r="A101" s="69" t="str">
        <f t="shared" si="1"/>
        <v/>
      </c>
      <c r="B101" s="153"/>
      <c r="C101" s="80"/>
      <c r="D101" s="80"/>
      <c r="E101" s="80"/>
      <c r="F101" s="80"/>
      <c r="G101" s="154"/>
      <c r="H101" s="80"/>
      <c r="I101" s="80"/>
      <c r="J101" s="381"/>
      <c r="K101" s="381"/>
      <c r="L101" s="381"/>
      <c r="M101" s="381"/>
      <c r="N101" s="381"/>
      <c r="O101" s="381"/>
      <c r="P101" s="381"/>
      <c r="Q101" s="381"/>
      <c r="R101" s="381"/>
      <c r="S101" s="381"/>
      <c r="T101" s="381"/>
      <c r="U101" s="381"/>
      <c r="V101" s="381"/>
      <c r="W101" s="381"/>
      <c r="X101" s="381"/>
      <c r="Y101" s="381"/>
      <c r="Z101" s="381"/>
      <c r="AA101" s="381"/>
      <c r="AB101" s="381"/>
      <c r="AC101" s="381"/>
      <c r="AD101" s="381"/>
      <c r="AE101" s="381"/>
      <c r="AF101" s="381"/>
      <c r="AG101" s="381"/>
      <c r="AH101" s="381"/>
      <c r="AI101" s="381"/>
      <c r="AJ101" s="381"/>
      <c r="AK101" s="80"/>
      <c r="AL101" s="155"/>
      <c r="AM101" s="156"/>
      <c r="AN101" s="80"/>
      <c r="AO101" s="80"/>
      <c r="AP101" s="80"/>
      <c r="AQ101" s="80"/>
      <c r="AR101" s="154"/>
      <c r="AS101" s="157"/>
      <c r="AT101" s="158"/>
      <c r="AU101" s="158"/>
      <c r="AV101" s="158"/>
      <c r="AW101" s="158"/>
      <c r="AX101" s="159"/>
      <c r="AY101" s="15"/>
    </row>
    <row r="102" spans="1:51" ht="19.5" customHeight="1" x14ac:dyDescent="0.25">
      <c r="A102" s="69" t="str">
        <f t="shared" si="1"/>
        <v/>
      </c>
      <c r="B102" s="153"/>
      <c r="C102" s="80"/>
      <c r="D102" s="80"/>
      <c r="E102" s="80"/>
      <c r="F102" s="80"/>
      <c r="G102" s="154"/>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155"/>
      <c r="AM102" s="156"/>
      <c r="AN102" s="80"/>
      <c r="AO102" s="80"/>
      <c r="AP102" s="80"/>
      <c r="AQ102" s="80"/>
      <c r="AR102" s="154"/>
      <c r="AS102" s="157"/>
      <c r="AT102" s="158"/>
      <c r="AU102" s="158"/>
      <c r="AV102" s="158"/>
      <c r="AW102" s="158"/>
      <c r="AX102" s="159"/>
      <c r="AY102" s="17"/>
    </row>
    <row r="103" spans="1:51" ht="19.5" customHeight="1" x14ac:dyDescent="0.25">
      <c r="A103" s="69" t="str">
        <f t="shared" si="1"/>
        <v/>
      </c>
      <c r="B103" s="153"/>
      <c r="C103" s="80"/>
      <c r="D103" s="80"/>
      <c r="E103" s="80"/>
      <c r="F103" s="80"/>
      <c r="G103" s="154"/>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155"/>
      <c r="AM103" s="156"/>
      <c r="AN103" s="80"/>
      <c r="AO103" s="80"/>
      <c r="AP103" s="80"/>
      <c r="AQ103" s="80"/>
      <c r="AR103" s="154"/>
      <c r="AS103" s="157"/>
      <c r="AT103" s="158"/>
      <c r="AU103" s="158"/>
      <c r="AV103" s="158"/>
      <c r="AW103" s="158"/>
      <c r="AX103" s="159"/>
      <c r="AY103" s="15"/>
    </row>
    <row r="104" spans="1:51" ht="19.5" customHeight="1" x14ac:dyDescent="0.25">
      <c r="A104" s="69">
        <f t="shared" si="1"/>
        <v>166</v>
      </c>
      <c r="B104" s="153"/>
      <c r="C104" s="80"/>
      <c r="D104" s="80"/>
      <c r="E104" s="80"/>
      <c r="F104" s="80"/>
      <c r="G104" s="154"/>
      <c r="H104" s="200" t="s">
        <v>341</v>
      </c>
      <c r="I104" s="80"/>
      <c r="J104" s="384" t="s">
        <v>563</v>
      </c>
      <c r="K104" s="384"/>
      <c r="L104" s="384"/>
      <c r="M104" s="384"/>
      <c r="N104" s="384"/>
      <c r="O104" s="384"/>
      <c r="P104" s="384"/>
      <c r="Q104" s="384"/>
      <c r="R104" s="384"/>
      <c r="S104" s="384"/>
      <c r="T104" s="384"/>
      <c r="U104" s="384"/>
      <c r="V104" s="384"/>
      <c r="W104" s="384"/>
      <c r="X104" s="384"/>
      <c r="Y104" s="384"/>
      <c r="Z104" s="384"/>
      <c r="AA104" s="384"/>
      <c r="AB104" s="384"/>
      <c r="AC104" s="384"/>
      <c r="AD104" s="384"/>
      <c r="AE104" s="384"/>
      <c r="AF104" s="384"/>
      <c r="AG104" s="384"/>
      <c r="AH104" s="384"/>
      <c r="AI104" s="384"/>
      <c r="AJ104" s="384"/>
      <c r="AK104" s="80"/>
      <c r="AL104" s="155"/>
      <c r="AM104" s="201">
        <v>166</v>
      </c>
      <c r="AN104" s="386" t="s">
        <v>12</v>
      </c>
      <c r="AO104" s="387"/>
      <c r="AP104" s="387"/>
      <c r="AQ104" s="388"/>
      <c r="AR104" s="154"/>
      <c r="AS104" s="442" t="s">
        <v>1930</v>
      </c>
      <c r="AT104" s="443"/>
      <c r="AU104" s="443"/>
      <c r="AV104" s="443"/>
      <c r="AW104" s="443"/>
      <c r="AX104" s="444"/>
      <c r="AY104" s="17">
        <f>VLOOKUP(AN104,$CD$6:$CE$11,2,FALSE)</f>
        <v>0</v>
      </c>
    </row>
    <row r="105" spans="1:51" ht="19.5" customHeight="1" x14ac:dyDescent="0.25">
      <c r="A105" s="69" t="str">
        <f t="shared" si="1"/>
        <v/>
      </c>
      <c r="B105" s="153"/>
      <c r="C105" s="80"/>
      <c r="D105" s="80"/>
      <c r="E105" s="80"/>
      <c r="F105" s="80"/>
      <c r="G105" s="154"/>
      <c r="H105" s="80"/>
      <c r="I105" s="80"/>
      <c r="J105" s="384"/>
      <c r="K105" s="384"/>
      <c r="L105" s="384"/>
      <c r="M105" s="384"/>
      <c r="N105" s="384"/>
      <c r="O105" s="384"/>
      <c r="P105" s="384"/>
      <c r="Q105" s="384"/>
      <c r="R105" s="384"/>
      <c r="S105" s="384"/>
      <c r="T105" s="384"/>
      <c r="U105" s="384"/>
      <c r="V105" s="384"/>
      <c r="W105" s="384"/>
      <c r="X105" s="384"/>
      <c r="Y105" s="384"/>
      <c r="Z105" s="384"/>
      <c r="AA105" s="384"/>
      <c r="AB105" s="384"/>
      <c r="AC105" s="384"/>
      <c r="AD105" s="384"/>
      <c r="AE105" s="384"/>
      <c r="AF105" s="384"/>
      <c r="AG105" s="384"/>
      <c r="AH105" s="384"/>
      <c r="AI105" s="384"/>
      <c r="AJ105" s="384"/>
      <c r="AK105" s="80"/>
      <c r="AL105" s="155"/>
      <c r="AM105" s="156"/>
      <c r="AN105" s="80"/>
      <c r="AO105" s="80"/>
      <c r="AP105" s="80"/>
      <c r="AQ105" s="80"/>
      <c r="AR105" s="154"/>
      <c r="AS105" s="442"/>
      <c r="AT105" s="443"/>
      <c r="AU105" s="443"/>
      <c r="AV105" s="443"/>
      <c r="AW105" s="443"/>
      <c r="AX105" s="444"/>
      <c r="AY105" s="15"/>
    </row>
    <row r="106" spans="1:51" ht="19.5" customHeight="1" x14ac:dyDescent="0.25">
      <c r="A106" s="69" t="str">
        <f t="shared" si="1"/>
        <v/>
      </c>
      <c r="B106" s="153"/>
      <c r="C106" s="80"/>
      <c r="D106" s="80"/>
      <c r="E106" s="80"/>
      <c r="F106" s="80"/>
      <c r="G106" s="154"/>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155"/>
      <c r="AM106" s="156"/>
      <c r="AN106" s="80"/>
      <c r="AO106" s="80"/>
      <c r="AP106" s="80"/>
      <c r="AQ106" s="80"/>
      <c r="AR106" s="154"/>
      <c r="AS106" s="442"/>
      <c r="AT106" s="443"/>
      <c r="AU106" s="443"/>
      <c r="AV106" s="443"/>
      <c r="AW106" s="443"/>
      <c r="AX106" s="444"/>
      <c r="AY106" s="17"/>
    </row>
    <row r="107" spans="1:51" ht="19.5" customHeight="1" x14ac:dyDescent="0.25">
      <c r="A107" s="69">
        <f t="shared" si="1"/>
        <v>167</v>
      </c>
      <c r="B107" s="153"/>
      <c r="C107" s="80"/>
      <c r="D107" s="80"/>
      <c r="E107" s="80"/>
      <c r="F107" s="80"/>
      <c r="G107" s="154"/>
      <c r="H107" s="200" t="s">
        <v>349</v>
      </c>
      <c r="I107" s="80"/>
      <c r="J107" s="373" t="s">
        <v>554</v>
      </c>
      <c r="K107" s="373"/>
      <c r="L107" s="373"/>
      <c r="M107" s="373"/>
      <c r="N107" s="373"/>
      <c r="O107" s="373"/>
      <c r="P107" s="373"/>
      <c r="Q107" s="373"/>
      <c r="R107" s="373"/>
      <c r="S107" s="373"/>
      <c r="T107" s="373"/>
      <c r="U107" s="373"/>
      <c r="V107" s="373"/>
      <c r="W107" s="373"/>
      <c r="X107" s="373"/>
      <c r="Y107" s="373"/>
      <c r="Z107" s="373"/>
      <c r="AA107" s="373"/>
      <c r="AB107" s="373"/>
      <c r="AC107" s="373"/>
      <c r="AD107" s="373"/>
      <c r="AE107" s="373"/>
      <c r="AF107" s="373"/>
      <c r="AG107" s="373"/>
      <c r="AH107" s="373"/>
      <c r="AI107" s="373"/>
      <c r="AJ107" s="373"/>
      <c r="AK107" s="80"/>
      <c r="AL107" s="155"/>
      <c r="AM107" s="201">
        <v>167</v>
      </c>
      <c r="AN107" s="448" t="s">
        <v>22</v>
      </c>
      <c r="AO107" s="449"/>
      <c r="AP107" s="449"/>
      <c r="AQ107" s="450"/>
      <c r="AR107" s="154"/>
      <c r="AS107" s="395" t="s">
        <v>1931</v>
      </c>
      <c r="AT107" s="396"/>
      <c r="AU107" s="396"/>
      <c r="AV107" s="396"/>
      <c r="AW107" s="396"/>
      <c r="AX107" s="397"/>
      <c r="AY107" s="17">
        <f>VLOOKUP(AN107,$CD$13:$CE$17,2,FALSE)</f>
        <v>0</v>
      </c>
    </row>
    <row r="108" spans="1:51" ht="19.5" customHeight="1" x14ac:dyDescent="0.25">
      <c r="A108" s="69" t="str">
        <f t="shared" si="1"/>
        <v/>
      </c>
      <c r="B108" s="153"/>
      <c r="C108" s="80"/>
      <c r="D108" s="80"/>
      <c r="E108" s="80"/>
      <c r="F108" s="80"/>
      <c r="G108" s="154"/>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155"/>
      <c r="AM108" s="156"/>
      <c r="AN108" s="80"/>
      <c r="AO108" s="80"/>
      <c r="AP108" s="80"/>
      <c r="AQ108" s="80"/>
      <c r="AR108" s="154"/>
      <c r="AS108" s="395"/>
      <c r="AT108" s="396"/>
      <c r="AU108" s="396"/>
      <c r="AV108" s="396"/>
      <c r="AW108" s="396"/>
      <c r="AX108" s="397"/>
      <c r="AY108" s="15"/>
    </row>
    <row r="109" spans="1:51" ht="19.5" customHeight="1" x14ac:dyDescent="0.25">
      <c r="A109" s="69" t="str">
        <f t="shared" si="1"/>
        <v/>
      </c>
      <c r="B109" s="153"/>
      <c r="C109" s="80"/>
      <c r="D109" s="80"/>
      <c r="E109" s="80"/>
      <c r="F109" s="80"/>
      <c r="G109" s="154"/>
      <c r="H109" s="80"/>
      <c r="I109" s="80"/>
      <c r="J109" s="277" t="s">
        <v>225</v>
      </c>
      <c r="K109" s="373" t="s">
        <v>541</v>
      </c>
      <c r="L109" s="373"/>
      <c r="M109" s="373"/>
      <c r="N109" s="373"/>
      <c r="O109" s="373"/>
      <c r="P109" s="373"/>
      <c r="Q109" s="373"/>
      <c r="R109" s="373"/>
      <c r="S109" s="373"/>
      <c r="T109" s="373"/>
      <c r="U109" s="373"/>
      <c r="V109" s="373"/>
      <c r="W109" s="373"/>
      <c r="X109" s="373"/>
      <c r="Y109" s="373"/>
      <c r="Z109" s="373"/>
      <c r="AA109" s="373"/>
      <c r="AB109" s="373"/>
      <c r="AC109" s="373"/>
      <c r="AD109" s="373"/>
      <c r="AE109" s="373"/>
      <c r="AF109" s="373"/>
      <c r="AG109" s="373"/>
      <c r="AH109" s="373"/>
      <c r="AI109" s="373"/>
      <c r="AJ109" s="373"/>
      <c r="AK109" s="80"/>
      <c r="AL109" s="155"/>
      <c r="AM109" s="156"/>
      <c r="AN109" s="80"/>
      <c r="AO109" s="80"/>
      <c r="AP109" s="80"/>
      <c r="AQ109" s="80"/>
      <c r="AR109" s="154"/>
      <c r="AS109" s="395"/>
      <c r="AT109" s="396"/>
      <c r="AU109" s="396"/>
      <c r="AV109" s="396"/>
      <c r="AW109" s="396"/>
      <c r="AX109" s="397"/>
      <c r="AY109" s="15"/>
    </row>
    <row r="110" spans="1:51" ht="19.5" customHeight="1" x14ac:dyDescent="0.25">
      <c r="A110" s="69" t="str">
        <f t="shared" si="1"/>
        <v/>
      </c>
      <c r="B110" s="153"/>
      <c r="C110" s="80"/>
      <c r="D110" s="80"/>
      <c r="E110" s="80"/>
      <c r="F110" s="80"/>
      <c r="G110" s="154"/>
      <c r="H110" s="80"/>
      <c r="I110" s="80"/>
      <c r="J110" s="277" t="s">
        <v>226</v>
      </c>
      <c r="K110" s="373" t="s">
        <v>542</v>
      </c>
      <c r="L110" s="373"/>
      <c r="M110" s="373"/>
      <c r="N110" s="373"/>
      <c r="O110" s="373"/>
      <c r="P110" s="373"/>
      <c r="Q110" s="373"/>
      <c r="R110" s="373"/>
      <c r="S110" s="373"/>
      <c r="T110" s="373"/>
      <c r="U110" s="373"/>
      <c r="V110" s="373"/>
      <c r="W110" s="373"/>
      <c r="X110" s="373"/>
      <c r="Y110" s="373"/>
      <c r="Z110" s="373"/>
      <c r="AA110" s="373"/>
      <c r="AB110" s="373"/>
      <c r="AC110" s="373"/>
      <c r="AD110" s="373"/>
      <c r="AE110" s="373"/>
      <c r="AF110" s="373"/>
      <c r="AG110" s="373"/>
      <c r="AH110" s="373"/>
      <c r="AI110" s="373"/>
      <c r="AJ110" s="373"/>
      <c r="AK110" s="80"/>
      <c r="AL110" s="155"/>
      <c r="AM110" s="156"/>
      <c r="AN110" s="80"/>
      <c r="AO110" s="80"/>
      <c r="AP110" s="80"/>
      <c r="AQ110" s="80"/>
      <c r="AR110" s="154"/>
      <c r="AS110" s="157"/>
      <c r="AT110" s="158"/>
      <c r="AU110" s="158"/>
      <c r="AV110" s="158"/>
      <c r="AW110" s="158"/>
      <c r="AX110" s="159"/>
      <c r="AY110" s="17"/>
    </row>
    <row r="111" spans="1:51" ht="19.5" customHeight="1" x14ac:dyDescent="0.25">
      <c r="A111" s="69" t="str">
        <f t="shared" si="1"/>
        <v/>
      </c>
      <c r="B111" s="153"/>
      <c r="C111" s="80"/>
      <c r="D111" s="80"/>
      <c r="E111" s="80"/>
      <c r="F111" s="80"/>
      <c r="G111" s="154"/>
      <c r="H111" s="80"/>
      <c r="I111" s="80"/>
      <c r="J111" s="277" t="s">
        <v>227</v>
      </c>
      <c r="K111" s="373" t="s">
        <v>543</v>
      </c>
      <c r="L111" s="373"/>
      <c r="M111" s="373"/>
      <c r="N111" s="373"/>
      <c r="O111" s="373"/>
      <c r="P111" s="373"/>
      <c r="Q111" s="373"/>
      <c r="R111" s="373"/>
      <c r="S111" s="373"/>
      <c r="T111" s="373"/>
      <c r="U111" s="373"/>
      <c r="V111" s="373"/>
      <c r="W111" s="373"/>
      <c r="X111" s="373"/>
      <c r="Y111" s="373"/>
      <c r="Z111" s="373"/>
      <c r="AA111" s="373"/>
      <c r="AB111" s="373"/>
      <c r="AC111" s="373"/>
      <c r="AD111" s="373"/>
      <c r="AE111" s="373"/>
      <c r="AF111" s="373"/>
      <c r="AG111" s="373"/>
      <c r="AH111" s="373"/>
      <c r="AI111" s="373"/>
      <c r="AJ111" s="373"/>
      <c r="AK111" s="80"/>
      <c r="AL111" s="155"/>
      <c r="AM111" s="156"/>
      <c r="AN111" s="80"/>
      <c r="AO111" s="80"/>
      <c r="AP111" s="80"/>
      <c r="AQ111" s="80"/>
      <c r="AR111" s="154"/>
      <c r="AS111" s="157"/>
      <c r="AT111" s="158"/>
      <c r="AU111" s="158"/>
      <c r="AV111" s="158"/>
      <c r="AW111" s="158"/>
      <c r="AX111" s="159"/>
      <c r="AY111" s="15"/>
    </row>
    <row r="112" spans="1:51" ht="19.5" customHeight="1" x14ac:dyDescent="0.25">
      <c r="A112" s="69" t="str">
        <f t="shared" si="1"/>
        <v/>
      </c>
      <c r="B112" s="153"/>
      <c r="C112" s="80"/>
      <c r="D112" s="80"/>
      <c r="E112" s="80"/>
      <c r="F112" s="80"/>
      <c r="G112" s="154"/>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155"/>
      <c r="AM112" s="156"/>
      <c r="AN112" s="80"/>
      <c r="AO112" s="80"/>
      <c r="AP112" s="80"/>
      <c r="AQ112" s="80"/>
      <c r="AR112" s="154"/>
      <c r="AS112" s="157"/>
      <c r="AT112" s="158"/>
      <c r="AU112" s="158"/>
      <c r="AV112" s="158"/>
      <c r="AW112" s="158"/>
      <c r="AX112" s="159"/>
      <c r="AY112" s="17"/>
    </row>
    <row r="113" spans="1:51" ht="19.5" customHeight="1" x14ac:dyDescent="0.25">
      <c r="A113" s="69">
        <f t="shared" si="1"/>
        <v>168</v>
      </c>
      <c r="B113" s="153"/>
      <c r="C113" s="80"/>
      <c r="D113" s="80"/>
      <c r="E113" s="80"/>
      <c r="F113" s="80"/>
      <c r="G113" s="154"/>
      <c r="H113" s="200" t="s">
        <v>353</v>
      </c>
      <c r="I113" s="80"/>
      <c r="J113" s="384" t="s">
        <v>564</v>
      </c>
      <c r="K113" s="384"/>
      <c r="L113" s="384"/>
      <c r="M113" s="384"/>
      <c r="N113" s="384"/>
      <c r="O113" s="384"/>
      <c r="P113" s="384"/>
      <c r="Q113" s="384"/>
      <c r="R113" s="384"/>
      <c r="S113" s="384"/>
      <c r="T113" s="384"/>
      <c r="U113" s="384"/>
      <c r="V113" s="384"/>
      <c r="W113" s="384"/>
      <c r="X113" s="384"/>
      <c r="Y113" s="384"/>
      <c r="Z113" s="384"/>
      <c r="AA113" s="384"/>
      <c r="AB113" s="384"/>
      <c r="AC113" s="384"/>
      <c r="AD113" s="384"/>
      <c r="AE113" s="384"/>
      <c r="AF113" s="384"/>
      <c r="AG113" s="384"/>
      <c r="AH113" s="384"/>
      <c r="AI113" s="384"/>
      <c r="AJ113" s="384"/>
      <c r="AK113" s="80"/>
      <c r="AL113" s="155"/>
      <c r="AM113" s="201">
        <v>168</v>
      </c>
      <c r="AN113" s="386" t="s">
        <v>12</v>
      </c>
      <c r="AO113" s="387"/>
      <c r="AP113" s="387"/>
      <c r="AQ113" s="388"/>
      <c r="AR113" s="154"/>
      <c r="AS113" s="395" t="s">
        <v>1931</v>
      </c>
      <c r="AT113" s="396"/>
      <c r="AU113" s="396"/>
      <c r="AV113" s="396"/>
      <c r="AW113" s="396"/>
      <c r="AX113" s="397"/>
      <c r="AY113" s="17">
        <f>VLOOKUP(AN113,$CD$6:$CE$11,2,FALSE)</f>
        <v>0</v>
      </c>
    </row>
    <row r="114" spans="1:51" ht="19.5" customHeight="1" x14ac:dyDescent="0.25">
      <c r="A114" s="69" t="str">
        <f t="shared" si="1"/>
        <v/>
      </c>
      <c r="B114" s="153"/>
      <c r="C114" s="80"/>
      <c r="D114" s="80"/>
      <c r="E114" s="80"/>
      <c r="F114" s="80"/>
      <c r="G114" s="154"/>
      <c r="H114" s="80"/>
      <c r="I114" s="80"/>
      <c r="J114" s="384"/>
      <c r="K114" s="384"/>
      <c r="L114" s="384"/>
      <c r="M114" s="384"/>
      <c r="N114" s="384"/>
      <c r="O114" s="384"/>
      <c r="P114" s="384"/>
      <c r="Q114" s="384"/>
      <c r="R114" s="384"/>
      <c r="S114" s="384"/>
      <c r="T114" s="384"/>
      <c r="U114" s="384"/>
      <c r="V114" s="384"/>
      <c r="W114" s="384"/>
      <c r="X114" s="384"/>
      <c r="Y114" s="384"/>
      <c r="Z114" s="384"/>
      <c r="AA114" s="384"/>
      <c r="AB114" s="384"/>
      <c r="AC114" s="384"/>
      <c r="AD114" s="384"/>
      <c r="AE114" s="384"/>
      <c r="AF114" s="384"/>
      <c r="AG114" s="384"/>
      <c r="AH114" s="384"/>
      <c r="AI114" s="384"/>
      <c r="AJ114" s="384"/>
      <c r="AK114" s="80"/>
      <c r="AL114" s="155"/>
      <c r="AM114" s="156"/>
      <c r="AN114" s="80"/>
      <c r="AO114" s="80"/>
      <c r="AP114" s="80"/>
      <c r="AQ114" s="80"/>
      <c r="AR114" s="154"/>
      <c r="AS114" s="395"/>
      <c r="AT114" s="396"/>
      <c r="AU114" s="396"/>
      <c r="AV114" s="396"/>
      <c r="AW114" s="396"/>
      <c r="AX114" s="397"/>
      <c r="AY114" s="15"/>
    </row>
    <row r="115" spans="1:51" ht="19.5" customHeight="1" x14ac:dyDescent="0.25">
      <c r="A115" s="69" t="str">
        <f t="shared" si="1"/>
        <v/>
      </c>
      <c r="B115" s="153"/>
      <c r="C115" s="80"/>
      <c r="D115" s="80"/>
      <c r="E115" s="80"/>
      <c r="F115" s="80"/>
      <c r="G115" s="154"/>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155"/>
      <c r="AM115" s="156"/>
      <c r="AN115" s="80"/>
      <c r="AO115" s="80"/>
      <c r="AP115" s="80"/>
      <c r="AQ115" s="80"/>
      <c r="AR115" s="154"/>
      <c r="AS115" s="395"/>
      <c r="AT115" s="396"/>
      <c r="AU115" s="396"/>
      <c r="AV115" s="396"/>
      <c r="AW115" s="396"/>
      <c r="AX115" s="397"/>
      <c r="AY115" s="15"/>
    </row>
    <row r="116" spans="1:51" ht="19.5" customHeight="1" x14ac:dyDescent="0.25">
      <c r="A116" s="69">
        <f t="shared" si="1"/>
        <v>169</v>
      </c>
      <c r="B116" s="153"/>
      <c r="C116" s="80"/>
      <c r="D116" s="80"/>
      <c r="E116" s="80"/>
      <c r="F116" s="80"/>
      <c r="G116" s="154"/>
      <c r="H116" s="200" t="s">
        <v>356</v>
      </c>
      <c r="I116" s="80"/>
      <c r="J116" s="381" t="s">
        <v>565</v>
      </c>
      <c r="K116" s="381"/>
      <c r="L116" s="381"/>
      <c r="M116" s="381"/>
      <c r="N116" s="381"/>
      <c r="O116" s="381"/>
      <c r="P116" s="381"/>
      <c r="Q116" s="381"/>
      <c r="R116" s="381"/>
      <c r="S116" s="381"/>
      <c r="T116" s="381"/>
      <c r="U116" s="381"/>
      <c r="V116" s="381"/>
      <c r="W116" s="381"/>
      <c r="X116" s="381"/>
      <c r="Y116" s="381"/>
      <c r="Z116" s="381"/>
      <c r="AA116" s="381"/>
      <c r="AB116" s="381"/>
      <c r="AC116" s="381"/>
      <c r="AD116" s="381"/>
      <c r="AE116" s="381"/>
      <c r="AF116" s="381"/>
      <c r="AG116" s="381"/>
      <c r="AH116" s="381"/>
      <c r="AI116" s="381"/>
      <c r="AJ116" s="381"/>
      <c r="AK116" s="80"/>
      <c r="AL116" s="155"/>
      <c r="AM116" s="201">
        <v>169</v>
      </c>
      <c r="AN116" s="386" t="s">
        <v>12</v>
      </c>
      <c r="AO116" s="387"/>
      <c r="AP116" s="387"/>
      <c r="AQ116" s="388"/>
      <c r="AR116" s="154"/>
      <c r="AS116" s="395" t="s">
        <v>1932</v>
      </c>
      <c r="AT116" s="396"/>
      <c r="AU116" s="396"/>
      <c r="AV116" s="396"/>
      <c r="AW116" s="396"/>
      <c r="AX116" s="397"/>
      <c r="AY116" s="17">
        <f>VLOOKUP(AN116,$CD$6:$CE$11,2,FALSE)</f>
        <v>0</v>
      </c>
    </row>
    <row r="117" spans="1:51" ht="19.5" customHeight="1" x14ac:dyDescent="0.25">
      <c r="A117" s="69" t="str">
        <f t="shared" si="1"/>
        <v/>
      </c>
      <c r="B117" s="153"/>
      <c r="C117" s="80"/>
      <c r="D117" s="80"/>
      <c r="E117" s="80"/>
      <c r="F117" s="80"/>
      <c r="G117" s="154"/>
      <c r="H117" s="80"/>
      <c r="I117" s="80"/>
      <c r="J117" s="381"/>
      <c r="K117" s="381"/>
      <c r="L117" s="381"/>
      <c r="M117" s="381"/>
      <c r="N117" s="381"/>
      <c r="O117" s="381"/>
      <c r="P117" s="381"/>
      <c r="Q117" s="381"/>
      <c r="R117" s="381"/>
      <c r="S117" s="381"/>
      <c r="T117" s="381"/>
      <c r="U117" s="381"/>
      <c r="V117" s="381"/>
      <c r="W117" s="381"/>
      <c r="X117" s="381"/>
      <c r="Y117" s="381"/>
      <c r="Z117" s="381"/>
      <c r="AA117" s="381"/>
      <c r="AB117" s="381"/>
      <c r="AC117" s="381"/>
      <c r="AD117" s="381"/>
      <c r="AE117" s="381"/>
      <c r="AF117" s="381"/>
      <c r="AG117" s="381"/>
      <c r="AH117" s="381"/>
      <c r="AI117" s="381"/>
      <c r="AJ117" s="381"/>
      <c r="AK117" s="80"/>
      <c r="AL117" s="155"/>
      <c r="AM117" s="156"/>
      <c r="AN117" s="80"/>
      <c r="AO117" s="80"/>
      <c r="AP117" s="80"/>
      <c r="AQ117" s="80"/>
      <c r="AR117" s="154"/>
      <c r="AS117" s="395"/>
      <c r="AT117" s="396"/>
      <c r="AU117" s="396"/>
      <c r="AV117" s="396"/>
      <c r="AW117" s="396"/>
      <c r="AX117" s="397"/>
      <c r="AY117" s="15"/>
    </row>
    <row r="118" spans="1:51" ht="19.5" customHeight="1" x14ac:dyDescent="0.25">
      <c r="A118" s="69" t="str">
        <f t="shared" si="1"/>
        <v/>
      </c>
      <c r="B118" s="153"/>
      <c r="C118" s="80"/>
      <c r="D118" s="80"/>
      <c r="E118" s="80"/>
      <c r="F118" s="80"/>
      <c r="G118" s="154"/>
      <c r="H118" s="80"/>
      <c r="I118" s="80"/>
      <c r="J118" s="381"/>
      <c r="K118" s="381"/>
      <c r="L118" s="381"/>
      <c r="M118" s="381"/>
      <c r="N118" s="381"/>
      <c r="O118" s="381"/>
      <c r="P118" s="381"/>
      <c r="Q118" s="381"/>
      <c r="R118" s="381"/>
      <c r="S118" s="381"/>
      <c r="T118" s="381"/>
      <c r="U118" s="381"/>
      <c r="V118" s="381"/>
      <c r="W118" s="381"/>
      <c r="X118" s="381"/>
      <c r="Y118" s="381"/>
      <c r="Z118" s="381"/>
      <c r="AA118" s="381"/>
      <c r="AB118" s="381"/>
      <c r="AC118" s="381"/>
      <c r="AD118" s="381"/>
      <c r="AE118" s="381"/>
      <c r="AF118" s="381"/>
      <c r="AG118" s="381"/>
      <c r="AH118" s="381"/>
      <c r="AI118" s="381"/>
      <c r="AJ118" s="381"/>
      <c r="AK118" s="80"/>
      <c r="AL118" s="155"/>
      <c r="AM118" s="156"/>
      <c r="AN118" s="80"/>
      <c r="AO118" s="80"/>
      <c r="AP118" s="80"/>
      <c r="AQ118" s="80"/>
      <c r="AR118" s="154"/>
      <c r="AS118" s="395"/>
      <c r="AT118" s="396"/>
      <c r="AU118" s="396"/>
      <c r="AV118" s="396"/>
      <c r="AW118" s="396"/>
      <c r="AX118" s="397"/>
      <c r="AY118" s="15"/>
    </row>
    <row r="119" spans="1:51" ht="19.5" customHeight="1" x14ac:dyDescent="0.25">
      <c r="A119" s="69" t="str">
        <f t="shared" si="1"/>
        <v/>
      </c>
      <c r="B119" s="153"/>
      <c r="C119" s="80"/>
      <c r="D119" s="80"/>
      <c r="E119" s="80"/>
      <c r="F119" s="80"/>
      <c r="G119" s="154"/>
      <c r="H119" s="80"/>
      <c r="I119" s="80"/>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0"/>
      <c r="AL119" s="155"/>
      <c r="AM119" s="156"/>
      <c r="AN119" s="80"/>
      <c r="AO119" s="80"/>
      <c r="AP119" s="80"/>
      <c r="AQ119" s="80"/>
      <c r="AR119" s="154"/>
      <c r="AS119" s="146"/>
      <c r="AT119" s="147"/>
      <c r="AU119" s="147"/>
      <c r="AV119" s="147"/>
      <c r="AW119" s="147"/>
      <c r="AX119" s="148"/>
      <c r="AY119" s="15"/>
    </row>
    <row r="120" spans="1:51" ht="19.5" customHeight="1" x14ac:dyDescent="0.25">
      <c r="A120" s="69">
        <f t="shared" si="1"/>
        <v>170</v>
      </c>
      <c r="B120" s="413" t="s">
        <v>1148</v>
      </c>
      <c r="C120" s="405"/>
      <c r="D120" s="405"/>
      <c r="E120" s="405"/>
      <c r="F120" s="405"/>
      <c r="G120" s="414"/>
      <c r="H120" s="80" t="s">
        <v>333</v>
      </c>
      <c r="I120" s="80"/>
      <c r="J120" s="381" t="s">
        <v>1149</v>
      </c>
      <c r="K120" s="381"/>
      <c r="L120" s="381"/>
      <c r="M120" s="381"/>
      <c r="N120" s="381"/>
      <c r="O120" s="381"/>
      <c r="P120" s="381"/>
      <c r="Q120" s="381"/>
      <c r="R120" s="381"/>
      <c r="S120" s="381"/>
      <c r="T120" s="381"/>
      <c r="U120" s="381"/>
      <c r="V120" s="381"/>
      <c r="W120" s="381"/>
      <c r="X120" s="381"/>
      <c r="Y120" s="381"/>
      <c r="Z120" s="381"/>
      <c r="AA120" s="381"/>
      <c r="AB120" s="381"/>
      <c r="AC120" s="381"/>
      <c r="AD120" s="381"/>
      <c r="AE120" s="381"/>
      <c r="AF120" s="381"/>
      <c r="AG120" s="381"/>
      <c r="AH120" s="381"/>
      <c r="AI120" s="381"/>
      <c r="AJ120" s="381"/>
      <c r="AK120" s="80"/>
      <c r="AL120" s="155"/>
      <c r="AM120" s="201">
        <v>170</v>
      </c>
      <c r="AN120" s="386" t="s">
        <v>12</v>
      </c>
      <c r="AO120" s="387"/>
      <c r="AP120" s="387"/>
      <c r="AQ120" s="388"/>
      <c r="AR120" s="154"/>
      <c r="AS120" s="442" t="s">
        <v>1340</v>
      </c>
      <c r="AT120" s="443"/>
      <c r="AU120" s="443"/>
      <c r="AV120" s="443"/>
      <c r="AW120" s="443"/>
      <c r="AX120" s="444"/>
      <c r="AY120" s="17">
        <f>VLOOKUP(AN120,$CD$6:$CE$11,2,FALSE)</f>
        <v>0</v>
      </c>
    </row>
    <row r="121" spans="1:51" ht="19.5" customHeight="1" x14ac:dyDescent="0.25">
      <c r="A121" s="69" t="str">
        <f t="shared" si="1"/>
        <v/>
      </c>
      <c r="B121" s="413"/>
      <c r="C121" s="405"/>
      <c r="D121" s="405"/>
      <c r="E121" s="405"/>
      <c r="F121" s="405"/>
      <c r="G121" s="414"/>
      <c r="H121" s="80"/>
      <c r="I121" s="80"/>
      <c r="J121" s="381"/>
      <c r="K121" s="381"/>
      <c r="L121" s="381"/>
      <c r="M121" s="381"/>
      <c r="N121" s="381"/>
      <c r="O121" s="381"/>
      <c r="P121" s="381"/>
      <c r="Q121" s="381"/>
      <c r="R121" s="381"/>
      <c r="S121" s="381"/>
      <c r="T121" s="381"/>
      <c r="U121" s="381"/>
      <c r="V121" s="381"/>
      <c r="W121" s="381"/>
      <c r="X121" s="381"/>
      <c r="Y121" s="381"/>
      <c r="Z121" s="381"/>
      <c r="AA121" s="381"/>
      <c r="AB121" s="381"/>
      <c r="AC121" s="381"/>
      <c r="AD121" s="381"/>
      <c r="AE121" s="381"/>
      <c r="AF121" s="381"/>
      <c r="AG121" s="381"/>
      <c r="AH121" s="381"/>
      <c r="AI121" s="381"/>
      <c r="AJ121" s="381"/>
      <c r="AK121" s="80"/>
      <c r="AL121" s="155"/>
      <c r="AM121" s="156"/>
      <c r="AN121" s="80"/>
      <c r="AO121" s="80"/>
      <c r="AP121" s="80"/>
      <c r="AQ121" s="80"/>
      <c r="AR121" s="154"/>
      <c r="AS121" s="442"/>
      <c r="AT121" s="443"/>
      <c r="AU121" s="443"/>
      <c r="AV121" s="443"/>
      <c r="AW121" s="443"/>
      <c r="AX121" s="444"/>
      <c r="AY121" s="15"/>
    </row>
    <row r="122" spans="1:51" ht="19.5" customHeight="1" x14ac:dyDescent="0.25">
      <c r="A122" s="69" t="str">
        <f t="shared" si="1"/>
        <v/>
      </c>
      <c r="B122" s="153"/>
      <c r="C122" s="80"/>
      <c r="D122" s="80"/>
      <c r="E122" s="80"/>
      <c r="F122" s="80"/>
      <c r="G122" s="154"/>
      <c r="H122" s="80"/>
      <c r="I122" s="80"/>
      <c r="J122" s="381"/>
      <c r="K122" s="381"/>
      <c r="L122" s="381"/>
      <c r="M122" s="381"/>
      <c r="N122" s="381"/>
      <c r="O122" s="381"/>
      <c r="P122" s="381"/>
      <c r="Q122" s="381"/>
      <c r="R122" s="381"/>
      <c r="S122" s="381"/>
      <c r="T122" s="381"/>
      <c r="U122" s="381"/>
      <c r="V122" s="381"/>
      <c r="W122" s="381"/>
      <c r="X122" s="381"/>
      <c r="Y122" s="381"/>
      <c r="Z122" s="381"/>
      <c r="AA122" s="381"/>
      <c r="AB122" s="381"/>
      <c r="AC122" s="381"/>
      <c r="AD122" s="381"/>
      <c r="AE122" s="381"/>
      <c r="AF122" s="381"/>
      <c r="AG122" s="381"/>
      <c r="AH122" s="381"/>
      <c r="AI122" s="381"/>
      <c r="AJ122" s="381"/>
      <c r="AK122" s="80"/>
      <c r="AL122" s="155"/>
      <c r="AM122" s="156"/>
      <c r="AN122" s="80"/>
      <c r="AO122" s="80"/>
      <c r="AP122" s="80"/>
      <c r="AQ122" s="80"/>
      <c r="AR122" s="154"/>
      <c r="AS122" s="442"/>
      <c r="AT122" s="443"/>
      <c r="AU122" s="443"/>
      <c r="AV122" s="443"/>
      <c r="AW122" s="443"/>
      <c r="AX122" s="444"/>
      <c r="AY122" s="15"/>
    </row>
    <row r="123" spans="1:51" ht="19.5" customHeight="1" x14ac:dyDescent="0.25">
      <c r="A123" s="69" t="str">
        <f t="shared" si="1"/>
        <v/>
      </c>
      <c r="B123" s="185" t="s">
        <v>1435</v>
      </c>
      <c r="C123" s="410" t="s">
        <v>99</v>
      </c>
      <c r="D123" s="411"/>
      <c r="E123" s="411"/>
      <c r="F123" s="412"/>
      <c r="G123" s="154"/>
      <c r="H123" s="80"/>
      <c r="I123" s="80"/>
      <c r="J123" s="381"/>
      <c r="K123" s="381"/>
      <c r="L123" s="381"/>
      <c r="M123" s="381"/>
      <c r="N123" s="381"/>
      <c r="O123" s="381"/>
      <c r="P123" s="381"/>
      <c r="Q123" s="381"/>
      <c r="R123" s="381"/>
      <c r="S123" s="381"/>
      <c r="T123" s="381"/>
      <c r="U123" s="381"/>
      <c r="V123" s="381"/>
      <c r="W123" s="381"/>
      <c r="X123" s="381"/>
      <c r="Y123" s="381"/>
      <c r="Z123" s="381"/>
      <c r="AA123" s="381"/>
      <c r="AB123" s="381"/>
      <c r="AC123" s="381"/>
      <c r="AD123" s="381"/>
      <c r="AE123" s="381"/>
      <c r="AF123" s="381"/>
      <c r="AG123" s="381"/>
      <c r="AH123" s="381"/>
      <c r="AI123" s="381"/>
      <c r="AJ123" s="381"/>
      <c r="AK123" s="80"/>
      <c r="AL123" s="155"/>
      <c r="AM123" s="156"/>
      <c r="AN123" s="80"/>
      <c r="AO123" s="80"/>
      <c r="AP123" s="80"/>
      <c r="AQ123" s="80"/>
      <c r="AR123" s="154"/>
      <c r="AS123" s="157"/>
      <c r="AT123" s="158"/>
      <c r="AU123" s="158"/>
      <c r="AV123" s="158"/>
      <c r="AW123" s="158"/>
      <c r="AX123" s="159"/>
      <c r="AY123" s="15"/>
    </row>
    <row r="124" spans="1:51" ht="19.5" customHeight="1" x14ac:dyDescent="0.25">
      <c r="A124" s="69" t="str">
        <f t="shared" si="1"/>
        <v/>
      </c>
      <c r="B124" s="153"/>
      <c r="C124" s="80"/>
      <c r="D124" s="80"/>
      <c r="E124" s="80"/>
      <c r="F124" s="80"/>
      <c r="G124" s="154"/>
      <c r="H124" s="80"/>
      <c r="I124" s="80"/>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0"/>
      <c r="AL124" s="155"/>
      <c r="AM124" s="156"/>
      <c r="AN124" s="80"/>
      <c r="AO124" s="80"/>
      <c r="AP124" s="80"/>
      <c r="AQ124" s="80"/>
      <c r="AR124" s="154"/>
      <c r="AS124" s="157"/>
      <c r="AT124" s="158"/>
      <c r="AU124" s="158"/>
      <c r="AV124" s="158"/>
      <c r="AW124" s="158"/>
      <c r="AX124" s="159"/>
      <c r="AY124" s="15"/>
    </row>
    <row r="125" spans="1:51" ht="19.5" customHeight="1" x14ac:dyDescent="0.25">
      <c r="A125" s="69">
        <f t="shared" si="1"/>
        <v>171</v>
      </c>
      <c r="B125" s="153"/>
      <c r="C125" s="80"/>
      <c r="D125" s="80"/>
      <c r="E125" s="80"/>
      <c r="F125" s="80"/>
      <c r="G125" s="154"/>
      <c r="H125" s="278" t="s">
        <v>1261</v>
      </c>
      <c r="I125" s="80"/>
      <c r="J125" s="381" t="s">
        <v>1262</v>
      </c>
      <c r="K125" s="381"/>
      <c r="L125" s="381"/>
      <c r="M125" s="381"/>
      <c r="N125" s="381"/>
      <c r="O125" s="381"/>
      <c r="P125" s="381"/>
      <c r="Q125" s="381"/>
      <c r="R125" s="381"/>
      <c r="S125" s="381"/>
      <c r="T125" s="381"/>
      <c r="U125" s="381"/>
      <c r="V125" s="381"/>
      <c r="W125" s="381"/>
      <c r="X125" s="381"/>
      <c r="Y125" s="381"/>
      <c r="Z125" s="381"/>
      <c r="AA125" s="381"/>
      <c r="AB125" s="381"/>
      <c r="AC125" s="381"/>
      <c r="AD125" s="381"/>
      <c r="AE125" s="381"/>
      <c r="AF125" s="381"/>
      <c r="AG125" s="381"/>
      <c r="AH125" s="381"/>
      <c r="AI125" s="381"/>
      <c r="AJ125" s="381"/>
      <c r="AK125" s="80"/>
      <c r="AL125" s="155"/>
      <c r="AM125" s="156">
        <v>171</v>
      </c>
      <c r="AN125" s="386" t="s">
        <v>12</v>
      </c>
      <c r="AO125" s="387"/>
      <c r="AP125" s="387"/>
      <c r="AQ125" s="388"/>
      <c r="AR125" s="154"/>
      <c r="AS125" s="395" t="s">
        <v>1341</v>
      </c>
      <c r="AT125" s="396"/>
      <c r="AU125" s="396"/>
      <c r="AV125" s="396"/>
      <c r="AW125" s="396"/>
      <c r="AX125" s="397"/>
      <c r="AY125" s="17">
        <f>VLOOKUP(AN125,$CD$6:$CE$11,2,FALSE)</f>
        <v>0</v>
      </c>
    </row>
    <row r="126" spans="1:51" ht="19.5" customHeight="1" x14ac:dyDescent="0.25">
      <c r="A126" s="69" t="str">
        <f t="shared" si="1"/>
        <v/>
      </c>
      <c r="B126" s="153"/>
      <c r="C126" s="80"/>
      <c r="D126" s="80"/>
      <c r="E126" s="80"/>
      <c r="F126" s="80"/>
      <c r="G126" s="154"/>
      <c r="H126" s="278"/>
      <c r="I126" s="80"/>
      <c r="J126" s="381"/>
      <c r="K126" s="381"/>
      <c r="L126" s="381"/>
      <c r="M126" s="381"/>
      <c r="N126" s="381"/>
      <c r="O126" s="381"/>
      <c r="P126" s="381"/>
      <c r="Q126" s="381"/>
      <c r="R126" s="381"/>
      <c r="S126" s="381"/>
      <c r="T126" s="381"/>
      <c r="U126" s="381"/>
      <c r="V126" s="381"/>
      <c r="W126" s="381"/>
      <c r="X126" s="381"/>
      <c r="Y126" s="381"/>
      <c r="Z126" s="381"/>
      <c r="AA126" s="381"/>
      <c r="AB126" s="381"/>
      <c r="AC126" s="381"/>
      <c r="AD126" s="381"/>
      <c r="AE126" s="381"/>
      <c r="AF126" s="381"/>
      <c r="AG126" s="381"/>
      <c r="AH126" s="381"/>
      <c r="AI126" s="381"/>
      <c r="AJ126" s="381"/>
      <c r="AK126" s="80"/>
      <c r="AL126" s="155"/>
      <c r="AM126" s="156"/>
      <c r="AN126" s="80"/>
      <c r="AO126" s="80"/>
      <c r="AP126" s="80"/>
      <c r="AQ126" s="80"/>
      <c r="AR126" s="154"/>
      <c r="AS126" s="395"/>
      <c r="AT126" s="396"/>
      <c r="AU126" s="396"/>
      <c r="AV126" s="396"/>
      <c r="AW126" s="396"/>
      <c r="AX126" s="397"/>
      <c r="AY126" s="15"/>
    </row>
    <row r="127" spans="1:51" ht="19.5" customHeight="1" x14ac:dyDescent="0.25">
      <c r="A127" s="69" t="str">
        <f t="shared" si="1"/>
        <v/>
      </c>
      <c r="B127" s="153"/>
      <c r="C127" s="80"/>
      <c r="D127" s="80"/>
      <c r="E127" s="80"/>
      <c r="F127" s="80"/>
      <c r="G127" s="154"/>
      <c r="H127" s="278"/>
      <c r="I127" s="80"/>
      <c r="J127" s="381"/>
      <c r="K127" s="381"/>
      <c r="L127" s="381"/>
      <c r="M127" s="381"/>
      <c r="N127" s="381"/>
      <c r="O127" s="381"/>
      <c r="P127" s="381"/>
      <c r="Q127" s="381"/>
      <c r="R127" s="381"/>
      <c r="S127" s="381"/>
      <c r="T127" s="381"/>
      <c r="U127" s="381"/>
      <c r="V127" s="381"/>
      <c r="W127" s="381"/>
      <c r="X127" s="381"/>
      <c r="Y127" s="381"/>
      <c r="Z127" s="381"/>
      <c r="AA127" s="381"/>
      <c r="AB127" s="381"/>
      <c r="AC127" s="381"/>
      <c r="AD127" s="381"/>
      <c r="AE127" s="381"/>
      <c r="AF127" s="381"/>
      <c r="AG127" s="381"/>
      <c r="AH127" s="381"/>
      <c r="AI127" s="381"/>
      <c r="AJ127" s="381"/>
      <c r="AK127" s="80"/>
      <c r="AL127" s="155"/>
      <c r="AM127" s="156"/>
      <c r="AN127" s="80"/>
      <c r="AO127" s="80"/>
      <c r="AP127" s="80"/>
      <c r="AQ127" s="80"/>
      <c r="AR127" s="154"/>
      <c r="AS127" s="395"/>
      <c r="AT127" s="396"/>
      <c r="AU127" s="396"/>
      <c r="AV127" s="396"/>
      <c r="AW127" s="396"/>
      <c r="AX127" s="397"/>
      <c r="AY127" s="15"/>
    </row>
    <row r="128" spans="1:51" ht="19.5" customHeight="1" x14ac:dyDescent="0.25">
      <c r="A128" s="69" t="str">
        <f t="shared" si="1"/>
        <v/>
      </c>
      <c r="B128" s="153"/>
      <c r="C128" s="80"/>
      <c r="D128" s="80"/>
      <c r="E128" s="80"/>
      <c r="F128" s="80"/>
      <c r="G128" s="154"/>
      <c r="H128" s="278"/>
      <c r="I128" s="80"/>
      <c r="J128" s="381"/>
      <c r="K128" s="381"/>
      <c r="L128" s="381"/>
      <c r="M128" s="381"/>
      <c r="N128" s="381"/>
      <c r="O128" s="381"/>
      <c r="P128" s="381"/>
      <c r="Q128" s="381"/>
      <c r="R128" s="381"/>
      <c r="S128" s="381"/>
      <c r="T128" s="381"/>
      <c r="U128" s="381"/>
      <c r="V128" s="381"/>
      <c r="W128" s="381"/>
      <c r="X128" s="381"/>
      <c r="Y128" s="381"/>
      <c r="Z128" s="381"/>
      <c r="AA128" s="381"/>
      <c r="AB128" s="381"/>
      <c r="AC128" s="381"/>
      <c r="AD128" s="381"/>
      <c r="AE128" s="381"/>
      <c r="AF128" s="381"/>
      <c r="AG128" s="381"/>
      <c r="AH128" s="381"/>
      <c r="AI128" s="381"/>
      <c r="AJ128" s="381"/>
      <c r="AK128" s="80"/>
      <c r="AL128" s="155"/>
      <c r="AM128" s="156"/>
      <c r="AN128" s="80"/>
      <c r="AO128" s="80"/>
      <c r="AP128" s="80"/>
      <c r="AQ128" s="80"/>
      <c r="AR128" s="154"/>
      <c r="AS128" s="157"/>
      <c r="AT128" s="158"/>
      <c r="AU128" s="158"/>
      <c r="AV128" s="158"/>
      <c r="AW128" s="158"/>
      <c r="AX128" s="159"/>
      <c r="AY128" s="15"/>
    </row>
    <row r="129" spans="1:51" ht="19.5" customHeight="1" x14ac:dyDescent="0.25">
      <c r="A129" s="69" t="str">
        <f t="shared" si="1"/>
        <v/>
      </c>
      <c r="B129" s="153"/>
      <c r="C129" s="80"/>
      <c r="D129" s="80"/>
      <c r="E129" s="80"/>
      <c r="F129" s="80"/>
      <c r="G129" s="154"/>
      <c r="H129" s="278"/>
      <c r="I129" s="80"/>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2"/>
      <c r="AK129" s="80"/>
      <c r="AL129" s="155"/>
      <c r="AM129" s="156"/>
      <c r="AN129" s="80"/>
      <c r="AO129" s="80"/>
      <c r="AP129" s="80"/>
      <c r="AQ129" s="80"/>
      <c r="AR129" s="154"/>
      <c r="AS129" s="157"/>
      <c r="AT129" s="158"/>
      <c r="AU129" s="158"/>
      <c r="AV129" s="158"/>
      <c r="AW129" s="158"/>
      <c r="AX129" s="159"/>
      <c r="AY129" s="15"/>
    </row>
    <row r="130" spans="1:51" ht="19.5" customHeight="1" x14ac:dyDescent="0.25">
      <c r="A130" s="69">
        <f t="shared" si="1"/>
        <v>172</v>
      </c>
      <c r="B130" s="153"/>
      <c r="C130" s="80"/>
      <c r="D130" s="80"/>
      <c r="E130" s="80"/>
      <c r="F130" s="80"/>
      <c r="G130" s="154"/>
      <c r="H130" s="278" t="s">
        <v>1263</v>
      </c>
      <c r="I130" s="80"/>
      <c r="J130" s="381" t="s">
        <v>1320</v>
      </c>
      <c r="K130" s="381"/>
      <c r="L130" s="381"/>
      <c r="M130" s="381"/>
      <c r="N130" s="381"/>
      <c r="O130" s="381"/>
      <c r="P130" s="381"/>
      <c r="Q130" s="381"/>
      <c r="R130" s="381"/>
      <c r="S130" s="381"/>
      <c r="T130" s="381"/>
      <c r="U130" s="381"/>
      <c r="V130" s="381"/>
      <c r="W130" s="381"/>
      <c r="X130" s="381"/>
      <c r="Y130" s="381"/>
      <c r="Z130" s="381"/>
      <c r="AA130" s="381"/>
      <c r="AB130" s="381"/>
      <c r="AC130" s="381"/>
      <c r="AD130" s="381"/>
      <c r="AE130" s="381"/>
      <c r="AF130" s="381"/>
      <c r="AG130" s="381"/>
      <c r="AH130" s="381"/>
      <c r="AI130" s="381"/>
      <c r="AJ130" s="381"/>
      <c r="AK130" s="80"/>
      <c r="AL130" s="155"/>
      <c r="AM130" s="156">
        <v>172</v>
      </c>
      <c r="AN130" s="448" t="s">
        <v>22</v>
      </c>
      <c r="AO130" s="449"/>
      <c r="AP130" s="449"/>
      <c r="AQ130" s="450"/>
      <c r="AR130" s="154"/>
      <c r="AS130" s="395" t="s">
        <v>1342</v>
      </c>
      <c r="AT130" s="396"/>
      <c r="AU130" s="396"/>
      <c r="AV130" s="396"/>
      <c r="AW130" s="396"/>
      <c r="AX130" s="397"/>
      <c r="AY130" s="17">
        <f>VLOOKUP(AN130,$CD$13:$CE$17,2,FALSE)</f>
        <v>0</v>
      </c>
    </row>
    <row r="131" spans="1:51" ht="19.5" customHeight="1" x14ac:dyDescent="0.25">
      <c r="A131" s="69" t="str">
        <f t="shared" si="1"/>
        <v/>
      </c>
      <c r="B131" s="153"/>
      <c r="C131" s="80"/>
      <c r="D131" s="80"/>
      <c r="E131" s="80"/>
      <c r="F131" s="80"/>
      <c r="G131" s="154"/>
      <c r="H131" s="278"/>
      <c r="I131" s="80"/>
      <c r="J131" s="381"/>
      <c r="K131" s="381"/>
      <c r="L131" s="381"/>
      <c r="M131" s="381"/>
      <c r="N131" s="381"/>
      <c r="O131" s="381"/>
      <c r="P131" s="381"/>
      <c r="Q131" s="381"/>
      <c r="R131" s="381"/>
      <c r="S131" s="381"/>
      <c r="T131" s="381"/>
      <c r="U131" s="381"/>
      <c r="V131" s="381"/>
      <c r="W131" s="381"/>
      <c r="X131" s="381"/>
      <c r="Y131" s="381"/>
      <c r="Z131" s="381"/>
      <c r="AA131" s="381"/>
      <c r="AB131" s="381"/>
      <c r="AC131" s="381"/>
      <c r="AD131" s="381"/>
      <c r="AE131" s="381"/>
      <c r="AF131" s="381"/>
      <c r="AG131" s="381"/>
      <c r="AH131" s="381"/>
      <c r="AI131" s="381"/>
      <c r="AJ131" s="381"/>
      <c r="AK131" s="80"/>
      <c r="AL131" s="155"/>
      <c r="AM131" s="156"/>
      <c r="AN131" s="80"/>
      <c r="AO131" s="80"/>
      <c r="AP131" s="80"/>
      <c r="AQ131" s="80"/>
      <c r="AR131" s="154"/>
      <c r="AS131" s="395"/>
      <c r="AT131" s="396"/>
      <c r="AU131" s="396"/>
      <c r="AV131" s="396"/>
      <c r="AW131" s="396"/>
      <c r="AX131" s="397"/>
      <c r="AY131" s="15"/>
    </row>
    <row r="132" spans="1:51" ht="19.5" customHeight="1" x14ac:dyDescent="0.25">
      <c r="A132" s="69" t="str">
        <f t="shared" si="1"/>
        <v/>
      </c>
      <c r="B132" s="153"/>
      <c r="C132" s="80"/>
      <c r="D132" s="80"/>
      <c r="E132" s="80"/>
      <c r="F132" s="80"/>
      <c r="G132" s="154"/>
      <c r="H132" s="278"/>
      <c r="I132" s="80"/>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2"/>
      <c r="AK132" s="80"/>
      <c r="AL132" s="155"/>
      <c r="AM132" s="156"/>
      <c r="AN132" s="80"/>
      <c r="AO132" s="80"/>
      <c r="AP132" s="80"/>
      <c r="AQ132" s="80"/>
      <c r="AR132" s="154"/>
      <c r="AS132" s="395"/>
      <c r="AT132" s="396"/>
      <c r="AU132" s="396"/>
      <c r="AV132" s="396"/>
      <c r="AW132" s="396"/>
      <c r="AX132" s="397"/>
      <c r="AY132" s="15"/>
    </row>
    <row r="133" spans="1:51" ht="19.5" customHeight="1" x14ac:dyDescent="0.25">
      <c r="AS133" s="1"/>
      <c r="AT133" s="1"/>
      <c r="AU133" s="1"/>
      <c r="AV133" s="1"/>
      <c r="AW133" s="1"/>
      <c r="AX133" s="1"/>
    </row>
    <row r="134" spans="1:51" ht="19.5" customHeight="1" x14ac:dyDescent="0.25">
      <c r="AM134" s="435" t="s">
        <v>991</v>
      </c>
      <c r="AN134" s="435"/>
      <c r="AO134" s="435"/>
      <c r="AP134" s="435"/>
      <c r="AQ134" s="435"/>
    </row>
  </sheetData>
  <mergeCells count="106">
    <mergeCell ref="AS125:AX127"/>
    <mergeCell ref="AS130:AX132"/>
    <mergeCell ref="AN130:AQ130"/>
    <mergeCell ref="AM134:AQ134"/>
    <mergeCell ref="B120:G121"/>
    <mergeCell ref="C123:F123"/>
    <mergeCell ref="AN120:AQ120"/>
    <mergeCell ref="J120:AJ123"/>
    <mergeCell ref="J125:AJ128"/>
    <mergeCell ref="J130:AJ131"/>
    <mergeCell ref="AN125:AQ125"/>
    <mergeCell ref="AS120:AX122"/>
    <mergeCell ref="K110:AJ110"/>
    <mergeCell ref="K111:AJ111"/>
    <mergeCell ref="J113:AJ114"/>
    <mergeCell ref="AN113:AQ113"/>
    <mergeCell ref="AS113:AX115"/>
    <mergeCell ref="J116:AJ118"/>
    <mergeCell ref="AN116:AQ116"/>
    <mergeCell ref="AS116:AX118"/>
    <mergeCell ref="J104:AJ105"/>
    <mergeCell ref="AN104:AQ104"/>
    <mergeCell ref="AS104:AX106"/>
    <mergeCell ref="J107:AJ107"/>
    <mergeCell ref="AN107:AQ107"/>
    <mergeCell ref="AS107:AX109"/>
    <mergeCell ref="K109:AJ109"/>
    <mergeCell ref="B94:G95"/>
    <mergeCell ref="J94:AJ101"/>
    <mergeCell ref="AN94:AQ94"/>
    <mergeCell ref="C97:F97"/>
    <mergeCell ref="J87:AJ88"/>
    <mergeCell ref="AN87:AQ87"/>
    <mergeCell ref="J90:AJ92"/>
    <mergeCell ref="AN90:AQ90"/>
    <mergeCell ref="AS90:AX92"/>
    <mergeCell ref="AS94:AX98"/>
    <mergeCell ref="K79:AJ79"/>
    <mergeCell ref="J82:AJ83"/>
    <mergeCell ref="AN82:AQ82"/>
    <mergeCell ref="K80:AJ80"/>
    <mergeCell ref="J85:AJ85"/>
    <mergeCell ref="AN85:AQ85"/>
    <mergeCell ref="K74:AJ74"/>
    <mergeCell ref="J76:AJ76"/>
    <mergeCell ref="AN76:AQ76"/>
    <mergeCell ref="AS45:AX47"/>
    <mergeCell ref="J49:AJ51"/>
    <mergeCell ref="AN49:AQ49"/>
    <mergeCell ref="AS49:AX51"/>
    <mergeCell ref="J67:AJ67"/>
    <mergeCell ref="AN67:AQ67"/>
    <mergeCell ref="K69:AJ70"/>
    <mergeCell ref="K71:AJ72"/>
    <mergeCell ref="K73:AJ73"/>
    <mergeCell ref="J45:AJ47"/>
    <mergeCell ref="AN45:AQ45"/>
    <mergeCell ref="AS76:AX78"/>
    <mergeCell ref="K78:AJ78"/>
    <mergeCell ref="J62:AJ65"/>
    <mergeCell ref="AN62:AQ62"/>
    <mergeCell ref="B54:G55"/>
    <mergeCell ref="J54:AJ60"/>
    <mergeCell ref="AN54:AQ54"/>
    <mergeCell ref="AS54:AX56"/>
    <mergeCell ref="C57:F57"/>
    <mergeCell ref="AS62:AX64"/>
    <mergeCell ref="AS67:AX69"/>
    <mergeCell ref="J41:AJ43"/>
    <mergeCell ref="AN41:AQ41"/>
    <mergeCell ref="AS41:AX43"/>
    <mergeCell ref="J27:AJ30"/>
    <mergeCell ref="AN27:AQ27"/>
    <mergeCell ref="AS27:AX29"/>
    <mergeCell ref="B32:G36"/>
    <mergeCell ref="J32:AJ33"/>
    <mergeCell ref="AN32:AQ32"/>
    <mergeCell ref="AS32:AX34"/>
    <mergeCell ref="J35:AJ36"/>
    <mergeCell ref="AN35:AQ35"/>
    <mergeCell ref="AS35:AX37"/>
    <mergeCell ref="K37:AJ37"/>
    <mergeCell ref="C38:F38"/>
    <mergeCell ref="K38:AJ38"/>
    <mergeCell ref="K39:AJ39"/>
    <mergeCell ref="C26:F26"/>
    <mergeCell ref="AM1:AQ1"/>
    <mergeCell ref="H2:AK5"/>
    <mergeCell ref="AL2:AR3"/>
    <mergeCell ref="B3:G4"/>
    <mergeCell ref="AS3:AX4"/>
    <mergeCell ref="AO4:AR5"/>
    <mergeCell ref="AS23:AX24"/>
    <mergeCell ref="B7:G8"/>
    <mergeCell ref="B9:G10"/>
    <mergeCell ref="J9:AI16"/>
    <mergeCell ref="AN9:AQ9"/>
    <mergeCell ref="AS9:AX10"/>
    <mergeCell ref="C12:F12"/>
    <mergeCell ref="J18:AJ21"/>
    <mergeCell ref="AN18:AQ18"/>
    <mergeCell ref="B23:G24"/>
    <mergeCell ref="J23:AJ25"/>
    <mergeCell ref="AN23:AQ23"/>
    <mergeCell ref="AS11:AX13"/>
    <mergeCell ref="AS18:AX19"/>
  </mergeCells>
  <phoneticPr fontId="7"/>
  <conditionalFormatting sqref="C12">
    <cfRule type="cellIs" dxfId="2969" priority="196" operator="equal">
      <formula>"非該当"</formula>
    </cfRule>
    <cfRule type="cellIs" dxfId="2968" priority="194" operator="equal">
      <formula>"該当・非該当"</formula>
    </cfRule>
    <cfRule type="cellIs" dxfId="2967" priority="195" operator="equal">
      <formula>"該当"</formula>
    </cfRule>
  </conditionalFormatting>
  <conditionalFormatting sqref="C26">
    <cfRule type="cellIs" dxfId="2966" priority="191" operator="equal">
      <formula>"該当・非該当"</formula>
    </cfRule>
    <cfRule type="cellIs" dxfId="2965" priority="192" operator="equal">
      <formula>"該当"</formula>
    </cfRule>
    <cfRule type="cellIs" dxfId="2964" priority="193" operator="equal">
      <formula>"非該当"</formula>
    </cfRule>
  </conditionalFormatting>
  <conditionalFormatting sqref="C38">
    <cfRule type="cellIs" dxfId="2963" priority="162" operator="equal">
      <formula>"非該当"</formula>
    </cfRule>
    <cfRule type="cellIs" dxfId="2962" priority="160" operator="equal">
      <formula>"該当・非該当"</formula>
    </cfRule>
    <cfRule type="cellIs" dxfId="2961" priority="161" operator="equal">
      <formula>"該当"</formula>
    </cfRule>
  </conditionalFormatting>
  <conditionalFormatting sqref="C49">
    <cfRule type="cellIs" dxfId="2960" priority="198" operator="equal">
      <formula>"該当・非該当"</formula>
    </cfRule>
    <cfRule type="cellIs" dxfId="2959" priority="199" operator="equal">
      <formula>"該当"</formula>
    </cfRule>
    <cfRule type="cellIs" dxfId="2958" priority="200" operator="equal">
      <formula>"非該当"</formula>
    </cfRule>
  </conditionalFormatting>
  <conditionalFormatting sqref="C57">
    <cfRule type="cellIs" dxfId="2957" priority="117" operator="equal">
      <formula>"非該当"</formula>
    </cfRule>
    <cfRule type="cellIs" dxfId="2956" priority="116" operator="equal">
      <formula>"該当"</formula>
    </cfRule>
    <cfRule type="cellIs" dxfId="2955" priority="115" operator="equal">
      <formula>"該当・非該当"</formula>
    </cfRule>
  </conditionalFormatting>
  <conditionalFormatting sqref="C97">
    <cfRule type="cellIs" dxfId="2954" priority="65" operator="equal">
      <formula>"非該当"</formula>
    </cfRule>
    <cfRule type="cellIs" dxfId="2953" priority="64" operator="equal">
      <formula>"該当"</formula>
    </cfRule>
    <cfRule type="cellIs" dxfId="2952" priority="63" operator="equal">
      <formula>"該当・非該当"</formula>
    </cfRule>
  </conditionalFormatting>
  <conditionalFormatting sqref="C123">
    <cfRule type="cellIs" dxfId="2951" priority="22" operator="equal">
      <formula>"該当・非該当"</formula>
    </cfRule>
    <cfRule type="cellIs" dxfId="2950" priority="24" operator="equal">
      <formula>"非該当"</formula>
    </cfRule>
    <cfRule type="cellIs" dxfId="2949" priority="23" operator="equal">
      <formula>"該当"</formula>
    </cfRule>
  </conditionalFormatting>
  <conditionalFormatting sqref="AN35">
    <cfRule type="cellIs" dxfId="2948" priority="152" operator="equal">
      <formula>"いない・いる"</formula>
    </cfRule>
    <cfRule type="cellIs" dxfId="2947" priority="149" operator="equal">
      <formula>"非該当"</formula>
    </cfRule>
    <cfRule type="cellIs" dxfId="2946" priority="151" operator="equal">
      <formula>"いる"</formula>
    </cfRule>
    <cfRule type="cellIs" dxfId="2945" priority="150" operator="equal">
      <formula>"いない"</formula>
    </cfRule>
  </conditionalFormatting>
  <conditionalFormatting sqref="AN76">
    <cfRule type="cellIs" dxfId="2944" priority="97" operator="equal">
      <formula>"非該当"</formula>
    </cfRule>
    <cfRule type="cellIs" dxfId="2943" priority="98" operator="equal">
      <formula>"いない"</formula>
    </cfRule>
    <cfRule type="cellIs" dxfId="2942" priority="99" operator="equal">
      <formula>"いる"</formula>
    </cfRule>
    <cfRule type="cellIs" dxfId="2941" priority="100" operator="equal">
      <formula>"いない・いる"</formula>
    </cfRule>
  </conditionalFormatting>
  <conditionalFormatting sqref="AN107">
    <cfRule type="cellIs" dxfId="2940" priority="42" operator="equal">
      <formula>"非該当"</formula>
    </cfRule>
    <cfRule type="cellIs" dxfId="2939" priority="43" operator="equal">
      <formula>"いない"</formula>
    </cfRule>
    <cfRule type="cellIs" dxfId="2938" priority="45" operator="equal">
      <formula>"いない・いる"</formula>
    </cfRule>
    <cfRule type="cellIs" dxfId="2937" priority="44" operator="equal">
      <formula>"いる"</formula>
    </cfRule>
  </conditionalFormatting>
  <conditionalFormatting sqref="AN130">
    <cfRule type="cellIs" dxfId="2936" priority="13" operator="equal">
      <formula>"いない・いる"</formula>
    </cfRule>
    <cfRule type="cellIs" dxfId="2935" priority="12" operator="equal">
      <formula>"いる"</formula>
    </cfRule>
    <cfRule type="cellIs" dxfId="2934" priority="11" operator="equal">
      <formula>"いない"</formula>
    </cfRule>
    <cfRule type="cellIs" dxfId="2933" priority="10" operator="equal">
      <formula>"非該当"</formula>
    </cfRule>
  </conditionalFormatting>
  <conditionalFormatting sqref="AN4:AO4">
    <cfRule type="containsBlanks" dxfId="2932" priority="197">
      <formula>LEN(TRIM(AN4))=0</formula>
    </cfRule>
  </conditionalFormatting>
  <conditionalFormatting sqref="AN7:AO7">
    <cfRule type="cellIs" dxfId="2931" priority="219" operator="equal">
      <formula>"非該当"</formula>
    </cfRule>
    <cfRule type="containsText" dxfId="2930" priority="221" operator="containsText" text="いない">
      <formula>NOT(ISERROR(SEARCH("いない",AN7)))</formula>
    </cfRule>
    <cfRule type="cellIs" dxfId="2929" priority="220" operator="equal">
      <formula>"いる・いない"</formula>
    </cfRule>
    <cfRule type="cellIs" dxfId="2928" priority="218" operator="equal">
      <formula>"いる"</formula>
    </cfRule>
  </conditionalFormatting>
  <conditionalFormatting sqref="AN9:AO9">
    <cfRule type="containsText" dxfId="2927" priority="190" operator="containsText" text="いない">
      <formula>NOT(ISERROR(SEARCH("いない",AN9)))</formula>
    </cfRule>
    <cfRule type="cellIs" dxfId="2926" priority="189" operator="equal">
      <formula>"いる・いない"</formula>
    </cfRule>
    <cfRule type="cellIs" dxfId="2925" priority="188" operator="equal">
      <formula>"非該当"</formula>
    </cfRule>
    <cfRule type="cellIs" dxfId="2924" priority="187" operator="equal">
      <formula>"いる"</formula>
    </cfRule>
  </conditionalFormatting>
  <conditionalFormatting sqref="AN13:AO13">
    <cfRule type="cellIs" dxfId="2923" priority="212" operator="equal">
      <formula>"非該当"</formula>
    </cfRule>
    <cfRule type="cellIs" dxfId="2922" priority="211" operator="equal">
      <formula>"いる"</formula>
    </cfRule>
    <cfRule type="containsText" dxfId="2921" priority="214" operator="containsText" text="いない">
      <formula>NOT(ISERROR(SEARCH("いない",AN13)))</formula>
    </cfRule>
    <cfRule type="cellIs" dxfId="2920" priority="213" operator="equal">
      <formula>"いる・いない"</formula>
    </cfRule>
  </conditionalFormatting>
  <conditionalFormatting sqref="AN18:AO18">
    <cfRule type="cellIs" dxfId="2919" priority="180" operator="equal">
      <formula>"いる"</formula>
    </cfRule>
    <cfRule type="containsText" dxfId="2918" priority="183" operator="containsText" text="いない">
      <formula>NOT(ISERROR(SEARCH("いない",AN18)))</formula>
    </cfRule>
    <cfRule type="cellIs" dxfId="2917" priority="182" operator="equal">
      <formula>"いる・いない"</formula>
    </cfRule>
    <cfRule type="cellIs" dxfId="2916" priority="181" operator="equal">
      <formula>"非該当"</formula>
    </cfRule>
  </conditionalFormatting>
  <conditionalFormatting sqref="AN23:AO23">
    <cfRule type="cellIs" dxfId="2915" priority="173" operator="equal">
      <formula>"いる"</formula>
    </cfRule>
    <cfRule type="cellIs" dxfId="2914" priority="174" operator="equal">
      <formula>"非該当"</formula>
    </cfRule>
    <cfRule type="containsText" dxfId="2913" priority="176" operator="containsText" text="いない">
      <formula>NOT(ISERROR(SEARCH("いない",AN23)))</formula>
    </cfRule>
    <cfRule type="cellIs" dxfId="2912" priority="175" operator="equal">
      <formula>"いる・いない"</formula>
    </cfRule>
  </conditionalFormatting>
  <conditionalFormatting sqref="AN27:AO27">
    <cfRule type="containsText" dxfId="2911" priority="169" operator="containsText" text="いない">
      <formula>NOT(ISERROR(SEARCH("いない",AN27)))</formula>
    </cfRule>
    <cfRule type="cellIs" dxfId="2910" priority="168" operator="equal">
      <formula>"いる・いない"</formula>
    </cfRule>
    <cfRule type="cellIs" dxfId="2909" priority="167" operator="equal">
      <formula>"非該当"</formula>
    </cfRule>
    <cfRule type="cellIs" dxfId="2908" priority="166" operator="equal">
      <formula>"いる"</formula>
    </cfRule>
  </conditionalFormatting>
  <conditionalFormatting sqref="AN32:AO32">
    <cfRule type="cellIs" dxfId="2907" priority="158" operator="equal">
      <formula>"いる・いない"</formula>
    </cfRule>
    <cfRule type="cellIs" dxfId="2906" priority="157" operator="equal">
      <formula>"非該当"</formula>
    </cfRule>
    <cfRule type="cellIs" dxfId="2905" priority="156" operator="equal">
      <formula>"いる"</formula>
    </cfRule>
    <cfRule type="containsText" dxfId="2904" priority="159" operator="containsText" text="いない">
      <formula>NOT(ISERROR(SEARCH("いない",AN32)))</formula>
    </cfRule>
  </conditionalFormatting>
  <conditionalFormatting sqref="AN41:AO41">
    <cfRule type="cellIs" dxfId="2903" priority="144" operator="equal">
      <formula>"いる・いない"</formula>
    </cfRule>
    <cfRule type="cellIs" dxfId="2902" priority="143" operator="equal">
      <formula>"非該当"</formula>
    </cfRule>
    <cfRule type="cellIs" dxfId="2901" priority="142" operator="equal">
      <formula>"いる"</formula>
    </cfRule>
    <cfRule type="containsText" dxfId="2900" priority="145" operator="containsText" text="いない">
      <formula>NOT(ISERROR(SEARCH("いない",AN41)))</formula>
    </cfRule>
  </conditionalFormatting>
  <conditionalFormatting sqref="AN45:AO45">
    <cfRule type="containsText" dxfId="2899" priority="138" operator="containsText" text="いない">
      <formula>NOT(ISERROR(SEARCH("いない",AN45)))</formula>
    </cfRule>
    <cfRule type="cellIs" dxfId="2898" priority="137" operator="equal">
      <formula>"いる・いない"</formula>
    </cfRule>
    <cfRule type="cellIs" dxfId="2897" priority="136" operator="equal">
      <formula>"非該当"</formula>
    </cfRule>
    <cfRule type="cellIs" dxfId="2896" priority="135" operator="equal">
      <formula>"いる"</formula>
    </cfRule>
  </conditionalFormatting>
  <conditionalFormatting sqref="AN48:AO49">
    <cfRule type="containsText" dxfId="2895" priority="131" operator="containsText" text="いない">
      <formula>NOT(ISERROR(SEARCH("いない",AN48)))</formula>
    </cfRule>
    <cfRule type="cellIs" dxfId="2894" priority="130" operator="equal">
      <formula>"いる・いない"</formula>
    </cfRule>
    <cfRule type="cellIs" dxfId="2893" priority="129" operator="equal">
      <formula>"非該当"</formula>
    </cfRule>
    <cfRule type="cellIs" dxfId="2892" priority="128" operator="equal">
      <formula>"いる"</formula>
    </cfRule>
  </conditionalFormatting>
  <conditionalFormatting sqref="AN54:AO54">
    <cfRule type="cellIs" dxfId="2891" priority="123" operator="equal">
      <formula>"いる・いない"</formula>
    </cfRule>
    <cfRule type="cellIs" dxfId="2890" priority="121" operator="equal">
      <formula>"いる"</formula>
    </cfRule>
    <cfRule type="cellIs" dxfId="2889" priority="122" operator="equal">
      <formula>"非該当"</formula>
    </cfRule>
    <cfRule type="containsText" dxfId="2888" priority="124" operator="containsText" text="いない">
      <formula>NOT(ISERROR(SEARCH("いない",AN54)))</formula>
    </cfRule>
  </conditionalFormatting>
  <conditionalFormatting sqref="AN62:AO62">
    <cfRule type="cellIs" dxfId="2887" priority="113" operator="equal">
      <formula>"いる・いない"</formula>
    </cfRule>
    <cfRule type="cellIs" dxfId="2886" priority="112" operator="equal">
      <formula>"非該当"</formula>
    </cfRule>
    <cfRule type="cellIs" dxfId="2885" priority="111" operator="equal">
      <formula>"いる"</formula>
    </cfRule>
    <cfRule type="containsText" dxfId="2884" priority="114" operator="containsText" text="いない">
      <formula>NOT(ISERROR(SEARCH("いない",AN62)))</formula>
    </cfRule>
  </conditionalFormatting>
  <conditionalFormatting sqref="AN67:AO67">
    <cfRule type="containsText" dxfId="2883" priority="107" operator="containsText" text="いない">
      <formula>NOT(ISERROR(SEARCH("いない",AN67)))</formula>
    </cfRule>
    <cfRule type="cellIs" dxfId="2882" priority="106" operator="equal">
      <formula>"いる・いない"</formula>
    </cfRule>
    <cfRule type="cellIs" dxfId="2881" priority="105" operator="equal">
      <formula>"非該当"</formula>
    </cfRule>
    <cfRule type="cellIs" dxfId="2880" priority="104" operator="equal">
      <formula>"いる"</formula>
    </cfRule>
  </conditionalFormatting>
  <conditionalFormatting sqref="AN82:AO82">
    <cfRule type="cellIs" dxfId="2879" priority="90" operator="equal">
      <formula>"いる"</formula>
    </cfRule>
    <cfRule type="cellIs" dxfId="2878" priority="91" operator="equal">
      <formula>"非該当"</formula>
    </cfRule>
    <cfRule type="cellIs" dxfId="2877" priority="92" operator="equal">
      <formula>"いる・いない"</formula>
    </cfRule>
    <cfRule type="containsText" dxfId="2876" priority="93" operator="containsText" text="いない">
      <formula>NOT(ISERROR(SEARCH("いない",AN82)))</formula>
    </cfRule>
  </conditionalFormatting>
  <conditionalFormatting sqref="AN85:AO85">
    <cfRule type="containsText" dxfId="2875" priority="86" operator="containsText" text="いない">
      <formula>NOT(ISERROR(SEARCH("いない",AN85)))</formula>
    </cfRule>
    <cfRule type="cellIs" dxfId="2874" priority="85" operator="equal">
      <formula>"いる・いない"</formula>
    </cfRule>
    <cfRule type="cellIs" dxfId="2873" priority="83" operator="equal">
      <formula>"いる"</formula>
    </cfRule>
    <cfRule type="cellIs" dxfId="2872" priority="84" operator="equal">
      <formula>"非該当"</formula>
    </cfRule>
  </conditionalFormatting>
  <conditionalFormatting sqref="AN87:AO87">
    <cfRule type="containsText" dxfId="2871" priority="79" operator="containsText" text="いない">
      <formula>NOT(ISERROR(SEARCH("いない",AN87)))</formula>
    </cfRule>
    <cfRule type="cellIs" dxfId="2870" priority="78" operator="equal">
      <formula>"いる・いない"</formula>
    </cfRule>
    <cfRule type="cellIs" dxfId="2869" priority="77" operator="equal">
      <formula>"非該当"</formula>
    </cfRule>
    <cfRule type="cellIs" dxfId="2868" priority="76" operator="equal">
      <formula>"いる"</formula>
    </cfRule>
  </conditionalFormatting>
  <conditionalFormatting sqref="AN90:AO90">
    <cfRule type="cellIs" dxfId="2867" priority="69" operator="equal">
      <formula>"いる"</formula>
    </cfRule>
    <cfRule type="containsText" dxfId="2866" priority="72" operator="containsText" text="いない">
      <formula>NOT(ISERROR(SEARCH("いない",AN90)))</formula>
    </cfRule>
    <cfRule type="cellIs" dxfId="2865" priority="71" operator="equal">
      <formula>"いる・いない"</formula>
    </cfRule>
    <cfRule type="cellIs" dxfId="2864" priority="70" operator="equal">
      <formula>"非該当"</formula>
    </cfRule>
  </conditionalFormatting>
  <conditionalFormatting sqref="AN94:AO94">
    <cfRule type="cellIs" dxfId="2863" priority="59" operator="equal">
      <formula>"いる"</formula>
    </cfRule>
    <cfRule type="cellIs" dxfId="2862" priority="60" operator="equal">
      <formula>"非該当"</formula>
    </cfRule>
    <cfRule type="containsText" dxfId="2861" priority="62" operator="containsText" text="いない">
      <formula>NOT(ISERROR(SEARCH("いない",AN94)))</formula>
    </cfRule>
    <cfRule type="cellIs" dxfId="2860" priority="61" operator="equal">
      <formula>"いる・いない"</formula>
    </cfRule>
  </conditionalFormatting>
  <conditionalFormatting sqref="AN104:AO104">
    <cfRule type="containsText" dxfId="2859" priority="55" operator="containsText" text="いない">
      <formula>NOT(ISERROR(SEARCH("いない",AN104)))</formula>
    </cfRule>
    <cfRule type="cellIs" dxfId="2858" priority="54" operator="equal">
      <formula>"いる・いない"</formula>
    </cfRule>
    <cfRule type="cellIs" dxfId="2857" priority="52" operator="equal">
      <formula>"いる"</formula>
    </cfRule>
    <cfRule type="cellIs" dxfId="2856" priority="53" operator="equal">
      <formula>"非該当"</formula>
    </cfRule>
  </conditionalFormatting>
  <conditionalFormatting sqref="AN113:AO113">
    <cfRule type="cellIs" dxfId="2855" priority="35" operator="equal">
      <formula>"いる"</formula>
    </cfRule>
    <cfRule type="cellIs" dxfId="2854" priority="36" operator="equal">
      <formula>"非該当"</formula>
    </cfRule>
    <cfRule type="cellIs" dxfId="2853" priority="37" operator="equal">
      <formula>"いる・いない"</formula>
    </cfRule>
    <cfRule type="containsText" dxfId="2852" priority="38" operator="containsText" text="いない">
      <formula>NOT(ISERROR(SEARCH("いない",AN113)))</formula>
    </cfRule>
  </conditionalFormatting>
  <conditionalFormatting sqref="AN116:AO116">
    <cfRule type="cellIs" dxfId="2851" priority="29" operator="equal">
      <formula>"非該当"</formula>
    </cfRule>
    <cfRule type="cellIs" dxfId="2850" priority="30" operator="equal">
      <formula>"いる・いない"</formula>
    </cfRule>
    <cfRule type="containsText" dxfId="2849" priority="31" operator="containsText" text="いない">
      <formula>NOT(ISERROR(SEARCH("いない",AN116)))</formula>
    </cfRule>
    <cfRule type="cellIs" dxfId="2848" priority="28" operator="equal">
      <formula>"いる"</formula>
    </cfRule>
  </conditionalFormatting>
  <conditionalFormatting sqref="AN120:AO120">
    <cfRule type="cellIs" dxfId="2847" priority="19" operator="equal">
      <formula>"非該当"</formula>
    </cfRule>
    <cfRule type="cellIs" dxfId="2846" priority="18" operator="equal">
      <formula>"いる"</formula>
    </cfRule>
    <cfRule type="cellIs" dxfId="2845" priority="20" operator="equal">
      <formula>"いる・いない"</formula>
    </cfRule>
    <cfRule type="containsText" dxfId="2844" priority="21" operator="containsText" text="いない">
      <formula>NOT(ISERROR(SEARCH("いない",AN120)))</formula>
    </cfRule>
  </conditionalFormatting>
  <conditionalFormatting sqref="AN125:AO125">
    <cfRule type="cellIs" dxfId="2843" priority="14" operator="equal">
      <formula>"いる"</formula>
    </cfRule>
    <cfRule type="cellIs" dxfId="2842" priority="15" operator="equal">
      <formula>"非該当"</formula>
    </cfRule>
    <cfRule type="cellIs" dxfId="2841" priority="16" operator="equal">
      <formula>"いる・いない"</formula>
    </cfRule>
    <cfRule type="containsText" dxfId="2840" priority="17" operator="containsText" text="いない">
      <formula>NOT(ISERROR(SEARCH("いない",AN125)))</formula>
    </cfRule>
  </conditionalFormatting>
  <conditionalFormatting sqref="AY7">
    <cfRule type="containsErrors" dxfId="2839" priority="215">
      <formula>ISERROR(AY7)</formula>
    </cfRule>
    <cfRule type="cellIs" dxfId="2838" priority="216" operator="equal">
      <formula>0</formula>
    </cfRule>
    <cfRule type="containsText" dxfId="2837" priority="217" operator="containsText" text="根拠法令等の記載内容を再度確認してください。">
      <formula>NOT(ISERROR(SEARCH("根拠法令等の記載内容を再度確認してください。",AY7)))</formula>
    </cfRule>
  </conditionalFormatting>
  <conditionalFormatting sqref="AY9">
    <cfRule type="containsText" dxfId="2836" priority="186" operator="containsText" text="根拠法令等の記載内容を再度確認してください。">
      <formula>NOT(ISERROR(SEARCH("根拠法令等の記載内容を再度確認してください。",AY9)))</formula>
    </cfRule>
    <cfRule type="containsErrors" dxfId="2835" priority="184">
      <formula>ISERROR(AY9)</formula>
    </cfRule>
    <cfRule type="cellIs" dxfId="2834" priority="185" operator="equal">
      <formula>0</formula>
    </cfRule>
  </conditionalFormatting>
  <conditionalFormatting sqref="AY13">
    <cfRule type="containsText" dxfId="2833" priority="210" operator="containsText" text="根拠法令等の記載内容を再度確認してください。">
      <formula>NOT(ISERROR(SEARCH("根拠法令等の記載内容を再度確認してください。",AY13)))</formula>
    </cfRule>
    <cfRule type="cellIs" dxfId="2832" priority="209" operator="equal">
      <formula>0</formula>
    </cfRule>
    <cfRule type="containsErrors" dxfId="2831" priority="208">
      <formula>ISERROR(AY13)</formula>
    </cfRule>
  </conditionalFormatting>
  <conditionalFormatting sqref="AY18:AY19">
    <cfRule type="cellIs" dxfId="2830" priority="178" operator="equal">
      <formula>0</formula>
    </cfRule>
    <cfRule type="containsText" dxfId="2829" priority="179" operator="containsText" text="根拠法令等の記載内容を再度確認してください。">
      <formula>NOT(ISERROR(SEARCH("根拠法令等の記載内容を再度確認してください。",AY18)))</formula>
    </cfRule>
    <cfRule type="containsErrors" dxfId="2828" priority="177">
      <formula>ISERROR(AY18)</formula>
    </cfRule>
  </conditionalFormatting>
  <conditionalFormatting sqref="AY23">
    <cfRule type="containsText" dxfId="2827" priority="172" operator="containsText" text="根拠法令等の記載内容を再度確認してください。">
      <formula>NOT(ISERROR(SEARCH("根拠法令等の記載内容を再度確認してください。",AY23)))</formula>
    </cfRule>
    <cfRule type="cellIs" dxfId="2826" priority="171" operator="equal">
      <formula>0</formula>
    </cfRule>
    <cfRule type="containsErrors" dxfId="2825" priority="170">
      <formula>ISERROR(AY23)</formula>
    </cfRule>
  </conditionalFormatting>
  <conditionalFormatting sqref="AY27">
    <cfRule type="containsErrors" dxfId="2824" priority="163">
      <formula>ISERROR(AY27)</formula>
    </cfRule>
    <cfRule type="cellIs" dxfId="2823" priority="164" operator="equal">
      <formula>0</formula>
    </cfRule>
    <cfRule type="containsText" dxfId="2822" priority="165" operator="containsText" text="根拠法令等の記載内容を再度確認してください。">
      <formula>NOT(ISERROR(SEARCH("根拠法令等の記載内容を再度確認してください。",AY27)))</formula>
    </cfRule>
  </conditionalFormatting>
  <conditionalFormatting sqref="AY32">
    <cfRule type="containsText" dxfId="2821" priority="155" operator="containsText" text="根拠法令等の記載内容を再度確認してください。">
      <formula>NOT(ISERROR(SEARCH("根拠法令等の記載内容を再度確認してください。",AY32)))</formula>
    </cfRule>
    <cfRule type="containsErrors" dxfId="2820" priority="153">
      <formula>ISERROR(AY32)</formula>
    </cfRule>
    <cfRule type="cellIs" dxfId="2819" priority="154" operator="equal">
      <formula>0</formula>
    </cfRule>
  </conditionalFormatting>
  <conditionalFormatting sqref="AY35">
    <cfRule type="containsText" dxfId="2818" priority="148" operator="containsText" text="根拠法令等の記載内容を再度確認してください。">
      <formula>NOT(ISERROR(SEARCH("根拠法令等の記載内容を再度確認してください。",AY35)))</formula>
    </cfRule>
    <cfRule type="cellIs" dxfId="2817" priority="147" operator="equal">
      <formula>0</formula>
    </cfRule>
    <cfRule type="containsErrors" dxfId="2816" priority="146">
      <formula>ISERROR(AY35)</formula>
    </cfRule>
  </conditionalFormatting>
  <conditionalFormatting sqref="AY41">
    <cfRule type="containsErrors" dxfId="2815" priority="139">
      <formula>ISERROR(AY41)</formula>
    </cfRule>
    <cfRule type="containsText" dxfId="2814" priority="141" operator="containsText" text="根拠法令等の記載内容を再度確認してください。">
      <formula>NOT(ISERROR(SEARCH("根拠法令等の記載内容を再度確認してください。",AY41)))</formula>
    </cfRule>
    <cfRule type="cellIs" dxfId="2813" priority="140" operator="equal">
      <formula>0</formula>
    </cfRule>
  </conditionalFormatting>
  <conditionalFormatting sqref="AY44:AY45">
    <cfRule type="cellIs" dxfId="2812" priority="133" operator="equal">
      <formula>0</formula>
    </cfRule>
    <cfRule type="containsText" dxfId="2811" priority="134" operator="containsText" text="根拠法令等の記載内容を再度確認してください。">
      <formula>NOT(ISERROR(SEARCH("根拠法令等の記載内容を再度確認してください。",AY44)))</formula>
    </cfRule>
    <cfRule type="containsErrors" dxfId="2810" priority="132">
      <formula>ISERROR(AY44)</formula>
    </cfRule>
  </conditionalFormatting>
  <conditionalFormatting sqref="AY48:AY49">
    <cfRule type="containsText" dxfId="2809" priority="127" operator="containsText" text="根拠法令等の記載内容を再度確認してください。">
      <formula>NOT(ISERROR(SEARCH("根拠法令等の記載内容を再度確認してください。",AY48)))</formula>
    </cfRule>
    <cfRule type="cellIs" dxfId="2808" priority="126" operator="equal">
      <formula>0</formula>
    </cfRule>
    <cfRule type="containsErrors" dxfId="2807" priority="125">
      <formula>ISERROR(AY48)</formula>
    </cfRule>
  </conditionalFormatting>
  <conditionalFormatting sqref="AY53:AY54">
    <cfRule type="containsText" dxfId="2806" priority="120" operator="containsText" text="根拠法令等の記載内容を再度確認してください。">
      <formula>NOT(ISERROR(SEARCH("根拠法令等の記載内容を再度確認してください。",AY53)))</formula>
    </cfRule>
    <cfRule type="cellIs" dxfId="2805" priority="119" operator="equal">
      <formula>0</formula>
    </cfRule>
    <cfRule type="containsErrors" dxfId="2804" priority="118">
      <formula>ISERROR(AY53)</formula>
    </cfRule>
  </conditionalFormatting>
  <conditionalFormatting sqref="AY62">
    <cfRule type="cellIs" dxfId="2803" priority="109" operator="equal">
      <formula>0</formula>
    </cfRule>
    <cfRule type="containsText" dxfId="2802" priority="110" operator="containsText" text="根拠法令等の記載内容を再度確認してください。">
      <formula>NOT(ISERROR(SEARCH("根拠法令等の記載内容を再度確認してください。",AY62)))</formula>
    </cfRule>
    <cfRule type="containsErrors" dxfId="2801" priority="108">
      <formula>ISERROR(AY62)</formula>
    </cfRule>
  </conditionalFormatting>
  <conditionalFormatting sqref="AY67">
    <cfRule type="containsText" dxfId="2800" priority="103" operator="containsText" text="根拠法令等の記載内容を再度確認してください。">
      <formula>NOT(ISERROR(SEARCH("根拠法令等の記載内容を再度確認してください。",AY67)))</formula>
    </cfRule>
    <cfRule type="cellIs" dxfId="2799" priority="102" operator="equal">
      <formula>0</formula>
    </cfRule>
    <cfRule type="containsErrors" dxfId="2798" priority="101">
      <formula>ISERROR(AY67)</formula>
    </cfRule>
  </conditionalFormatting>
  <conditionalFormatting sqref="AY73">
    <cfRule type="containsErrors" dxfId="2797" priority="237">
      <formula>ISERROR(AY73)</formula>
    </cfRule>
    <cfRule type="cellIs" dxfId="2796" priority="238" operator="equal">
      <formula>0</formula>
    </cfRule>
    <cfRule type="containsText" dxfId="2795" priority="239" operator="containsText" text="根拠法令等の記載内容を再度確認してください。">
      <formula>NOT(ISERROR(SEARCH("根拠法令等の記載内容を再度確認してください。",AY73)))</formula>
    </cfRule>
  </conditionalFormatting>
  <conditionalFormatting sqref="AY76">
    <cfRule type="containsErrors" dxfId="2794" priority="94">
      <formula>ISERROR(AY76)</formula>
    </cfRule>
    <cfRule type="cellIs" dxfId="2793" priority="95" operator="equal">
      <formula>0</formula>
    </cfRule>
    <cfRule type="containsText" dxfId="2792" priority="96" operator="containsText" text="根拠法令等の記載内容を再度確認してください。">
      <formula>NOT(ISERROR(SEARCH("根拠法令等の記載内容を再度確認してください。",AY76)))</formula>
    </cfRule>
  </conditionalFormatting>
  <conditionalFormatting sqref="AY79">
    <cfRule type="containsErrors" dxfId="2791" priority="234">
      <formula>ISERROR(AY79)</formula>
    </cfRule>
    <cfRule type="cellIs" dxfId="2790" priority="235" operator="equal">
      <formula>0</formula>
    </cfRule>
    <cfRule type="containsText" dxfId="2789" priority="236" operator="containsText" text="根拠法令等の記載内容を再度確認してください。">
      <formula>NOT(ISERROR(SEARCH("根拠法令等の記載内容を再度確認してください。",AY79)))</formula>
    </cfRule>
  </conditionalFormatting>
  <conditionalFormatting sqref="AY82">
    <cfRule type="containsText" dxfId="2788" priority="89" operator="containsText" text="根拠法令等の記載内容を再度確認してください。">
      <formula>NOT(ISERROR(SEARCH("根拠法令等の記載内容を再度確認してください。",AY82)))</formula>
    </cfRule>
    <cfRule type="cellIs" dxfId="2787" priority="88" operator="equal">
      <formula>0</formula>
    </cfRule>
    <cfRule type="containsErrors" dxfId="2786" priority="87">
      <formula>ISERROR(AY82)</formula>
    </cfRule>
  </conditionalFormatting>
  <conditionalFormatting sqref="AY85">
    <cfRule type="containsText" dxfId="2785" priority="82" operator="containsText" text="根拠法令等の記載内容を再度確認してください。">
      <formula>NOT(ISERROR(SEARCH("根拠法令等の記載内容を再度確認してください。",AY85)))</formula>
    </cfRule>
    <cfRule type="containsErrors" dxfId="2784" priority="80">
      <formula>ISERROR(AY85)</formula>
    </cfRule>
    <cfRule type="cellIs" dxfId="2783" priority="81" operator="equal">
      <formula>0</formula>
    </cfRule>
  </conditionalFormatting>
  <conditionalFormatting sqref="AY87">
    <cfRule type="containsText" dxfId="2782" priority="75" operator="containsText" text="根拠法令等の記載内容を再度確認してください。">
      <formula>NOT(ISERROR(SEARCH("根拠法令等の記載内容を再度確認してください。",AY87)))</formula>
    </cfRule>
    <cfRule type="cellIs" dxfId="2781" priority="74" operator="equal">
      <formula>0</formula>
    </cfRule>
    <cfRule type="containsErrors" dxfId="2780" priority="73">
      <formula>ISERROR(AY87)</formula>
    </cfRule>
  </conditionalFormatting>
  <conditionalFormatting sqref="AY90">
    <cfRule type="containsText" dxfId="2779" priority="68" operator="containsText" text="根拠法令等の記載内容を再度確認してください。">
      <formula>NOT(ISERROR(SEARCH("根拠法令等の記載内容を再度確認してください。",AY90)))</formula>
    </cfRule>
    <cfRule type="cellIs" dxfId="2778" priority="67" operator="equal">
      <formula>0</formula>
    </cfRule>
    <cfRule type="containsErrors" dxfId="2777" priority="66">
      <formula>ISERROR(AY90)</formula>
    </cfRule>
  </conditionalFormatting>
  <conditionalFormatting sqref="AY93:AY94">
    <cfRule type="containsErrors" dxfId="2776" priority="56">
      <formula>ISERROR(AY93)</formula>
    </cfRule>
    <cfRule type="containsText" dxfId="2775" priority="58" operator="containsText" text="根拠法令等の記載内容を再度確認してください。">
      <formula>NOT(ISERROR(SEARCH("根拠法令等の記載内容を再度確認してください。",AY93)))</formula>
    </cfRule>
    <cfRule type="cellIs" dxfId="2774" priority="57" operator="equal">
      <formula>0</formula>
    </cfRule>
  </conditionalFormatting>
  <conditionalFormatting sqref="AY102">
    <cfRule type="containsErrors" dxfId="2773" priority="228">
      <formula>ISERROR(AY102)</formula>
    </cfRule>
    <cfRule type="cellIs" dxfId="2772" priority="229" operator="equal">
      <formula>0</formula>
    </cfRule>
    <cfRule type="containsText" dxfId="2771" priority="230" operator="containsText" text="根拠法令等の記載内容を再度確認してください。">
      <formula>NOT(ISERROR(SEARCH("根拠法令等の記載内容を再度確認してください。",AY102)))</formula>
    </cfRule>
  </conditionalFormatting>
  <conditionalFormatting sqref="AY104">
    <cfRule type="containsText" dxfId="2770" priority="51" operator="containsText" text="根拠法令等の記載内容を再度確認してください。">
      <formula>NOT(ISERROR(SEARCH("根拠法令等の記載内容を再度確認してください。",AY104)))</formula>
    </cfRule>
    <cfRule type="cellIs" dxfId="2769" priority="50" operator="equal">
      <formula>0</formula>
    </cfRule>
    <cfRule type="containsErrors" dxfId="2768" priority="49">
      <formula>ISERROR(AY104)</formula>
    </cfRule>
  </conditionalFormatting>
  <conditionalFormatting sqref="AY106:AY107">
    <cfRule type="containsText" dxfId="2767" priority="41" operator="containsText" text="根拠法令等の記載内容を再度確認してください。">
      <formula>NOT(ISERROR(SEARCH("根拠法令等の記載内容を再度確認してください。",AY106)))</formula>
    </cfRule>
    <cfRule type="cellIs" dxfId="2766" priority="40" operator="equal">
      <formula>0</formula>
    </cfRule>
    <cfRule type="containsErrors" dxfId="2765" priority="39">
      <formula>ISERROR(AY106)</formula>
    </cfRule>
  </conditionalFormatting>
  <conditionalFormatting sqref="AY110">
    <cfRule type="cellIs" dxfId="2764" priority="47" operator="equal">
      <formula>0</formula>
    </cfRule>
    <cfRule type="containsErrors" dxfId="2763" priority="46">
      <formula>ISERROR(AY110)</formula>
    </cfRule>
    <cfRule type="containsText" dxfId="2762" priority="48" operator="containsText" text="根拠法令等の記載内容を再度確認してください。">
      <formula>NOT(ISERROR(SEARCH("根拠法令等の記載内容を再度確認してください。",AY110)))</formula>
    </cfRule>
  </conditionalFormatting>
  <conditionalFormatting sqref="AY112:AY113">
    <cfRule type="containsText" dxfId="2761" priority="34" operator="containsText" text="根拠法令等の記載内容を再度確認してください。">
      <formula>NOT(ISERROR(SEARCH("根拠法令等の記載内容を再度確認してください。",AY112)))</formula>
    </cfRule>
    <cfRule type="cellIs" dxfId="2760" priority="33" operator="equal">
      <formula>0</formula>
    </cfRule>
    <cfRule type="containsErrors" dxfId="2759" priority="32">
      <formula>ISERROR(AY112)</formula>
    </cfRule>
  </conditionalFormatting>
  <conditionalFormatting sqref="AY116">
    <cfRule type="containsText" dxfId="2758" priority="27" operator="containsText" text="根拠法令等の記載内容を再度確認してください。">
      <formula>NOT(ISERROR(SEARCH("根拠法令等の記載内容を再度確認してください。",AY116)))</formula>
    </cfRule>
    <cfRule type="cellIs" dxfId="2757" priority="26" operator="equal">
      <formula>0</formula>
    </cfRule>
    <cfRule type="containsErrors" dxfId="2756" priority="25">
      <formula>ISERROR(AY116)</formula>
    </cfRule>
  </conditionalFormatting>
  <conditionalFormatting sqref="AY120">
    <cfRule type="containsText" dxfId="2755" priority="9" operator="containsText" text="根拠法令等の記載内容を再度確認してください。">
      <formula>NOT(ISERROR(SEARCH("根拠法令等の記載内容を再度確認してください。",AY120)))</formula>
    </cfRule>
    <cfRule type="containsErrors" dxfId="2754" priority="7">
      <formula>ISERROR(AY120)</formula>
    </cfRule>
    <cfRule type="cellIs" dxfId="2753" priority="8" operator="equal">
      <formula>0</formula>
    </cfRule>
  </conditionalFormatting>
  <conditionalFormatting sqref="AY125">
    <cfRule type="containsText" dxfId="2752" priority="6" operator="containsText" text="根拠法令等の記載内容を再度確認してください。">
      <formula>NOT(ISERROR(SEARCH("根拠法令等の記載内容を再度確認してください。",AY125)))</formula>
    </cfRule>
    <cfRule type="cellIs" dxfId="2751" priority="5" operator="equal">
      <formula>0</formula>
    </cfRule>
    <cfRule type="containsErrors" dxfId="2750" priority="4">
      <formula>ISERROR(AY125)</formula>
    </cfRule>
  </conditionalFormatting>
  <conditionalFormatting sqref="AY130">
    <cfRule type="cellIs" dxfId="2749" priority="2" operator="equal">
      <formula>0</formula>
    </cfRule>
    <cfRule type="containsText" dxfId="2748" priority="3" operator="containsText" text="根拠法令等の記載内容を再度確認してください。">
      <formula>NOT(ISERROR(SEARCH("根拠法令等の記載内容を再度確認してください。",AY130)))</formula>
    </cfRule>
    <cfRule type="containsErrors" dxfId="2747" priority="1">
      <formula>ISERROR(AY130)</formula>
    </cfRule>
  </conditionalFormatting>
  <dataValidations count="3">
    <dataValidation type="list" allowBlank="1" showInputMessage="1" showErrorMessage="1" error="決められた値を選択してください。_x000a_" prompt="いない,いる,非該当のいずれかを選択してください" sqref="AN35 AN76 AN107 AN130" xr:uid="{DED60332-544A-4C27-B33D-FC246760AC57}">
      <formula1>"いない・いる,いない,いる,非該当"</formula1>
    </dataValidation>
    <dataValidation type="list" allowBlank="1" showInputMessage="1" showErrorMessage="1" error="決められた値を選択してください。_x000a_" prompt="いる,いない,非該当のいずれかを選択してください" sqref="AN9:AO9 AN18:AO18 AN23:AO23 AN27:AO27 AN32:AO32 AN41:AO41 AN45:AO45 AN49:AO49 AN54:AO54 AN62:AO62 AN67:AO67 AN82:AO82 AN85:AO85 AN87:AO87 AN90:AO90 AN94:AO94 AN104:AO104 AN113:AO113 AN116:AO116 AN120:AO120 AN125:AO125" xr:uid="{0B3E01D4-B7A2-49A3-BF4C-5735BDBB6F30}">
      <formula1>"いる・いない,いる,いない,非該当"</formula1>
    </dataValidation>
    <dataValidation type="list" allowBlank="1" showInputMessage="1" showErrorMessage="1" error="正しい値を選択してください" prompt="該当又は非該当のいずれかを選択してください" sqref="C12 C26 C38 C57 C97 C123" xr:uid="{7376D5EF-1683-4808-A4BC-3A3B41CABC6B}">
      <formula1>"該当・非該当,該当,非該当"</formula1>
    </dataValidation>
  </dataValidations>
  <hyperlinks>
    <hyperlink ref="AM134" location="'介護給付費　目次'!A1" display="目次に戻る" xr:uid="{6673C917-A0A3-463C-BCCA-CC2D8514F8E1}"/>
    <hyperlink ref="AM1" location="'介護給付費　目次'!A1" display="目次に戻る" xr:uid="{79606DD0-C41A-497D-BB3B-20E44D579C96}"/>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2" manualBreakCount="2">
    <brk id="52" min="1" max="49" man="1"/>
    <brk id="102" min="1" max="4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69A80-0513-48FF-A1B9-71CA48C9DD95}">
  <sheetPr codeName="Sheet25">
    <pageSetUpPr fitToPage="1"/>
  </sheetPr>
  <dimension ref="A1:CE72"/>
  <sheetViews>
    <sheetView tabSelected="1" view="pageBreakPreview" zoomScale="85" zoomScaleNormal="100" zoomScaleSheetLayoutView="85" workbookViewId="0">
      <pane xSplit="7" ySplit="5" topLeftCell="K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2.6914062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66"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f t="shared" si="0"/>
        <v>173</v>
      </c>
      <c r="B7" s="418" t="s">
        <v>1917</v>
      </c>
      <c r="C7" s="381"/>
      <c r="D7" s="381"/>
      <c r="E7" s="381"/>
      <c r="F7" s="381"/>
      <c r="G7" s="419"/>
      <c r="H7" s="80"/>
      <c r="I7" s="80"/>
      <c r="J7" s="384" t="s">
        <v>1190</v>
      </c>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384"/>
      <c r="AK7" s="80"/>
      <c r="AL7" s="155"/>
      <c r="AM7" s="201">
        <v>173</v>
      </c>
      <c r="AN7" s="386" t="s">
        <v>12</v>
      </c>
      <c r="AO7" s="387"/>
      <c r="AP7" s="387"/>
      <c r="AQ7" s="388"/>
      <c r="AR7" s="154"/>
      <c r="AS7" s="442" t="s">
        <v>1343</v>
      </c>
      <c r="AT7" s="443"/>
      <c r="AU7" s="443"/>
      <c r="AV7" s="443"/>
      <c r="AW7" s="443"/>
      <c r="AX7" s="444"/>
      <c r="AY7" s="17">
        <f>VLOOKUP(AN7,$CD$6:$CE$12,2,FALSE)</f>
        <v>0</v>
      </c>
      <c r="CB7" s="1" t="s">
        <v>13</v>
      </c>
      <c r="CD7" s="1" t="s">
        <v>13</v>
      </c>
    </row>
    <row r="8" spans="1:83" ht="19.5" customHeight="1" x14ac:dyDescent="0.25">
      <c r="A8" s="69" t="str">
        <f t="shared" si="0"/>
        <v/>
      </c>
      <c r="B8" s="418"/>
      <c r="C8" s="381"/>
      <c r="D8" s="381"/>
      <c r="E8" s="381"/>
      <c r="F8" s="381"/>
      <c r="G8" s="419"/>
      <c r="H8" s="80"/>
      <c r="I8" s="80"/>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80"/>
      <c r="AL8" s="155"/>
      <c r="AM8" s="156"/>
      <c r="AN8" s="80"/>
      <c r="AO8" s="80"/>
      <c r="AP8" s="80"/>
      <c r="AQ8" s="80"/>
      <c r="AR8" s="154"/>
      <c r="AS8" s="442"/>
      <c r="AT8" s="443"/>
      <c r="AU8" s="443"/>
      <c r="AV8" s="443"/>
      <c r="AW8" s="443"/>
      <c r="AX8" s="444"/>
      <c r="AY8" s="15"/>
      <c r="CB8" s="1" t="s">
        <v>14</v>
      </c>
      <c r="CD8" s="1" t="s">
        <v>14</v>
      </c>
      <c r="CE8" s="1" t="s">
        <v>18</v>
      </c>
    </row>
    <row r="9" spans="1:83" ht="19.5" customHeight="1" x14ac:dyDescent="0.25">
      <c r="A9" s="69"/>
      <c r="B9" s="160"/>
      <c r="C9" s="83"/>
      <c r="D9" s="83"/>
      <c r="E9" s="83"/>
      <c r="F9" s="83"/>
      <c r="G9" s="161"/>
      <c r="H9" s="80"/>
      <c r="I9" s="80"/>
      <c r="J9" s="384"/>
      <c r="K9" s="384"/>
      <c r="L9" s="384"/>
      <c r="M9" s="384"/>
      <c r="N9" s="384"/>
      <c r="O9" s="384"/>
      <c r="P9" s="384"/>
      <c r="Q9" s="384"/>
      <c r="R9" s="384"/>
      <c r="S9" s="384"/>
      <c r="T9" s="384"/>
      <c r="U9" s="384"/>
      <c r="V9" s="384"/>
      <c r="W9" s="384"/>
      <c r="X9" s="384"/>
      <c r="Y9" s="384"/>
      <c r="Z9" s="384"/>
      <c r="AA9" s="384"/>
      <c r="AB9" s="384"/>
      <c r="AC9" s="384"/>
      <c r="AD9" s="384"/>
      <c r="AE9" s="384"/>
      <c r="AF9" s="384"/>
      <c r="AG9" s="384"/>
      <c r="AH9" s="384"/>
      <c r="AI9" s="384"/>
      <c r="AJ9" s="384"/>
      <c r="AK9" s="80"/>
      <c r="AL9" s="155"/>
      <c r="AM9" s="156"/>
      <c r="AN9" s="80"/>
      <c r="AO9" s="80"/>
      <c r="AP9" s="80"/>
      <c r="AQ9" s="80"/>
      <c r="AR9" s="154"/>
      <c r="AS9" s="90"/>
      <c r="AT9" s="92"/>
      <c r="AU9" s="92"/>
      <c r="AV9" s="92"/>
      <c r="AW9" s="92"/>
      <c r="AX9" s="91"/>
      <c r="AY9" s="15"/>
    </row>
    <row r="10" spans="1:83" ht="19.5" customHeight="1" x14ac:dyDescent="0.25">
      <c r="A10" s="69" t="str">
        <f t="shared" si="0"/>
        <v/>
      </c>
      <c r="B10" s="160"/>
      <c r="C10" s="83"/>
      <c r="D10" s="83"/>
      <c r="E10" s="83"/>
      <c r="F10" s="83"/>
      <c r="G10" s="161"/>
      <c r="H10" s="80"/>
      <c r="I10" s="80"/>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80"/>
      <c r="AL10" s="155"/>
      <c r="AM10" s="156"/>
      <c r="AN10" s="80"/>
      <c r="AO10" s="80"/>
      <c r="AP10" s="80"/>
      <c r="AQ10" s="80"/>
      <c r="AR10" s="154"/>
      <c r="AS10" s="84"/>
      <c r="AT10" s="85"/>
      <c r="AU10" s="85"/>
      <c r="AV10" s="85"/>
      <c r="AW10" s="85"/>
      <c r="AX10" s="86"/>
      <c r="AY10" s="15"/>
      <c r="CB10" s="1" t="s">
        <v>19</v>
      </c>
      <c r="CD10" s="1" t="s">
        <v>19</v>
      </c>
    </row>
    <row r="11" spans="1:83" ht="19.5" customHeight="1" x14ac:dyDescent="0.25">
      <c r="A11" s="69" t="str">
        <f t="shared" si="0"/>
        <v/>
      </c>
      <c r="B11" s="185" t="s">
        <v>1436</v>
      </c>
      <c r="C11" s="410" t="s">
        <v>99</v>
      </c>
      <c r="D11" s="411"/>
      <c r="E11" s="411"/>
      <c r="F11" s="412"/>
      <c r="G11" s="161"/>
      <c r="H11" s="80"/>
      <c r="I11" s="80"/>
      <c r="J11" s="79"/>
      <c r="K11" s="79"/>
      <c r="L11" s="79"/>
      <c r="M11" s="79"/>
      <c r="N11" s="79"/>
      <c r="O11" s="79"/>
      <c r="P11" s="79"/>
      <c r="Q11" s="79"/>
      <c r="R11" s="79"/>
      <c r="S11" s="79"/>
      <c r="T11" s="79"/>
      <c r="U11" s="79"/>
      <c r="V11" s="79"/>
      <c r="W11" s="79"/>
      <c r="X11" s="79"/>
      <c r="Y11" s="79"/>
      <c r="Z11" s="79"/>
      <c r="AA11" s="79"/>
      <c r="AB11" s="79"/>
      <c r="AC11" s="79"/>
      <c r="AD11" s="79"/>
      <c r="AE11" s="79"/>
      <c r="AF11" s="79"/>
      <c r="AG11" s="79"/>
      <c r="AH11" s="79"/>
      <c r="AI11" s="79"/>
      <c r="AJ11" s="79"/>
      <c r="AK11" s="80"/>
      <c r="AL11" s="155"/>
      <c r="AM11" s="156"/>
      <c r="AN11" s="80"/>
      <c r="AO11" s="80"/>
      <c r="AP11" s="80"/>
      <c r="AQ11" s="80"/>
      <c r="AR11" s="154"/>
      <c r="AS11" s="84"/>
      <c r="AT11" s="85"/>
      <c r="AU11" s="85"/>
      <c r="AV11" s="85"/>
      <c r="AW11" s="85"/>
      <c r="AX11" s="86"/>
      <c r="AY11" s="15"/>
      <c r="CB11" s="1" t="s">
        <v>20</v>
      </c>
      <c r="CD11" s="1" t="s">
        <v>20</v>
      </c>
    </row>
    <row r="12" spans="1:83" ht="19.5" customHeight="1" x14ac:dyDescent="0.25">
      <c r="A12" s="69">
        <f t="shared" si="0"/>
        <v>174</v>
      </c>
      <c r="B12" s="153"/>
      <c r="C12" s="80"/>
      <c r="D12" s="80"/>
      <c r="E12" s="80"/>
      <c r="F12" s="80"/>
      <c r="G12" s="154"/>
      <c r="H12" s="200" t="s">
        <v>635</v>
      </c>
      <c r="I12" s="80"/>
      <c r="J12" s="381" t="s">
        <v>1193</v>
      </c>
      <c r="K12" s="381"/>
      <c r="L12" s="381"/>
      <c r="M12" s="381"/>
      <c r="N12" s="381"/>
      <c r="O12" s="381"/>
      <c r="P12" s="381"/>
      <c r="Q12" s="381"/>
      <c r="R12" s="381"/>
      <c r="S12" s="381"/>
      <c r="T12" s="381"/>
      <c r="U12" s="381"/>
      <c r="V12" s="381"/>
      <c r="W12" s="381"/>
      <c r="X12" s="381"/>
      <c r="Y12" s="381"/>
      <c r="Z12" s="381"/>
      <c r="AA12" s="381"/>
      <c r="AB12" s="381"/>
      <c r="AC12" s="381"/>
      <c r="AD12" s="381"/>
      <c r="AE12" s="381"/>
      <c r="AF12" s="381"/>
      <c r="AG12" s="381"/>
      <c r="AH12" s="381"/>
      <c r="AI12" s="381"/>
      <c r="AJ12" s="381"/>
      <c r="AK12" s="80"/>
      <c r="AL12" s="155"/>
      <c r="AM12" s="201">
        <v>174</v>
      </c>
      <c r="AN12" s="386" t="s">
        <v>12</v>
      </c>
      <c r="AO12" s="387"/>
      <c r="AP12" s="387"/>
      <c r="AQ12" s="388"/>
      <c r="AR12" s="154"/>
      <c r="AS12" s="442" t="s">
        <v>1323</v>
      </c>
      <c r="AT12" s="443"/>
      <c r="AU12" s="443"/>
      <c r="AV12" s="443"/>
      <c r="AW12" s="443"/>
      <c r="AX12" s="444"/>
      <c r="AY12" s="17">
        <f>VLOOKUP(AN12,$CD$6:$CE$12,2,FALSE)</f>
        <v>0</v>
      </c>
      <c r="CD12" s="1" t="s">
        <v>12</v>
      </c>
    </row>
    <row r="13" spans="1:83" ht="19.5" customHeight="1" x14ac:dyDescent="0.25">
      <c r="A13" s="69" t="str">
        <f t="shared" si="0"/>
        <v/>
      </c>
      <c r="B13" s="153"/>
      <c r="C13" s="80"/>
      <c r="D13" s="80"/>
      <c r="E13" s="80"/>
      <c r="F13" s="80"/>
      <c r="G13" s="154"/>
      <c r="H13" s="200"/>
      <c r="I13" s="80"/>
      <c r="J13" s="547" t="s">
        <v>1268</v>
      </c>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80"/>
      <c r="AL13" s="155"/>
      <c r="AM13" s="201"/>
      <c r="AN13" s="191"/>
      <c r="AO13" s="191"/>
      <c r="AP13" s="191"/>
      <c r="AQ13" s="191"/>
      <c r="AR13" s="154"/>
      <c r="AS13" s="442"/>
      <c r="AT13" s="443"/>
      <c r="AU13" s="443"/>
      <c r="AV13" s="443"/>
      <c r="AW13" s="443"/>
      <c r="AX13" s="444"/>
      <c r="AY13" s="39"/>
    </row>
    <row r="14" spans="1:83" ht="19.5" customHeight="1" x14ac:dyDescent="0.25">
      <c r="A14" s="69" t="str">
        <f t="shared" si="0"/>
        <v/>
      </c>
      <c r="B14" s="153"/>
      <c r="C14" s="80"/>
      <c r="D14" s="80"/>
      <c r="E14" s="80"/>
      <c r="F14" s="80"/>
      <c r="G14" s="154"/>
      <c r="H14" s="80"/>
      <c r="I14" s="80"/>
      <c r="J14" s="83" t="s">
        <v>72</v>
      </c>
      <c r="K14" s="381" t="s">
        <v>1191</v>
      </c>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80"/>
      <c r="AL14" s="155"/>
      <c r="AM14" s="156"/>
      <c r="AN14" s="80"/>
      <c r="AO14" s="80"/>
      <c r="AP14" s="80"/>
      <c r="AQ14" s="80"/>
      <c r="AR14" s="154"/>
      <c r="AS14" s="442"/>
      <c r="AT14" s="443"/>
      <c r="AU14" s="443"/>
      <c r="AV14" s="443"/>
      <c r="AW14" s="443"/>
      <c r="AX14" s="444"/>
      <c r="AY14" s="15"/>
    </row>
    <row r="15" spans="1:83" ht="19.5" customHeight="1" x14ac:dyDescent="0.25">
      <c r="A15" s="69" t="str">
        <f t="shared" si="0"/>
        <v/>
      </c>
      <c r="B15" s="196"/>
      <c r="C15" s="179"/>
      <c r="D15" s="179"/>
      <c r="E15" s="179"/>
      <c r="F15" s="179"/>
      <c r="G15" s="197"/>
      <c r="H15" s="80"/>
      <c r="I15" s="80"/>
      <c r="J15" s="83"/>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80"/>
      <c r="AL15" s="155"/>
      <c r="AM15" s="156"/>
      <c r="AN15" s="80"/>
      <c r="AO15" s="80"/>
      <c r="AP15" s="80"/>
      <c r="AQ15" s="80"/>
      <c r="AR15" s="154"/>
      <c r="AS15" s="84"/>
      <c r="AT15" s="85"/>
      <c r="AU15" s="85"/>
      <c r="AV15" s="85"/>
      <c r="AW15" s="85"/>
      <c r="AX15" s="86"/>
      <c r="AY15" s="17"/>
      <c r="CB15" s="1" t="s">
        <v>13</v>
      </c>
      <c r="CD15" s="1" t="s">
        <v>13</v>
      </c>
      <c r="CE15" s="1" t="s">
        <v>18</v>
      </c>
    </row>
    <row r="16" spans="1:83" ht="19.5" customHeight="1" x14ac:dyDescent="0.25">
      <c r="A16" s="69" t="str">
        <f t="shared" si="0"/>
        <v/>
      </c>
      <c r="B16" s="196"/>
      <c r="C16" s="179"/>
      <c r="D16" s="179"/>
      <c r="E16" s="179"/>
      <c r="F16" s="179"/>
      <c r="G16" s="197"/>
      <c r="H16" s="80"/>
      <c r="I16" s="80"/>
      <c r="J16" s="83" t="s">
        <v>73</v>
      </c>
      <c r="K16" s="381" t="s">
        <v>1192</v>
      </c>
      <c r="L16" s="381"/>
      <c r="M16" s="381"/>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381"/>
      <c r="AK16" s="80"/>
      <c r="AL16" s="155"/>
      <c r="AM16" s="156"/>
      <c r="AN16" s="80"/>
      <c r="AO16" s="80"/>
      <c r="AP16" s="80"/>
      <c r="AQ16" s="80"/>
      <c r="AR16" s="154"/>
      <c r="AS16" s="84"/>
      <c r="AT16" s="85"/>
      <c r="AU16" s="85"/>
      <c r="AV16" s="85"/>
      <c r="AW16" s="85"/>
      <c r="AX16" s="86"/>
      <c r="AY16" s="39"/>
    </row>
    <row r="17" spans="1:51" ht="19.5" customHeight="1" x14ac:dyDescent="0.25">
      <c r="A17" s="69" t="str">
        <f t="shared" si="0"/>
        <v/>
      </c>
      <c r="B17" s="196"/>
      <c r="C17" s="179"/>
      <c r="D17" s="179"/>
      <c r="E17" s="179"/>
      <c r="F17" s="179"/>
      <c r="G17" s="197"/>
      <c r="H17" s="80"/>
      <c r="I17" s="80"/>
      <c r="J17" s="83"/>
      <c r="K17" s="381"/>
      <c r="L17" s="381"/>
      <c r="M17" s="381"/>
      <c r="N17" s="381"/>
      <c r="O17" s="381"/>
      <c r="P17" s="381"/>
      <c r="Q17" s="381"/>
      <c r="R17" s="381"/>
      <c r="S17" s="381"/>
      <c r="T17" s="381"/>
      <c r="U17" s="381"/>
      <c r="V17" s="381"/>
      <c r="W17" s="381"/>
      <c r="X17" s="381"/>
      <c r="Y17" s="381"/>
      <c r="Z17" s="381"/>
      <c r="AA17" s="381"/>
      <c r="AB17" s="381"/>
      <c r="AC17" s="381"/>
      <c r="AD17" s="381"/>
      <c r="AE17" s="381"/>
      <c r="AF17" s="381"/>
      <c r="AG17" s="381"/>
      <c r="AH17" s="381"/>
      <c r="AI17" s="381"/>
      <c r="AJ17" s="381"/>
      <c r="AK17" s="80"/>
      <c r="AL17" s="155"/>
      <c r="AM17" s="156"/>
      <c r="AN17" s="80"/>
      <c r="AO17" s="80"/>
      <c r="AP17" s="80"/>
      <c r="AQ17" s="80"/>
      <c r="AR17" s="154"/>
      <c r="AS17" s="84"/>
      <c r="AT17" s="85"/>
      <c r="AU17" s="85"/>
      <c r="AV17" s="85"/>
      <c r="AW17" s="85"/>
      <c r="AX17" s="86"/>
      <c r="AY17" s="39"/>
    </row>
    <row r="18" spans="1:51" ht="19.5" customHeight="1" x14ac:dyDescent="0.25">
      <c r="A18" s="69" t="str">
        <f t="shared" si="0"/>
        <v/>
      </c>
      <c r="B18" s="196"/>
      <c r="C18" s="179"/>
      <c r="D18" s="179"/>
      <c r="E18" s="179"/>
      <c r="F18" s="179"/>
      <c r="G18" s="197"/>
      <c r="H18" s="80"/>
      <c r="I18" s="80"/>
      <c r="J18" s="83" t="s">
        <v>158</v>
      </c>
      <c r="K18" s="381" t="s">
        <v>1197</v>
      </c>
      <c r="L18" s="381"/>
      <c r="M18" s="381"/>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80"/>
      <c r="AL18" s="155"/>
      <c r="AM18" s="156"/>
      <c r="AN18" s="80"/>
      <c r="AO18" s="80"/>
      <c r="AP18" s="80"/>
      <c r="AQ18" s="80"/>
      <c r="AR18" s="154"/>
      <c r="AS18" s="84"/>
      <c r="AT18" s="85"/>
      <c r="AU18" s="85"/>
      <c r="AV18" s="85"/>
      <c r="AW18" s="85"/>
      <c r="AX18" s="86"/>
      <c r="AY18" s="39"/>
    </row>
    <row r="19" spans="1:51" ht="19.5" customHeight="1" x14ac:dyDescent="0.25">
      <c r="A19" s="69" t="str">
        <f t="shared" si="0"/>
        <v/>
      </c>
      <c r="B19" s="196"/>
      <c r="C19" s="179"/>
      <c r="D19" s="179"/>
      <c r="E19" s="179"/>
      <c r="F19" s="179"/>
      <c r="G19" s="197"/>
      <c r="H19" s="80"/>
      <c r="I19" s="80"/>
      <c r="J19" s="83"/>
      <c r="K19" s="381"/>
      <c r="L19" s="381"/>
      <c r="M19" s="381"/>
      <c r="N19" s="381"/>
      <c r="O19" s="381"/>
      <c r="P19" s="381"/>
      <c r="Q19" s="381"/>
      <c r="R19" s="381"/>
      <c r="S19" s="381"/>
      <c r="T19" s="381"/>
      <c r="U19" s="381"/>
      <c r="V19" s="381"/>
      <c r="W19" s="381"/>
      <c r="X19" s="381"/>
      <c r="Y19" s="381"/>
      <c r="Z19" s="381"/>
      <c r="AA19" s="381"/>
      <c r="AB19" s="381"/>
      <c r="AC19" s="381"/>
      <c r="AD19" s="381"/>
      <c r="AE19" s="381"/>
      <c r="AF19" s="381"/>
      <c r="AG19" s="381"/>
      <c r="AH19" s="381"/>
      <c r="AI19" s="381"/>
      <c r="AJ19" s="381"/>
      <c r="AK19" s="80"/>
      <c r="AL19" s="155"/>
      <c r="AM19" s="156"/>
      <c r="AN19" s="80"/>
      <c r="AO19" s="80"/>
      <c r="AP19" s="80"/>
      <c r="AQ19" s="80"/>
      <c r="AR19" s="154"/>
      <c r="AS19" s="84"/>
      <c r="AT19" s="85"/>
      <c r="AU19" s="85"/>
      <c r="AV19" s="85"/>
      <c r="AW19" s="85"/>
      <c r="AX19" s="86"/>
      <c r="AY19" s="39"/>
    </row>
    <row r="20" spans="1:51" ht="19.5" customHeight="1" x14ac:dyDescent="0.25">
      <c r="A20" s="69" t="str">
        <f t="shared" si="0"/>
        <v/>
      </c>
      <c r="B20" s="196"/>
      <c r="C20" s="179"/>
      <c r="D20" s="179"/>
      <c r="E20" s="179"/>
      <c r="F20" s="179"/>
      <c r="G20" s="197"/>
      <c r="H20" s="80"/>
      <c r="I20" s="80"/>
      <c r="J20" s="83"/>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80"/>
      <c r="AL20" s="155"/>
      <c r="AM20" s="156"/>
      <c r="AN20" s="80"/>
      <c r="AO20" s="80"/>
      <c r="AP20" s="80"/>
      <c r="AQ20" s="80"/>
      <c r="AR20" s="154"/>
      <c r="AS20" s="84"/>
      <c r="AT20" s="85"/>
      <c r="AU20" s="85"/>
      <c r="AV20" s="85"/>
      <c r="AW20" s="85"/>
      <c r="AX20" s="86"/>
      <c r="AY20" s="39"/>
    </row>
    <row r="21" spans="1:51" ht="19.5" customHeight="1" x14ac:dyDescent="0.25">
      <c r="A21" s="69" t="str">
        <f t="shared" si="0"/>
        <v/>
      </c>
      <c r="B21" s="196"/>
      <c r="C21" s="179"/>
      <c r="D21" s="179"/>
      <c r="E21" s="179"/>
      <c r="F21" s="179"/>
      <c r="G21" s="197"/>
      <c r="H21" s="80"/>
      <c r="I21" s="80"/>
      <c r="J21" s="83"/>
      <c r="K21" s="381"/>
      <c r="L21" s="381"/>
      <c r="M21" s="381"/>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80"/>
      <c r="AL21" s="155"/>
      <c r="AM21" s="156"/>
      <c r="AN21" s="80"/>
      <c r="AO21" s="80"/>
      <c r="AP21" s="80"/>
      <c r="AQ21" s="80"/>
      <c r="AR21" s="154"/>
      <c r="AS21" s="84"/>
      <c r="AT21" s="85"/>
      <c r="AU21" s="85"/>
      <c r="AV21" s="85"/>
      <c r="AW21" s="85"/>
      <c r="AX21" s="86"/>
      <c r="AY21" s="39"/>
    </row>
    <row r="22" spans="1:51" ht="19.5" customHeight="1" x14ac:dyDescent="0.25">
      <c r="A22" s="69" t="str">
        <f t="shared" si="0"/>
        <v/>
      </c>
      <c r="B22" s="196"/>
      <c r="C22" s="179"/>
      <c r="D22" s="179"/>
      <c r="E22" s="179"/>
      <c r="F22" s="179"/>
      <c r="G22" s="197"/>
      <c r="H22" s="200" t="s">
        <v>341</v>
      </c>
      <c r="I22" s="80"/>
      <c r="J22" s="381" t="s">
        <v>1194</v>
      </c>
      <c r="K22" s="381"/>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80"/>
      <c r="AL22" s="155"/>
      <c r="AM22" s="156"/>
      <c r="AN22" s="80"/>
      <c r="AO22" s="80"/>
      <c r="AP22" s="80"/>
      <c r="AQ22" s="80"/>
      <c r="AR22" s="154"/>
      <c r="AS22" s="84"/>
      <c r="AT22" s="85"/>
      <c r="AU22" s="85"/>
      <c r="AV22" s="85"/>
      <c r="AW22" s="85"/>
      <c r="AX22" s="86"/>
      <c r="AY22" s="39"/>
    </row>
    <row r="23" spans="1:51" ht="19.5" customHeight="1" x14ac:dyDescent="0.25">
      <c r="A23" s="69" t="str">
        <f t="shared" si="0"/>
        <v/>
      </c>
      <c r="B23" s="196"/>
      <c r="C23" s="179"/>
      <c r="D23" s="179"/>
      <c r="E23" s="179"/>
      <c r="F23" s="179"/>
      <c r="G23" s="197"/>
      <c r="H23" s="200"/>
      <c r="I23" s="80"/>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0"/>
      <c r="AL23" s="155"/>
      <c r="AM23" s="156"/>
      <c r="AN23" s="80"/>
      <c r="AO23" s="80"/>
      <c r="AP23" s="80"/>
      <c r="AQ23" s="80"/>
      <c r="AR23" s="154"/>
      <c r="AS23" s="84"/>
      <c r="AT23" s="85"/>
      <c r="AU23" s="85"/>
      <c r="AV23" s="85"/>
      <c r="AW23" s="85"/>
      <c r="AX23" s="86"/>
      <c r="AY23" s="39"/>
    </row>
    <row r="24" spans="1:51" ht="19.5" customHeight="1" x14ac:dyDescent="0.25">
      <c r="A24" s="69" t="str">
        <f t="shared" si="0"/>
        <v/>
      </c>
      <c r="B24" s="196"/>
      <c r="C24" s="179"/>
      <c r="D24" s="179"/>
      <c r="E24" s="179"/>
      <c r="F24" s="179"/>
      <c r="G24" s="197"/>
      <c r="H24" s="200" t="s">
        <v>349</v>
      </c>
      <c r="I24" s="80"/>
      <c r="J24" s="373" t="s">
        <v>381</v>
      </c>
      <c r="K24" s="373"/>
      <c r="L24" s="373"/>
      <c r="M24" s="373"/>
      <c r="N24" s="373"/>
      <c r="O24" s="373"/>
      <c r="P24" s="373"/>
      <c r="Q24" s="373"/>
      <c r="R24" s="373"/>
      <c r="S24" s="373"/>
      <c r="T24" s="373"/>
      <c r="U24" s="373"/>
      <c r="V24" s="373"/>
      <c r="W24" s="373"/>
      <c r="X24" s="373"/>
      <c r="Y24" s="373"/>
      <c r="Z24" s="373"/>
      <c r="AA24" s="373"/>
      <c r="AB24" s="373"/>
      <c r="AC24" s="373"/>
      <c r="AD24" s="373"/>
      <c r="AE24" s="373"/>
      <c r="AF24" s="373"/>
      <c r="AG24" s="373"/>
      <c r="AH24" s="373"/>
      <c r="AI24" s="373"/>
      <c r="AJ24" s="373"/>
      <c r="AK24" s="80"/>
      <c r="AL24" s="155"/>
      <c r="AM24" s="156"/>
      <c r="AN24" s="80"/>
      <c r="AO24" s="80"/>
      <c r="AP24" s="80"/>
      <c r="AQ24" s="80"/>
      <c r="AR24" s="154"/>
      <c r="AS24" s="87"/>
      <c r="AT24" s="88"/>
      <c r="AU24" s="88"/>
      <c r="AV24" s="88"/>
      <c r="AW24" s="88"/>
      <c r="AX24" s="89"/>
      <c r="AY24" s="39"/>
    </row>
    <row r="25" spans="1:51" ht="19.5" customHeight="1" x14ac:dyDescent="0.25">
      <c r="A25" s="69" t="str">
        <f t="shared" si="0"/>
        <v/>
      </c>
      <c r="B25" s="196"/>
      <c r="C25" s="179"/>
      <c r="D25" s="179"/>
      <c r="E25" s="179"/>
      <c r="F25" s="179"/>
      <c r="G25" s="197"/>
      <c r="H25" s="200"/>
      <c r="I25" s="80"/>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0"/>
      <c r="AL25" s="155"/>
      <c r="AM25" s="156"/>
      <c r="AN25" s="80"/>
      <c r="AO25" s="80"/>
      <c r="AP25" s="80"/>
      <c r="AQ25" s="80"/>
      <c r="AR25" s="154"/>
      <c r="AS25" s="87"/>
      <c r="AT25" s="88"/>
      <c r="AU25" s="88"/>
      <c r="AV25" s="88"/>
      <c r="AW25" s="88"/>
      <c r="AX25" s="89"/>
      <c r="AY25" s="39"/>
    </row>
    <row r="26" spans="1:51" ht="19.5" customHeight="1" x14ac:dyDescent="0.25">
      <c r="A26" s="69">
        <f t="shared" si="0"/>
        <v>175</v>
      </c>
      <c r="B26" s="196"/>
      <c r="C26" s="179"/>
      <c r="D26" s="179"/>
      <c r="E26" s="179"/>
      <c r="F26" s="179"/>
      <c r="G26" s="197"/>
      <c r="H26" s="200"/>
      <c r="I26" s="80"/>
      <c r="J26" s="83" t="s">
        <v>1264</v>
      </c>
      <c r="K26" s="381" t="s">
        <v>1918</v>
      </c>
      <c r="L26" s="381"/>
      <c r="M26" s="381"/>
      <c r="N26" s="381"/>
      <c r="O26" s="381"/>
      <c r="P26" s="381"/>
      <c r="Q26" s="381"/>
      <c r="R26" s="381"/>
      <c r="S26" s="381"/>
      <c r="T26" s="381"/>
      <c r="U26" s="381"/>
      <c r="V26" s="381"/>
      <c r="W26" s="381"/>
      <c r="X26" s="381"/>
      <c r="Y26" s="381"/>
      <c r="Z26" s="381"/>
      <c r="AA26" s="381"/>
      <c r="AB26" s="381"/>
      <c r="AC26" s="381"/>
      <c r="AD26" s="381"/>
      <c r="AE26" s="381"/>
      <c r="AF26" s="381"/>
      <c r="AG26" s="381"/>
      <c r="AH26" s="381"/>
      <c r="AI26" s="381"/>
      <c r="AJ26" s="381"/>
      <c r="AK26" s="80"/>
      <c r="AL26" s="155"/>
      <c r="AM26" s="156">
        <v>175</v>
      </c>
      <c r="AN26" s="386" t="s">
        <v>12</v>
      </c>
      <c r="AO26" s="387"/>
      <c r="AP26" s="387"/>
      <c r="AQ26" s="388"/>
      <c r="AR26" s="154"/>
      <c r="AS26" s="395" t="s">
        <v>1344</v>
      </c>
      <c r="AT26" s="396"/>
      <c r="AU26" s="396"/>
      <c r="AV26" s="396"/>
      <c r="AW26" s="396"/>
      <c r="AX26" s="397"/>
      <c r="AY26" s="17">
        <f>VLOOKUP(AN26,$CD$6:$CE$12,2,FALSE)</f>
        <v>0</v>
      </c>
    </row>
    <row r="27" spans="1:51" ht="19.5" customHeight="1" x14ac:dyDescent="0.25">
      <c r="A27" s="69" t="str">
        <f t="shared" si="0"/>
        <v/>
      </c>
      <c r="B27" s="196"/>
      <c r="C27" s="179"/>
      <c r="D27" s="179"/>
      <c r="E27" s="179"/>
      <c r="F27" s="179"/>
      <c r="G27" s="197"/>
      <c r="H27" s="200"/>
      <c r="I27" s="80"/>
      <c r="J27" s="83"/>
      <c r="K27" s="381"/>
      <c r="L27" s="381"/>
      <c r="M27" s="381"/>
      <c r="N27" s="381"/>
      <c r="O27" s="381"/>
      <c r="P27" s="381"/>
      <c r="Q27" s="381"/>
      <c r="R27" s="381"/>
      <c r="S27" s="381"/>
      <c r="T27" s="381"/>
      <c r="U27" s="381"/>
      <c r="V27" s="381"/>
      <c r="W27" s="381"/>
      <c r="X27" s="381"/>
      <c r="Y27" s="381"/>
      <c r="Z27" s="381"/>
      <c r="AA27" s="381"/>
      <c r="AB27" s="381"/>
      <c r="AC27" s="381"/>
      <c r="AD27" s="381"/>
      <c r="AE27" s="381"/>
      <c r="AF27" s="381"/>
      <c r="AG27" s="381"/>
      <c r="AH27" s="381"/>
      <c r="AI27" s="381"/>
      <c r="AJ27" s="381"/>
      <c r="AK27" s="80"/>
      <c r="AL27" s="155"/>
      <c r="AM27" s="156"/>
      <c r="AN27" s="80"/>
      <c r="AO27" s="80"/>
      <c r="AP27" s="80"/>
      <c r="AQ27" s="80"/>
      <c r="AR27" s="154"/>
      <c r="AS27" s="395"/>
      <c r="AT27" s="396"/>
      <c r="AU27" s="396"/>
      <c r="AV27" s="396"/>
      <c r="AW27" s="396"/>
      <c r="AX27" s="397"/>
      <c r="AY27" s="39"/>
    </row>
    <row r="28" spans="1:51" ht="19.5" customHeight="1" x14ac:dyDescent="0.25">
      <c r="A28" s="69" t="str">
        <f t="shared" si="0"/>
        <v/>
      </c>
      <c r="B28" s="196"/>
      <c r="C28" s="179"/>
      <c r="D28" s="179"/>
      <c r="E28" s="179"/>
      <c r="F28" s="179"/>
      <c r="G28" s="197"/>
      <c r="H28" s="200"/>
      <c r="I28" s="80"/>
      <c r="J28" s="83"/>
      <c r="K28" s="381"/>
      <c r="L28" s="381"/>
      <c r="M28" s="381"/>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81"/>
      <c r="AK28" s="80"/>
      <c r="AL28" s="155"/>
      <c r="AM28" s="156"/>
      <c r="AN28" s="80"/>
      <c r="AO28" s="80"/>
      <c r="AP28" s="80"/>
      <c r="AQ28" s="80"/>
      <c r="AR28" s="154"/>
      <c r="AS28" s="395"/>
      <c r="AT28" s="396"/>
      <c r="AU28" s="396"/>
      <c r="AV28" s="396"/>
      <c r="AW28" s="396"/>
      <c r="AX28" s="397"/>
      <c r="AY28" s="39"/>
    </row>
    <row r="29" spans="1:51" ht="19.5" customHeight="1" x14ac:dyDescent="0.25">
      <c r="A29" s="69" t="str">
        <f t="shared" si="0"/>
        <v/>
      </c>
      <c r="B29" s="196"/>
      <c r="C29" s="179"/>
      <c r="D29" s="179"/>
      <c r="E29" s="179"/>
      <c r="F29" s="179"/>
      <c r="G29" s="197"/>
      <c r="H29" s="200"/>
      <c r="I29" s="80"/>
      <c r="J29" s="83"/>
      <c r="K29" s="381"/>
      <c r="L29" s="381"/>
      <c r="M29" s="381"/>
      <c r="N29" s="381"/>
      <c r="O29" s="381"/>
      <c r="P29" s="381"/>
      <c r="Q29" s="381"/>
      <c r="R29" s="381"/>
      <c r="S29" s="381"/>
      <c r="T29" s="381"/>
      <c r="U29" s="381"/>
      <c r="V29" s="381"/>
      <c r="W29" s="381"/>
      <c r="X29" s="381"/>
      <c r="Y29" s="381"/>
      <c r="Z29" s="381"/>
      <c r="AA29" s="381"/>
      <c r="AB29" s="381"/>
      <c r="AC29" s="381"/>
      <c r="AD29" s="381"/>
      <c r="AE29" s="381"/>
      <c r="AF29" s="381"/>
      <c r="AG29" s="381"/>
      <c r="AH29" s="381"/>
      <c r="AI29" s="381"/>
      <c r="AJ29" s="381"/>
      <c r="AK29" s="80"/>
      <c r="AL29" s="155"/>
      <c r="AM29" s="156"/>
      <c r="AN29" s="80"/>
      <c r="AO29" s="80"/>
      <c r="AP29" s="80"/>
      <c r="AQ29" s="80"/>
      <c r="AR29" s="154"/>
      <c r="AS29" s="84"/>
      <c r="AT29" s="85"/>
      <c r="AU29" s="85"/>
      <c r="AV29" s="85"/>
      <c r="AW29" s="85"/>
      <c r="AX29" s="86"/>
      <c r="AY29" s="39"/>
    </row>
    <row r="30" spans="1:51" ht="19.5" customHeight="1" x14ac:dyDescent="0.25">
      <c r="A30" s="69" t="str">
        <f t="shared" si="0"/>
        <v/>
      </c>
      <c r="B30" s="196"/>
      <c r="C30" s="179"/>
      <c r="D30" s="179"/>
      <c r="E30" s="179"/>
      <c r="F30" s="179"/>
      <c r="G30" s="197"/>
      <c r="H30" s="200"/>
      <c r="I30" s="80"/>
      <c r="J30" s="83"/>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80"/>
      <c r="AL30" s="155"/>
      <c r="AM30" s="156"/>
      <c r="AN30" s="80"/>
      <c r="AO30" s="80"/>
      <c r="AP30" s="80"/>
      <c r="AQ30" s="80"/>
      <c r="AR30" s="154"/>
      <c r="AS30" s="84"/>
      <c r="AT30" s="85"/>
      <c r="AU30" s="85"/>
      <c r="AV30" s="85"/>
      <c r="AW30" s="85"/>
      <c r="AX30" s="86"/>
      <c r="AY30" s="39"/>
    </row>
    <row r="31" spans="1:51" ht="19.5" customHeight="1" x14ac:dyDescent="0.25">
      <c r="A31" s="69" t="str">
        <f t="shared" si="0"/>
        <v/>
      </c>
      <c r="B31" s="196"/>
      <c r="C31" s="179"/>
      <c r="D31" s="179"/>
      <c r="E31" s="179"/>
      <c r="F31" s="179"/>
      <c r="G31" s="197"/>
      <c r="H31" s="200"/>
      <c r="I31" s="80"/>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0"/>
      <c r="AL31" s="155"/>
      <c r="AM31" s="156"/>
      <c r="AN31" s="80"/>
      <c r="AO31" s="80"/>
      <c r="AP31" s="80"/>
      <c r="AQ31" s="80"/>
      <c r="AR31" s="154"/>
      <c r="AS31" s="84"/>
      <c r="AT31" s="85"/>
      <c r="AU31" s="85"/>
      <c r="AV31" s="85"/>
      <c r="AW31" s="85"/>
      <c r="AX31" s="86"/>
      <c r="AY31" s="39"/>
    </row>
    <row r="32" spans="1:51" ht="19.5" customHeight="1" x14ac:dyDescent="0.25">
      <c r="A32" s="69">
        <f t="shared" si="0"/>
        <v>176</v>
      </c>
      <c r="B32" s="196"/>
      <c r="C32" s="179"/>
      <c r="D32" s="179"/>
      <c r="E32" s="179"/>
      <c r="F32" s="179"/>
      <c r="G32" s="197"/>
      <c r="H32" s="200"/>
      <c r="I32" s="80"/>
      <c r="J32" s="83" t="s">
        <v>1265</v>
      </c>
      <c r="K32" s="381" t="s">
        <v>1266</v>
      </c>
      <c r="L32" s="381"/>
      <c r="M32" s="381"/>
      <c r="N32" s="381"/>
      <c r="O32" s="381"/>
      <c r="P32" s="381"/>
      <c r="Q32" s="381"/>
      <c r="R32" s="381"/>
      <c r="S32" s="381"/>
      <c r="T32" s="381"/>
      <c r="U32" s="381"/>
      <c r="V32" s="381"/>
      <c r="W32" s="381"/>
      <c r="X32" s="381"/>
      <c r="Y32" s="381"/>
      <c r="Z32" s="381"/>
      <c r="AA32" s="381"/>
      <c r="AB32" s="381"/>
      <c r="AC32" s="381"/>
      <c r="AD32" s="381"/>
      <c r="AE32" s="381"/>
      <c r="AF32" s="381"/>
      <c r="AG32" s="381"/>
      <c r="AH32" s="381"/>
      <c r="AI32" s="381"/>
      <c r="AJ32" s="381"/>
      <c r="AK32" s="80"/>
      <c r="AL32" s="155"/>
      <c r="AM32" s="156">
        <v>176</v>
      </c>
      <c r="AN32" s="386" t="s">
        <v>12</v>
      </c>
      <c r="AO32" s="387"/>
      <c r="AP32" s="387"/>
      <c r="AQ32" s="388"/>
      <c r="AR32" s="154"/>
      <c r="AS32" s="395" t="s">
        <v>1345</v>
      </c>
      <c r="AT32" s="396"/>
      <c r="AU32" s="396"/>
      <c r="AV32" s="396"/>
      <c r="AW32" s="396"/>
      <c r="AX32" s="397"/>
      <c r="AY32" s="17">
        <f>VLOOKUP(AN32,$CD$6:$CE$12,2,FALSE)</f>
        <v>0</v>
      </c>
    </row>
    <row r="33" spans="1:51" ht="19.5" customHeight="1" x14ac:dyDescent="0.25">
      <c r="A33" s="69" t="str">
        <f t="shared" si="0"/>
        <v/>
      </c>
      <c r="B33" s="196"/>
      <c r="C33" s="179"/>
      <c r="D33" s="179"/>
      <c r="E33" s="179"/>
      <c r="F33" s="179"/>
      <c r="G33" s="197"/>
      <c r="H33" s="200"/>
      <c r="I33" s="80"/>
      <c r="J33" s="83"/>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80"/>
      <c r="AL33" s="155"/>
      <c r="AM33" s="156"/>
      <c r="AN33" s="80"/>
      <c r="AO33" s="80"/>
      <c r="AP33" s="80"/>
      <c r="AQ33" s="80"/>
      <c r="AR33" s="154"/>
      <c r="AS33" s="395"/>
      <c r="AT33" s="396"/>
      <c r="AU33" s="396"/>
      <c r="AV33" s="396"/>
      <c r="AW33" s="396"/>
      <c r="AX33" s="397"/>
      <c r="AY33" s="39"/>
    </row>
    <row r="34" spans="1:51" ht="19.5" customHeight="1" x14ac:dyDescent="0.25">
      <c r="A34" s="69" t="str">
        <f t="shared" si="0"/>
        <v/>
      </c>
      <c r="B34" s="196"/>
      <c r="C34" s="179"/>
      <c r="D34" s="179"/>
      <c r="E34" s="179"/>
      <c r="F34" s="179"/>
      <c r="G34" s="197"/>
      <c r="H34" s="200"/>
      <c r="I34" s="80"/>
      <c r="J34" s="83"/>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80"/>
      <c r="AL34" s="155"/>
      <c r="AM34" s="156"/>
      <c r="AN34" s="80"/>
      <c r="AO34" s="80"/>
      <c r="AP34" s="80"/>
      <c r="AQ34" s="80"/>
      <c r="AR34" s="154"/>
      <c r="AS34" s="395"/>
      <c r="AT34" s="396"/>
      <c r="AU34" s="396"/>
      <c r="AV34" s="396"/>
      <c r="AW34" s="396"/>
      <c r="AX34" s="397"/>
      <c r="AY34" s="39"/>
    </row>
    <row r="35" spans="1:51" ht="19.5" customHeight="1" x14ac:dyDescent="0.25">
      <c r="A35" s="69" t="str">
        <f t="shared" si="0"/>
        <v/>
      </c>
      <c r="B35" s="196"/>
      <c r="C35" s="179"/>
      <c r="D35" s="179"/>
      <c r="E35" s="179"/>
      <c r="F35" s="179"/>
      <c r="G35" s="197"/>
      <c r="H35" s="200"/>
      <c r="I35" s="80"/>
      <c r="J35" s="83"/>
      <c r="K35" s="381"/>
      <c r="L35" s="381"/>
      <c r="M35" s="381"/>
      <c r="N35" s="381"/>
      <c r="O35" s="381"/>
      <c r="P35" s="381"/>
      <c r="Q35" s="381"/>
      <c r="R35" s="381"/>
      <c r="S35" s="381"/>
      <c r="T35" s="381"/>
      <c r="U35" s="381"/>
      <c r="V35" s="381"/>
      <c r="W35" s="381"/>
      <c r="X35" s="381"/>
      <c r="Y35" s="381"/>
      <c r="Z35" s="381"/>
      <c r="AA35" s="381"/>
      <c r="AB35" s="381"/>
      <c r="AC35" s="381"/>
      <c r="AD35" s="381"/>
      <c r="AE35" s="381"/>
      <c r="AF35" s="381"/>
      <c r="AG35" s="381"/>
      <c r="AH35" s="381"/>
      <c r="AI35" s="381"/>
      <c r="AJ35" s="381"/>
      <c r="AK35" s="80"/>
      <c r="AL35" s="155"/>
      <c r="AM35" s="156"/>
      <c r="AN35" s="80"/>
      <c r="AO35" s="80"/>
      <c r="AP35" s="80"/>
      <c r="AQ35" s="80"/>
      <c r="AR35" s="154"/>
      <c r="AS35" s="84"/>
      <c r="AT35" s="85"/>
      <c r="AU35" s="85"/>
      <c r="AV35" s="85"/>
      <c r="AW35" s="85"/>
      <c r="AX35" s="86"/>
      <c r="AY35" s="39"/>
    </row>
    <row r="36" spans="1:51" ht="19.5" customHeight="1" x14ac:dyDescent="0.25">
      <c r="A36" s="69" t="str">
        <f t="shared" si="0"/>
        <v/>
      </c>
      <c r="B36" s="196"/>
      <c r="C36" s="179"/>
      <c r="D36" s="179"/>
      <c r="E36" s="179"/>
      <c r="F36" s="179"/>
      <c r="G36" s="197"/>
      <c r="H36" s="200"/>
      <c r="I36" s="80"/>
      <c r="J36" s="83"/>
      <c r="K36" s="381"/>
      <c r="L36" s="381"/>
      <c r="M36" s="381"/>
      <c r="N36" s="381"/>
      <c r="O36" s="381"/>
      <c r="P36" s="381"/>
      <c r="Q36" s="381"/>
      <c r="R36" s="381"/>
      <c r="S36" s="381"/>
      <c r="T36" s="381"/>
      <c r="U36" s="381"/>
      <c r="V36" s="381"/>
      <c r="W36" s="381"/>
      <c r="X36" s="381"/>
      <c r="Y36" s="381"/>
      <c r="Z36" s="381"/>
      <c r="AA36" s="381"/>
      <c r="AB36" s="381"/>
      <c r="AC36" s="381"/>
      <c r="AD36" s="381"/>
      <c r="AE36" s="381"/>
      <c r="AF36" s="381"/>
      <c r="AG36" s="381"/>
      <c r="AH36" s="381"/>
      <c r="AI36" s="381"/>
      <c r="AJ36" s="381"/>
      <c r="AK36" s="80"/>
      <c r="AL36" s="155"/>
      <c r="AM36" s="156"/>
      <c r="AN36" s="80"/>
      <c r="AO36" s="80"/>
      <c r="AP36" s="80"/>
      <c r="AQ36" s="80"/>
      <c r="AR36" s="154"/>
      <c r="AS36" s="84"/>
      <c r="AT36" s="85"/>
      <c r="AU36" s="85"/>
      <c r="AV36" s="85"/>
      <c r="AW36" s="85"/>
      <c r="AX36" s="86"/>
      <c r="AY36" s="39"/>
    </row>
    <row r="37" spans="1:51" ht="19.5" customHeight="1" x14ac:dyDescent="0.25">
      <c r="A37" s="69" t="str">
        <f t="shared" si="0"/>
        <v/>
      </c>
      <c r="B37" s="196"/>
      <c r="C37" s="179"/>
      <c r="D37" s="179"/>
      <c r="E37" s="179"/>
      <c r="F37" s="179"/>
      <c r="G37" s="197"/>
      <c r="H37" s="200"/>
      <c r="I37" s="80"/>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0"/>
      <c r="AL37" s="155"/>
      <c r="AM37" s="156"/>
      <c r="AN37" s="80"/>
      <c r="AO37" s="80"/>
      <c r="AP37" s="80"/>
      <c r="AQ37" s="80"/>
      <c r="AR37" s="154"/>
      <c r="AS37" s="84"/>
      <c r="AT37" s="85"/>
      <c r="AU37" s="85"/>
      <c r="AV37" s="85"/>
      <c r="AW37" s="85"/>
      <c r="AX37" s="86"/>
      <c r="AY37" s="39"/>
    </row>
    <row r="38" spans="1:51" ht="19.5" customHeight="1" x14ac:dyDescent="0.25">
      <c r="A38" s="69">
        <f t="shared" si="0"/>
        <v>177</v>
      </c>
      <c r="B38" s="196"/>
      <c r="C38" s="179"/>
      <c r="D38" s="179"/>
      <c r="E38" s="179"/>
      <c r="F38" s="179"/>
      <c r="G38" s="197"/>
      <c r="H38" s="200"/>
      <c r="I38" s="80"/>
      <c r="J38" s="83" t="s">
        <v>1267</v>
      </c>
      <c r="K38" s="381" t="s">
        <v>1269</v>
      </c>
      <c r="L38" s="381"/>
      <c r="M38" s="381"/>
      <c r="N38" s="381"/>
      <c r="O38" s="381"/>
      <c r="P38" s="381"/>
      <c r="Q38" s="381"/>
      <c r="R38" s="381"/>
      <c r="S38" s="381"/>
      <c r="T38" s="381"/>
      <c r="U38" s="381"/>
      <c r="V38" s="381"/>
      <c r="W38" s="381"/>
      <c r="X38" s="381"/>
      <c r="Y38" s="381"/>
      <c r="Z38" s="381"/>
      <c r="AA38" s="381"/>
      <c r="AB38" s="381"/>
      <c r="AC38" s="381"/>
      <c r="AD38" s="381"/>
      <c r="AE38" s="381"/>
      <c r="AF38" s="381"/>
      <c r="AG38" s="381"/>
      <c r="AH38" s="381"/>
      <c r="AI38" s="381"/>
      <c r="AJ38" s="381"/>
      <c r="AK38" s="80"/>
      <c r="AL38" s="155"/>
      <c r="AM38" s="156">
        <v>177</v>
      </c>
      <c r="AN38" s="386" t="s">
        <v>12</v>
      </c>
      <c r="AO38" s="387"/>
      <c r="AP38" s="387"/>
      <c r="AQ38" s="388"/>
      <c r="AR38" s="154"/>
      <c r="AS38" s="395" t="s">
        <v>1346</v>
      </c>
      <c r="AT38" s="396"/>
      <c r="AU38" s="396"/>
      <c r="AV38" s="396"/>
      <c r="AW38" s="396"/>
      <c r="AX38" s="397"/>
      <c r="AY38" s="17">
        <f>VLOOKUP(AN38,$CD$6:$CE$12,2,FALSE)</f>
        <v>0</v>
      </c>
    </row>
    <row r="39" spans="1:51" ht="19.5" customHeight="1" x14ac:dyDescent="0.25">
      <c r="A39" s="69" t="str">
        <f t="shared" si="0"/>
        <v/>
      </c>
      <c r="B39" s="196"/>
      <c r="C39" s="179"/>
      <c r="D39" s="179"/>
      <c r="E39" s="179"/>
      <c r="F39" s="179"/>
      <c r="G39" s="197"/>
      <c r="H39" s="200"/>
      <c r="I39" s="80"/>
      <c r="J39" s="83"/>
      <c r="K39" s="381"/>
      <c r="L39" s="381"/>
      <c r="M39" s="381"/>
      <c r="N39" s="381"/>
      <c r="O39" s="381"/>
      <c r="P39" s="381"/>
      <c r="Q39" s="381"/>
      <c r="R39" s="381"/>
      <c r="S39" s="381"/>
      <c r="T39" s="381"/>
      <c r="U39" s="381"/>
      <c r="V39" s="381"/>
      <c r="W39" s="381"/>
      <c r="X39" s="381"/>
      <c r="Y39" s="381"/>
      <c r="Z39" s="381"/>
      <c r="AA39" s="381"/>
      <c r="AB39" s="381"/>
      <c r="AC39" s="381"/>
      <c r="AD39" s="381"/>
      <c r="AE39" s="381"/>
      <c r="AF39" s="381"/>
      <c r="AG39" s="381"/>
      <c r="AH39" s="381"/>
      <c r="AI39" s="381"/>
      <c r="AJ39" s="381"/>
      <c r="AK39" s="80"/>
      <c r="AL39" s="155"/>
      <c r="AM39" s="156"/>
      <c r="AN39" s="80"/>
      <c r="AO39" s="80"/>
      <c r="AP39" s="80"/>
      <c r="AQ39" s="80"/>
      <c r="AR39" s="154"/>
      <c r="AS39" s="395"/>
      <c r="AT39" s="396"/>
      <c r="AU39" s="396"/>
      <c r="AV39" s="396"/>
      <c r="AW39" s="396"/>
      <c r="AX39" s="397"/>
      <c r="AY39" s="39"/>
    </row>
    <row r="40" spans="1:51" ht="19.5" customHeight="1" x14ac:dyDescent="0.25">
      <c r="A40" s="69" t="str">
        <f t="shared" si="0"/>
        <v/>
      </c>
      <c r="B40" s="196"/>
      <c r="C40" s="179"/>
      <c r="D40" s="179"/>
      <c r="E40" s="179"/>
      <c r="F40" s="179"/>
      <c r="G40" s="197"/>
      <c r="H40" s="200"/>
      <c r="I40" s="80"/>
      <c r="J40" s="83"/>
      <c r="K40" s="381"/>
      <c r="L40" s="381"/>
      <c r="M40" s="381"/>
      <c r="N40" s="381"/>
      <c r="O40" s="381"/>
      <c r="P40" s="381"/>
      <c r="Q40" s="381"/>
      <c r="R40" s="381"/>
      <c r="S40" s="381"/>
      <c r="T40" s="381"/>
      <c r="U40" s="381"/>
      <c r="V40" s="381"/>
      <c r="W40" s="381"/>
      <c r="X40" s="381"/>
      <c r="Y40" s="381"/>
      <c r="Z40" s="381"/>
      <c r="AA40" s="381"/>
      <c r="AB40" s="381"/>
      <c r="AC40" s="381"/>
      <c r="AD40" s="381"/>
      <c r="AE40" s="381"/>
      <c r="AF40" s="381"/>
      <c r="AG40" s="381"/>
      <c r="AH40" s="381"/>
      <c r="AI40" s="381"/>
      <c r="AJ40" s="381"/>
      <c r="AK40" s="80"/>
      <c r="AL40" s="155"/>
      <c r="AM40" s="156"/>
      <c r="AN40" s="80"/>
      <c r="AO40" s="80"/>
      <c r="AP40" s="80"/>
      <c r="AQ40" s="80"/>
      <c r="AR40" s="154"/>
      <c r="AS40" s="395"/>
      <c r="AT40" s="396"/>
      <c r="AU40" s="396"/>
      <c r="AV40" s="396"/>
      <c r="AW40" s="396"/>
      <c r="AX40" s="397"/>
      <c r="AY40" s="39"/>
    </row>
    <row r="41" spans="1:51" ht="19.5" customHeight="1" x14ac:dyDescent="0.25">
      <c r="A41" s="69" t="str">
        <f t="shared" si="0"/>
        <v/>
      </c>
      <c r="B41" s="196"/>
      <c r="C41" s="179"/>
      <c r="D41" s="179"/>
      <c r="E41" s="179"/>
      <c r="F41" s="179"/>
      <c r="G41" s="197"/>
      <c r="H41" s="200"/>
      <c r="I41" s="80"/>
      <c r="J41" s="83"/>
      <c r="K41" s="381"/>
      <c r="L41" s="381"/>
      <c r="M41" s="381"/>
      <c r="N41" s="381"/>
      <c r="O41" s="381"/>
      <c r="P41" s="381"/>
      <c r="Q41" s="381"/>
      <c r="R41" s="381"/>
      <c r="S41" s="381"/>
      <c r="T41" s="381"/>
      <c r="U41" s="381"/>
      <c r="V41" s="381"/>
      <c r="W41" s="381"/>
      <c r="X41" s="381"/>
      <c r="Y41" s="381"/>
      <c r="Z41" s="381"/>
      <c r="AA41" s="381"/>
      <c r="AB41" s="381"/>
      <c r="AC41" s="381"/>
      <c r="AD41" s="381"/>
      <c r="AE41" s="381"/>
      <c r="AF41" s="381"/>
      <c r="AG41" s="381"/>
      <c r="AH41" s="381"/>
      <c r="AI41" s="381"/>
      <c r="AJ41" s="381"/>
      <c r="AK41" s="80"/>
      <c r="AL41" s="155"/>
      <c r="AM41" s="156"/>
      <c r="AN41" s="80"/>
      <c r="AO41" s="80"/>
      <c r="AP41" s="80"/>
      <c r="AQ41" s="80"/>
      <c r="AR41" s="154"/>
      <c r="AS41" s="84"/>
      <c r="AT41" s="85"/>
      <c r="AU41" s="85"/>
      <c r="AV41" s="85"/>
      <c r="AW41" s="85"/>
      <c r="AX41" s="86"/>
      <c r="AY41" s="39"/>
    </row>
    <row r="42" spans="1:51" ht="19.5" customHeight="1" x14ac:dyDescent="0.25">
      <c r="A42" s="69" t="str">
        <f t="shared" si="0"/>
        <v/>
      </c>
      <c r="B42" s="196"/>
      <c r="C42" s="179"/>
      <c r="D42" s="179"/>
      <c r="E42" s="179"/>
      <c r="F42" s="179"/>
      <c r="G42" s="197"/>
      <c r="H42" s="200"/>
      <c r="I42" s="80"/>
      <c r="J42" s="83"/>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80"/>
      <c r="AL42" s="155"/>
      <c r="AM42" s="156"/>
      <c r="AN42" s="80"/>
      <c r="AO42" s="80"/>
      <c r="AP42" s="80"/>
      <c r="AQ42" s="80"/>
      <c r="AR42" s="154"/>
      <c r="AS42" s="84"/>
      <c r="AT42" s="85"/>
      <c r="AU42" s="85"/>
      <c r="AV42" s="85"/>
      <c r="AW42" s="85"/>
      <c r="AX42" s="86"/>
      <c r="AY42" s="39"/>
    </row>
    <row r="43" spans="1:51" ht="19.5" customHeight="1" x14ac:dyDescent="0.25">
      <c r="A43" s="69" t="str">
        <f t="shared" si="0"/>
        <v/>
      </c>
      <c r="B43" s="196"/>
      <c r="C43" s="179"/>
      <c r="D43" s="179"/>
      <c r="E43" s="179"/>
      <c r="F43" s="179"/>
      <c r="G43" s="197"/>
      <c r="H43" s="200"/>
      <c r="I43" s="80"/>
      <c r="J43" s="83"/>
      <c r="K43" s="381"/>
      <c r="L43" s="381"/>
      <c r="M43" s="381"/>
      <c r="N43" s="381"/>
      <c r="O43" s="381"/>
      <c r="P43" s="381"/>
      <c r="Q43" s="381"/>
      <c r="R43" s="381"/>
      <c r="S43" s="381"/>
      <c r="T43" s="381"/>
      <c r="U43" s="381"/>
      <c r="V43" s="381"/>
      <c r="W43" s="381"/>
      <c r="X43" s="381"/>
      <c r="Y43" s="381"/>
      <c r="Z43" s="381"/>
      <c r="AA43" s="381"/>
      <c r="AB43" s="381"/>
      <c r="AC43" s="381"/>
      <c r="AD43" s="381"/>
      <c r="AE43" s="381"/>
      <c r="AF43" s="381"/>
      <c r="AG43" s="381"/>
      <c r="AH43" s="381"/>
      <c r="AI43" s="381"/>
      <c r="AJ43" s="381"/>
      <c r="AK43" s="80"/>
      <c r="AL43" s="155"/>
      <c r="AM43" s="156"/>
      <c r="AN43" s="80"/>
      <c r="AO43" s="80"/>
      <c r="AP43" s="80"/>
      <c r="AQ43" s="80"/>
      <c r="AR43" s="154"/>
      <c r="AS43" s="84"/>
      <c r="AT43" s="85"/>
      <c r="AU43" s="85"/>
      <c r="AV43" s="85"/>
      <c r="AW43" s="85"/>
      <c r="AX43" s="86"/>
      <c r="AY43" s="39"/>
    </row>
    <row r="44" spans="1:51" ht="19.5" customHeight="1" x14ac:dyDescent="0.25">
      <c r="A44" s="69" t="str">
        <f t="shared" si="0"/>
        <v/>
      </c>
      <c r="B44" s="196"/>
      <c r="C44" s="179"/>
      <c r="D44" s="179"/>
      <c r="E44" s="179"/>
      <c r="F44" s="179"/>
      <c r="G44" s="197"/>
      <c r="H44" s="200"/>
      <c r="I44" s="80"/>
      <c r="J44" s="83"/>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0"/>
      <c r="AL44" s="155"/>
      <c r="AM44" s="156"/>
      <c r="AN44" s="80"/>
      <c r="AO44" s="80"/>
      <c r="AP44" s="80"/>
      <c r="AQ44" s="80"/>
      <c r="AR44" s="154"/>
      <c r="AS44" s="84"/>
      <c r="AT44" s="85"/>
      <c r="AU44" s="85"/>
      <c r="AV44" s="85"/>
      <c r="AW44" s="85"/>
      <c r="AX44" s="86"/>
      <c r="AY44" s="39"/>
    </row>
    <row r="45" spans="1:51" ht="19.5" customHeight="1" x14ac:dyDescent="0.25">
      <c r="A45" s="69">
        <f t="shared" si="0"/>
        <v>178</v>
      </c>
      <c r="B45" s="196"/>
      <c r="C45" s="179"/>
      <c r="D45" s="179"/>
      <c r="E45" s="179"/>
      <c r="F45" s="179"/>
      <c r="G45" s="197"/>
      <c r="H45" s="200"/>
      <c r="I45" s="80"/>
      <c r="J45" s="83" t="s">
        <v>173</v>
      </c>
      <c r="K45" s="381" t="s">
        <v>1270</v>
      </c>
      <c r="L45" s="381"/>
      <c r="M45" s="381"/>
      <c r="N45" s="381"/>
      <c r="O45" s="381"/>
      <c r="P45" s="381"/>
      <c r="Q45" s="381"/>
      <c r="R45" s="381"/>
      <c r="S45" s="381"/>
      <c r="T45" s="381"/>
      <c r="U45" s="381"/>
      <c r="V45" s="381"/>
      <c r="W45" s="381"/>
      <c r="X45" s="381"/>
      <c r="Y45" s="381"/>
      <c r="Z45" s="381"/>
      <c r="AA45" s="381"/>
      <c r="AB45" s="381"/>
      <c r="AC45" s="381"/>
      <c r="AD45" s="381"/>
      <c r="AE45" s="381"/>
      <c r="AF45" s="381"/>
      <c r="AG45" s="381"/>
      <c r="AH45" s="381"/>
      <c r="AI45" s="381"/>
      <c r="AJ45" s="381"/>
      <c r="AK45" s="80"/>
      <c r="AL45" s="155"/>
      <c r="AM45" s="156">
        <v>178</v>
      </c>
      <c r="AN45" s="386" t="s">
        <v>12</v>
      </c>
      <c r="AO45" s="387"/>
      <c r="AP45" s="387"/>
      <c r="AQ45" s="388"/>
      <c r="AR45" s="154"/>
      <c r="AS45" s="395" t="s">
        <v>1347</v>
      </c>
      <c r="AT45" s="396"/>
      <c r="AU45" s="396"/>
      <c r="AV45" s="396"/>
      <c r="AW45" s="396"/>
      <c r="AX45" s="397"/>
      <c r="AY45" s="17">
        <f>VLOOKUP(AN45,$CD$6:$CE$12,2,FALSE)</f>
        <v>0</v>
      </c>
    </row>
    <row r="46" spans="1:51" ht="19.5" customHeight="1" x14ac:dyDescent="0.25">
      <c r="A46" s="69" t="str">
        <f t="shared" si="0"/>
        <v/>
      </c>
      <c r="B46" s="196"/>
      <c r="C46" s="179"/>
      <c r="D46" s="179"/>
      <c r="E46" s="179"/>
      <c r="F46" s="179"/>
      <c r="G46" s="197"/>
      <c r="H46" s="200"/>
      <c r="I46" s="80"/>
      <c r="J46" s="83"/>
      <c r="K46" s="381"/>
      <c r="L46" s="381"/>
      <c r="M46" s="381"/>
      <c r="N46" s="381"/>
      <c r="O46" s="381"/>
      <c r="P46" s="381"/>
      <c r="Q46" s="381"/>
      <c r="R46" s="381"/>
      <c r="S46" s="381"/>
      <c r="T46" s="381"/>
      <c r="U46" s="381"/>
      <c r="V46" s="381"/>
      <c r="W46" s="381"/>
      <c r="X46" s="381"/>
      <c r="Y46" s="381"/>
      <c r="Z46" s="381"/>
      <c r="AA46" s="381"/>
      <c r="AB46" s="381"/>
      <c r="AC46" s="381"/>
      <c r="AD46" s="381"/>
      <c r="AE46" s="381"/>
      <c r="AF46" s="381"/>
      <c r="AG46" s="381"/>
      <c r="AH46" s="381"/>
      <c r="AI46" s="381"/>
      <c r="AJ46" s="381"/>
      <c r="AK46" s="80"/>
      <c r="AL46" s="155"/>
      <c r="AM46" s="156"/>
      <c r="AN46" s="80"/>
      <c r="AO46" s="80"/>
      <c r="AP46" s="80"/>
      <c r="AQ46" s="80"/>
      <c r="AR46" s="154"/>
      <c r="AS46" s="395"/>
      <c r="AT46" s="396"/>
      <c r="AU46" s="396"/>
      <c r="AV46" s="396"/>
      <c r="AW46" s="396"/>
      <c r="AX46" s="397"/>
      <c r="AY46" s="39"/>
    </row>
    <row r="47" spans="1:51" ht="19.5" customHeight="1" x14ac:dyDescent="0.25">
      <c r="A47" s="69" t="str">
        <f t="shared" si="0"/>
        <v/>
      </c>
      <c r="B47" s="196"/>
      <c r="C47" s="179"/>
      <c r="D47" s="179"/>
      <c r="E47" s="179"/>
      <c r="F47" s="179"/>
      <c r="G47" s="197"/>
      <c r="H47" s="200"/>
      <c r="I47" s="80"/>
      <c r="J47" s="83"/>
      <c r="K47" s="381"/>
      <c r="L47" s="381"/>
      <c r="M47" s="381"/>
      <c r="N47" s="381"/>
      <c r="O47" s="381"/>
      <c r="P47" s="381"/>
      <c r="Q47" s="381"/>
      <c r="R47" s="381"/>
      <c r="S47" s="381"/>
      <c r="T47" s="381"/>
      <c r="U47" s="381"/>
      <c r="V47" s="381"/>
      <c r="W47" s="381"/>
      <c r="X47" s="381"/>
      <c r="Y47" s="381"/>
      <c r="Z47" s="381"/>
      <c r="AA47" s="381"/>
      <c r="AB47" s="381"/>
      <c r="AC47" s="381"/>
      <c r="AD47" s="381"/>
      <c r="AE47" s="381"/>
      <c r="AF47" s="381"/>
      <c r="AG47" s="381"/>
      <c r="AH47" s="381"/>
      <c r="AI47" s="381"/>
      <c r="AJ47" s="381"/>
      <c r="AK47" s="80"/>
      <c r="AL47" s="155"/>
      <c r="AM47" s="156"/>
      <c r="AN47" s="80"/>
      <c r="AO47" s="80"/>
      <c r="AP47" s="80"/>
      <c r="AQ47" s="80"/>
      <c r="AR47" s="154"/>
      <c r="AS47" s="395"/>
      <c r="AT47" s="396"/>
      <c r="AU47" s="396"/>
      <c r="AV47" s="396"/>
      <c r="AW47" s="396"/>
      <c r="AX47" s="397"/>
      <c r="AY47" s="39"/>
    </row>
    <row r="48" spans="1:51" ht="19.5" customHeight="1" x14ac:dyDescent="0.25">
      <c r="A48" s="69" t="str">
        <f t="shared" si="0"/>
        <v/>
      </c>
      <c r="B48" s="196"/>
      <c r="C48" s="179"/>
      <c r="D48" s="179"/>
      <c r="E48" s="179"/>
      <c r="F48" s="179"/>
      <c r="G48" s="197"/>
      <c r="H48" s="200"/>
      <c r="I48" s="80"/>
      <c r="J48" s="83"/>
      <c r="K48" s="381"/>
      <c r="L48" s="381"/>
      <c r="M48" s="381"/>
      <c r="N48" s="381"/>
      <c r="O48" s="381"/>
      <c r="P48" s="381"/>
      <c r="Q48" s="381"/>
      <c r="R48" s="381"/>
      <c r="S48" s="381"/>
      <c r="T48" s="381"/>
      <c r="U48" s="381"/>
      <c r="V48" s="381"/>
      <c r="W48" s="381"/>
      <c r="X48" s="381"/>
      <c r="Y48" s="381"/>
      <c r="Z48" s="381"/>
      <c r="AA48" s="381"/>
      <c r="AB48" s="381"/>
      <c r="AC48" s="381"/>
      <c r="AD48" s="381"/>
      <c r="AE48" s="381"/>
      <c r="AF48" s="381"/>
      <c r="AG48" s="381"/>
      <c r="AH48" s="381"/>
      <c r="AI48" s="381"/>
      <c r="AJ48" s="381"/>
      <c r="AK48" s="80"/>
      <c r="AL48" s="155"/>
      <c r="AM48" s="156"/>
      <c r="AN48" s="80"/>
      <c r="AO48" s="80"/>
      <c r="AP48" s="80"/>
      <c r="AQ48" s="80"/>
      <c r="AR48" s="154"/>
      <c r="AS48" s="84"/>
      <c r="AT48" s="85"/>
      <c r="AU48" s="85"/>
      <c r="AV48" s="85"/>
      <c r="AW48" s="85"/>
      <c r="AX48" s="86"/>
      <c r="AY48" s="39"/>
    </row>
    <row r="49" spans="1:51" ht="19.5" customHeight="1" x14ac:dyDescent="0.25">
      <c r="A49" s="69" t="str">
        <f t="shared" si="0"/>
        <v/>
      </c>
      <c r="B49" s="196"/>
      <c r="C49" s="179"/>
      <c r="D49" s="179"/>
      <c r="E49" s="179"/>
      <c r="F49" s="179"/>
      <c r="G49" s="197"/>
      <c r="H49" s="200"/>
      <c r="I49" s="80"/>
      <c r="J49" s="83"/>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80"/>
      <c r="AL49" s="155"/>
      <c r="AM49" s="156"/>
      <c r="AN49" s="80"/>
      <c r="AO49" s="80"/>
      <c r="AP49" s="80"/>
      <c r="AQ49" s="80"/>
      <c r="AR49" s="154"/>
      <c r="AS49" s="84"/>
      <c r="AT49" s="85"/>
      <c r="AU49" s="85"/>
      <c r="AV49" s="85"/>
      <c r="AW49" s="85"/>
      <c r="AX49" s="86"/>
      <c r="AY49" s="39"/>
    </row>
    <row r="50" spans="1:51" ht="19.5" customHeight="1" x14ac:dyDescent="0.25">
      <c r="A50" s="69" t="str">
        <f t="shared" si="0"/>
        <v/>
      </c>
      <c r="B50" s="196"/>
      <c r="C50" s="179"/>
      <c r="D50" s="179"/>
      <c r="E50" s="179"/>
      <c r="F50" s="179"/>
      <c r="G50" s="197"/>
      <c r="H50" s="200"/>
      <c r="I50" s="80"/>
      <c r="J50" s="83"/>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80"/>
      <c r="AL50" s="155"/>
      <c r="AM50" s="156"/>
      <c r="AN50" s="80"/>
      <c r="AO50" s="80"/>
      <c r="AP50" s="80"/>
      <c r="AQ50" s="80"/>
      <c r="AR50" s="154"/>
      <c r="AS50" s="84"/>
      <c r="AT50" s="85"/>
      <c r="AU50" s="85"/>
      <c r="AV50" s="85"/>
      <c r="AW50" s="85"/>
      <c r="AX50" s="86"/>
      <c r="AY50" s="39"/>
    </row>
    <row r="51" spans="1:51" ht="17.600000000000001" customHeight="1" x14ac:dyDescent="0.25">
      <c r="A51" s="69" t="str">
        <f t="shared" si="0"/>
        <v/>
      </c>
      <c r="B51" s="196"/>
      <c r="C51" s="179"/>
      <c r="D51" s="179"/>
      <c r="E51" s="179"/>
      <c r="F51" s="179"/>
      <c r="G51" s="197"/>
      <c r="H51" s="200"/>
      <c r="I51" s="80"/>
      <c r="J51" s="83"/>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0"/>
      <c r="AL51" s="155"/>
      <c r="AM51" s="156"/>
      <c r="AN51" s="80"/>
      <c r="AO51" s="80"/>
      <c r="AP51" s="80"/>
      <c r="AQ51" s="80"/>
      <c r="AR51" s="154"/>
      <c r="AS51" s="84"/>
      <c r="AT51" s="85"/>
      <c r="AU51" s="85"/>
      <c r="AV51" s="85"/>
      <c r="AW51" s="85"/>
      <c r="AX51" s="86"/>
      <c r="AY51" s="39"/>
    </row>
    <row r="52" spans="1:51" ht="17.600000000000001" customHeight="1" x14ac:dyDescent="0.25">
      <c r="A52" s="69" t="str">
        <f t="shared" si="0"/>
        <v/>
      </c>
      <c r="B52" s="196"/>
      <c r="C52" s="179"/>
      <c r="D52" s="179"/>
      <c r="E52" s="179"/>
      <c r="F52" s="179"/>
      <c r="G52" s="197"/>
      <c r="H52" s="200"/>
      <c r="I52" s="80"/>
      <c r="J52" s="83"/>
      <c r="K52" s="532" t="s">
        <v>1321</v>
      </c>
      <c r="L52" s="533"/>
      <c r="M52" s="533"/>
      <c r="N52" s="533"/>
      <c r="O52" s="533"/>
      <c r="P52" s="533"/>
      <c r="Q52" s="533"/>
      <c r="R52" s="533"/>
      <c r="S52" s="533"/>
      <c r="T52" s="533"/>
      <c r="U52" s="533"/>
      <c r="V52" s="533"/>
      <c r="W52" s="533"/>
      <c r="X52" s="533"/>
      <c r="Y52" s="533"/>
      <c r="Z52" s="533"/>
      <c r="AA52" s="533"/>
      <c r="AB52" s="533"/>
      <c r="AC52" s="533"/>
      <c r="AD52" s="533"/>
      <c r="AE52" s="533"/>
      <c r="AF52" s="533"/>
      <c r="AG52" s="533"/>
      <c r="AH52" s="533"/>
      <c r="AI52" s="533"/>
      <c r="AJ52" s="534"/>
      <c r="AK52" s="80"/>
      <c r="AL52" s="155"/>
      <c r="AM52" s="156"/>
      <c r="AN52" s="80"/>
      <c r="AO52" s="80"/>
      <c r="AP52" s="80"/>
      <c r="AQ52" s="80"/>
      <c r="AR52" s="154"/>
      <c r="AS52" s="84"/>
      <c r="AT52" s="85"/>
      <c r="AU52" s="85"/>
      <c r="AV52" s="85"/>
      <c r="AW52" s="85"/>
      <c r="AX52" s="86"/>
      <c r="AY52" s="39"/>
    </row>
    <row r="53" spans="1:51" ht="17.600000000000001" customHeight="1" x14ac:dyDescent="0.25">
      <c r="A53" s="69" t="str">
        <f t="shared" si="0"/>
        <v/>
      </c>
      <c r="B53" s="196"/>
      <c r="C53" s="179"/>
      <c r="D53" s="179"/>
      <c r="E53" s="179"/>
      <c r="F53" s="179"/>
      <c r="G53" s="197"/>
      <c r="H53" s="200"/>
      <c r="I53" s="80"/>
      <c r="J53" s="83"/>
      <c r="K53" s="535"/>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92"/>
      <c r="AK53" s="80"/>
      <c r="AL53" s="155"/>
      <c r="AM53" s="156"/>
      <c r="AN53" s="80"/>
      <c r="AO53" s="80"/>
      <c r="AP53" s="80"/>
      <c r="AQ53" s="80"/>
      <c r="AR53" s="154"/>
      <c r="AS53" s="84"/>
      <c r="AT53" s="85"/>
      <c r="AU53" s="85"/>
      <c r="AV53" s="85"/>
      <c r="AW53" s="85"/>
      <c r="AX53" s="86"/>
      <c r="AY53" s="39"/>
    </row>
    <row r="54" spans="1:51" ht="17.600000000000001" customHeight="1" x14ac:dyDescent="0.25">
      <c r="A54" s="69" t="str">
        <f t="shared" si="0"/>
        <v/>
      </c>
      <c r="B54" s="196"/>
      <c r="C54" s="179"/>
      <c r="D54" s="179"/>
      <c r="E54" s="179"/>
      <c r="F54" s="179"/>
      <c r="G54" s="197"/>
      <c r="H54" s="200"/>
      <c r="I54" s="80"/>
      <c r="J54" s="83"/>
      <c r="K54" s="535"/>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92"/>
      <c r="AK54" s="80"/>
      <c r="AL54" s="155"/>
      <c r="AM54" s="156"/>
      <c r="AN54" s="80"/>
      <c r="AO54" s="80"/>
      <c r="AP54" s="80"/>
      <c r="AQ54" s="80"/>
      <c r="AR54" s="154"/>
      <c r="AS54" s="84"/>
      <c r="AT54" s="85"/>
      <c r="AU54" s="85"/>
      <c r="AV54" s="85"/>
      <c r="AW54" s="85"/>
      <c r="AX54" s="86"/>
      <c r="AY54" s="39"/>
    </row>
    <row r="55" spans="1:51" ht="17.600000000000001" customHeight="1" x14ac:dyDescent="0.25">
      <c r="A55" s="69" t="str">
        <f t="shared" si="0"/>
        <v/>
      </c>
      <c r="B55" s="196"/>
      <c r="C55" s="179"/>
      <c r="D55" s="179"/>
      <c r="E55" s="179"/>
      <c r="F55" s="179"/>
      <c r="G55" s="197"/>
      <c r="H55" s="200"/>
      <c r="I55" s="80"/>
      <c r="J55" s="83"/>
      <c r="K55" s="535"/>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92"/>
      <c r="AK55" s="80"/>
      <c r="AL55" s="155"/>
      <c r="AM55" s="156"/>
      <c r="AN55" s="80"/>
      <c r="AO55" s="80"/>
      <c r="AP55" s="80"/>
      <c r="AQ55" s="80"/>
      <c r="AR55" s="154"/>
      <c r="AS55" s="84"/>
      <c r="AT55" s="85"/>
      <c r="AU55" s="85"/>
      <c r="AV55" s="85"/>
      <c r="AW55" s="85"/>
      <c r="AX55" s="86"/>
      <c r="AY55" s="39"/>
    </row>
    <row r="56" spans="1:51" ht="17.600000000000001" customHeight="1" x14ac:dyDescent="0.25">
      <c r="A56" s="69" t="str">
        <f t="shared" si="0"/>
        <v/>
      </c>
      <c r="B56" s="196"/>
      <c r="C56" s="179"/>
      <c r="D56" s="179"/>
      <c r="E56" s="179"/>
      <c r="F56" s="179"/>
      <c r="G56" s="197"/>
      <c r="H56" s="200"/>
      <c r="I56" s="80"/>
      <c r="J56" s="83"/>
      <c r="K56" s="535"/>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92"/>
      <c r="AK56" s="80"/>
      <c r="AL56" s="155"/>
      <c r="AM56" s="156"/>
      <c r="AN56" s="80"/>
      <c r="AO56" s="80"/>
      <c r="AP56" s="80"/>
      <c r="AQ56" s="80"/>
      <c r="AR56" s="154"/>
      <c r="AS56" s="84"/>
      <c r="AT56" s="85"/>
      <c r="AU56" s="85"/>
      <c r="AV56" s="85"/>
      <c r="AW56" s="85"/>
      <c r="AX56" s="86"/>
      <c r="AY56" s="39"/>
    </row>
    <row r="57" spans="1:51" ht="17.600000000000001" customHeight="1" x14ac:dyDescent="0.25">
      <c r="A57" s="69" t="str">
        <f t="shared" si="0"/>
        <v/>
      </c>
      <c r="B57" s="196"/>
      <c r="C57" s="179"/>
      <c r="D57" s="179"/>
      <c r="E57" s="179"/>
      <c r="F57" s="179"/>
      <c r="G57" s="197"/>
      <c r="H57" s="200"/>
      <c r="I57" s="80"/>
      <c r="J57" s="83"/>
      <c r="K57" s="535"/>
      <c r="L57" s="381"/>
      <c r="M57" s="381"/>
      <c r="N57" s="381"/>
      <c r="O57" s="381"/>
      <c r="P57" s="381"/>
      <c r="Q57" s="381"/>
      <c r="R57" s="381"/>
      <c r="S57" s="381"/>
      <c r="T57" s="381"/>
      <c r="U57" s="381"/>
      <c r="V57" s="381"/>
      <c r="W57" s="381"/>
      <c r="X57" s="381"/>
      <c r="Y57" s="381"/>
      <c r="Z57" s="381"/>
      <c r="AA57" s="381"/>
      <c r="AB57" s="381"/>
      <c r="AC57" s="381"/>
      <c r="AD57" s="381"/>
      <c r="AE57" s="381"/>
      <c r="AF57" s="381"/>
      <c r="AG57" s="381"/>
      <c r="AH57" s="381"/>
      <c r="AI57" s="381"/>
      <c r="AJ57" s="392"/>
      <c r="AK57" s="80"/>
      <c r="AL57" s="155"/>
      <c r="AM57" s="156"/>
      <c r="AN57" s="80"/>
      <c r="AO57" s="80"/>
      <c r="AP57" s="80"/>
      <c r="AQ57" s="80"/>
      <c r="AR57" s="154"/>
      <c r="AS57" s="84"/>
      <c r="AT57" s="85"/>
      <c r="AU57" s="85"/>
      <c r="AV57" s="85"/>
      <c r="AW57" s="85"/>
      <c r="AX57" s="86"/>
      <c r="AY57" s="39"/>
    </row>
    <row r="58" spans="1:51" ht="17.600000000000001" customHeight="1" x14ac:dyDescent="0.25">
      <c r="A58" s="69" t="str">
        <f t="shared" si="0"/>
        <v/>
      </c>
      <c r="B58" s="196"/>
      <c r="C58" s="179"/>
      <c r="D58" s="179"/>
      <c r="E58" s="179"/>
      <c r="F58" s="179"/>
      <c r="G58" s="197"/>
      <c r="H58" s="200"/>
      <c r="I58" s="80"/>
      <c r="J58" s="83"/>
      <c r="K58" s="536"/>
      <c r="L58" s="393"/>
      <c r="M58" s="393"/>
      <c r="N58" s="393"/>
      <c r="O58" s="393"/>
      <c r="P58" s="393"/>
      <c r="Q58" s="393"/>
      <c r="R58" s="393"/>
      <c r="S58" s="393"/>
      <c r="T58" s="393"/>
      <c r="U58" s="393"/>
      <c r="V58" s="393"/>
      <c r="W58" s="393"/>
      <c r="X58" s="393"/>
      <c r="Y58" s="393"/>
      <c r="Z58" s="393"/>
      <c r="AA58" s="393"/>
      <c r="AB58" s="393"/>
      <c r="AC58" s="393"/>
      <c r="AD58" s="393"/>
      <c r="AE58" s="393"/>
      <c r="AF58" s="393"/>
      <c r="AG58" s="393"/>
      <c r="AH58" s="393"/>
      <c r="AI58" s="393"/>
      <c r="AJ58" s="394"/>
      <c r="AK58" s="80"/>
      <c r="AL58" s="155"/>
      <c r="AM58" s="156"/>
      <c r="AN58" s="80"/>
      <c r="AO58" s="80"/>
      <c r="AP58" s="80"/>
      <c r="AQ58" s="80"/>
      <c r="AR58" s="154"/>
      <c r="AS58" s="84"/>
      <c r="AT58" s="85"/>
      <c r="AU58" s="85"/>
      <c r="AV58" s="85"/>
      <c r="AW58" s="85"/>
      <c r="AX58" s="86"/>
      <c r="AY58" s="39"/>
    </row>
    <row r="59" spans="1:51" ht="17.600000000000001" customHeight="1" x14ac:dyDescent="0.25">
      <c r="A59" s="69" t="str">
        <f t="shared" si="0"/>
        <v/>
      </c>
      <c r="B59" s="196"/>
      <c r="C59" s="179"/>
      <c r="D59" s="179"/>
      <c r="E59" s="179"/>
      <c r="F59" s="179"/>
      <c r="G59" s="197"/>
      <c r="H59" s="200"/>
      <c r="I59" s="80"/>
      <c r="J59" s="83"/>
      <c r="K59" s="532" t="s">
        <v>1322</v>
      </c>
      <c r="L59" s="533"/>
      <c r="M59" s="533"/>
      <c r="N59" s="533"/>
      <c r="O59" s="533"/>
      <c r="P59" s="533"/>
      <c r="Q59" s="533"/>
      <c r="R59" s="533"/>
      <c r="S59" s="533"/>
      <c r="T59" s="533"/>
      <c r="U59" s="533"/>
      <c r="V59" s="533"/>
      <c r="W59" s="533"/>
      <c r="X59" s="533"/>
      <c r="Y59" s="533"/>
      <c r="Z59" s="533"/>
      <c r="AA59" s="533"/>
      <c r="AB59" s="533"/>
      <c r="AC59" s="533"/>
      <c r="AD59" s="533"/>
      <c r="AE59" s="533"/>
      <c r="AF59" s="533"/>
      <c r="AG59" s="533"/>
      <c r="AH59" s="533"/>
      <c r="AI59" s="533"/>
      <c r="AJ59" s="534"/>
      <c r="AK59" s="80"/>
      <c r="AL59" s="155"/>
      <c r="AM59" s="156"/>
      <c r="AN59" s="80"/>
      <c r="AO59" s="80"/>
      <c r="AP59" s="80"/>
      <c r="AQ59" s="80"/>
      <c r="AR59" s="154"/>
      <c r="AS59" s="84"/>
      <c r="AT59" s="85"/>
      <c r="AU59" s="85"/>
      <c r="AV59" s="85"/>
      <c r="AW59" s="85"/>
      <c r="AX59" s="86"/>
      <c r="AY59" s="39"/>
    </row>
    <row r="60" spans="1:51" ht="17.600000000000001" customHeight="1" x14ac:dyDescent="0.25">
      <c r="A60" s="69" t="str">
        <f t="shared" si="0"/>
        <v/>
      </c>
      <c r="B60" s="196"/>
      <c r="C60" s="179"/>
      <c r="D60" s="179"/>
      <c r="E60" s="179"/>
      <c r="F60" s="179"/>
      <c r="G60" s="197"/>
      <c r="H60" s="200"/>
      <c r="I60" s="80"/>
      <c r="J60" s="83"/>
      <c r="K60" s="535"/>
      <c r="L60" s="381"/>
      <c r="M60" s="381"/>
      <c r="N60" s="381"/>
      <c r="O60" s="381"/>
      <c r="P60" s="381"/>
      <c r="Q60" s="381"/>
      <c r="R60" s="381"/>
      <c r="S60" s="381"/>
      <c r="T60" s="381"/>
      <c r="U60" s="381"/>
      <c r="V60" s="381"/>
      <c r="W60" s="381"/>
      <c r="X60" s="381"/>
      <c r="Y60" s="381"/>
      <c r="Z60" s="381"/>
      <c r="AA60" s="381"/>
      <c r="AB60" s="381"/>
      <c r="AC60" s="381"/>
      <c r="AD60" s="381"/>
      <c r="AE60" s="381"/>
      <c r="AF60" s="381"/>
      <c r="AG60" s="381"/>
      <c r="AH60" s="381"/>
      <c r="AI60" s="381"/>
      <c r="AJ60" s="392"/>
      <c r="AK60" s="80"/>
      <c r="AL60" s="155"/>
      <c r="AM60" s="156"/>
      <c r="AN60" s="80"/>
      <c r="AO60" s="80"/>
      <c r="AP60" s="80"/>
      <c r="AQ60" s="80"/>
      <c r="AR60" s="154"/>
      <c r="AS60" s="84"/>
      <c r="AT60" s="85"/>
      <c r="AU60" s="85"/>
      <c r="AV60" s="85"/>
      <c r="AW60" s="85"/>
      <c r="AX60" s="86"/>
      <c r="AY60" s="39"/>
    </row>
    <row r="61" spans="1:51" ht="17.600000000000001" customHeight="1" x14ac:dyDescent="0.25">
      <c r="A61" s="69" t="str">
        <f t="shared" si="0"/>
        <v/>
      </c>
      <c r="B61" s="196"/>
      <c r="C61" s="179"/>
      <c r="D61" s="179"/>
      <c r="E61" s="179"/>
      <c r="F61" s="179"/>
      <c r="G61" s="197"/>
      <c r="H61" s="200"/>
      <c r="I61" s="80"/>
      <c r="J61" s="83"/>
      <c r="K61" s="535"/>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92"/>
      <c r="AK61" s="80"/>
      <c r="AL61" s="155"/>
      <c r="AM61" s="156"/>
      <c r="AN61" s="80"/>
      <c r="AO61" s="80"/>
      <c r="AP61" s="80"/>
      <c r="AQ61" s="80"/>
      <c r="AR61" s="154"/>
      <c r="AS61" s="84"/>
      <c r="AT61" s="85"/>
      <c r="AU61" s="85"/>
      <c r="AV61" s="85"/>
      <c r="AW61" s="85"/>
      <c r="AX61" s="86"/>
      <c r="AY61" s="39"/>
    </row>
    <row r="62" spans="1:51" ht="17.600000000000001" customHeight="1" x14ac:dyDescent="0.25">
      <c r="A62" s="69" t="str">
        <f t="shared" si="0"/>
        <v/>
      </c>
      <c r="B62" s="196"/>
      <c r="C62" s="179"/>
      <c r="D62" s="179"/>
      <c r="E62" s="179"/>
      <c r="F62" s="179"/>
      <c r="G62" s="197"/>
      <c r="H62" s="200"/>
      <c r="I62" s="80"/>
      <c r="J62" s="83"/>
      <c r="K62" s="536"/>
      <c r="L62" s="393"/>
      <c r="M62" s="393"/>
      <c r="N62" s="393"/>
      <c r="O62" s="393"/>
      <c r="P62" s="393"/>
      <c r="Q62" s="393"/>
      <c r="R62" s="393"/>
      <c r="S62" s="393"/>
      <c r="T62" s="393"/>
      <c r="U62" s="393"/>
      <c r="V62" s="393"/>
      <c r="W62" s="393"/>
      <c r="X62" s="393"/>
      <c r="Y62" s="393"/>
      <c r="Z62" s="393"/>
      <c r="AA62" s="393"/>
      <c r="AB62" s="393"/>
      <c r="AC62" s="393"/>
      <c r="AD62" s="393"/>
      <c r="AE62" s="393"/>
      <c r="AF62" s="393"/>
      <c r="AG62" s="393"/>
      <c r="AH62" s="393"/>
      <c r="AI62" s="393"/>
      <c r="AJ62" s="394"/>
      <c r="AK62" s="80"/>
      <c r="AL62" s="155"/>
      <c r="AM62" s="156"/>
      <c r="AN62" s="80"/>
      <c r="AO62" s="80"/>
      <c r="AP62" s="80"/>
      <c r="AQ62" s="80"/>
      <c r="AR62" s="154"/>
      <c r="AS62" s="84"/>
      <c r="AT62" s="85"/>
      <c r="AU62" s="85"/>
      <c r="AV62" s="85"/>
      <c r="AW62" s="85"/>
      <c r="AX62" s="86"/>
      <c r="AY62" s="39"/>
    </row>
    <row r="63" spans="1:51" ht="17.600000000000001" customHeight="1" x14ac:dyDescent="0.25">
      <c r="A63" s="69" t="str">
        <f t="shared" si="0"/>
        <v/>
      </c>
      <c r="B63" s="196"/>
      <c r="C63" s="179"/>
      <c r="D63" s="179"/>
      <c r="E63" s="179"/>
      <c r="F63" s="179"/>
      <c r="G63" s="197"/>
      <c r="H63" s="200"/>
      <c r="I63" s="80"/>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0"/>
      <c r="AL63" s="155"/>
      <c r="AM63" s="156"/>
      <c r="AN63" s="80"/>
      <c r="AO63" s="80"/>
      <c r="AP63" s="80"/>
      <c r="AQ63" s="80"/>
      <c r="AR63" s="154"/>
      <c r="AS63" s="84"/>
      <c r="AT63" s="85"/>
      <c r="AU63" s="85"/>
      <c r="AV63" s="85"/>
      <c r="AW63" s="85"/>
      <c r="AX63" s="86"/>
      <c r="AY63" s="39"/>
    </row>
    <row r="64" spans="1:51" ht="17.600000000000001" customHeight="1" x14ac:dyDescent="0.25">
      <c r="A64" s="69">
        <f t="shared" si="0"/>
        <v>179</v>
      </c>
      <c r="B64" s="196"/>
      <c r="C64" s="179"/>
      <c r="D64" s="179"/>
      <c r="E64" s="179"/>
      <c r="F64" s="179"/>
      <c r="G64" s="197"/>
      <c r="H64" s="200"/>
      <c r="I64" s="80"/>
      <c r="J64" s="83" t="s">
        <v>173</v>
      </c>
      <c r="K64" s="381" t="s">
        <v>1271</v>
      </c>
      <c r="L64" s="381"/>
      <c r="M64" s="381"/>
      <c r="N64" s="381"/>
      <c r="O64" s="381"/>
      <c r="P64" s="381"/>
      <c r="Q64" s="381"/>
      <c r="R64" s="381"/>
      <c r="S64" s="381"/>
      <c r="T64" s="381"/>
      <c r="U64" s="381"/>
      <c r="V64" s="381"/>
      <c r="W64" s="381"/>
      <c r="X64" s="381"/>
      <c r="Y64" s="381"/>
      <c r="Z64" s="381"/>
      <c r="AA64" s="381"/>
      <c r="AB64" s="381"/>
      <c r="AC64" s="381"/>
      <c r="AD64" s="381"/>
      <c r="AE64" s="381"/>
      <c r="AF64" s="381"/>
      <c r="AG64" s="381"/>
      <c r="AH64" s="381"/>
      <c r="AI64" s="381"/>
      <c r="AJ64" s="381"/>
      <c r="AK64" s="80"/>
      <c r="AL64" s="155"/>
      <c r="AM64" s="156">
        <v>179</v>
      </c>
      <c r="AN64" s="386" t="s">
        <v>12</v>
      </c>
      <c r="AO64" s="387"/>
      <c r="AP64" s="387"/>
      <c r="AQ64" s="388"/>
      <c r="AR64" s="154"/>
      <c r="AS64" s="395" t="s">
        <v>1348</v>
      </c>
      <c r="AT64" s="396"/>
      <c r="AU64" s="396"/>
      <c r="AV64" s="396"/>
      <c r="AW64" s="396"/>
      <c r="AX64" s="397"/>
      <c r="AY64" s="17">
        <f>VLOOKUP(AN64,$CD$6:$CE$12,2,FALSE)</f>
        <v>0</v>
      </c>
    </row>
    <row r="65" spans="1:82" ht="17.600000000000001" customHeight="1" x14ac:dyDescent="0.25">
      <c r="A65" s="69" t="str">
        <f t="shared" si="0"/>
        <v/>
      </c>
      <c r="B65" s="196"/>
      <c r="C65" s="179"/>
      <c r="D65" s="179"/>
      <c r="E65" s="179"/>
      <c r="F65" s="179"/>
      <c r="G65" s="197"/>
      <c r="H65" s="200"/>
      <c r="I65" s="80"/>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0"/>
      <c r="AL65" s="155"/>
      <c r="AM65" s="156"/>
      <c r="AN65" s="191"/>
      <c r="AO65" s="191"/>
      <c r="AP65" s="191"/>
      <c r="AQ65" s="191"/>
      <c r="AR65" s="154"/>
      <c r="AS65" s="395"/>
      <c r="AT65" s="396"/>
      <c r="AU65" s="396"/>
      <c r="AV65" s="396"/>
      <c r="AW65" s="396"/>
      <c r="AX65" s="397"/>
      <c r="AY65" s="39"/>
    </row>
    <row r="66" spans="1:82" ht="19.5" customHeight="1" thickBot="1" x14ac:dyDescent="0.3">
      <c r="A66" s="69" t="str">
        <f t="shared" si="0"/>
        <v/>
      </c>
      <c r="B66" s="238"/>
      <c r="C66" s="239"/>
      <c r="D66" s="239"/>
      <c r="E66" s="239"/>
      <c r="F66" s="239"/>
      <c r="G66" s="240"/>
      <c r="H66" s="171"/>
      <c r="I66" s="171"/>
      <c r="J66" s="182"/>
      <c r="K66" s="274"/>
      <c r="L66" s="274"/>
      <c r="M66" s="274"/>
      <c r="N66" s="274"/>
      <c r="O66" s="274"/>
      <c r="P66" s="274"/>
      <c r="Q66" s="274"/>
      <c r="R66" s="274"/>
      <c r="S66" s="274"/>
      <c r="T66" s="274"/>
      <c r="U66" s="274"/>
      <c r="V66" s="274"/>
      <c r="W66" s="274"/>
      <c r="X66" s="274"/>
      <c r="Y66" s="274"/>
      <c r="Z66" s="274"/>
      <c r="AA66" s="274"/>
      <c r="AB66" s="274"/>
      <c r="AC66" s="274"/>
      <c r="AD66" s="274"/>
      <c r="AE66" s="274"/>
      <c r="AF66" s="274"/>
      <c r="AG66" s="274"/>
      <c r="AH66" s="274"/>
      <c r="AI66" s="274"/>
      <c r="AJ66" s="274"/>
      <c r="AK66" s="171"/>
      <c r="AL66" s="173"/>
      <c r="AM66" s="174"/>
      <c r="AN66" s="171"/>
      <c r="AO66" s="171"/>
      <c r="AP66" s="171"/>
      <c r="AQ66" s="171"/>
      <c r="AR66" s="172"/>
      <c r="AS66" s="548"/>
      <c r="AT66" s="549"/>
      <c r="AU66" s="549"/>
      <c r="AV66" s="549"/>
      <c r="AW66" s="549"/>
      <c r="AX66" s="550"/>
      <c r="AY66" s="11"/>
      <c r="CB66" s="1" t="s">
        <v>14</v>
      </c>
      <c r="CD66" s="1" t="s">
        <v>14</v>
      </c>
    </row>
    <row r="67" spans="1:82" ht="19.5" customHeight="1" x14ac:dyDescent="0.25">
      <c r="A67" s="69"/>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row>
    <row r="68" spans="1:82" ht="19.5" customHeight="1" x14ac:dyDescent="0.25">
      <c r="A68" s="69"/>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M68" s="435" t="s">
        <v>991</v>
      </c>
      <c r="AN68" s="435"/>
      <c r="AO68" s="435"/>
      <c r="AP68" s="435"/>
      <c r="AQ68" s="435"/>
    </row>
    <row r="69" spans="1:82" ht="19.5" customHeight="1" x14ac:dyDescent="0.25">
      <c r="L69" s="18"/>
    </row>
    <row r="72" spans="1:82" ht="19.5" customHeight="1" x14ac:dyDescent="0.25">
      <c r="AM72" s="1"/>
    </row>
  </sheetData>
  <mergeCells count="38">
    <mergeCell ref="AS26:AX28"/>
    <mergeCell ref="AS32:AX34"/>
    <mergeCell ref="AS38:AX40"/>
    <mergeCell ref="AS45:AX47"/>
    <mergeCell ref="AS64:AX66"/>
    <mergeCell ref="K64:AJ64"/>
    <mergeCell ref="AN64:AQ64"/>
    <mergeCell ref="AN26:AQ26"/>
    <mergeCell ref="AN32:AQ32"/>
    <mergeCell ref="AN38:AQ38"/>
    <mergeCell ref="AN45:AQ45"/>
    <mergeCell ref="K59:AJ62"/>
    <mergeCell ref="AM68:AQ68"/>
    <mergeCell ref="J12:AJ12"/>
    <mergeCell ref="J22:AJ22"/>
    <mergeCell ref="B7:G8"/>
    <mergeCell ref="J7:AJ10"/>
    <mergeCell ref="AN7:AQ7"/>
    <mergeCell ref="K14:AJ15"/>
    <mergeCell ref="K16:AJ17"/>
    <mergeCell ref="K18:AJ21"/>
    <mergeCell ref="J24:AJ24"/>
    <mergeCell ref="K26:AJ30"/>
    <mergeCell ref="K32:AJ36"/>
    <mergeCell ref="K38:AJ43"/>
    <mergeCell ref="J13:AJ13"/>
    <mergeCell ref="K45:AJ50"/>
    <mergeCell ref="K52:AJ58"/>
    <mergeCell ref="AS7:AX8"/>
    <mergeCell ref="C11:F11"/>
    <mergeCell ref="AN12:AQ12"/>
    <mergeCell ref="AM1:AQ1"/>
    <mergeCell ref="H2:AK5"/>
    <mergeCell ref="AL2:AR3"/>
    <mergeCell ref="B3:G4"/>
    <mergeCell ref="AS3:AX4"/>
    <mergeCell ref="AO4:AR5"/>
    <mergeCell ref="AS12:AX14"/>
  </mergeCells>
  <phoneticPr fontId="7"/>
  <conditionalFormatting sqref="C11">
    <cfRule type="cellIs" dxfId="2746" priority="50" operator="equal">
      <formula>"該当・非該当"</formula>
    </cfRule>
    <cfRule type="cellIs" dxfId="2745" priority="51" operator="equal">
      <formula>"該当"</formula>
    </cfRule>
    <cfRule type="cellIs" dxfId="2744" priority="52" operator="equal">
      <formula>"非該当"</formula>
    </cfRule>
  </conditionalFormatting>
  <conditionalFormatting sqref="AN4:AO4">
    <cfRule type="containsBlanks" dxfId="2743" priority="53">
      <formula>LEN(TRIM(AN4))=0</formula>
    </cfRule>
  </conditionalFormatting>
  <conditionalFormatting sqref="AN7:AO7">
    <cfRule type="cellIs" dxfId="2742" priority="46" operator="equal">
      <formula>"いる"</formula>
    </cfRule>
    <cfRule type="cellIs" dxfId="2741" priority="47" operator="equal">
      <formula>"非該当"</formula>
    </cfRule>
    <cfRule type="cellIs" dxfId="2740" priority="48" operator="equal">
      <formula>"いる・いない"</formula>
    </cfRule>
    <cfRule type="containsText" dxfId="2739" priority="49" operator="containsText" text="いない">
      <formula>NOT(ISERROR(SEARCH("いない",AN7)))</formula>
    </cfRule>
  </conditionalFormatting>
  <conditionalFormatting sqref="AN12:AO13">
    <cfRule type="cellIs" dxfId="2738" priority="39" operator="equal">
      <formula>"いる"</formula>
    </cfRule>
    <cfRule type="cellIs" dxfId="2737" priority="40" operator="equal">
      <formula>"非該当"</formula>
    </cfRule>
    <cfRule type="cellIs" dxfId="2736" priority="41" operator="equal">
      <formula>"いる・いない"</formula>
    </cfRule>
    <cfRule type="containsText" dxfId="2735" priority="42" operator="containsText" text="いない">
      <formula>NOT(ISERROR(SEARCH("いない",AN12)))</formula>
    </cfRule>
  </conditionalFormatting>
  <conditionalFormatting sqref="AN15:AO65">
    <cfRule type="cellIs" dxfId="2734" priority="16" operator="equal">
      <formula>"いる"</formula>
    </cfRule>
    <cfRule type="cellIs" dxfId="2733" priority="17" operator="equal">
      <formula>"非該当"</formula>
    </cfRule>
    <cfRule type="cellIs" dxfId="2732" priority="18" operator="equal">
      <formula>"いる・いない"</formula>
    </cfRule>
    <cfRule type="containsText" dxfId="2731" priority="19" operator="containsText" text="いない">
      <formula>NOT(ISERROR(SEARCH("いない",AN15)))</formula>
    </cfRule>
  </conditionalFormatting>
  <conditionalFormatting sqref="AY7">
    <cfRule type="containsErrors" dxfId="2730" priority="43">
      <formula>ISERROR(AY7)</formula>
    </cfRule>
    <cfRule type="cellIs" dxfId="2729" priority="44" operator="equal">
      <formula>0</formula>
    </cfRule>
    <cfRule type="containsText" dxfId="2728" priority="45" operator="containsText" text="根拠法令等の記載内容を再度確認してください。">
      <formula>NOT(ISERROR(SEARCH("根拠法令等の記載内容を再度確認してください。",AY7)))</formula>
    </cfRule>
  </conditionalFormatting>
  <conditionalFormatting sqref="AY12:AY13">
    <cfRule type="containsErrors" dxfId="2727" priority="36">
      <formula>ISERROR(AY12)</formula>
    </cfRule>
    <cfRule type="cellIs" dxfId="2726" priority="37" operator="equal">
      <formula>0</formula>
    </cfRule>
    <cfRule type="containsText" dxfId="2725" priority="38" operator="containsText" text="根拠法令等の記載内容を再度確認してください。">
      <formula>NOT(ISERROR(SEARCH("根拠法令等の記載内容を再度確認してください。",AY12)))</formula>
    </cfRule>
  </conditionalFormatting>
  <conditionalFormatting sqref="AY15:AY65">
    <cfRule type="containsErrors" dxfId="2724" priority="1">
      <formula>ISERROR(AY15)</formula>
    </cfRule>
    <cfRule type="cellIs" dxfId="2723" priority="2" operator="equal">
      <formula>0</formula>
    </cfRule>
    <cfRule type="containsText" dxfId="2722" priority="3" operator="containsText" text="根拠法令等の記載内容を再度確認してください。">
      <formula>NOT(ISERROR(SEARCH("根拠法令等の記載内容を再度確認してください。",AY15)))</formula>
    </cfRule>
  </conditionalFormatting>
  <dataValidations count="2">
    <dataValidation type="list" allowBlank="1" showInputMessage="1" showErrorMessage="1" error="決められた値を選択してください。_x000a_" prompt="いる,いない,非該当のいずれかを選択してください" sqref="AN7:AO7 AN12:AO13 AN26:AO26 AN32:AO32 AN38:AO38 AN45:AO45 AN64:AO65" xr:uid="{598EE394-6390-4881-A70F-E82FDA8F17F2}">
      <formula1>"いる・いない,いる,いない,非該当"</formula1>
    </dataValidation>
    <dataValidation type="list" allowBlank="1" showInputMessage="1" showErrorMessage="1" error="正しい値を選択してください" prompt="該当又は非該当のいずれかを選択してください" sqref="C11" xr:uid="{E329529A-3070-4B9B-9041-C9CFF49F0164}">
      <formula1>"該当・非該当,該当,非該当"</formula1>
    </dataValidation>
  </dataValidations>
  <hyperlinks>
    <hyperlink ref="AM68" location="'介護給付費　目次'!A1" display="目次に戻る" xr:uid="{446DB37C-AA8C-414C-9049-9BFDAD5A7288}"/>
    <hyperlink ref="AM1" location="'介護給付費　目次'!A1" display="目次に戻る" xr:uid="{5781FD24-5C1B-48B9-A3B7-E7C6E46492F4}"/>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1" manualBreakCount="1">
    <brk id="50" min="1" max="4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FAE41-8C79-496A-A516-53FB47ABF7AD}">
  <sheetPr codeName="Sheet26">
    <pageSetUpPr fitToPage="1"/>
  </sheetPr>
  <dimension ref="A1:CE127"/>
  <sheetViews>
    <sheetView tabSelected="1" view="pageBreakPreview" zoomScaleNormal="100" zoomScaleSheetLayoutView="10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3.304687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69"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250"/>
      <c r="AT6" s="251"/>
      <c r="AU6" s="251"/>
      <c r="AV6" s="251"/>
      <c r="AW6" s="251"/>
      <c r="AX6" s="252"/>
      <c r="AY6" s="15"/>
      <c r="CB6" s="1" t="s">
        <v>16</v>
      </c>
      <c r="CD6" s="1" t="s">
        <v>16</v>
      </c>
      <c r="CE6" s="1" t="s">
        <v>17</v>
      </c>
    </row>
    <row r="7" spans="1:83" ht="19.5" customHeight="1" x14ac:dyDescent="0.25">
      <c r="A7" s="69">
        <f t="shared" si="0"/>
        <v>180</v>
      </c>
      <c r="B7" s="418" t="s">
        <v>1909</v>
      </c>
      <c r="C7" s="381"/>
      <c r="D7" s="381"/>
      <c r="E7" s="381"/>
      <c r="F7" s="381"/>
      <c r="G7" s="419"/>
      <c r="H7" s="80" t="s">
        <v>333</v>
      </c>
      <c r="I7" s="80"/>
      <c r="J7" s="401" t="s">
        <v>567</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80"/>
      <c r="AL7" s="155"/>
      <c r="AM7" s="201">
        <v>180</v>
      </c>
      <c r="AN7" s="386" t="s">
        <v>12</v>
      </c>
      <c r="AO7" s="387"/>
      <c r="AP7" s="387"/>
      <c r="AQ7" s="388"/>
      <c r="AR7" s="154"/>
      <c r="AS7" s="395" t="s">
        <v>1910</v>
      </c>
      <c r="AT7" s="396"/>
      <c r="AU7" s="396"/>
      <c r="AV7" s="396"/>
      <c r="AW7" s="396"/>
      <c r="AX7" s="551"/>
      <c r="AY7" s="39">
        <f>VLOOKUP(AN7,$CD$6:$CE$11,2,FALSE)</f>
        <v>0</v>
      </c>
      <c r="CB7" s="1" t="s">
        <v>13</v>
      </c>
      <c r="CD7" s="1" t="s">
        <v>13</v>
      </c>
    </row>
    <row r="8" spans="1:83" ht="19.5" customHeight="1" x14ac:dyDescent="0.25">
      <c r="A8" s="69" t="str">
        <f t="shared" si="0"/>
        <v/>
      </c>
      <c r="B8" s="418"/>
      <c r="C8" s="381"/>
      <c r="D8" s="381"/>
      <c r="E8" s="381"/>
      <c r="F8" s="381"/>
      <c r="G8" s="419"/>
      <c r="H8" s="80"/>
      <c r="I8" s="80"/>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80"/>
      <c r="AL8" s="155"/>
      <c r="AM8" s="156"/>
      <c r="AN8" s="80"/>
      <c r="AO8" s="80"/>
      <c r="AP8" s="80"/>
      <c r="AQ8" s="80"/>
      <c r="AR8" s="154"/>
      <c r="AS8" s="395"/>
      <c r="AT8" s="396"/>
      <c r="AU8" s="396"/>
      <c r="AV8" s="396"/>
      <c r="AW8" s="396"/>
      <c r="AX8" s="551"/>
      <c r="AY8" s="15"/>
      <c r="CB8" s="1" t="s">
        <v>14</v>
      </c>
      <c r="CD8" s="1" t="s">
        <v>14</v>
      </c>
      <c r="CE8" s="1" t="s">
        <v>18</v>
      </c>
    </row>
    <row r="9" spans="1:83" ht="19.5" customHeight="1" x14ac:dyDescent="0.25">
      <c r="A9" s="69" t="str">
        <f t="shared" si="0"/>
        <v/>
      </c>
      <c r="B9" s="160"/>
      <c r="C9" s="83"/>
      <c r="D9" s="83"/>
      <c r="E9" s="83"/>
      <c r="F9" s="83"/>
      <c r="G9" s="161"/>
      <c r="H9" s="80"/>
      <c r="I9" s="80"/>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80"/>
      <c r="AL9" s="155"/>
      <c r="AM9" s="156"/>
      <c r="AN9" s="80"/>
      <c r="AO9" s="80"/>
      <c r="AP9" s="80"/>
      <c r="AQ9" s="80"/>
      <c r="AR9" s="154"/>
      <c r="AS9" s="395"/>
      <c r="AT9" s="396"/>
      <c r="AU9" s="396"/>
      <c r="AV9" s="396"/>
      <c r="AW9" s="396"/>
      <c r="AX9" s="551"/>
      <c r="AY9" s="15"/>
      <c r="CB9" s="1" t="s">
        <v>19</v>
      </c>
      <c r="CD9" s="1" t="s">
        <v>19</v>
      </c>
    </row>
    <row r="10" spans="1:83" ht="19.5" customHeight="1" x14ac:dyDescent="0.25">
      <c r="A10" s="69" t="str">
        <f t="shared" si="0"/>
        <v/>
      </c>
      <c r="B10" s="185" t="s">
        <v>662</v>
      </c>
      <c r="C10" s="410" t="s">
        <v>99</v>
      </c>
      <c r="D10" s="411"/>
      <c r="E10" s="411"/>
      <c r="F10" s="412"/>
      <c r="G10" s="161"/>
      <c r="H10" s="80"/>
      <c r="I10" s="80"/>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c r="AG10" s="234"/>
      <c r="AH10" s="234"/>
      <c r="AI10" s="234"/>
      <c r="AJ10" s="234"/>
      <c r="AK10" s="80"/>
      <c r="AL10" s="155"/>
      <c r="AM10" s="156"/>
      <c r="AN10" s="80"/>
      <c r="AO10" s="80"/>
      <c r="AP10" s="80"/>
      <c r="AQ10" s="80"/>
      <c r="AR10" s="154"/>
      <c r="AS10" s="395"/>
      <c r="AT10" s="396"/>
      <c r="AU10" s="396"/>
      <c r="AV10" s="396"/>
      <c r="AW10" s="396"/>
      <c r="AX10" s="551"/>
      <c r="AY10" s="15"/>
      <c r="CB10" s="1" t="s">
        <v>20</v>
      </c>
      <c r="CD10" s="1" t="s">
        <v>20</v>
      </c>
    </row>
    <row r="11" spans="1:83" ht="19.5" customHeight="1" x14ac:dyDescent="0.25">
      <c r="A11" s="69" t="str">
        <f t="shared" si="0"/>
        <v/>
      </c>
      <c r="B11" s="153"/>
      <c r="C11" s="80"/>
      <c r="D11" s="80"/>
      <c r="E11" s="80"/>
      <c r="F11" s="80"/>
      <c r="G11" s="154"/>
      <c r="H11" s="80"/>
      <c r="I11" s="80"/>
      <c r="J11" s="80" t="s">
        <v>517</v>
      </c>
      <c r="K11" s="381" t="s">
        <v>2028</v>
      </c>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381"/>
      <c r="AK11" s="80"/>
      <c r="AL11" s="155"/>
      <c r="AM11" s="156"/>
      <c r="AN11" s="80"/>
      <c r="AO11" s="80"/>
      <c r="AP11" s="80"/>
      <c r="AQ11" s="80"/>
      <c r="AR11" s="154"/>
      <c r="AS11" s="395"/>
      <c r="AT11" s="396"/>
      <c r="AU11" s="396"/>
      <c r="AV11" s="396"/>
      <c r="AW11" s="396"/>
      <c r="AX11" s="551"/>
      <c r="AY11" s="15"/>
      <c r="CD11" s="1" t="s">
        <v>12</v>
      </c>
    </row>
    <row r="12" spans="1:83" ht="19.5" customHeight="1" x14ac:dyDescent="0.25">
      <c r="A12" s="69" t="str">
        <f t="shared" si="0"/>
        <v/>
      </c>
      <c r="B12" s="153"/>
      <c r="C12" s="80"/>
      <c r="D12" s="80"/>
      <c r="E12" s="80"/>
      <c r="F12" s="80"/>
      <c r="G12" s="154"/>
      <c r="H12" s="80"/>
      <c r="I12" s="80"/>
      <c r="J12" s="80"/>
      <c r="K12" s="381"/>
      <c r="L12" s="381"/>
      <c r="M12" s="381"/>
      <c r="N12" s="381"/>
      <c r="O12" s="381"/>
      <c r="P12" s="381"/>
      <c r="Q12" s="381"/>
      <c r="R12" s="381"/>
      <c r="S12" s="381"/>
      <c r="T12" s="381"/>
      <c r="U12" s="381"/>
      <c r="V12" s="381"/>
      <c r="W12" s="381"/>
      <c r="X12" s="381"/>
      <c r="Y12" s="381"/>
      <c r="Z12" s="381"/>
      <c r="AA12" s="381"/>
      <c r="AB12" s="381"/>
      <c r="AC12" s="381"/>
      <c r="AD12" s="381"/>
      <c r="AE12" s="381"/>
      <c r="AF12" s="381"/>
      <c r="AG12" s="381"/>
      <c r="AH12" s="381"/>
      <c r="AI12" s="381"/>
      <c r="AJ12" s="381"/>
      <c r="AK12" s="80"/>
      <c r="AL12" s="155"/>
      <c r="AM12" s="156"/>
      <c r="AN12" s="80"/>
      <c r="AO12" s="80"/>
      <c r="AP12" s="80"/>
      <c r="AQ12" s="80"/>
      <c r="AR12" s="154"/>
      <c r="AS12" s="157"/>
      <c r="AT12" s="158"/>
      <c r="AU12" s="158"/>
      <c r="AV12" s="158"/>
      <c r="AW12" s="158"/>
      <c r="AX12" s="246"/>
      <c r="AY12" s="15"/>
    </row>
    <row r="13" spans="1:83" ht="19.5" customHeight="1" x14ac:dyDescent="0.25">
      <c r="A13" s="69" t="str">
        <f t="shared" si="0"/>
        <v/>
      </c>
      <c r="B13" s="196"/>
      <c r="C13" s="179"/>
      <c r="D13" s="179"/>
      <c r="E13" s="179"/>
      <c r="F13" s="179"/>
      <c r="G13" s="197"/>
      <c r="H13" s="80"/>
      <c r="I13" s="80"/>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80"/>
      <c r="AL13" s="155"/>
      <c r="AM13" s="156"/>
      <c r="AN13" s="80"/>
      <c r="AO13" s="80"/>
      <c r="AP13" s="80"/>
      <c r="AQ13" s="80"/>
      <c r="AR13" s="154"/>
      <c r="AS13" s="84"/>
      <c r="AT13" s="85"/>
      <c r="AU13" s="85"/>
      <c r="AV13" s="85"/>
      <c r="AW13" s="85"/>
      <c r="AX13" s="253"/>
      <c r="AY13" s="39"/>
      <c r="CB13" s="1" t="s">
        <v>13</v>
      </c>
      <c r="CD13" s="1" t="s">
        <v>13</v>
      </c>
      <c r="CE13" s="1" t="s">
        <v>18</v>
      </c>
    </row>
    <row r="14" spans="1:83" ht="19.5" customHeight="1" x14ac:dyDescent="0.25">
      <c r="A14" s="69">
        <f t="shared" si="0"/>
        <v>181</v>
      </c>
      <c r="B14" s="196"/>
      <c r="C14" s="179"/>
      <c r="D14" s="179"/>
      <c r="E14" s="179"/>
      <c r="F14" s="179"/>
      <c r="G14" s="197"/>
      <c r="H14" s="80"/>
      <c r="I14" s="80"/>
      <c r="J14" s="79" t="s">
        <v>488</v>
      </c>
      <c r="K14" s="381" t="s">
        <v>568</v>
      </c>
      <c r="L14" s="381"/>
      <c r="M14" s="381"/>
      <c r="N14" s="381"/>
      <c r="O14" s="381"/>
      <c r="P14" s="381"/>
      <c r="Q14" s="381"/>
      <c r="R14" s="381"/>
      <c r="S14" s="381"/>
      <c r="T14" s="381"/>
      <c r="U14" s="381"/>
      <c r="V14" s="381"/>
      <c r="W14" s="381"/>
      <c r="X14" s="381"/>
      <c r="Y14" s="381"/>
      <c r="Z14" s="381"/>
      <c r="AA14" s="381"/>
      <c r="AB14" s="381"/>
      <c r="AC14" s="381"/>
      <c r="AD14" s="381"/>
      <c r="AE14" s="381"/>
      <c r="AF14" s="381"/>
      <c r="AG14" s="381"/>
      <c r="AH14" s="381"/>
      <c r="AI14" s="381"/>
      <c r="AJ14" s="381"/>
      <c r="AK14" s="80"/>
      <c r="AL14" s="155"/>
      <c r="AM14" s="201">
        <v>181</v>
      </c>
      <c r="AN14" s="386" t="s">
        <v>12</v>
      </c>
      <c r="AO14" s="387"/>
      <c r="AP14" s="387"/>
      <c r="AQ14" s="388"/>
      <c r="AR14" s="154"/>
      <c r="AS14" s="395" t="s">
        <v>1606</v>
      </c>
      <c r="AT14" s="396"/>
      <c r="AU14" s="396"/>
      <c r="AV14" s="396"/>
      <c r="AW14" s="396"/>
      <c r="AX14" s="551"/>
      <c r="AY14" s="39">
        <f>VLOOKUP(AN14,$CD$6:$CE$11,2,FALSE)</f>
        <v>0</v>
      </c>
      <c r="CB14" s="1" t="s">
        <v>14</v>
      </c>
      <c r="CD14" s="1" t="s">
        <v>14</v>
      </c>
    </row>
    <row r="15" spans="1:83" ht="19.5" customHeight="1" x14ac:dyDescent="0.25">
      <c r="A15" s="69" t="str">
        <f t="shared" si="0"/>
        <v/>
      </c>
      <c r="B15" s="153"/>
      <c r="C15" s="80"/>
      <c r="D15" s="80"/>
      <c r="E15" s="80"/>
      <c r="F15" s="80"/>
      <c r="G15" s="154"/>
      <c r="H15" s="80"/>
      <c r="I15" s="80"/>
      <c r="J15" s="79"/>
      <c r="K15" s="381"/>
      <c r="L15" s="381"/>
      <c r="M15" s="381"/>
      <c r="N15" s="381"/>
      <c r="O15" s="381"/>
      <c r="P15" s="381"/>
      <c r="Q15" s="381"/>
      <c r="R15" s="381"/>
      <c r="S15" s="381"/>
      <c r="T15" s="381"/>
      <c r="U15" s="381"/>
      <c r="V15" s="381"/>
      <c r="W15" s="381"/>
      <c r="X15" s="381"/>
      <c r="Y15" s="381"/>
      <c r="Z15" s="381"/>
      <c r="AA15" s="381"/>
      <c r="AB15" s="381"/>
      <c r="AC15" s="381"/>
      <c r="AD15" s="381"/>
      <c r="AE15" s="381"/>
      <c r="AF15" s="381"/>
      <c r="AG15" s="381"/>
      <c r="AH15" s="381"/>
      <c r="AI15" s="381"/>
      <c r="AJ15" s="381"/>
      <c r="AK15" s="80"/>
      <c r="AL15" s="155"/>
      <c r="AM15" s="156"/>
      <c r="AN15" s="80"/>
      <c r="AO15" s="80"/>
      <c r="AP15" s="80"/>
      <c r="AQ15" s="80"/>
      <c r="AR15" s="154"/>
      <c r="AS15" s="395"/>
      <c r="AT15" s="396"/>
      <c r="AU15" s="396"/>
      <c r="AV15" s="396"/>
      <c r="AW15" s="396"/>
      <c r="AX15" s="551"/>
      <c r="AY15" s="15"/>
      <c r="CB15" s="1" t="s">
        <v>19</v>
      </c>
      <c r="CD15" s="1" t="s">
        <v>19</v>
      </c>
    </row>
    <row r="16" spans="1:83" ht="19.5" customHeight="1" x14ac:dyDescent="0.25">
      <c r="A16" s="69" t="str">
        <f t="shared" si="0"/>
        <v/>
      </c>
      <c r="B16" s="185"/>
      <c r="C16" s="80"/>
      <c r="D16" s="80"/>
      <c r="E16" s="80"/>
      <c r="F16" s="80"/>
      <c r="G16" s="154"/>
      <c r="H16" s="80"/>
      <c r="I16" s="80"/>
      <c r="J16" s="79"/>
      <c r="K16" s="381"/>
      <c r="L16" s="381"/>
      <c r="M16" s="381"/>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381"/>
      <c r="AK16" s="80"/>
      <c r="AL16" s="155"/>
      <c r="AM16" s="156"/>
      <c r="AN16" s="80"/>
      <c r="AO16" s="80"/>
      <c r="AP16" s="80"/>
      <c r="AQ16" s="80"/>
      <c r="AR16" s="154"/>
      <c r="AS16" s="395"/>
      <c r="AT16" s="396"/>
      <c r="AU16" s="396"/>
      <c r="AV16" s="396"/>
      <c r="AW16" s="396"/>
      <c r="AX16" s="551"/>
      <c r="AY16" s="15"/>
      <c r="CB16" s="1" t="s">
        <v>21</v>
      </c>
      <c r="CD16" s="1" t="s">
        <v>21</v>
      </c>
    </row>
    <row r="17" spans="1:83" ht="19.5" customHeight="1" x14ac:dyDescent="0.25">
      <c r="A17" s="69" t="str">
        <f t="shared" si="0"/>
        <v/>
      </c>
      <c r="B17" s="153"/>
      <c r="C17" s="80"/>
      <c r="D17" s="80"/>
      <c r="E17" s="80"/>
      <c r="F17" s="80"/>
      <c r="G17" s="154"/>
      <c r="H17" s="80"/>
      <c r="I17" s="80"/>
      <c r="J17" s="79"/>
      <c r="K17" s="381"/>
      <c r="L17" s="381"/>
      <c r="M17" s="381"/>
      <c r="N17" s="381"/>
      <c r="O17" s="381"/>
      <c r="P17" s="381"/>
      <c r="Q17" s="381"/>
      <c r="R17" s="381"/>
      <c r="S17" s="381"/>
      <c r="T17" s="381"/>
      <c r="U17" s="381"/>
      <c r="V17" s="381"/>
      <c r="W17" s="381"/>
      <c r="X17" s="381"/>
      <c r="Y17" s="381"/>
      <c r="Z17" s="381"/>
      <c r="AA17" s="381"/>
      <c r="AB17" s="381"/>
      <c r="AC17" s="381"/>
      <c r="AD17" s="381"/>
      <c r="AE17" s="381"/>
      <c r="AF17" s="381"/>
      <c r="AG17" s="381"/>
      <c r="AH17" s="381"/>
      <c r="AI17" s="381"/>
      <c r="AJ17" s="381"/>
      <c r="AK17" s="80"/>
      <c r="AL17" s="155"/>
      <c r="AM17" s="156"/>
      <c r="AN17" s="80"/>
      <c r="AO17" s="80"/>
      <c r="AP17" s="80"/>
      <c r="AQ17" s="80"/>
      <c r="AR17" s="154"/>
      <c r="AS17" s="87"/>
      <c r="AT17" s="88"/>
      <c r="AU17" s="88"/>
      <c r="AV17" s="88"/>
      <c r="AW17" s="88"/>
      <c r="AX17" s="89"/>
      <c r="AY17" s="15"/>
      <c r="CD17" s="1" t="s">
        <v>22</v>
      </c>
    </row>
    <row r="18" spans="1:83" ht="19.5" customHeight="1" x14ac:dyDescent="0.25">
      <c r="A18" s="69" t="str">
        <f t="shared" si="0"/>
        <v/>
      </c>
      <c r="B18" s="153"/>
      <c r="C18" s="80"/>
      <c r="D18" s="80"/>
      <c r="E18" s="80"/>
      <c r="F18" s="80"/>
      <c r="G18" s="154"/>
      <c r="H18" s="80"/>
      <c r="I18" s="80"/>
      <c r="J18" s="80"/>
      <c r="K18" s="234"/>
      <c r="L18" s="234"/>
      <c r="M18" s="234"/>
      <c r="N18" s="234"/>
      <c r="O18" s="234"/>
      <c r="P18" s="234"/>
      <c r="Q18" s="234"/>
      <c r="R18" s="234"/>
      <c r="S18" s="234"/>
      <c r="T18" s="234"/>
      <c r="U18" s="234"/>
      <c r="V18" s="234"/>
      <c r="W18" s="234"/>
      <c r="X18" s="234"/>
      <c r="Y18" s="234"/>
      <c r="Z18" s="234"/>
      <c r="AA18" s="234"/>
      <c r="AB18" s="234"/>
      <c r="AC18" s="234"/>
      <c r="AD18" s="234"/>
      <c r="AE18" s="234"/>
      <c r="AF18" s="234"/>
      <c r="AG18" s="234"/>
      <c r="AH18" s="234"/>
      <c r="AI18" s="234"/>
      <c r="AJ18" s="234"/>
      <c r="AK18" s="80"/>
      <c r="AL18" s="155"/>
      <c r="AM18" s="156"/>
      <c r="AN18" s="80"/>
      <c r="AO18" s="80"/>
      <c r="AP18" s="80"/>
      <c r="AQ18" s="80"/>
      <c r="AR18" s="154"/>
      <c r="AS18" s="157"/>
      <c r="AT18" s="158"/>
      <c r="AU18" s="158"/>
      <c r="AV18" s="158"/>
      <c r="AW18" s="158"/>
      <c r="AX18" s="159"/>
      <c r="AY18" s="17"/>
    </row>
    <row r="19" spans="1:83" ht="19.5" customHeight="1" x14ac:dyDescent="0.25">
      <c r="A19" s="69">
        <f t="shared" si="0"/>
        <v>182</v>
      </c>
      <c r="B19" s="153"/>
      <c r="C19" s="80"/>
      <c r="D19" s="80"/>
      <c r="E19" s="80"/>
      <c r="F19" s="80"/>
      <c r="G19" s="154"/>
      <c r="H19" s="80"/>
      <c r="I19" s="80"/>
      <c r="J19" s="80" t="s">
        <v>490</v>
      </c>
      <c r="K19" s="381" t="s">
        <v>569</v>
      </c>
      <c r="L19" s="381"/>
      <c r="M19" s="381"/>
      <c r="N19" s="381"/>
      <c r="O19" s="381"/>
      <c r="P19" s="381"/>
      <c r="Q19" s="381"/>
      <c r="R19" s="381"/>
      <c r="S19" s="381"/>
      <c r="T19" s="381"/>
      <c r="U19" s="381"/>
      <c r="V19" s="381"/>
      <c r="W19" s="381"/>
      <c r="X19" s="381"/>
      <c r="Y19" s="381"/>
      <c r="Z19" s="381"/>
      <c r="AA19" s="381"/>
      <c r="AB19" s="381"/>
      <c r="AC19" s="381"/>
      <c r="AD19" s="381"/>
      <c r="AE19" s="381"/>
      <c r="AF19" s="381"/>
      <c r="AG19" s="381"/>
      <c r="AH19" s="381"/>
      <c r="AI19" s="381"/>
      <c r="AJ19" s="381"/>
      <c r="AK19" s="80"/>
      <c r="AL19" s="155"/>
      <c r="AM19" s="201">
        <v>182</v>
      </c>
      <c r="AN19" s="386" t="s">
        <v>12</v>
      </c>
      <c r="AO19" s="387"/>
      <c r="AP19" s="387"/>
      <c r="AQ19" s="388"/>
      <c r="AR19" s="154"/>
      <c r="AS19" s="395" t="s">
        <v>1607</v>
      </c>
      <c r="AT19" s="396"/>
      <c r="AU19" s="396"/>
      <c r="AV19" s="396"/>
      <c r="AW19" s="396"/>
      <c r="AX19" s="397"/>
      <c r="AY19" s="17">
        <f>VLOOKUP(AN19,$CD$6:$CE$11,2,FALSE)</f>
        <v>0</v>
      </c>
      <c r="CB19" s="1" t="s">
        <v>23</v>
      </c>
      <c r="CD19" s="1" t="s">
        <v>23</v>
      </c>
    </row>
    <row r="20" spans="1:83" ht="19.5" customHeight="1" x14ac:dyDescent="0.25">
      <c r="A20" s="69" t="str">
        <f t="shared" si="0"/>
        <v/>
      </c>
      <c r="B20" s="153"/>
      <c r="C20" s="80"/>
      <c r="D20" s="80"/>
      <c r="E20" s="80"/>
      <c r="F20" s="80"/>
      <c r="G20" s="154"/>
      <c r="H20" s="80"/>
      <c r="I20" s="80"/>
      <c r="J20" s="80"/>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80"/>
      <c r="AL20" s="155"/>
      <c r="AM20" s="156"/>
      <c r="AN20" s="80"/>
      <c r="AO20" s="80"/>
      <c r="AP20" s="80"/>
      <c r="AQ20" s="80"/>
      <c r="AR20" s="154"/>
      <c r="AS20" s="395"/>
      <c r="AT20" s="396"/>
      <c r="AU20" s="396"/>
      <c r="AV20" s="396"/>
      <c r="AW20" s="396"/>
      <c r="AX20" s="397"/>
      <c r="AY20" s="15"/>
      <c r="CB20" s="1" t="s">
        <v>24</v>
      </c>
      <c r="CD20" s="1" t="s">
        <v>24</v>
      </c>
      <c r="CE20" s="1" t="s">
        <v>25</v>
      </c>
    </row>
    <row r="21" spans="1:83" ht="20.25" customHeight="1" x14ac:dyDescent="0.25">
      <c r="A21" s="69" t="str">
        <f t="shared" si="0"/>
        <v/>
      </c>
      <c r="B21" s="153"/>
      <c r="C21" s="80"/>
      <c r="D21" s="80"/>
      <c r="E21" s="80"/>
      <c r="F21" s="80"/>
      <c r="G21" s="154"/>
      <c r="H21" s="80"/>
      <c r="I21" s="80"/>
      <c r="J21" s="80"/>
      <c r="K21" s="381"/>
      <c r="L21" s="381"/>
      <c r="M21" s="381"/>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80"/>
      <c r="AL21" s="155"/>
      <c r="AM21" s="156"/>
      <c r="AN21" s="80"/>
      <c r="AO21" s="80"/>
      <c r="AP21" s="80"/>
      <c r="AQ21" s="80"/>
      <c r="AR21" s="154"/>
      <c r="AS21" s="395"/>
      <c r="AT21" s="396"/>
      <c r="AU21" s="396"/>
      <c r="AV21" s="396"/>
      <c r="AW21" s="396"/>
      <c r="AX21" s="397"/>
      <c r="AY21" s="15"/>
      <c r="CD21" s="1" t="s">
        <v>26</v>
      </c>
    </row>
    <row r="22" spans="1:83" ht="20.25" customHeight="1" x14ac:dyDescent="0.25">
      <c r="A22" s="69" t="str">
        <f t="shared" si="0"/>
        <v/>
      </c>
      <c r="B22" s="153"/>
      <c r="C22" s="80"/>
      <c r="D22" s="80"/>
      <c r="E22" s="80"/>
      <c r="F22" s="80"/>
      <c r="G22" s="154"/>
      <c r="H22" s="80"/>
      <c r="I22" s="80"/>
      <c r="J22" s="80"/>
      <c r="K22" s="381"/>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80"/>
      <c r="AL22" s="155"/>
      <c r="AM22" s="156"/>
      <c r="AN22" s="80"/>
      <c r="AO22" s="80"/>
      <c r="AP22" s="80"/>
      <c r="AQ22" s="80"/>
      <c r="AR22" s="154"/>
      <c r="AS22" s="87"/>
      <c r="AT22" s="88"/>
      <c r="AU22" s="88"/>
      <c r="AV22" s="88"/>
      <c r="AW22" s="88"/>
      <c r="AX22" s="89"/>
      <c r="AY22" s="15"/>
    </row>
    <row r="23" spans="1:83" ht="20.25" customHeight="1" x14ac:dyDescent="0.25">
      <c r="A23" s="69" t="str">
        <f t="shared" si="0"/>
        <v/>
      </c>
      <c r="B23" s="153"/>
      <c r="C23" s="80"/>
      <c r="D23" s="80"/>
      <c r="E23" s="80"/>
      <c r="F23" s="80"/>
      <c r="G23" s="154"/>
      <c r="H23" s="80"/>
      <c r="I23" s="80"/>
      <c r="J23" s="80"/>
      <c r="K23" s="381"/>
      <c r="L23" s="381"/>
      <c r="M23" s="381"/>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80"/>
      <c r="AL23" s="155"/>
      <c r="AM23" s="156"/>
      <c r="AN23" s="80"/>
      <c r="AO23" s="80"/>
      <c r="AP23" s="80"/>
      <c r="AQ23" s="80"/>
      <c r="AR23" s="154"/>
      <c r="AS23" s="84"/>
      <c r="AT23" s="85"/>
      <c r="AU23" s="85"/>
      <c r="AV23" s="85"/>
      <c r="AW23" s="85"/>
      <c r="AX23" s="86"/>
      <c r="AY23" s="15"/>
    </row>
    <row r="24" spans="1:83" ht="19.5" customHeight="1" x14ac:dyDescent="0.25">
      <c r="A24" s="69" t="str">
        <f t="shared" si="0"/>
        <v/>
      </c>
      <c r="B24" s="153"/>
      <c r="C24" s="80"/>
      <c r="D24" s="80"/>
      <c r="E24" s="80"/>
      <c r="F24" s="80"/>
      <c r="G24" s="154"/>
      <c r="H24" s="80"/>
      <c r="I24" s="80"/>
      <c r="J24" s="80"/>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80"/>
      <c r="AL24" s="155"/>
      <c r="AM24" s="156"/>
      <c r="AN24" s="80"/>
      <c r="AO24" s="80"/>
      <c r="AP24" s="80"/>
      <c r="AQ24" s="80"/>
      <c r="AR24" s="154"/>
      <c r="AS24" s="157"/>
      <c r="AT24" s="158"/>
      <c r="AU24" s="158"/>
      <c r="AV24" s="158"/>
      <c r="AW24" s="158"/>
      <c r="AX24" s="159"/>
      <c r="AY24" s="15"/>
      <c r="CB24" s="1" t="s">
        <v>27</v>
      </c>
      <c r="CD24" s="1" t="s">
        <v>27</v>
      </c>
    </row>
    <row r="25" spans="1:83" ht="19.5" customHeight="1" x14ac:dyDescent="0.25">
      <c r="A25" s="69">
        <f t="shared" si="0"/>
        <v>183</v>
      </c>
      <c r="B25" s="153"/>
      <c r="C25" s="80"/>
      <c r="D25" s="80"/>
      <c r="E25" s="80"/>
      <c r="F25" s="80"/>
      <c r="G25" s="154"/>
      <c r="H25" s="80"/>
      <c r="I25" s="80"/>
      <c r="J25" s="80" t="s">
        <v>492</v>
      </c>
      <c r="K25" s="381" t="s">
        <v>570</v>
      </c>
      <c r="L25" s="381"/>
      <c r="M25" s="381"/>
      <c r="N25" s="381"/>
      <c r="O25" s="381"/>
      <c r="P25" s="381"/>
      <c r="Q25" s="381"/>
      <c r="R25" s="381"/>
      <c r="S25" s="381"/>
      <c r="T25" s="381"/>
      <c r="U25" s="381"/>
      <c r="V25" s="381"/>
      <c r="W25" s="381"/>
      <c r="X25" s="381"/>
      <c r="Y25" s="381"/>
      <c r="Z25" s="381"/>
      <c r="AA25" s="381"/>
      <c r="AB25" s="381"/>
      <c r="AC25" s="381"/>
      <c r="AD25" s="381"/>
      <c r="AE25" s="381"/>
      <c r="AF25" s="381"/>
      <c r="AG25" s="381"/>
      <c r="AH25" s="381"/>
      <c r="AI25" s="381"/>
      <c r="AJ25" s="381"/>
      <c r="AK25" s="80"/>
      <c r="AL25" s="155"/>
      <c r="AM25" s="201">
        <v>183</v>
      </c>
      <c r="AN25" s="386" t="s">
        <v>12</v>
      </c>
      <c r="AO25" s="387"/>
      <c r="AP25" s="387"/>
      <c r="AQ25" s="388"/>
      <c r="AR25" s="154"/>
      <c r="AS25" s="395" t="s">
        <v>1607</v>
      </c>
      <c r="AT25" s="396"/>
      <c r="AU25" s="396"/>
      <c r="AV25" s="396"/>
      <c r="AW25" s="396"/>
      <c r="AX25" s="397"/>
      <c r="AY25" s="17">
        <f>VLOOKUP(AN25,$CD$6:$CE$11,2,FALSE)</f>
        <v>0</v>
      </c>
      <c r="CB25" s="1" t="s">
        <v>28</v>
      </c>
      <c r="CD25" s="1" t="s">
        <v>28</v>
      </c>
    </row>
    <row r="26" spans="1:83" ht="19.5" customHeight="1" x14ac:dyDescent="0.25">
      <c r="A26" s="69" t="str">
        <f t="shared" si="0"/>
        <v/>
      </c>
      <c r="B26" s="153"/>
      <c r="C26" s="80"/>
      <c r="D26" s="80"/>
      <c r="E26" s="80"/>
      <c r="F26" s="80"/>
      <c r="G26" s="154"/>
      <c r="H26" s="80"/>
      <c r="I26" s="80"/>
      <c r="J26" s="80"/>
      <c r="K26" s="381"/>
      <c r="L26" s="381"/>
      <c r="M26" s="381"/>
      <c r="N26" s="381"/>
      <c r="O26" s="381"/>
      <c r="P26" s="381"/>
      <c r="Q26" s="381"/>
      <c r="R26" s="381"/>
      <c r="S26" s="381"/>
      <c r="T26" s="381"/>
      <c r="U26" s="381"/>
      <c r="V26" s="381"/>
      <c r="W26" s="381"/>
      <c r="X26" s="381"/>
      <c r="Y26" s="381"/>
      <c r="Z26" s="381"/>
      <c r="AA26" s="381"/>
      <c r="AB26" s="381"/>
      <c r="AC26" s="381"/>
      <c r="AD26" s="381"/>
      <c r="AE26" s="381"/>
      <c r="AF26" s="381"/>
      <c r="AG26" s="381"/>
      <c r="AH26" s="381"/>
      <c r="AI26" s="381"/>
      <c r="AJ26" s="381"/>
      <c r="AK26" s="80"/>
      <c r="AL26" s="155"/>
      <c r="AM26" s="156"/>
      <c r="AN26" s="80"/>
      <c r="AO26" s="80"/>
      <c r="AP26" s="80"/>
      <c r="AQ26" s="80"/>
      <c r="AR26" s="154"/>
      <c r="AS26" s="395"/>
      <c r="AT26" s="396"/>
      <c r="AU26" s="396"/>
      <c r="AV26" s="396"/>
      <c r="AW26" s="396"/>
      <c r="AX26" s="397"/>
      <c r="AY26" s="15"/>
      <c r="CB26" s="1" t="s">
        <v>29</v>
      </c>
      <c r="CD26" s="1" t="s">
        <v>29</v>
      </c>
      <c r="CE26" s="1" t="s">
        <v>30</v>
      </c>
    </row>
    <row r="27" spans="1:83" ht="19.5" customHeight="1" x14ac:dyDescent="0.25">
      <c r="A27" s="69" t="str">
        <f t="shared" si="0"/>
        <v/>
      </c>
      <c r="B27" s="153"/>
      <c r="C27" s="80"/>
      <c r="D27" s="80"/>
      <c r="E27" s="80"/>
      <c r="F27" s="80"/>
      <c r="G27" s="154"/>
      <c r="H27" s="80"/>
      <c r="I27" s="80"/>
      <c r="J27" s="80"/>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80"/>
      <c r="AL27" s="155"/>
      <c r="AM27" s="156"/>
      <c r="AN27" s="80"/>
      <c r="AO27" s="80"/>
      <c r="AP27" s="80"/>
      <c r="AQ27" s="80"/>
      <c r="AR27" s="154"/>
      <c r="AS27" s="395"/>
      <c r="AT27" s="396"/>
      <c r="AU27" s="396"/>
      <c r="AV27" s="396"/>
      <c r="AW27" s="396"/>
      <c r="AX27" s="397"/>
      <c r="AY27" s="15"/>
      <c r="CD27" s="1" t="s">
        <v>31</v>
      </c>
    </row>
    <row r="28" spans="1:83" ht="19.5" customHeight="1" x14ac:dyDescent="0.25">
      <c r="A28" s="69">
        <f t="shared" si="0"/>
        <v>184</v>
      </c>
      <c r="B28" s="153"/>
      <c r="C28" s="80"/>
      <c r="D28" s="80"/>
      <c r="E28" s="80"/>
      <c r="F28" s="80"/>
      <c r="G28" s="154"/>
      <c r="H28" s="80"/>
      <c r="I28" s="80"/>
      <c r="J28" s="80" t="s">
        <v>503</v>
      </c>
      <c r="K28" s="381" t="s">
        <v>571</v>
      </c>
      <c r="L28" s="381"/>
      <c r="M28" s="381"/>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81"/>
      <c r="AK28" s="80"/>
      <c r="AL28" s="155"/>
      <c r="AM28" s="201">
        <v>184</v>
      </c>
      <c r="AN28" s="386" t="s">
        <v>12</v>
      </c>
      <c r="AO28" s="387"/>
      <c r="AP28" s="387"/>
      <c r="AQ28" s="388"/>
      <c r="AR28" s="154"/>
      <c r="AS28" s="395" t="s">
        <v>1607</v>
      </c>
      <c r="AT28" s="396"/>
      <c r="AU28" s="396"/>
      <c r="AV28" s="396"/>
      <c r="AW28" s="396"/>
      <c r="AX28" s="397"/>
      <c r="AY28" s="17">
        <f>VLOOKUP(AN28,$CD$6:$CE$11,2,FALSE)</f>
        <v>0</v>
      </c>
    </row>
    <row r="29" spans="1:83" ht="19.5" customHeight="1" x14ac:dyDescent="0.25">
      <c r="A29" s="69" t="str">
        <f t="shared" si="0"/>
        <v/>
      </c>
      <c r="B29" s="153"/>
      <c r="C29" s="80"/>
      <c r="D29" s="80"/>
      <c r="E29" s="80"/>
      <c r="F29" s="80"/>
      <c r="G29" s="154"/>
      <c r="H29" s="80"/>
      <c r="I29" s="80"/>
      <c r="J29" s="80"/>
      <c r="K29" s="381"/>
      <c r="L29" s="381"/>
      <c r="M29" s="381"/>
      <c r="N29" s="381"/>
      <c r="O29" s="381"/>
      <c r="P29" s="381"/>
      <c r="Q29" s="381"/>
      <c r="R29" s="381"/>
      <c r="S29" s="381"/>
      <c r="T29" s="381"/>
      <c r="U29" s="381"/>
      <c r="V29" s="381"/>
      <c r="W29" s="381"/>
      <c r="X29" s="381"/>
      <c r="Y29" s="381"/>
      <c r="Z29" s="381"/>
      <c r="AA29" s="381"/>
      <c r="AB29" s="381"/>
      <c r="AC29" s="381"/>
      <c r="AD29" s="381"/>
      <c r="AE29" s="381"/>
      <c r="AF29" s="381"/>
      <c r="AG29" s="381"/>
      <c r="AH29" s="381"/>
      <c r="AI29" s="381"/>
      <c r="AJ29" s="381"/>
      <c r="AK29" s="80"/>
      <c r="AL29" s="155"/>
      <c r="AM29" s="156"/>
      <c r="AN29" s="80"/>
      <c r="AO29" s="80"/>
      <c r="AP29" s="80"/>
      <c r="AQ29" s="80"/>
      <c r="AR29" s="154"/>
      <c r="AS29" s="395"/>
      <c r="AT29" s="396"/>
      <c r="AU29" s="396"/>
      <c r="AV29" s="396"/>
      <c r="AW29" s="396"/>
      <c r="AX29" s="397"/>
      <c r="AY29" s="15"/>
    </row>
    <row r="30" spans="1:83" ht="19.5" customHeight="1" x14ac:dyDescent="0.25">
      <c r="A30" s="69" t="str">
        <f t="shared" si="0"/>
        <v/>
      </c>
      <c r="B30" s="153"/>
      <c r="C30" s="80"/>
      <c r="D30" s="80"/>
      <c r="E30" s="80"/>
      <c r="F30" s="80"/>
      <c r="G30" s="154"/>
      <c r="H30" s="80"/>
      <c r="I30" s="80"/>
      <c r="J30" s="80"/>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80"/>
      <c r="AL30" s="155"/>
      <c r="AM30" s="156"/>
      <c r="AN30" s="80"/>
      <c r="AO30" s="80"/>
      <c r="AP30" s="80"/>
      <c r="AQ30" s="80"/>
      <c r="AR30" s="154"/>
      <c r="AS30" s="395"/>
      <c r="AT30" s="396"/>
      <c r="AU30" s="396"/>
      <c r="AV30" s="396"/>
      <c r="AW30" s="396"/>
      <c r="AX30" s="397"/>
      <c r="AY30" s="15"/>
      <c r="CB30" s="1" t="s">
        <v>32</v>
      </c>
      <c r="CD30" s="1" t="s">
        <v>32</v>
      </c>
    </row>
    <row r="31" spans="1:83" ht="19.5" customHeight="1" x14ac:dyDescent="0.25">
      <c r="A31" s="69" t="str">
        <f t="shared" si="0"/>
        <v/>
      </c>
      <c r="B31" s="186"/>
      <c r="C31" s="81"/>
      <c r="D31" s="81"/>
      <c r="E31" s="81"/>
      <c r="F31" s="81"/>
      <c r="G31" s="187"/>
      <c r="H31" s="80"/>
      <c r="I31" s="80"/>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80"/>
      <c r="AL31" s="155"/>
      <c r="AM31" s="156"/>
      <c r="AN31" s="80"/>
      <c r="AO31" s="80"/>
      <c r="AP31" s="80"/>
      <c r="AQ31" s="80"/>
      <c r="AR31" s="154"/>
      <c r="AS31" s="84"/>
      <c r="AT31" s="85"/>
      <c r="AU31" s="85"/>
      <c r="AV31" s="85"/>
      <c r="AW31" s="85"/>
      <c r="AX31" s="86"/>
      <c r="AY31" s="17"/>
      <c r="CB31" s="1" t="s">
        <v>33</v>
      </c>
      <c r="CD31" s="1" t="s">
        <v>33</v>
      </c>
      <c r="CE31" s="1" t="s">
        <v>34</v>
      </c>
    </row>
    <row r="32" spans="1:83" ht="19.5" customHeight="1" x14ac:dyDescent="0.25">
      <c r="A32" s="69">
        <f t="shared" si="0"/>
        <v>185</v>
      </c>
      <c r="B32" s="186"/>
      <c r="C32" s="81"/>
      <c r="D32" s="81"/>
      <c r="E32" s="81"/>
      <c r="F32" s="81"/>
      <c r="G32" s="187"/>
      <c r="H32" s="80"/>
      <c r="I32" s="80"/>
      <c r="J32" s="94" t="s">
        <v>513</v>
      </c>
      <c r="K32" s="381" t="s">
        <v>572</v>
      </c>
      <c r="L32" s="381"/>
      <c r="M32" s="381"/>
      <c r="N32" s="381"/>
      <c r="O32" s="381"/>
      <c r="P32" s="381"/>
      <c r="Q32" s="381"/>
      <c r="R32" s="381"/>
      <c r="S32" s="381"/>
      <c r="T32" s="381"/>
      <c r="U32" s="381"/>
      <c r="V32" s="381"/>
      <c r="W32" s="381"/>
      <c r="X32" s="381"/>
      <c r="Y32" s="381"/>
      <c r="Z32" s="381"/>
      <c r="AA32" s="381"/>
      <c r="AB32" s="381"/>
      <c r="AC32" s="381"/>
      <c r="AD32" s="381"/>
      <c r="AE32" s="381"/>
      <c r="AF32" s="381"/>
      <c r="AG32" s="381"/>
      <c r="AH32" s="381"/>
      <c r="AI32" s="381"/>
      <c r="AJ32" s="381"/>
      <c r="AK32" s="80"/>
      <c r="AL32" s="155"/>
      <c r="AM32" s="201">
        <v>185</v>
      </c>
      <c r="AN32" s="448" t="s">
        <v>22</v>
      </c>
      <c r="AO32" s="449"/>
      <c r="AP32" s="449"/>
      <c r="AQ32" s="450"/>
      <c r="AR32" s="154"/>
      <c r="AS32" s="395" t="s">
        <v>1607</v>
      </c>
      <c r="AT32" s="396"/>
      <c r="AU32" s="396"/>
      <c r="AV32" s="396"/>
      <c r="AW32" s="396"/>
      <c r="AX32" s="397"/>
      <c r="AY32" s="17">
        <f>VLOOKUP(AN32,$CD$13:$CE$17,2,FALSE)</f>
        <v>0</v>
      </c>
      <c r="CB32" s="1" t="s">
        <v>19</v>
      </c>
      <c r="CD32" s="1" t="s">
        <v>19</v>
      </c>
    </row>
    <row r="33" spans="1:83" ht="19.5" customHeight="1" x14ac:dyDescent="0.25">
      <c r="A33" s="69" t="str">
        <f t="shared" si="0"/>
        <v/>
      </c>
      <c r="B33" s="153"/>
      <c r="C33" s="80"/>
      <c r="D33" s="80"/>
      <c r="E33" s="80"/>
      <c r="F33" s="80"/>
      <c r="G33" s="154"/>
      <c r="H33" s="80"/>
      <c r="I33" s="80"/>
      <c r="J33" s="94"/>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80"/>
      <c r="AL33" s="155"/>
      <c r="AM33" s="156"/>
      <c r="AN33" s="80"/>
      <c r="AO33" s="80"/>
      <c r="AP33" s="80"/>
      <c r="AQ33" s="80"/>
      <c r="AR33" s="154"/>
      <c r="AS33" s="395"/>
      <c r="AT33" s="396"/>
      <c r="AU33" s="396"/>
      <c r="AV33" s="396"/>
      <c r="AW33" s="396"/>
      <c r="AX33" s="397"/>
      <c r="AY33" s="15"/>
      <c r="CD33" s="1" t="s">
        <v>35</v>
      </c>
    </row>
    <row r="34" spans="1:83" ht="19.5" customHeight="1" x14ac:dyDescent="0.25">
      <c r="A34" s="69" t="str">
        <f t="shared" si="0"/>
        <v/>
      </c>
      <c r="B34" s="185"/>
      <c r="C34" s="80"/>
      <c r="D34" s="80"/>
      <c r="E34" s="80"/>
      <c r="F34" s="80"/>
      <c r="G34" s="154"/>
      <c r="H34" s="80"/>
      <c r="I34" s="80"/>
      <c r="J34" s="80"/>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80"/>
      <c r="AL34" s="155"/>
      <c r="AM34" s="156"/>
      <c r="AN34" s="80"/>
      <c r="AO34" s="80"/>
      <c r="AP34" s="80"/>
      <c r="AQ34" s="80"/>
      <c r="AR34" s="154"/>
      <c r="AS34" s="395"/>
      <c r="AT34" s="396"/>
      <c r="AU34" s="396"/>
      <c r="AV34" s="396"/>
      <c r="AW34" s="396"/>
      <c r="AX34" s="397"/>
      <c r="AY34" s="15"/>
    </row>
    <row r="35" spans="1:83" ht="19.5" customHeight="1" x14ac:dyDescent="0.25">
      <c r="A35" s="69">
        <f t="shared" si="0"/>
        <v>186</v>
      </c>
      <c r="B35" s="153"/>
      <c r="C35" s="80"/>
      <c r="D35" s="80"/>
      <c r="E35" s="80"/>
      <c r="F35" s="80"/>
      <c r="G35" s="154"/>
      <c r="H35" s="200" t="s">
        <v>481</v>
      </c>
      <c r="I35" s="80"/>
      <c r="J35" s="373" t="s">
        <v>573</v>
      </c>
      <c r="K35" s="373"/>
      <c r="L35" s="373"/>
      <c r="M35" s="373"/>
      <c r="N35" s="373"/>
      <c r="O35" s="373"/>
      <c r="P35" s="373"/>
      <c r="Q35" s="373"/>
      <c r="R35" s="373"/>
      <c r="S35" s="373"/>
      <c r="T35" s="373"/>
      <c r="U35" s="373"/>
      <c r="V35" s="373"/>
      <c r="W35" s="373"/>
      <c r="X35" s="373"/>
      <c r="Y35" s="373"/>
      <c r="Z35" s="373"/>
      <c r="AA35" s="373"/>
      <c r="AB35" s="373"/>
      <c r="AC35" s="373"/>
      <c r="AD35" s="373"/>
      <c r="AE35" s="373"/>
      <c r="AF35" s="373"/>
      <c r="AG35" s="373"/>
      <c r="AH35" s="373"/>
      <c r="AI35" s="373"/>
      <c r="AJ35" s="373"/>
      <c r="AK35" s="80"/>
      <c r="AL35" s="155"/>
      <c r="AM35" s="201">
        <v>186</v>
      </c>
      <c r="AN35" s="386" t="s">
        <v>12</v>
      </c>
      <c r="AO35" s="387"/>
      <c r="AP35" s="387"/>
      <c r="AQ35" s="388"/>
      <c r="AR35" s="154"/>
      <c r="AS35" s="87"/>
      <c r="AT35" s="88"/>
      <c r="AU35" s="88"/>
      <c r="AV35" s="88"/>
      <c r="AW35" s="88"/>
      <c r="AX35" s="89"/>
      <c r="AY35" s="17">
        <f>VLOOKUP(AN35,$CD$6:$CE$11,2,FALSE)</f>
        <v>0</v>
      </c>
    </row>
    <row r="36" spans="1:83" ht="19.5" customHeight="1" x14ac:dyDescent="0.25">
      <c r="A36" s="69" t="str">
        <f t="shared" si="0"/>
        <v/>
      </c>
      <c r="B36" s="153"/>
      <c r="C36" s="80"/>
      <c r="D36" s="80"/>
      <c r="E36" s="80"/>
      <c r="F36" s="80"/>
      <c r="G36" s="154"/>
      <c r="H36" s="80"/>
      <c r="I36" s="80"/>
      <c r="J36" s="80"/>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80"/>
      <c r="AL36" s="155"/>
      <c r="AM36" s="156"/>
      <c r="AN36" s="80"/>
      <c r="AO36" s="80"/>
      <c r="AP36" s="80"/>
      <c r="AQ36" s="80"/>
      <c r="AR36" s="154"/>
      <c r="AS36" s="157"/>
      <c r="AT36" s="158"/>
      <c r="AU36" s="158"/>
      <c r="AV36" s="158"/>
      <c r="AW36" s="158"/>
      <c r="AX36" s="159"/>
      <c r="AY36" s="15"/>
      <c r="CB36" s="1" t="s">
        <v>32</v>
      </c>
      <c r="CD36" s="1" t="s">
        <v>32</v>
      </c>
      <c r="CE36" s="1" t="s">
        <v>18</v>
      </c>
    </row>
    <row r="37" spans="1:83" ht="19.5" customHeight="1" x14ac:dyDescent="0.25">
      <c r="A37" s="69">
        <f t="shared" si="0"/>
        <v>187</v>
      </c>
      <c r="B37" s="153"/>
      <c r="C37" s="80"/>
      <c r="D37" s="80"/>
      <c r="E37" s="80"/>
      <c r="F37" s="80"/>
      <c r="G37" s="154"/>
      <c r="H37" s="80"/>
      <c r="I37" s="80"/>
      <c r="J37" s="80" t="s">
        <v>488</v>
      </c>
      <c r="K37" s="384" t="s">
        <v>574</v>
      </c>
      <c r="L37" s="384"/>
      <c r="M37" s="384"/>
      <c r="N37" s="384"/>
      <c r="O37" s="384"/>
      <c r="P37" s="384"/>
      <c r="Q37" s="384"/>
      <c r="R37" s="384"/>
      <c r="S37" s="384"/>
      <c r="T37" s="384"/>
      <c r="U37" s="384"/>
      <c r="V37" s="384"/>
      <c r="W37" s="384"/>
      <c r="X37" s="384"/>
      <c r="Y37" s="384"/>
      <c r="Z37" s="384"/>
      <c r="AA37" s="384"/>
      <c r="AB37" s="384"/>
      <c r="AC37" s="384"/>
      <c r="AD37" s="384"/>
      <c r="AE37" s="384"/>
      <c r="AF37" s="384"/>
      <c r="AG37" s="384"/>
      <c r="AH37" s="384"/>
      <c r="AI37" s="384"/>
      <c r="AJ37" s="384"/>
      <c r="AK37" s="80"/>
      <c r="AL37" s="155"/>
      <c r="AM37" s="201">
        <v>187</v>
      </c>
      <c r="AN37" s="386" t="s">
        <v>12</v>
      </c>
      <c r="AO37" s="387"/>
      <c r="AP37" s="387"/>
      <c r="AQ37" s="388"/>
      <c r="AR37" s="154"/>
      <c r="AS37" s="395" t="s">
        <v>1911</v>
      </c>
      <c r="AT37" s="396"/>
      <c r="AU37" s="396"/>
      <c r="AV37" s="396"/>
      <c r="AW37" s="396"/>
      <c r="AX37" s="397"/>
      <c r="AY37" s="17">
        <f>VLOOKUP(AN37,$CD$6:$CE$11,2,FALSE)</f>
        <v>0</v>
      </c>
      <c r="CB37" s="1" t="s">
        <v>33</v>
      </c>
      <c r="CD37" s="1" t="s">
        <v>33</v>
      </c>
    </row>
    <row r="38" spans="1:83" ht="19.5" customHeight="1" x14ac:dyDescent="0.25">
      <c r="A38" s="69" t="str">
        <f t="shared" si="0"/>
        <v/>
      </c>
      <c r="B38" s="153"/>
      <c r="C38" s="80"/>
      <c r="D38" s="80"/>
      <c r="E38" s="80"/>
      <c r="F38" s="80"/>
      <c r="G38" s="154"/>
      <c r="H38" s="80"/>
      <c r="I38" s="80"/>
      <c r="J38" s="80"/>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c r="AH38" s="384"/>
      <c r="AI38" s="384"/>
      <c r="AJ38" s="384"/>
      <c r="AK38" s="80"/>
      <c r="AL38" s="155"/>
      <c r="AM38" s="156"/>
      <c r="AN38" s="80"/>
      <c r="AO38" s="80"/>
      <c r="AP38" s="80"/>
      <c r="AQ38" s="80"/>
      <c r="AR38" s="154"/>
      <c r="AS38" s="395"/>
      <c r="AT38" s="396"/>
      <c r="AU38" s="396"/>
      <c r="AV38" s="396"/>
      <c r="AW38" s="396"/>
      <c r="AX38" s="397"/>
      <c r="AY38" s="15"/>
      <c r="CB38" s="1" t="s">
        <v>19</v>
      </c>
      <c r="CD38" s="1" t="s">
        <v>19</v>
      </c>
    </row>
    <row r="39" spans="1:83" ht="19.5" customHeight="1" x14ac:dyDescent="0.25">
      <c r="A39" s="69" t="str">
        <f t="shared" si="0"/>
        <v/>
      </c>
      <c r="B39" s="153"/>
      <c r="C39" s="80"/>
      <c r="D39" s="80"/>
      <c r="E39" s="80"/>
      <c r="F39" s="80"/>
      <c r="G39" s="154"/>
      <c r="H39" s="80"/>
      <c r="I39" s="80"/>
      <c r="J39" s="80"/>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c r="AH39" s="384"/>
      <c r="AI39" s="384"/>
      <c r="AJ39" s="384"/>
      <c r="AK39" s="80"/>
      <c r="AL39" s="155"/>
      <c r="AM39" s="156"/>
      <c r="AN39" s="80"/>
      <c r="AO39" s="80"/>
      <c r="AP39" s="80"/>
      <c r="AQ39" s="80"/>
      <c r="AR39" s="154"/>
      <c r="AS39" s="395"/>
      <c r="AT39" s="396"/>
      <c r="AU39" s="396"/>
      <c r="AV39" s="396"/>
      <c r="AW39" s="396"/>
      <c r="AX39" s="397"/>
      <c r="AY39" s="15"/>
      <c r="CD39" s="1" t="s">
        <v>36</v>
      </c>
    </row>
    <row r="40" spans="1:83" ht="19.5" customHeight="1" x14ac:dyDescent="0.25">
      <c r="A40" s="69" t="str">
        <f t="shared" si="0"/>
        <v/>
      </c>
      <c r="B40" s="153"/>
      <c r="C40" s="80"/>
      <c r="D40" s="80"/>
      <c r="E40" s="80"/>
      <c r="F40" s="80"/>
      <c r="G40" s="154"/>
      <c r="H40" s="80"/>
      <c r="I40" s="80"/>
      <c r="J40" s="80"/>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80"/>
      <c r="AL40" s="155"/>
      <c r="AM40" s="156"/>
      <c r="AN40" s="80"/>
      <c r="AO40" s="80"/>
      <c r="AP40" s="80"/>
      <c r="AQ40" s="80"/>
      <c r="AR40" s="154"/>
      <c r="AS40" s="157"/>
      <c r="AT40" s="158"/>
      <c r="AU40" s="158"/>
      <c r="AV40" s="158"/>
      <c r="AW40" s="158"/>
      <c r="AX40" s="159"/>
      <c r="AY40" s="15"/>
    </row>
    <row r="41" spans="1:83" ht="19.5" customHeight="1" x14ac:dyDescent="0.25">
      <c r="A41" s="69">
        <f t="shared" si="0"/>
        <v>188</v>
      </c>
      <c r="B41" s="153"/>
      <c r="C41" s="80"/>
      <c r="D41" s="80"/>
      <c r="E41" s="80"/>
      <c r="F41" s="80"/>
      <c r="G41" s="154"/>
      <c r="H41" s="80"/>
      <c r="I41" s="80"/>
      <c r="J41" s="80" t="s">
        <v>490</v>
      </c>
      <c r="K41" s="381" t="s">
        <v>575</v>
      </c>
      <c r="L41" s="381"/>
      <c r="M41" s="381"/>
      <c r="N41" s="381"/>
      <c r="O41" s="381"/>
      <c r="P41" s="381"/>
      <c r="Q41" s="381"/>
      <c r="R41" s="381"/>
      <c r="S41" s="381"/>
      <c r="T41" s="381"/>
      <c r="U41" s="381"/>
      <c r="V41" s="381"/>
      <c r="W41" s="381"/>
      <c r="X41" s="381"/>
      <c r="Y41" s="381"/>
      <c r="Z41" s="381"/>
      <c r="AA41" s="381"/>
      <c r="AB41" s="381"/>
      <c r="AC41" s="381"/>
      <c r="AD41" s="381"/>
      <c r="AE41" s="381"/>
      <c r="AF41" s="381"/>
      <c r="AG41" s="381"/>
      <c r="AH41" s="381"/>
      <c r="AI41" s="381"/>
      <c r="AJ41" s="381"/>
      <c r="AK41" s="80"/>
      <c r="AL41" s="155"/>
      <c r="AM41" s="201">
        <v>188</v>
      </c>
      <c r="AN41" s="386" t="s">
        <v>12</v>
      </c>
      <c r="AO41" s="387"/>
      <c r="AP41" s="387"/>
      <c r="AQ41" s="388"/>
      <c r="AR41" s="154"/>
      <c r="AS41" s="395" t="s">
        <v>1912</v>
      </c>
      <c r="AT41" s="396"/>
      <c r="AU41" s="396"/>
      <c r="AV41" s="396"/>
      <c r="AW41" s="396"/>
      <c r="AX41" s="397"/>
      <c r="AY41" s="17">
        <f>VLOOKUP(AN41,$CD$6:$CE$11,2,FALSE)</f>
        <v>0</v>
      </c>
    </row>
    <row r="42" spans="1:83" ht="19.5" customHeight="1" x14ac:dyDescent="0.25">
      <c r="A42" s="69" t="str">
        <f t="shared" si="0"/>
        <v/>
      </c>
      <c r="B42" s="153"/>
      <c r="C42" s="80"/>
      <c r="D42" s="80"/>
      <c r="E42" s="80"/>
      <c r="F42" s="80"/>
      <c r="G42" s="154"/>
      <c r="H42" s="80"/>
      <c r="I42" s="80"/>
      <c r="J42" s="80"/>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80"/>
      <c r="AL42" s="155"/>
      <c r="AM42" s="156"/>
      <c r="AN42" s="80"/>
      <c r="AO42" s="80"/>
      <c r="AP42" s="80"/>
      <c r="AQ42" s="80"/>
      <c r="AR42" s="154"/>
      <c r="AS42" s="395"/>
      <c r="AT42" s="396"/>
      <c r="AU42" s="396"/>
      <c r="AV42" s="396"/>
      <c r="AW42" s="396"/>
      <c r="AX42" s="397"/>
      <c r="AY42" s="15"/>
      <c r="CB42" s="1" t="s">
        <v>97</v>
      </c>
      <c r="CD42" s="1" t="s">
        <v>97</v>
      </c>
    </row>
    <row r="43" spans="1:83" ht="19.5" customHeight="1" x14ac:dyDescent="0.25">
      <c r="A43" s="69" t="str">
        <f t="shared" si="0"/>
        <v/>
      </c>
      <c r="B43" s="153"/>
      <c r="C43" s="80"/>
      <c r="D43" s="80"/>
      <c r="E43" s="80"/>
      <c r="F43" s="80"/>
      <c r="G43" s="154"/>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155"/>
      <c r="AM43" s="156"/>
      <c r="AN43" s="80"/>
      <c r="AO43" s="80"/>
      <c r="AP43" s="80"/>
      <c r="AQ43" s="80"/>
      <c r="AR43" s="154"/>
      <c r="AS43" s="395"/>
      <c r="AT43" s="396"/>
      <c r="AU43" s="396"/>
      <c r="AV43" s="396"/>
      <c r="AW43" s="396"/>
      <c r="AX43" s="397"/>
      <c r="AY43" s="17"/>
      <c r="CB43" s="1" t="s">
        <v>98</v>
      </c>
      <c r="CD43" s="1" t="s">
        <v>98</v>
      </c>
    </row>
    <row r="44" spans="1:83" ht="19.5" customHeight="1" x14ac:dyDescent="0.25">
      <c r="A44" s="69" t="str">
        <f t="shared" si="0"/>
        <v/>
      </c>
      <c r="B44" s="153"/>
      <c r="C44" s="80"/>
      <c r="D44" s="80"/>
      <c r="E44" s="80"/>
      <c r="F44" s="80"/>
      <c r="G44" s="154"/>
      <c r="H44" s="80"/>
      <c r="I44" s="80"/>
      <c r="J44" s="80" t="s">
        <v>505</v>
      </c>
      <c r="K44" s="381" t="s">
        <v>576</v>
      </c>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80"/>
      <c r="AL44" s="155"/>
      <c r="AM44" s="156"/>
      <c r="AN44" s="80"/>
      <c r="AO44" s="80"/>
      <c r="AP44" s="80"/>
      <c r="AQ44" s="80"/>
      <c r="AR44" s="154"/>
      <c r="AS44" s="157"/>
      <c r="AT44" s="158"/>
      <c r="AU44" s="158"/>
      <c r="AV44" s="158"/>
      <c r="AW44" s="158"/>
      <c r="AX44" s="159"/>
      <c r="AY44" s="15"/>
      <c r="CD44" s="1" t="s">
        <v>100</v>
      </c>
    </row>
    <row r="45" spans="1:83" ht="19.5" customHeight="1" x14ac:dyDescent="0.25">
      <c r="A45" s="69" t="str">
        <f t="shared" si="0"/>
        <v/>
      </c>
      <c r="B45" s="196"/>
      <c r="C45" s="179"/>
      <c r="D45" s="179"/>
      <c r="E45" s="179"/>
      <c r="F45" s="179"/>
      <c r="G45" s="197"/>
      <c r="H45" s="80"/>
      <c r="I45" s="80"/>
      <c r="J45" s="80"/>
      <c r="K45" s="381"/>
      <c r="L45" s="381"/>
      <c r="M45" s="381"/>
      <c r="N45" s="381"/>
      <c r="O45" s="381"/>
      <c r="P45" s="381"/>
      <c r="Q45" s="381"/>
      <c r="R45" s="381"/>
      <c r="S45" s="381"/>
      <c r="T45" s="381"/>
      <c r="U45" s="381"/>
      <c r="V45" s="381"/>
      <c r="W45" s="381"/>
      <c r="X45" s="381"/>
      <c r="Y45" s="381"/>
      <c r="Z45" s="381"/>
      <c r="AA45" s="381"/>
      <c r="AB45" s="381"/>
      <c r="AC45" s="381"/>
      <c r="AD45" s="381"/>
      <c r="AE45" s="381"/>
      <c r="AF45" s="381"/>
      <c r="AG45" s="381"/>
      <c r="AH45" s="381"/>
      <c r="AI45" s="381"/>
      <c r="AJ45" s="381"/>
      <c r="AK45" s="80"/>
      <c r="AL45" s="155"/>
      <c r="AM45" s="156"/>
      <c r="AN45" s="80"/>
      <c r="AO45" s="80"/>
      <c r="AP45" s="80"/>
      <c r="AQ45" s="80"/>
      <c r="AR45" s="154"/>
      <c r="AS45" s="157"/>
      <c r="AT45" s="158"/>
      <c r="AU45" s="158"/>
      <c r="AV45" s="158"/>
      <c r="AW45" s="158"/>
      <c r="AX45" s="159"/>
      <c r="AY45" s="15"/>
    </row>
    <row r="46" spans="1:83" ht="19.5" customHeight="1" x14ac:dyDescent="0.25">
      <c r="A46" s="69" t="str">
        <f t="shared" si="0"/>
        <v/>
      </c>
      <c r="B46" s="196"/>
      <c r="C46" s="179"/>
      <c r="D46" s="179"/>
      <c r="E46" s="179"/>
      <c r="F46" s="179"/>
      <c r="G46" s="197"/>
      <c r="H46" s="80"/>
      <c r="I46" s="80"/>
      <c r="J46" s="80"/>
      <c r="K46" s="381"/>
      <c r="L46" s="381"/>
      <c r="M46" s="381"/>
      <c r="N46" s="381"/>
      <c r="O46" s="381"/>
      <c r="P46" s="381"/>
      <c r="Q46" s="381"/>
      <c r="R46" s="381"/>
      <c r="S46" s="381"/>
      <c r="T46" s="381"/>
      <c r="U46" s="381"/>
      <c r="V46" s="381"/>
      <c r="W46" s="381"/>
      <c r="X46" s="381"/>
      <c r="Y46" s="381"/>
      <c r="Z46" s="381"/>
      <c r="AA46" s="381"/>
      <c r="AB46" s="381"/>
      <c r="AC46" s="381"/>
      <c r="AD46" s="381"/>
      <c r="AE46" s="381"/>
      <c r="AF46" s="381"/>
      <c r="AG46" s="381"/>
      <c r="AH46" s="381"/>
      <c r="AI46" s="381"/>
      <c r="AJ46" s="381"/>
      <c r="AK46" s="80"/>
      <c r="AL46" s="155"/>
      <c r="AM46" s="156"/>
      <c r="AN46" s="80"/>
      <c r="AO46" s="80"/>
      <c r="AP46" s="80"/>
      <c r="AQ46" s="80"/>
      <c r="AR46" s="154"/>
      <c r="AS46" s="157"/>
      <c r="AT46" s="158"/>
      <c r="AU46" s="158"/>
      <c r="AV46" s="158"/>
      <c r="AW46" s="158"/>
      <c r="AX46" s="159"/>
      <c r="AY46" s="15"/>
    </row>
    <row r="47" spans="1:83" ht="19.5" customHeight="1" x14ac:dyDescent="0.25">
      <c r="A47" s="69" t="str">
        <f t="shared" si="0"/>
        <v/>
      </c>
      <c r="B47" s="153"/>
      <c r="C47" s="179"/>
      <c r="D47" s="179"/>
      <c r="E47" s="179"/>
      <c r="F47" s="179"/>
      <c r="G47" s="154"/>
      <c r="H47" s="80"/>
      <c r="I47" s="80"/>
      <c r="J47" s="94"/>
      <c r="K47" s="381"/>
      <c r="L47" s="381"/>
      <c r="M47" s="381"/>
      <c r="N47" s="381"/>
      <c r="O47" s="381"/>
      <c r="P47" s="381"/>
      <c r="Q47" s="381"/>
      <c r="R47" s="381"/>
      <c r="S47" s="381"/>
      <c r="T47" s="381"/>
      <c r="U47" s="381"/>
      <c r="V47" s="381"/>
      <c r="W47" s="381"/>
      <c r="X47" s="381"/>
      <c r="Y47" s="381"/>
      <c r="Z47" s="381"/>
      <c r="AA47" s="381"/>
      <c r="AB47" s="381"/>
      <c r="AC47" s="381"/>
      <c r="AD47" s="381"/>
      <c r="AE47" s="381"/>
      <c r="AF47" s="381"/>
      <c r="AG47" s="381"/>
      <c r="AH47" s="381"/>
      <c r="AI47" s="381"/>
      <c r="AJ47" s="381"/>
      <c r="AK47" s="80"/>
      <c r="AL47" s="155"/>
      <c r="AM47" s="156"/>
      <c r="AN47" s="80"/>
      <c r="AO47" s="80"/>
      <c r="AP47" s="80"/>
      <c r="AQ47" s="80"/>
      <c r="AR47" s="154"/>
      <c r="AS47" s="84"/>
      <c r="AT47" s="85"/>
      <c r="AU47" s="85"/>
      <c r="AV47" s="85"/>
      <c r="AW47" s="85"/>
      <c r="AX47" s="86"/>
      <c r="AY47" s="17"/>
    </row>
    <row r="48" spans="1:83" ht="19.5" customHeight="1" x14ac:dyDescent="0.25">
      <c r="A48" s="69" t="str">
        <f t="shared" si="0"/>
        <v/>
      </c>
      <c r="B48" s="185"/>
      <c r="C48" s="179"/>
      <c r="D48" s="179"/>
      <c r="E48" s="179"/>
      <c r="F48" s="179"/>
      <c r="G48" s="154"/>
      <c r="H48" s="80"/>
      <c r="I48" s="80"/>
      <c r="J48" s="94"/>
      <c r="K48" s="381"/>
      <c r="L48" s="381"/>
      <c r="M48" s="381"/>
      <c r="N48" s="381"/>
      <c r="O48" s="381"/>
      <c r="P48" s="381"/>
      <c r="Q48" s="381"/>
      <c r="R48" s="381"/>
      <c r="S48" s="381"/>
      <c r="T48" s="381"/>
      <c r="U48" s="381"/>
      <c r="V48" s="381"/>
      <c r="W48" s="381"/>
      <c r="X48" s="381"/>
      <c r="Y48" s="381"/>
      <c r="Z48" s="381"/>
      <c r="AA48" s="381"/>
      <c r="AB48" s="381"/>
      <c r="AC48" s="381"/>
      <c r="AD48" s="381"/>
      <c r="AE48" s="381"/>
      <c r="AF48" s="381"/>
      <c r="AG48" s="381"/>
      <c r="AH48" s="381"/>
      <c r="AI48" s="381"/>
      <c r="AJ48" s="381"/>
      <c r="AK48" s="80"/>
      <c r="AL48" s="155"/>
      <c r="AM48" s="156"/>
      <c r="AN48" s="80"/>
      <c r="AO48" s="80"/>
      <c r="AP48" s="80"/>
      <c r="AQ48" s="80"/>
      <c r="AR48" s="154"/>
      <c r="AS48" s="84"/>
      <c r="AT48" s="85"/>
      <c r="AU48" s="85"/>
      <c r="AV48" s="85"/>
      <c r="AW48" s="85"/>
      <c r="AX48" s="86"/>
      <c r="AY48" s="15"/>
    </row>
    <row r="49" spans="1:51" ht="19.5" customHeight="1" x14ac:dyDescent="0.25">
      <c r="A49" s="69" t="str">
        <f t="shared" si="0"/>
        <v/>
      </c>
      <c r="B49" s="153"/>
      <c r="C49" s="80"/>
      <c r="D49" s="80"/>
      <c r="E49" s="80"/>
      <c r="F49" s="80"/>
      <c r="G49" s="154"/>
      <c r="H49" s="80"/>
      <c r="I49" s="80"/>
      <c r="J49" s="94"/>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80"/>
      <c r="AL49" s="155"/>
      <c r="AM49" s="156"/>
      <c r="AN49" s="80"/>
      <c r="AO49" s="80"/>
      <c r="AP49" s="80"/>
      <c r="AQ49" s="80"/>
      <c r="AR49" s="154"/>
      <c r="AS49" s="84"/>
      <c r="AT49" s="85"/>
      <c r="AU49" s="85"/>
      <c r="AV49" s="85"/>
      <c r="AW49" s="85"/>
      <c r="AX49" s="86"/>
      <c r="AY49" s="15"/>
    </row>
    <row r="50" spans="1:51" ht="19.5" customHeight="1" x14ac:dyDescent="0.25">
      <c r="A50" s="69" t="str">
        <f t="shared" si="0"/>
        <v/>
      </c>
      <c r="B50" s="153"/>
      <c r="C50" s="80"/>
      <c r="D50" s="80"/>
      <c r="E50" s="80"/>
      <c r="F50" s="80"/>
      <c r="G50" s="154"/>
      <c r="H50" s="80"/>
      <c r="I50" s="80"/>
      <c r="J50" s="94"/>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80"/>
      <c r="AL50" s="155"/>
      <c r="AM50" s="156"/>
      <c r="AN50" s="80"/>
      <c r="AO50" s="80"/>
      <c r="AP50" s="80"/>
      <c r="AQ50" s="80"/>
      <c r="AR50" s="154"/>
      <c r="AS50" s="84"/>
      <c r="AT50" s="85"/>
      <c r="AU50" s="85"/>
      <c r="AV50" s="85"/>
      <c r="AW50" s="85"/>
      <c r="AX50" s="86"/>
      <c r="AY50" s="15"/>
    </row>
    <row r="51" spans="1:51" ht="19.5" customHeight="1" x14ac:dyDescent="0.25">
      <c r="A51" s="69" t="str">
        <f t="shared" si="0"/>
        <v/>
      </c>
      <c r="B51" s="153"/>
      <c r="C51" s="80"/>
      <c r="D51" s="80"/>
      <c r="E51" s="80"/>
      <c r="F51" s="80"/>
      <c r="G51" s="154"/>
      <c r="H51" s="80"/>
      <c r="I51" s="80"/>
      <c r="J51" s="80"/>
      <c r="K51" s="381"/>
      <c r="L51" s="381"/>
      <c r="M51" s="381"/>
      <c r="N51" s="381"/>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80"/>
      <c r="AL51" s="155"/>
      <c r="AM51" s="156"/>
      <c r="AN51" s="80"/>
      <c r="AO51" s="80"/>
      <c r="AP51" s="80"/>
      <c r="AQ51" s="80"/>
      <c r="AR51" s="154"/>
      <c r="AS51" s="157"/>
      <c r="AT51" s="158"/>
      <c r="AU51" s="158"/>
      <c r="AV51" s="158"/>
      <c r="AW51" s="158"/>
      <c r="AX51" s="159"/>
      <c r="AY51" s="15"/>
    </row>
    <row r="52" spans="1:51" ht="19.5" customHeight="1" x14ac:dyDescent="0.25">
      <c r="A52" s="69" t="str">
        <f t="shared" si="0"/>
        <v/>
      </c>
      <c r="B52" s="153"/>
      <c r="C52" s="80"/>
      <c r="D52" s="80"/>
      <c r="E52" s="80"/>
      <c r="F52" s="80"/>
      <c r="G52" s="154"/>
      <c r="H52" s="80"/>
      <c r="I52" s="80"/>
      <c r="J52" s="80"/>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80"/>
      <c r="AL52" s="155"/>
      <c r="AM52" s="156"/>
      <c r="AN52" s="80"/>
      <c r="AO52" s="80"/>
      <c r="AP52" s="80"/>
      <c r="AQ52" s="80"/>
      <c r="AR52" s="154"/>
      <c r="AS52" s="220"/>
      <c r="AT52" s="221"/>
      <c r="AU52" s="221"/>
      <c r="AV52" s="221"/>
      <c r="AW52" s="221"/>
      <c r="AX52" s="222"/>
      <c r="AY52" s="17"/>
    </row>
    <row r="53" spans="1:51" ht="19.5" customHeight="1" x14ac:dyDescent="0.25">
      <c r="A53" s="69" t="str">
        <f t="shared" si="0"/>
        <v/>
      </c>
      <c r="B53" s="153"/>
      <c r="C53" s="80"/>
      <c r="D53" s="80"/>
      <c r="E53" s="80"/>
      <c r="F53" s="80"/>
      <c r="G53" s="154"/>
      <c r="H53" s="80"/>
      <c r="I53" s="80"/>
      <c r="J53" s="80"/>
      <c r="K53" s="381"/>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80"/>
      <c r="AL53" s="155"/>
      <c r="AM53" s="156"/>
      <c r="AN53" s="80"/>
      <c r="AO53" s="80"/>
      <c r="AP53" s="80"/>
      <c r="AQ53" s="80"/>
      <c r="AR53" s="154"/>
      <c r="AS53" s="220"/>
      <c r="AT53" s="221"/>
      <c r="AU53" s="221"/>
      <c r="AV53" s="221"/>
      <c r="AW53" s="221"/>
      <c r="AX53" s="222"/>
      <c r="AY53" s="15"/>
    </row>
    <row r="54" spans="1:51" ht="19.5" customHeight="1" x14ac:dyDescent="0.25">
      <c r="A54" s="69" t="str">
        <f t="shared" si="0"/>
        <v/>
      </c>
      <c r="B54" s="153"/>
      <c r="C54" s="80"/>
      <c r="D54" s="80"/>
      <c r="E54" s="80"/>
      <c r="F54" s="80"/>
      <c r="G54" s="154"/>
      <c r="H54" s="80"/>
      <c r="I54" s="80"/>
      <c r="J54" s="80"/>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80"/>
      <c r="AL54" s="155"/>
      <c r="AM54" s="156"/>
      <c r="AN54" s="80"/>
      <c r="AO54" s="80"/>
      <c r="AP54" s="80"/>
      <c r="AQ54" s="80"/>
      <c r="AR54" s="154"/>
      <c r="AS54" s="220"/>
      <c r="AT54" s="221"/>
      <c r="AU54" s="221"/>
      <c r="AV54" s="221"/>
      <c r="AW54" s="221"/>
      <c r="AX54" s="222"/>
      <c r="AY54" s="15"/>
    </row>
    <row r="55" spans="1:51" ht="19.5" customHeight="1" x14ac:dyDescent="0.25">
      <c r="A55" s="69" t="str">
        <f t="shared" si="0"/>
        <v/>
      </c>
      <c r="B55" s="153"/>
      <c r="C55" s="80"/>
      <c r="D55" s="80"/>
      <c r="E55" s="80"/>
      <c r="F55" s="80"/>
      <c r="G55" s="154"/>
      <c r="H55" s="80"/>
      <c r="I55" s="80"/>
      <c r="J55" s="80"/>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80"/>
      <c r="AL55" s="155"/>
      <c r="AM55" s="156"/>
      <c r="AN55" s="80"/>
      <c r="AO55" s="80"/>
      <c r="AP55" s="80"/>
      <c r="AQ55" s="80"/>
      <c r="AR55" s="154"/>
      <c r="AS55" s="220"/>
      <c r="AT55" s="221"/>
      <c r="AU55" s="221"/>
      <c r="AV55" s="221"/>
      <c r="AW55" s="221"/>
      <c r="AX55" s="222"/>
      <c r="AY55" s="17"/>
    </row>
    <row r="56" spans="1:51" ht="19.5" customHeight="1" x14ac:dyDescent="0.25">
      <c r="A56" s="69" t="str">
        <f t="shared" si="0"/>
        <v/>
      </c>
      <c r="B56" s="153"/>
      <c r="C56" s="80"/>
      <c r="D56" s="80"/>
      <c r="E56" s="80"/>
      <c r="F56" s="80"/>
      <c r="G56" s="154"/>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155"/>
      <c r="AM56" s="156"/>
      <c r="AN56" s="80"/>
      <c r="AO56" s="80"/>
      <c r="AP56" s="80"/>
      <c r="AQ56" s="80"/>
      <c r="AR56" s="154"/>
      <c r="AS56" s="157"/>
      <c r="AT56" s="158"/>
      <c r="AU56" s="158"/>
      <c r="AV56" s="158"/>
      <c r="AW56" s="158"/>
      <c r="AX56" s="159"/>
      <c r="AY56" s="15"/>
    </row>
    <row r="57" spans="1:51" ht="19.5" customHeight="1" x14ac:dyDescent="0.25">
      <c r="A57" s="69" t="str">
        <f t="shared" si="0"/>
        <v/>
      </c>
      <c r="B57" s="153"/>
      <c r="C57" s="80"/>
      <c r="D57" s="80"/>
      <c r="E57" s="80"/>
      <c r="F57" s="80"/>
      <c r="G57" s="154"/>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155"/>
      <c r="AM57" s="156"/>
      <c r="AN57" s="80"/>
      <c r="AO57" s="80"/>
      <c r="AP57" s="80"/>
      <c r="AQ57" s="80"/>
      <c r="AR57" s="154"/>
      <c r="AS57" s="157"/>
      <c r="AT57" s="158"/>
      <c r="AU57" s="158"/>
      <c r="AV57" s="158"/>
      <c r="AW57" s="158"/>
      <c r="AX57" s="159"/>
      <c r="AY57" s="15"/>
    </row>
    <row r="58" spans="1:51" ht="19.5" customHeight="1" x14ac:dyDescent="0.25">
      <c r="A58" s="69" t="str">
        <f t="shared" si="0"/>
        <v/>
      </c>
      <c r="B58" s="153"/>
      <c r="C58" s="80"/>
      <c r="D58" s="80"/>
      <c r="E58" s="80"/>
      <c r="F58" s="80"/>
      <c r="G58" s="154"/>
      <c r="H58" s="80"/>
      <c r="I58" s="80"/>
      <c r="J58" s="80" t="s">
        <v>506</v>
      </c>
      <c r="K58" s="401" t="s">
        <v>577</v>
      </c>
      <c r="L58" s="401"/>
      <c r="M58" s="401"/>
      <c r="N58" s="401"/>
      <c r="O58" s="401"/>
      <c r="P58" s="401"/>
      <c r="Q58" s="401"/>
      <c r="R58" s="401"/>
      <c r="S58" s="401"/>
      <c r="T58" s="401"/>
      <c r="U58" s="401"/>
      <c r="V58" s="401"/>
      <c r="W58" s="401"/>
      <c r="X58" s="401"/>
      <c r="Y58" s="401"/>
      <c r="Z58" s="401"/>
      <c r="AA58" s="401"/>
      <c r="AB58" s="401"/>
      <c r="AC58" s="401"/>
      <c r="AD58" s="401"/>
      <c r="AE58" s="401"/>
      <c r="AF58" s="401"/>
      <c r="AG58" s="401"/>
      <c r="AH58" s="401"/>
      <c r="AI58" s="401"/>
      <c r="AJ58" s="401"/>
      <c r="AK58" s="80"/>
      <c r="AL58" s="155"/>
      <c r="AM58" s="156"/>
      <c r="AN58" s="80"/>
      <c r="AO58" s="80"/>
      <c r="AP58" s="80"/>
      <c r="AQ58" s="80"/>
      <c r="AR58" s="154"/>
      <c r="AS58" s="442"/>
      <c r="AT58" s="471"/>
      <c r="AU58" s="471"/>
      <c r="AV58" s="471"/>
      <c r="AW58" s="471"/>
      <c r="AX58" s="472"/>
      <c r="AY58" s="15"/>
    </row>
    <row r="59" spans="1:51" ht="20.25" customHeight="1" x14ac:dyDescent="0.25">
      <c r="A59" s="69" t="str">
        <f t="shared" si="0"/>
        <v/>
      </c>
      <c r="B59" s="153"/>
      <c r="C59" s="80"/>
      <c r="D59" s="80"/>
      <c r="E59" s="80"/>
      <c r="F59" s="80"/>
      <c r="G59" s="154"/>
      <c r="H59" s="80"/>
      <c r="I59" s="80"/>
      <c r="J59" s="80"/>
      <c r="K59" s="401"/>
      <c r="L59" s="401"/>
      <c r="M59" s="401"/>
      <c r="N59" s="401"/>
      <c r="O59" s="401"/>
      <c r="P59" s="401"/>
      <c r="Q59" s="401"/>
      <c r="R59" s="401"/>
      <c r="S59" s="401"/>
      <c r="T59" s="401"/>
      <c r="U59" s="401"/>
      <c r="V59" s="401"/>
      <c r="W59" s="401"/>
      <c r="X59" s="401"/>
      <c r="Y59" s="401"/>
      <c r="Z59" s="401"/>
      <c r="AA59" s="401"/>
      <c r="AB59" s="401"/>
      <c r="AC59" s="401"/>
      <c r="AD59" s="401"/>
      <c r="AE59" s="401"/>
      <c r="AF59" s="401"/>
      <c r="AG59" s="401"/>
      <c r="AH59" s="401"/>
      <c r="AI59" s="401"/>
      <c r="AJ59" s="401"/>
      <c r="AK59" s="80"/>
      <c r="AL59" s="155"/>
      <c r="AM59" s="156"/>
      <c r="AN59" s="80"/>
      <c r="AO59" s="80"/>
      <c r="AP59" s="80"/>
      <c r="AQ59" s="80"/>
      <c r="AR59" s="154"/>
      <c r="AS59" s="473"/>
      <c r="AT59" s="471"/>
      <c r="AU59" s="471"/>
      <c r="AV59" s="471"/>
      <c r="AW59" s="471"/>
      <c r="AX59" s="472"/>
      <c r="AY59" s="15"/>
    </row>
    <row r="60" spans="1:51" ht="20.25" customHeight="1" x14ac:dyDescent="0.25">
      <c r="A60" s="69" t="str">
        <f t="shared" si="0"/>
        <v/>
      </c>
      <c r="B60" s="153"/>
      <c r="C60" s="80"/>
      <c r="D60" s="80"/>
      <c r="E60" s="80"/>
      <c r="F60" s="80"/>
      <c r="G60" s="154"/>
      <c r="H60" s="80"/>
      <c r="I60" s="80"/>
      <c r="J60" s="80"/>
      <c r="K60" s="401"/>
      <c r="L60" s="401"/>
      <c r="M60" s="401"/>
      <c r="N60" s="401"/>
      <c r="O60" s="401"/>
      <c r="P60" s="401"/>
      <c r="Q60" s="401"/>
      <c r="R60" s="401"/>
      <c r="S60" s="401"/>
      <c r="T60" s="401"/>
      <c r="U60" s="401"/>
      <c r="V60" s="401"/>
      <c r="W60" s="401"/>
      <c r="X60" s="401"/>
      <c r="Y60" s="401"/>
      <c r="Z60" s="401"/>
      <c r="AA60" s="401"/>
      <c r="AB60" s="401"/>
      <c r="AC60" s="401"/>
      <c r="AD60" s="401"/>
      <c r="AE60" s="401"/>
      <c r="AF60" s="401"/>
      <c r="AG60" s="401"/>
      <c r="AH60" s="401"/>
      <c r="AI60" s="401"/>
      <c r="AJ60" s="401"/>
      <c r="AK60" s="80"/>
      <c r="AL60" s="155"/>
      <c r="AM60" s="156"/>
      <c r="AN60" s="80"/>
      <c r="AO60" s="80"/>
      <c r="AP60" s="80"/>
      <c r="AQ60" s="80"/>
      <c r="AR60" s="154"/>
      <c r="AS60" s="473"/>
      <c r="AT60" s="471"/>
      <c r="AU60" s="471"/>
      <c r="AV60" s="471"/>
      <c r="AW60" s="471"/>
      <c r="AX60" s="472"/>
      <c r="AY60" s="15"/>
    </row>
    <row r="61" spans="1:51" ht="20.25" customHeight="1" x14ac:dyDescent="0.25">
      <c r="A61" s="69" t="str">
        <f t="shared" si="0"/>
        <v/>
      </c>
      <c r="B61" s="153"/>
      <c r="C61" s="80"/>
      <c r="D61" s="80"/>
      <c r="E61" s="80"/>
      <c r="F61" s="80"/>
      <c r="G61" s="154"/>
      <c r="H61" s="80"/>
      <c r="I61" s="80"/>
      <c r="J61" s="80"/>
      <c r="K61" s="401"/>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c r="AJ61" s="401"/>
      <c r="AK61" s="80"/>
      <c r="AL61" s="155"/>
      <c r="AM61" s="156"/>
      <c r="AN61" s="80"/>
      <c r="AO61" s="80"/>
      <c r="AP61" s="80"/>
      <c r="AQ61" s="80"/>
      <c r="AR61" s="154"/>
      <c r="AS61" s="157"/>
      <c r="AT61" s="158"/>
      <c r="AU61" s="158"/>
      <c r="AV61" s="158"/>
      <c r="AW61" s="158"/>
      <c r="AX61" s="159"/>
      <c r="AY61" s="17"/>
    </row>
    <row r="62" spans="1:51" ht="20.25" customHeight="1" x14ac:dyDescent="0.25">
      <c r="A62" s="69" t="str">
        <f t="shared" si="0"/>
        <v/>
      </c>
      <c r="B62" s="153"/>
      <c r="C62" s="80"/>
      <c r="D62" s="80"/>
      <c r="E62" s="80"/>
      <c r="F62" s="80"/>
      <c r="G62" s="154"/>
      <c r="H62" s="80"/>
      <c r="I62" s="80"/>
      <c r="J62" s="80"/>
      <c r="K62" s="401"/>
      <c r="L62" s="401"/>
      <c r="M62" s="401"/>
      <c r="N62" s="401"/>
      <c r="O62" s="401"/>
      <c r="P62" s="401"/>
      <c r="Q62" s="401"/>
      <c r="R62" s="401"/>
      <c r="S62" s="401"/>
      <c r="T62" s="401"/>
      <c r="U62" s="401"/>
      <c r="V62" s="401"/>
      <c r="W62" s="401"/>
      <c r="X62" s="401"/>
      <c r="Y62" s="401"/>
      <c r="Z62" s="401"/>
      <c r="AA62" s="401"/>
      <c r="AB62" s="401"/>
      <c r="AC62" s="401"/>
      <c r="AD62" s="401"/>
      <c r="AE62" s="401"/>
      <c r="AF62" s="401"/>
      <c r="AG62" s="401"/>
      <c r="AH62" s="401"/>
      <c r="AI62" s="401"/>
      <c r="AJ62" s="401"/>
      <c r="AK62" s="80"/>
      <c r="AL62" s="155"/>
      <c r="AM62" s="156"/>
      <c r="AN62" s="80"/>
      <c r="AO62" s="80"/>
      <c r="AP62" s="80"/>
      <c r="AQ62" s="80"/>
      <c r="AR62" s="154"/>
      <c r="AS62" s="157"/>
      <c r="AT62" s="158"/>
      <c r="AU62" s="158"/>
      <c r="AV62" s="158"/>
      <c r="AW62" s="158"/>
      <c r="AX62" s="159"/>
      <c r="AY62" s="15"/>
    </row>
    <row r="63" spans="1:51" ht="9" customHeight="1" x14ac:dyDescent="0.25">
      <c r="A63" s="69" t="str">
        <f t="shared" si="0"/>
        <v/>
      </c>
      <c r="B63" s="153"/>
      <c r="C63" s="80"/>
      <c r="D63" s="80"/>
      <c r="E63" s="80"/>
      <c r="F63" s="80"/>
      <c r="G63" s="154"/>
      <c r="H63" s="80"/>
      <c r="I63" s="80"/>
      <c r="J63" s="80"/>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0"/>
      <c r="AL63" s="155"/>
      <c r="AM63" s="156"/>
      <c r="AN63" s="80"/>
      <c r="AO63" s="80"/>
      <c r="AP63" s="80"/>
      <c r="AQ63" s="80"/>
      <c r="AR63" s="154"/>
      <c r="AS63" s="157"/>
      <c r="AT63" s="158"/>
      <c r="AU63" s="158"/>
      <c r="AV63" s="158"/>
      <c r="AW63" s="158"/>
      <c r="AX63" s="159"/>
      <c r="AY63" s="15"/>
    </row>
    <row r="64" spans="1:51" ht="19.5" customHeight="1" x14ac:dyDescent="0.25">
      <c r="A64" s="69" t="str">
        <f t="shared" si="0"/>
        <v/>
      </c>
      <c r="B64" s="153"/>
      <c r="C64" s="80"/>
      <c r="D64" s="80"/>
      <c r="E64" s="80"/>
      <c r="F64" s="80"/>
      <c r="G64" s="154"/>
      <c r="H64" s="80"/>
      <c r="I64" s="80"/>
      <c r="J64" s="80" t="s">
        <v>507</v>
      </c>
      <c r="K64" s="381" t="s">
        <v>578</v>
      </c>
      <c r="L64" s="381"/>
      <c r="M64" s="381"/>
      <c r="N64" s="381"/>
      <c r="O64" s="381"/>
      <c r="P64" s="381"/>
      <c r="Q64" s="381"/>
      <c r="R64" s="381"/>
      <c r="S64" s="381"/>
      <c r="T64" s="381"/>
      <c r="U64" s="381"/>
      <c r="V64" s="381"/>
      <c r="W64" s="381"/>
      <c r="X64" s="381"/>
      <c r="Y64" s="381"/>
      <c r="Z64" s="381"/>
      <c r="AA64" s="381"/>
      <c r="AB64" s="381"/>
      <c r="AC64" s="381"/>
      <c r="AD64" s="381"/>
      <c r="AE64" s="381"/>
      <c r="AF64" s="381"/>
      <c r="AG64" s="381"/>
      <c r="AH64" s="381"/>
      <c r="AI64" s="381"/>
      <c r="AJ64" s="381"/>
      <c r="AK64" s="80"/>
      <c r="AL64" s="155"/>
      <c r="AM64" s="156"/>
      <c r="AN64" s="80"/>
      <c r="AO64" s="80"/>
      <c r="AP64" s="80"/>
      <c r="AQ64" s="80"/>
      <c r="AR64" s="154"/>
      <c r="AS64" s="473"/>
      <c r="AT64" s="471"/>
      <c r="AU64" s="471"/>
      <c r="AV64" s="471"/>
      <c r="AW64" s="471"/>
      <c r="AX64" s="472"/>
      <c r="AY64" s="15"/>
    </row>
    <row r="65" spans="1:51" ht="19.5" customHeight="1" x14ac:dyDescent="0.25">
      <c r="A65" s="69" t="str">
        <f t="shared" si="0"/>
        <v/>
      </c>
      <c r="B65" s="153"/>
      <c r="C65" s="80"/>
      <c r="D65" s="80"/>
      <c r="E65" s="80"/>
      <c r="F65" s="80"/>
      <c r="G65" s="154"/>
      <c r="H65" s="80"/>
      <c r="I65" s="80"/>
      <c r="J65" s="80"/>
      <c r="K65" s="381"/>
      <c r="L65" s="381"/>
      <c r="M65" s="381"/>
      <c r="N65" s="381"/>
      <c r="O65" s="381"/>
      <c r="P65" s="381"/>
      <c r="Q65" s="381"/>
      <c r="R65" s="381"/>
      <c r="S65" s="381"/>
      <c r="T65" s="381"/>
      <c r="U65" s="381"/>
      <c r="V65" s="381"/>
      <c r="W65" s="381"/>
      <c r="X65" s="381"/>
      <c r="Y65" s="381"/>
      <c r="Z65" s="381"/>
      <c r="AA65" s="381"/>
      <c r="AB65" s="381"/>
      <c r="AC65" s="381"/>
      <c r="AD65" s="381"/>
      <c r="AE65" s="381"/>
      <c r="AF65" s="381"/>
      <c r="AG65" s="381"/>
      <c r="AH65" s="381"/>
      <c r="AI65" s="381"/>
      <c r="AJ65" s="381"/>
      <c r="AK65" s="80"/>
      <c r="AL65" s="155"/>
      <c r="AM65" s="156"/>
      <c r="AN65" s="80"/>
      <c r="AO65" s="80"/>
      <c r="AP65" s="80"/>
      <c r="AQ65" s="80"/>
      <c r="AR65" s="154"/>
      <c r="AS65" s="473"/>
      <c r="AT65" s="471"/>
      <c r="AU65" s="471"/>
      <c r="AV65" s="471"/>
      <c r="AW65" s="471"/>
      <c r="AX65" s="472"/>
      <c r="AY65" s="15"/>
    </row>
    <row r="66" spans="1:51" ht="19.5" customHeight="1" x14ac:dyDescent="0.25">
      <c r="A66" s="69" t="str">
        <f t="shared" si="0"/>
        <v/>
      </c>
      <c r="B66" s="153"/>
      <c r="C66" s="80"/>
      <c r="D66" s="80"/>
      <c r="E66" s="80"/>
      <c r="F66" s="80"/>
      <c r="G66" s="154"/>
      <c r="H66" s="80"/>
      <c r="I66" s="80"/>
      <c r="J66" s="80"/>
      <c r="K66" s="381"/>
      <c r="L66" s="381"/>
      <c r="M66" s="381"/>
      <c r="N66" s="381"/>
      <c r="O66" s="381"/>
      <c r="P66" s="381"/>
      <c r="Q66" s="381"/>
      <c r="R66" s="381"/>
      <c r="S66" s="381"/>
      <c r="T66" s="381"/>
      <c r="U66" s="381"/>
      <c r="V66" s="381"/>
      <c r="W66" s="381"/>
      <c r="X66" s="381"/>
      <c r="Y66" s="381"/>
      <c r="Z66" s="381"/>
      <c r="AA66" s="381"/>
      <c r="AB66" s="381"/>
      <c r="AC66" s="381"/>
      <c r="AD66" s="381"/>
      <c r="AE66" s="381"/>
      <c r="AF66" s="381"/>
      <c r="AG66" s="381"/>
      <c r="AH66" s="381"/>
      <c r="AI66" s="381"/>
      <c r="AJ66" s="381"/>
      <c r="AK66" s="80"/>
      <c r="AL66" s="155"/>
      <c r="AM66" s="156"/>
      <c r="AN66" s="80"/>
      <c r="AO66" s="80"/>
      <c r="AP66" s="80"/>
      <c r="AQ66" s="80"/>
      <c r="AR66" s="154"/>
      <c r="AS66" s="473"/>
      <c r="AT66" s="471"/>
      <c r="AU66" s="471"/>
      <c r="AV66" s="471"/>
      <c r="AW66" s="471"/>
      <c r="AX66" s="472"/>
      <c r="AY66" s="15"/>
    </row>
    <row r="67" spans="1:51" ht="19.5" customHeight="1" x14ac:dyDescent="0.25">
      <c r="A67" s="69" t="str">
        <f t="shared" si="0"/>
        <v/>
      </c>
      <c r="B67" s="153"/>
      <c r="C67" s="80"/>
      <c r="D67" s="80"/>
      <c r="E67" s="80"/>
      <c r="F67" s="80"/>
      <c r="G67" s="154"/>
      <c r="H67" s="80"/>
      <c r="I67" s="80"/>
      <c r="J67" s="80"/>
      <c r="K67" s="381"/>
      <c r="L67" s="381"/>
      <c r="M67" s="381"/>
      <c r="N67" s="381"/>
      <c r="O67" s="381"/>
      <c r="P67" s="381"/>
      <c r="Q67" s="381"/>
      <c r="R67" s="381"/>
      <c r="S67" s="381"/>
      <c r="T67" s="381"/>
      <c r="U67" s="381"/>
      <c r="V67" s="381"/>
      <c r="W67" s="381"/>
      <c r="X67" s="381"/>
      <c r="Y67" s="381"/>
      <c r="Z67" s="381"/>
      <c r="AA67" s="381"/>
      <c r="AB67" s="381"/>
      <c r="AC67" s="381"/>
      <c r="AD67" s="381"/>
      <c r="AE67" s="381"/>
      <c r="AF67" s="381"/>
      <c r="AG67" s="381"/>
      <c r="AH67" s="381"/>
      <c r="AI67" s="381"/>
      <c r="AJ67" s="381"/>
      <c r="AK67" s="80"/>
      <c r="AL67" s="155"/>
      <c r="AM67" s="156"/>
      <c r="AN67" s="80"/>
      <c r="AO67" s="80"/>
      <c r="AP67" s="80"/>
      <c r="AQ67" s="80"/>
      <c r="AR67" s="154"/>
      <c r="AS67" s="157"/>
      <c r="AT67" s="158"/>
      <c r="AU67" s="158"/>
      <c r="AV67" s="158"/>
      <c r="AW67" s="158"/>
      <c r="AX67" s="159"/>
      <c r="AY67" s="15"/>
    </row>
    <row r="68" spans="1:51" ht="19.5" customHeight="1" x14ac:dyDescent="0.25">
      <c r="A68" s="69" t="str">
        <f t="shared" si="0"/>
        <v/>
      </c>
      <c r="B68" s="153"/>
      <c r="C68" s="80"/>
      <c r="D68" s="80"/>
      <c r="E68" s="80"/>
      <c r="F68" s="80"/>
      <c r="G68" s="154"/>
      <c r="H68" s="80"/>
      <c r="I68" s="80"/>
      <c r="J68" s="80"/>
      <c r="K68" s="381"/>
      <c r="L68" s="381"/>
      <c r="M68" s="381"/>
      <c r="N68" s="381"/>
      <c r="O68" s="381"/>
      <c r="P68" s="381"/>
      <c r="Q68" s="381"/>
      <c r="R68" s="381"/>
      <c r="S68" s="381"/>
      <c r="T68" s="381"/>
      <c r="U68" s="381"/>
      <c r="V68" s="381"/>
      <c r="W68" s="381"/>
      <c r="X68" s="381"/>
      <c r="Y68" s="381"/>
      <c r="Z68" s="381"/>
      <c r="AA68" s="381"/>
      <c r="AB68" s="381"/>
      <c r="AC68" s="381"/>
      <c r="AD68" s="381"/>
      <c r="AE68" s="381"/>
      <c r="AF68" s="381"/>
      <c r="AG68" s="381"/>
      <c r="AH68" s="381"/>
      <c r="AI68" s="381"/>
      <c r="AJ68" s="381"/>
      <c r="AK68" s="80"/>
      <c r="AL68" s="155"/>
      <c r="AM68" s="156"/>
      <c r="AN68" s="80"/>
      <c r="AO68" s="80"/>
      <c r="AP68" s="80"/>
      <c r="AQ68" s="80"/>
      <c r="AR68" s="154"/>
      <c r="AS68" s="157"/>
      <c r="AT68" s="158"/>
      <c r="AU68" s="158"/>
      <c r="AV68" s="158"/>
      <c r="AW68" s="158"/>
      <c r="AX68" s="159"/>
      <c r="AY68" s="15"/>
    </row>
    <row r="69" spans="1:51" ht="19.5" customHeight="1" x14ac:dyDescent="0.25">
      <c r="A69" s="69" t="str">
        <f t="shared" si="0"/>
        <v/>
      </c>
      <c r="B69" s="153"/>
      <c r="C69" s="80"/>
      <c r="D69" s="80"/>
      <c r="E69" s="80"/>
      <c r="F69" s="80"/>
      <c r="G69" s="154"/>
      <c r="H69" s="80"/>
      <c r="I69" s="80"/>
      <c r="J69" s="80"/>
      <c r="K69" s="381"/>
      <c r="L69" s="381"/>
      <c r="M69" s="381"/>
      <c r="N69" s="381"/>
      <c r="O69" s="381"/>
      <c r="P69" s="381"/>
      <c r="Q69" s="381"/>
      <c r="R69" s="381"/>
      <c r="S69" s="381"/>
      <c r="T69" s="381"/>
      <c r="U69" s="381"/>
      <c r="V69" s="381"/>
      <c r="W69" s="381"/>
      <c r="X69" s="381"/>
      <c r="Y69" s="381"/>
      <c r="Z69" s="381"/>
      <c r="AA69" s="381"/>
      <c r="AB69" s="381"/>
      <c r="AC69" s="381"/>
      <c r="AD69" s="381"/>
      <c r="AE69" s="381"/>
      <c r="AF69" s="381"/>
      <c r="AG69" s="381"/>
      <c r="AH69" s="381"/>
      <c r="AI69" s="381"/>
      <c r="AJ69" s="381"/>
      <c r="AK69" s="80"/>
      <c r="AL69" s="155"/>
      <c r="AM69" s="156"/>
      <c r="AN69" s="80"/>
      <c r="AO69" s="80"/>
      <c r="AP69" s="80"/>
      <c r="AQ69" s="80"/>
      <c r="AR69" s="154"/>
      <c r="AS69" s="157"/>
      <c r="AT69" s="158"/>
      <c r="AU69" s="158"/>
      <c r="AV69" s="158"/>
      <c r="AW69" s="158"/>
      <c r="AX69" s="159"/>
      <c r="AY69" s="15"/>
    </row>
    <row r="70" spans="1:51" ht="19.5" customHeight="1" x14ac:dyDescent="0.25">
      <c r="A70" s="69" t="str">
        <f t="shared" ref="A70:A125" si="1">_xlfn.IFS(AM70=0,"",AM70&gt;0,AM70,AM70&lt;&gt;"","")</f>
        <v/>
      </c>
      <c r="B70" s="153"/>
      <c r="C70" s="80"/>
      <c r="D70" s="80"/>
      <c r="E70" s="80"/>
      <c r="F70" s="80"/>
      <c r="G70" s="154"/>
      <c r="H70" s="80"/>
      <c r="I70" s="80"/>
      <c r="J70" s="80"/>
      <c r="K70" s="234"/>
      <c r="L70" s="234"/>
      <c r="M70" s="234"/>
      <c r="N70" s="234"/>
      <c r="O70" s="234"/>
      <c r="P70" s="234"/>
      <c r="Q70" s="234"/>
      <c r="R70" s="234"/>
      <c r="S70" s="234"/>
      <c r="T70" s="234"/>
      <c r="U70" s="234"/>
      <c r="V70" s="234"/>
      <c r="W70" s="234"/>
      <c r="X70" s="234"/>
      <c r="Y70" s="234"/>
      <c r="Z70" s="234"/>
      <c r="AA70" s="234"/>
      <c r="AB70" s="234"/>
      <c r="AC70" s="234"/>
      <c r="AD70" s="234"/>
      <c r="AE70" s="234"/>
      <c r="AF70" s="234"/>
      <c r="AG70" s="234"/>
      <c r="AH70" s="234"/>
      <c r="AI70" s="234"/>
      <c r="AJ70" s="234"/>
      <c r="AK70" s="80"/>
      <c r="AL70" s="155"/>
      <c r="AM70" s="156"/>
      <c r="AN70" s="80"/>
      <c r="AO70" s="80"/>
      <c r="AP70" s="80"/>
      <c r="AQ70" s="80"/>
      <c r="AR70" s="154"/>
      <c r="AS70" s="157"/>
      <c r="AT70" s="158"/>
      <c r="AU70" s="158"/>
      <c r="AV70" s="158"/>
      <c r="AW70" s="158"/>
      <c r="AX70" s="159"/>
      <c r="AY70" s="15"/>
    </row>
    <row r="71" spans="1:51" ht="19.5" customHeight="1" x14ac:dyDescent="0.25">
      <c r="A71" s="69">
        <f t="shared" si="1"/>
        <v>189</v>
      </c>
      <c r="B71" s="153"/>
      <c r="C71" s="80"/>
      <c r="D71" s="80"/>
      <c r="E71" s="80"/>
      <c r="F71" s="80"/>
      <c r="G71" s="154"/>
      <c r="H71" s="80"/>
      <c r="I71" s="80"/>
      <c r="J71" s="80" t="s">
        <v>492</v>
      </c>
      <c r="K71" s="401" t="s">
        <v>579</v>
      </c>
      <c r="L71" s="401"/>
      <c r="M71" s="401"/>
      <c r="N71" s="401"/>
      <c r="O71" s="401"/>
      <c r="P71" s="401"/>
      <c r="Q71" s="401"/>
      <c r="R71" s="401"/>
      <c r="S71" s="401"/>
      <c r="T71" s="401"/>
      <c r="U71" s="401"/>
      <c r="V71" s="401"/>
      <c r="W71" s="401"/>
      <c r="X71" s="401"/>
      <c r="Y71" s="401"/>
      <c r="Z71" s="401"/>
      <c r="AA71" s="401"/>
      <c r="AB71" s="401"/>
      <c r="AC71" s="401"/>
      <c r="AD71" s="401"/>
      <c r="AE71" s="401"/>
      <c r="AF71" s="401"/>
      <c r="AG71" s="401"/>
      <c r="AH71" s="401"/>
      <c r="AI71" s="401"/>
      <c r="AJ71" s="401"/>
      <c r="AK71" s="80"/>
      <c r="AL71" s="155"/>
      <c r="AM71" s="201">
        <v>189</v>
      </c>
      <c r="AN71" s="386" t="s">
        <v>12</v>
      </c>
      <c r="AO71" s="387"/>
      <c r="AP71" s="387"/>
      <c r="AQ71" s="388"/>
      <c r="AR71" s="154"/>
      <c r="AS71" s="442" t="s">
        <v>1913</v>
      </c>
      <c r="AT71" s="471"/>
      <c r="AU71" s="471"/>
      <c r="AV71" s="471"/>
      <c r="AW71" s="471"/>
      <c r="AX71" s="472"/>
      <c r="AY71" s="17">
        <f>VLOOKUP(AN71,$CD$6:$CE$11,2,FALSE)</f>
        <v>0</v>
      </c>
    </row>
    <row r="72" spans="1:51" ht="19.5" customHeight="1" x14ac:dyDescent="0.25">
      <c r="A72" s="69" t="str">
        <f t="shared" si="1"/>
        <v/>
      </c>
      <c r="B72" s="153"/>
      <c r="C72" s="80"/>
      <c r="D72" s="80"/>
      <c r="E72" s="80"/>
      <c r="F72" s="80"/>
      <c r="G72" s="154"/>
      <c r="H72" s="80"/>
      <c r="I72" s="80"/>
      <c r="J72" s="80"/>
      <c r="K72" s="401"/>
      <c r="L72" s="401"/>
      <c r="M72" s="401"/>
      <c r="N72" s="401"/>
      <c r="O72" s="401"/>
      <c r="P72" s="401"/>
      <c r="Q72" s="401"/>
      <c r="R72" s="401"/>
      <c r="S72" s="401"/>
      <c r="T72" s="401"/>
      <c r="U72" s="401"/>
      <c r="V72" s="401"/>
      <c r="W72" s="401"/>
      <c r="X72" s="401"/>
      <c r="Y72" s="401"/>
      <c r="Z72" s="401"/>
      <c r="AA72" s="401"/>
      <c r="AB72" s="401"/>
      <c r="AC72" s="401"/>
      <c r="AD72" s="401"/>
      <c r="AE72" s="401"/>
      <c r="AF72" s="401"/>
      <c r="AG72" s="401"/>
      <c r="AH72" s="401"/>
      <c r="AI72" s="401"/>
      <c r="AJ72" s="401"/>
      <c r="AK72" s="80"/>
      <c r="AL72" s="155"/>
      <c r="AM72" s="156"/>
      <c r="AN72" s="80"/>
      <c r="AO72" s="80"/>
      <c r="AP72" s="80"/>
      <c r="AQ72" s="80"/>
      <c r="AR72" s="154"/>
      <c r="AS72" s="473"/>
      <c r="AT72" s="471"/>
      <c r="AU72" s="471"/>
      <c r="AV72" s="471"/>
      <c r="AW72" s="471"/>
      <c r="AX72" s="472"/>
      <c r="AY72" s="15"/>
    </row>
    <row r="73" spans="1:51" ht="19.5" customHeight="1" x14ac:dyDescent="0.25">
      <c r="A73" s="69" t="str">
        <f t="shared" si="1"/>
        <v/>
      </c>
      <c r="B73" s="153"/>
      <c r="C73" s="80"/>
      <c r="D73" s="80"/>
      <c r="E73" s="80"/>
      <c r="F73" s="80"/>
      <c r="G73" s="154"/>
      <c r="H73" s="80"/>
      <c r="I73" s="80"/>
      <c r="J73" s="80"/>
      <c r="K73" s="401"/>
      <c r="L73" s="401"/>
      <c r="M73" s="401"/>
      <c r="N73" s="401"/>
      <c r="O73" s="401"/>
      <c r="P73" s="401"/>
      <c r="Q73" s="401"/>
      <c r="R73" s="401"/>
      <c r="S73" s="401"/>
      <c r="T73" s="401"/>
      <c r="U73" s="401"/>
      <c r="V73" s="401"/>
      <c r="W73" s="401"/>
      <c r="X73" s="401"/>
      <c r="Y73" s="401"/>
      <c r="Z73" s="401"/>
      <c r="AA73" s="401"/>
      <c r="AB73" s="401"/>
      <c r="AC73" s="401"/>
      <c r="AD73" s="401"/>
      <c r="AE73" s="401"/>
      <c r="AF73" s="401"/>
      <c r="AG73" s="401"/>
      <c r="AH73" s="401"/>
      <c r="AI73" s="401"/>
      <c r="AJ73" s="401"/>
      <c r="AK73" s="80"/>
      <c r="AL73" s="155"/>
      <c r="AM73" s="156"/>
      <c r="AN73" s="80"/>
      <c r="AO73" s="80"/>
      <c r="AP73" s="80"/>
      <c r="AQ73" s="80"/>
      <c r="AR73" s="154"/>
      <c r="AS73" s="473"/>
      <c r="AT73" s="471"/>
      <c r="AU73" s="471"/>
      <c r="AV73" s="471"/>
      <c r="AW73" s="471"/>
      <c r="AX73" s="472"/>
      <c r="AY73" s="17"/>
    </row>
    <row r="74" spans="1:51" ht="20.25" customHeight="1" x14ac:dyDescent="0.25">
      <c r="A74" s="69" t="str">
        <f t="shared" si="1"/>
        <v/>
      </c>
      <c r="B74" s="153"/>
      <c r="C74" s="80"/>
      <c r="D74" s="80"/>
      <c r="E74" s="80"/>
      <c r="F74" s="80"/>
      <c r="G74" s="154"/>
      <c r="H74" s="80"/>
      <c r="I74" s="80"/>
      <c r="J74" s="80"/>
      <c r="K74" s="401"/>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K74" s="80"/>
      <c r="AL74" s="155"/>
      <c r="AM74" s="156"/>
      <c r="AN74" s="80"/>
      <c r="AO74" s="80"/>
      <c r="AP74" s="80"/>
      <c r="AQ74" s="80"/>
      <c r="AR74" s="154"/>
      <c r="AS74" s="157"/>
      <c r="AT74" s="158"/>
      <c r="AU74" s="158"/>
      <c r="AV74" s="158"/>
      <c r="AW74" s="158"/>
      <c r="AX74" s="159"/>
      <c r="AY74" s="15"/>
    </row>
    <row r="75" spans="1:51" ht="20.25" customHeight="1" x14ac:dyDescent="0.25">
      <c r="A75" s="69" t="str">
        <f t="shared" si="1"/>
        <v/>
      </c>
      <c r="B75" s="153"/>
      <c r="C75" s="80"/>
      <c r="D75" s="80"/>
      <c r="E75" s="80"/>
      <c r="F75" s="80"/>
      <c r="G75" s="154"/>
      <c r="H75" s="80"/>
      <c r="I75" s="80"/>
      <c r="J75" s="80"/>
      <c r="K75" s="401"/>
      <c r="L75" s="401"/>
      <c r="M75" s="401"/>
      <c r="N75" s="401"/>
      <c r="O75" s="401"/>
      <c r="P75" s="401"/>
      <c r="Q75" s="401"/>
      <c r="R75" s="401"/>
      <c r="S75" s="401"/>
      <c r="T75" s="401"/>
      <c r="U75" s="401"/>
      <c r="V75" s="401"/>
      <c r="W75" s="401"/>
      <c r="X75" s="401"/>
      <c r="Y75" s="401"/>
      <c r="Z75" s="401"/>
      <c r="AA75" s="401"/>
      <c r="AB75" s="401"/>
      <c r="AC75" s="401"/>
      <c r="AD75" s="401"/>
      <c r="AE75" s="401"/>
      <c r="AF75" s="401"/>
      <c r="AG75" s="401"/>
      <c r="AH75" s="401"/>
      <c r="AI75" s="401"/>
      <c r="AJ75" s="401"/>
      <c r="AK75" s="80"/>
      <c r="AL75" s="155"/>
      <c r="AM75" s="156"/>
      <c r="AN75" s="80"/>
      <c r="AO75" s="80"/>
      <c r="AP75" s="80"/>
      <c r="AQ75" s="80"/>
      <c r="AR75" s="154"/>
      <c r="AS75" s="157"/>
      <c r="AT75" s="158"/>
      <c r="AU75" s="158"/>
      <c r="AV75" s="158"/>
      <c r="AW75" s="158"/>
      <c r="AX75" s="159"/>
      <c r="AY75" s="15"/>
    </row>
    <row r="76" spans="1:51" ht="20.25" customHeight="1" x14ac:dyDescent="0.25">
      <c r="A76" s="69" t="str">
        <f t="shared" si="1"/>
        <v/>
      </c>
      <c r="B76" s="153"/>
      <c r="C76" s="80"/>
      <c r="D76" s="80"/>
      <c r="E76" s="80"/>
      <c r="F76" s="80"/>
      <c r="G76" s="154"/>
      <c r="H76" s="80"/>
      <c r="I76" s="80"/>
      <c r="J76" s="80"/>
      <c r="K76" s="401"/>
      <c r="L76" s="401"/>
      <c r="M76" s="401"/>
      <c r="N76" s="401"/>
      <c r="O76" s="401"/>
      <c r="P76" s="401"/>
      <c r="Q76" s="401"/>
      <c r="R76" s="401"/>
      <c r="S76" s="401"/>
      <c r="T76" s="401"/>
      <c r="U76" s="401"/>
      <c r="V76" s="401"/>
      <c r="W76" s="401"/>
      <c r="X76" s="401"/>
      <c r="Y76" s="401"/>
      <c r="Z76" s="401"/>
      <c r="AA76" s="401"/>
      <c r="AB76" s="401"/>
      <c r="AC76" s="401"/>
      <c r="AD76" s="401"/>
      <c r="AE76" s="401"/>
      <c r="AF76" s="401"/>
      <c r="AG76" s="401"/>
      <c r="AH76" s="401"/>
      <c r="AI76" s="401"/>
      <c r="AJ76" s="401"/>
      <c r="AK76" s="80"/>
      <c r="AL76" s="155"/>
      <c r="AM76" s="156"/>
      <c r="AN76" s="80"/>
      <c r="AO76" s="80"/>
      <c r="AP76" s="80"/>
      <c r="AQ76" s="80"/>
      <c r="AR76" s="154"/>
      <c r="AS76" s="157"/>
      <c r="AT76" s="158"/>
      <c r="AU76" s="158"/>
      <c r="AV76" s="158"/>
      <c r="AW76" s="158"/>
      <c r="AX76" s="159"/>
      <c r="AY76" s="15"/>
    </row>
    <row r="77" spans="1:51" ht="19.5" customHeight="1" x14ac:dyDescent="0.25">
      <c r="A77" s="69" t="str">
        <f t="shared" si="1"/>
        <v/>
      </c>
      <c r="B77" s="153"/>
      <c r="C77" s="80"/>
      <c r="D77" s="80"/>
      <c r="E77" s="80"/>
      <c r="F77" s="80"/>
      <c r="G77" s="154"/>
      <c r="H77" s="80"/>
      <c r="I77" s="80"/>
      <c r="J77" s="80"/>
      <c r="K77" s="234"/>
      <c r="L77" s="234"/>
      <c r="M77" s="234"/>
      <c r="N77" s="234"/>
      <c r="O77" s="234"/>
      <c r="P77" s="234"/>
      <c r="Q77" s="234"/>
      <c r="R77" s="234"/>
      <c r="S77" s="234"/>
      <c r="T77" s="234"/>
      <c r="U77" s="234"/>
      <c r="V77" s="234"/>
      <c r="W77" s="234"/>
      <c r="X77" s="234"/>
      <c r="Y77" s="234"/>
      <c r="Z77" s="234"/>
      <c r="AA77" s="234"/>
      <c r="AB77" s="234"/>
      <c r="AC77" s="234"/>
      <c r="AD77" s="234"/>
      <c r="AE77" s="234"/>
      <c r="AF77" s="234"/>
      <c r="AG77" s="234"/>
      <c r="AH77" s="234"/>
      <c r="AI77" s="234"/>
      <c r="AJ77" s="234"/>
      <c r="AK77" s="80"/>
      <c r="AL77" s="155"/>
      <c r="AM77" s="156"/>
      <c r="AN77" s="80"/>
      <c r="AO77" s="80"/>
      <c r="AP77" s="80"/>
      <c r="AQ77" s="80"/>
      <c r="AR77" s="154"/>
      <c r="AS77" s="157"/>
      <c r="AT77" s="158"/>
      <c r="AU77" s="158"/>
      <c r="AV77" s="158"/>
      <c r="AW77" s="158"/>
      <c r="AX77" s="159"/>
      <c r="AY77" s="15"/>
    </row>
    <row r="78" spans="1:51" ht="19.5" customHeight="1" x14ac:dyDescent="0.25">
      <c r="A78" s="69">
        <f t="shared" si="1"/>
        <v>190</v>
      </c>
      <c r="B78" s="153"/>
      <c r="C78" s="80"/>
      <c r="D78" s="80"/>
      <c r="E78" s="80"/>
      <c r="F78" s="80"/>
      <c r="G78" s="154"/>
      <c r="H78" s="80"/>
      <c r="I78" s="80"/>
      <c r="J78" s="80" t="s">
        <v>503</v>
      </c>
      <c r="K78" s="384" t="s">
        <v>580</v>
      </c>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c r="AJ78" s="384"/>
      <c r="AK78" s="80"/>
      <c r="AL78" s="155"/>
      <c r="AM78" s="201">
        <v>190</v>
      </c>
      <c r="AN78" s="386" t="s">
        <v>12</v>
      </c>
      <c r="AO78" s="387"/>
      <c r="AP78" s="387"/>
      <c r="AQ78" s="388"/>
      <c r="AR78" s="154"/>
      <c r="AS78" s="442" t="s">
        <v>1914</v>
      </c>
      <c r="AT78" s="471"/>
      <c r="AU78" s="471"/>
      <c r="AV78" s="471"/>
      <c r="AW78" s="471"/>
      <c r="AX78" s="472"/>
      <c r="AY78" s="17">
        <f>VLOOKUP(AN78,$CD$6:$CE$11,2,FALSE)</f>
        <v>0</v>
      </c>
    </row>
    <row r="79" spans="1:51" ht="19.5" customHeight="1" x14ac:dyDescent="0.25">
      <c r="A79" s="69" t="str">
        <f t="shared" si="1"/>
        <v/>
      </c>
      <c r="B79" s="153"/>
      <c r="C79" s="80"/>
      <c r="D79" s="80"/>
      <c r="E79" s="80"/>
      <c r="F79" s="80"/>
      <c r="G79" s="154"/>
      <c r="H79" s="80"/>
      <c r="I79" s="80"/>
      <c r="J79" s="80"/>
      <c r="K79" s="384"/>
      <c r="L79" s="384"/>
      <c r="M79" s="384"/>
      <c r="N79" s="384"/>
      <c r="O79" s="384"/>
      <c r="P79" s="384"/>
      <c r="Q79" s="384"/>
      <c r="R79" s="384"/>
      <c r="S79" s="384"/>
      <c r="T79" s="384"/>
      <c r="U79" s="384"/>
      <c r="V79" s="384"/>
      <c r="W79" s="384"/>
      <c r="X79" s="384"/>
      <c r="Y79" s="384"/>
      <c r="Z79" s="384"/>
      <c r="AA79" s="384"/>
      <c r="AB79" s="384"/>
      <c r="AC79" s="384"/>
      <c r="AD79" s="384"/>
      <c r="AE79" s="384"/>
      <c r="AF79" s="384"/>
      <c r="AG79" s="384"/>
      <c r="AH79" s="384"/>
      <c r="AI79" s="384"/>
      <c r="AJ79" s="384"/>
      <c r="AK79" s="80"/>
      <c r="AL79" s="155"/>
      <c r="AM79" s="156"/>
      <c r="AN79" s="80"/>
      <c r="AO79" s="80"/>
      <c r="AP79" s="80"/>
      <c r="AQ79" s="80"/>
      <c r="AR79" s="154"/>
      <c r="AS79" s="473"/>
      <c r="AT79" s="471"/>
      <c r="AU79" s="471"/>
      <c r="AV79" s="471"/>
      <c r="AW79" s="471"/>
      <c r="AX79" s="472"/>
      <c r="AY79" s="17"/>
    </row>
    <row r="80" spans="1:51" ht="19.5" customHeight="1" x14ac:dyDescent="0.25">
      <c r="A80" s="69" t="str">
        <f t="shared" si="1"/>
        <v/>
      </c>
      <c r="B80" s="153"/>
      <c r="C80" s="80"/>
      <c r="D80" s="80"/>
      <c r="E80" s="80"/>
      <c r="F80" s="80"/>
      <c r="G80" s="154"/>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155"/>
      <c r="AM80" s="156"/>
      <c r="AN80" s="80"/>
      <c r="AO80" s="80"/>
      <c r="AP80" s="80"/>
      <c r="AQ80" s="80"/>
      <c r="AR80" s="154"/>
      <c r="AS80" s="473"/>
      <c r="AT80" s="471"/>
      <c r="AU80" s="471"/>
      <c r="AV80" s="471"/>
      <c r="AW80" s="471"/>
      <c r="AX80" s="472"/>
      <c r="AY80" s="15"/>
    </row>
    <row r="81" spans="1:51" ht="19.5" customHeight="1" x14ac:dyDescent="0.25">
      <c r="A81" s="69" t="str">
        <f t="shared" si="1"/>
        <v/>
      </c>
      <c r="B81" s="153"/>
      <c r="C81" s="80"/>
      <c r="D81" s="80"/>
      <c r="E81" s="80"/>
      <c r="F81" s="80"/>
      <c r="G81" s="154"/>
      <c r="H81" s="80"/>
      <c r="I81" s="80"/>
      <c r="J81" s="80" t="s">
        <v>505</v>
      </c>
      <c r="K81" s="381" t="s">
        <v>581</v>
      </c>
      <c r="L81" s="381"/>
      <c r="M81" s="381"/>
      <c r="N81" s="381"/>
      <c r="O81" s="381"/>
      <c r="P81" s="381"/>
      <c r="Q81" s="381"/>
      <c r="R81" s="381"/>
      <c r="S81" s="381"/>
      <c r="T81" s="381"/>
      <c r="U81" s="381"/>
      <c r="V81" s="381"/>
      <c r="W81" s="381"/>
      <c r="X81" s="381"/>
      <c r="Y81" s="381"/>
      <c r="Z81" s="381"/>
      <c r="AA81" s="381"/>
      <c r="AB81" s="381"/>
      <c r="AC81" s="381"/>
      <c r="AD81" s="381"/>
      <c r="AE81" s="381"/>
      <c r="AF81" s="381"/>
      <c r="AG81" s="381"/>
      <c r="AH81" s="381"/>
      <c r="AI81" s="381"/>
      <c r="AJ81" s="381"/>
      <c r="AK81" s="80"/>
      <c r="AL81" s="155"/>
      <c r="AM81" s="156"/>
      <c r="AN81" s="80"/>
      <c r="AO81" s="80"/>
      <c r="AP81" s="80"/>
      <c r="AQ81" s="80"/>
      <c r="AR81" s="154"/>
      <c r="AS81" s="157"/>
      <c r="AT81" s="158"/>
      <c r="AU81" s="158"/>
      <c r="AV81" s="158"/>
      <c r="AW81" s="158"/>
      <c r="AX81" s="159"/>
      <c r="AY81" s="15"/>
    </row>
    <row r="82" spans="1:51" ht="19.5" customHeight="1" x14ac:dyDescent="0.25">
      <c r="A82" s="69" t="str">
        <f t="shared" si="1"/>
        <v/>
      </c>
      <c r="B82" s="153"/>
      <c r="C82" s="80"/>
      <c r="D82" s="80"/>
      <c r="E82" s="80"/>
      <c r="F82" s="80"/>
      <c r="G82" s="154"/>
      <c r="H82" s="80"/>
      <c r="I82" s="80"/>
      <c r="J82" s="80"/>
      <c r="K82" s="381"/>
      <c r="L82" s="381"/>
      <c r="M82" s="381"/>
      <c r="N82" s="381"/>
      <c r="O82" s="381"/>
      <c r="P82" s="381"/>
      <c r="Q82" s="381"/>
      <c r="R82" s="381"/>
      <c r="S82" s="381"/>
      <c r="T82" s="381"/>
      <c r="U82" s="381"/>
      <c r="V82" s="381"/>
      <c r="W82" s="381"/>
      <c r="X82" s="381"/>
      <c r="Y82" s="381"/>
      <c r="Z82" s="381"/>
      <c r="AA82" s="381"/>
      <c r="AB82" s="381"/>
      <c r="AC82" s="381"/>
      <c r="AD82" s="381"/>
      <c r="AE82" s="381"/>
      <c r="AF82" s="381"/>
      <c r="AG82" s="381"/>
      <c r="AH82" s="381"/>
      <c r="AI82" s="381"/>
      <c r="AJ82" s="381"/>
      <c r="AK82" s="80"/>
      <c r="AL82" s="155"/>
      <c r="AM82" s="156"/>
      <c r="AN82" s="80"/>
      <c r="AO82" s="80"/>
      <c r="AP82" s="80"/>
      <c r="AQ82" s="80"/>
      <c r="AR82" s="154"/>
      <c r="AS82" s="157"/>
      <c r="AT82" s="158"/>
      <c r="AU82" s="158"/>
      <c r="AV82" s="158"/>
      <c r="AW82" s="158"/>
      <c r="AX82" s="159"/>
      <c r="AY82" s="15"/>
    </row>
    <row r="83" spans="1:51" ht="19.5" customHeight="1" x14ac:dyDescent="0.25">
      <c r="A83" s="69" t="str">
        <f t="shared" si="1"/>
        <v/>
      </c>
      <c r="B83" s="153"/>
      <c r="C83" s="80"/>
      <c r="D83" s="80"/>
      <c r="E83" s="80"/>
      <c r="F83" s="80"/>
      <c r="G83" s="154"/>
      <c r="H83" s="80"/>
      <c r="I83" s="80"/>
      <c r="J83" s="80"/>
      <c r="K83" s="381"/>
      <c r="L83" s="381"/>
      <c r="M83" s="381"/>
      <c r="N83" s="381"/>
      <c r="O83" s="381"/>
      <c r="P83" s="381"/>
      <c r="Q83" s="381"/>
      <c r="R83" s="381"/>
      <c r="S83" s="381"/>
      <c r="T83" s="381"/>
      <c r="U83" s="381"/>
      <c r="V83" s="381"/>
      <c r="W83" s="381"/>
      <c r="X83" s="381"/>
      <c r="Y83" s="381"/>
      <c r="Z83" s="381"/>
      <c r="AA83" s="381"/>
      <c r="AB83" s="381"/>
      <c r="AC83" s="381"/>
      <c r="AD83" s="381"/>
      <c r="AE83" s="381"/>
      <c r="AF83" s="381"/>
      <c r="AG83" s="381"/>
      <c r="AH83" s="381"/>
      <c r="AI83" s="381"/>
      <c r="AJ83" s="381"/>
      <c r="AK83" s="80"/>
      <c r="AL83" s="155"/>
      <c r="AM83" s="156"/>
      <c r="AN83" s="80"/>
      <c r="AO83" s="80"/>
      <c r="AP83" s="80"/>
      <c r="AQ83" s="80"/>
      <c r="AR83" s="154"/>
      <c r="AS83" s="157"/>
      <c r="AT83" s="158"/>
      <c r="AU83" s="158"/>
      <c r="AV83" s="158"/>
      <c r="AW83" s="158"/>
      <c r="AX83" s="159"/>
      <c r="AY83" s="15"/>
    </row>
    <row r="84" spans="1:51" ht="19.5" customHeight="1" x14ac:dyDescent="0.25">
      <c r="A84" s="69" t="str">
        <f t="shared" si="1"/>
        <v/>
      </c>
      <c r="B84" s="153"/>
      <c r="C84" s="80"/>
      <c r="D84" s="80"/>
      <c r="E84" s="80"/>
      <c r="F84" s="80"/>
      <c r="G84" s="154"/>
      <c r="H84" s="80"/>
      <c r="I84" s="80"/>
      <c r="J84" s="80"/>
      <c r="K84" s="381"/>
      <c r="L84" s="381"/>
      <c r="M84" s="381"/>
      <c r="N84" s="381"/>
      <c r="O84" s="381"/>
      <c r="P84" s="381"/>
      <c r="Q84" s="381"/>
      <c r="R84" s="381"/>
      <c r="S84" s="381"/>
      <c r="T84" s="381"/>
      <c r="U84" s="381"/>
      <c r="V84" s="381"/>
      <c r="W84" s="381"/>
      <c r="X84" s="381"/>
      <c r="Y84" s="381"/>
      <c r="Z84" s="381"/>
      <c r="AA84" s="381"/>
      <c r="AB84" s="381"/>
      <c r="AC84" s="381"/>
      <c r="AD84" s="381"/>
      <c r="AE84" s="381"/>
      <c r="AF84" s="381"/>
      <c r="AG84" s="381"/>
      <c r="AH84" s="381"/>
      <c r="AI84" s="381"/>
      <c r="AJ84" s="381"/>
      <c r="AK84" s="80"/>
      <c r="AL84" s="155"/>
      <c r="AM84" s="156"/>
      <c r="AN84" s="80"/>
      <c r="AO84" s="80"/>
      <c r="AP84" s="80"/>
      <c r="AQ84" s="80"/>
      <c r="AR84" s="154"/>
      <c r="AS84" s="157"/>
      <c r="AT84" s="158"/>
      <c r="AU84" s="158"/>
      <c r="AV84" s="158"/>
      <c r="AW84" s="158"/>
      <c r="AX84" s="159"/>
      <c r="AY84" s="15"/>
    </row>
    <row r="85" spans="1:51" ht="9" customHeight="1" x14ac:dyDescent="0.25">
      <c r="A85" s="69" t="str">
        <f t="shared" si="1"/>
        <v/>
      </c>
      <c r="B85" s="153"/>
      <c r="C85" s="80"/>
      <c r="D85" s="80"/>
      <c r="E85" s="80"/>
      <c r="F85" s="80"/>
      <c r="G85" s="154"/>
      <c r="H85" s="80"/>
      <c r="I85" s="80"/>
      <c r="J85" s="80"/>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0"/>
      <c r="AL85" s="155"/>
      <c r="AM85" s="156"/>
      <c r="AN85" s="80"/>
      <c r="AO85" s="80"/>
      <c r="AP85" s="80"/>
      <c r="AQ85" s="80"/>
      <c r="AR85" s="154"/>
      <c r="AS85" s="157"/>
      <c r="AT85" s="158"/>
      <c r="AU85" s="158"/>
      <c r="AV85" s="158"/>
      <c r="AW85" s="158"/>
      <c r="AX85" s="159"/>
      <c r="AY85" s="15"/>
    </row>
    <row r="86" spans="1:51" ht="19.5" customHeight="1" x14ac:dyDescent="0.25">
      <c r="A86" s="69" t="str">
        <f t="shared" si="1"/>
        <v/>
      </c>
      <c r="B86" s="153"/>
      <c r="C86" s="80"/>
      <c r="D86" s="80"/>
      <c r="E86" s="80"/>
      <c r="F86" s="80"/>
      <c r="G86" s="154"/>
      <c r="H86" s="80"/>
      <c r="I86" s="80"/>
      <c r="J86" s="80" t="s">
        <v>506</v>
      </c>
      <c r="K86" s="384" t="s">
        <v>582</v>
      </c>
      <c r="L86" s="384"/>
      <c r="M86" s="384"/>
      <c r="N86" s="384"/>
      <c r="O86" s="384"/>
      <c r="P86" s="384"/>
      <c r="Q86" s="384"/>
      <c r="R86" s="384"/>
      <c r="S86" s="384"/>
      <c r="T86" s="384"/>
      <c r="U86" s="384"/>
      <c r="V86" s="384"/>
      <c r="W86" s="384"/>
      <c r="X86" s="384"/>
      <c r="Y86" s="384"/>
      <c r="Z86" s="384"/>
      <c r="AA86" s="384"/>
      <c r="AB86" s="384"/>
      <c r="AC86" s="384"/>
      <c r="AD86" s="384"/>
      <c r="AE86" s="384"/>
      <c r="AF86" s="384"/>
      <c r="AG86" s="384"/>
      <c r="AH86" s="384"/>
      <c r="AI86" s="384"/>
      <c r="AJ86" s="384"/>
      <c r="AK86" s="80"/>
      <c r="AL86" s="155"/>
      <c r="AM86" s="156"/>
      <c r="AN86" s="80"/>
      <c r="AO86" s="80"/>
      <c r="AP86" s="80"/>
      <c r="AQ86" s="80"/>
      <c r="AR86" s="154"/>
      <c r="AS86" s="157"/>
      <c r="AT86" s="158"/>
      <c r="AU86" s="158"/>
      <c r="AV86" s="158"/>
      <c r="AW86" s="158"/>
      <c r="AX86" s="159"/>
      <c r="AY86" s="15"/>
    </row>
    <row r="87" spans="1:51" ht="19.5" customHeight="1" x14ac:dyDescent="0.25">
      <c r="A87" s="69" t="str">
        <f t="shared" si="1"/>
        <v/>
      </c>
      <c r="B87" s="153"/>
      <c r="C87" s="80"/>
      <c r="D87" s="80"/>
      <c r="E87" s="80"/>
      <c r="F87" s="80"/>
      <c r="G87" s="154"/>
      <c r="H87" s="80"/>
      <c r="I87" s="80"/>
      <c r="J87" s="80"/>
      <c r="K87" s="384"/>
      <c r="L87" s="384"/>
      <c r="M87" s="384"/>
      <c r="N87" s="384"/>
      <c r="O87" s="384"/>
      <c r="P87" s="384"/>
      <c r="Q87" s="384"/>
      <c r="R87" s="384"/>
      <c r="S87" s="384"/>
      <c r="T87" s="384"/>
      <c r="U87" s="384"/>
      <c r="V87" s="384"/>
      <c r="W87" s="384"/>
      <c r="X87" s="384"/>
      <c r="Y87" s="384"/>
      <c r="Z87" s="384"/>
      <c r="AA87" s="384"/>
      <c r="AB87" s="384"/>
      <c r="AC87" s="384"/>
      <c r="AD87" s="384"/>
      <c r="AE87" s="384"/>
      <c r="AF87" s="384"/>
      <c r="AG87" s="384"/>
      <c r="AH87" s="384"/>
      <c r="AI87" s="384"/>
      <c r="AJ87" s="384"/>
      <c r="AK87" s="80"/>
      <c r="AL87" s="155"/>
      <c r="AM87" s="156"/>
      <c r="AN87" s="80"/>
      <c r="AO87" s="80"/>
      <c r="AP87" s="80"/>
      <c r="AQ87" s="80"/>
      <c r="AR87" s="154"/>
      <c r="AS87" s="157"/>
      <c r="AT87" s="158"/>
      <c r="AU87" s="158"/>
      <c r="AV87" s="158"/>
      <c r="AW87" s="158"/>
      <c r="AX87" s="159"/>
      <c r="AY87" s="15"/>
    </row>
    <row r="88" spans="1:51" ht="19.5" customHeight="1" x14ac:dyDescent="0.25">
      <c r="A88" s="69" t="str">
        <f t="shared" si="1"/>
        <v/>
      </c>
      <c r="B88" s="153"/>
      <c r="C88" s="80"/>
      <c r="D88" s="80"/>
      <c r="E88" s="80"/>
      <c r="F88" s="80"/>
      <c r="G88" s="154"/>
      <c r="H88" s="80"/>
      <c r="I88" s="80"/>
      <c r="J88" s="80"/>
      <c r="K88" s="384"/>
      <c r="L88" s="384"/>
      <c r="M88" s="384"/>
      <c r="N88" s="384"/>
      <c r="O88" s="384"/>
      <c r="P88" s="384"/>
      <c r="Q88" s="384"/>
      <c r="R88" s="384"/>
      <c r="S88" s="384"/>
      <c r="T88" s="384"/>
      <c r="U88" s="384"/>
      <c r="V88" s="384"/>
      <c r="W88" s="384"/>
      <c r="X88" s="384"/>
      <c r="Y88" s="384"/>
      <c r="Z88" s="384"/>
      <c r="AA88" s="384"/>
      <c r="AB88" s="384"/>
      <c r="AC88" s="384"/>
      <c r="AD88" s="384"/>
      <c r="AE88" s="384"/>
      <c r="AF88" s="384"/>
      <c r="AG88" s="384"/>
      <c r="AH88" s="384"/>
      <c r="AI88" s="384"/>
      <c r="AJ88" s="384"/>
      <c r="AK88" s="80"/>
      <c r="AL88" s="155"/>
      <c r="AM88" s="156"/>
      <c r="AN88" s="80"/>
      <c r="AO88" s="80"/>
      <c r="AP88" s="80"/>
      <c r="AQ88" s="80"/>
      <c r="AR88" s="154"/>
      <c r="AS88" s="157"/>
      <c r="AT88" s="158"/>
      <c r="AU88" s="158"/>
      <c r="AV88" s="158"/>
      <c r="AW88" s="158"/>
      <c r="AX88" s="159"/>
      <c r="AY88" s="17"/>
    </row>
    <row r="89" spans="1:51" ht="19.5" customHeight="1" x14ac:dyDescent="0.25">
      <c r="A89" s="69" t="str">
        <f t="shared" si="1"/>
        <v/>
      </c>
      <c r="B89" s="153"/>
      <c r="C89" s="80"/>
      <c r="D89" s="80"/>
      <c r="E89" s="80"/>
      <c r="F89" s="80"/>
      <c r="G89" s="154"/>
      <c r="H89" s="80"/>
      <c r="I89" s="80"/>
      <c r="J89" s="80"/>
      <c r="K89" s="384"/>
      <c r="L89" s="384"/>
      <c r="M89" s="384"/>
      <c r="N89" s="384"/>
      <c r="O89" s="384"/>
      <c r="P89" s="384"/>
      <c r="Q89" s="384"/>
      <c r="R89" s="384"/>
      <c r="S89" s="384"/>
      <c r="T89" s="384"/>
      <c r="U89" s="384"/>
      <c r="V89" s="384"/>
      <c r="W89" s="384"/>
      <c r="X89" s="384"/>
      <c r="Y89" s="384"/>
      <c r="Z89" s="384"/>
      <c r="AA89" s="384"/>
      <c r="AB89" s="384"/>
      <c r="AC89" s="384"/>
      <c r="AD89" s="384"/>
      <c r="AE89" s="384"/>
      <c r="AF89" s="384"/>
      <c r="AG89" s="384"/>
      <c r="AH89" s="384"/>
      <c r="AI89" s="384"/>
      <c r="AJ89" s="384"/>
      <c r="AK89" s="80"/>
      <c r="AL89" s="155"/>
      <c r="AM89" s="156"/>
      <c r="AN89" s="80"/>
      <c r="AO89" s="80"/>
      <c r="AP89" s="80"/>
      <c r="AQ89" s="80"/>
      <c r="AR89" s="154"/>
      <c r="AS89" s="157"/>
      <c r="AT89" s="158"/>
      <c r="AU89" s="158"/>
      <c r="AV89" s="158"/>
      <c r="AW89" s="158"/>
      <c r="AX89" s="159"/>
      <c r="AY89" s="15"/>
    </row>
    <row r="90" spans="1:51" ht="19.5" customHeight="1" x14ac:dyDescent="0.25">
      <c r="A90" s="69" t="str">
        <f t="shared" si="1"/>
        <v/>
      </c>
      <c r="B90" s="153"/>
      <c r="C90" s="80"/>
      <c r="D90" s="80"/>
      <c r="E90" s="80"/>
      <c r="F90" s="80"/>
      <c r="G90" s="154"/>
      <c r="H90" s="80"/>
      <c r="I90" s="80"/>
      <c r="J90" s="80"/>
      <c r="K90" s="384"/>
      <c r="L90" s="384"/>
      <c r="M90" s="384"/>
      <c r="N90" s="384"/>
      <c r="O90" s="384"/>
      <c r="P90" s="384"/>
      <c r="Q90" s="384"/>
      <c r="R90" s="384"/>
      <c r="S90" s="384"/>
      <c r="T90" s="384"/>
      <c r="U90" s="384"/>
      <c r="V90" s="384"/>
      <c r="W90" s="384"/>
      <c r="X90" s="384"/>
      <c r="Y90" s="384"/>
      <c r="Z90" s="384"/>
      <c r="AA90" s="384"/>
      <c r="AB90" s="384"/>
      <c r="AC90" s="384"/>
      <c r="AD90" s="384"/>
      <c r="AE90" s="384"/>
      <c r="AF90" s="384"/>
      <c r="AG90" s="384"/>
      <c r="AH90" s="384"/>
      <c r="AI90" s="384"/>
      <c r="AJ90" s="384"/>
      <c r="AK90" s="80"/>
      <c r="AL90" s="155"/>
      <c r="AM90" s="156"/>
      <c r="AN90" s="80"/>
      <c r="AO90" s="80"/>
      <c r="AP90" s="80"/>
      <c r="AQ90" s="80"/>
      <c r="AR90" s="154"/>
      <c r="AS90" s="157"/>
      <c r="AT90" s="158"/>
      <c r="AU90" s="158"/>
      <c r="AV90" s="158"/>
      <c r="AW90" s="158"/>
      <c r="AX90" s="159"/>
      <c r="AY90" s="15"/>
    </row>
    <row r="91" spans="1:51" ht="20.25" customHeight="1" x14ac:dyDescent="0.25">
      <c r="A91" s="69" t="str">
        <f t="shared" si="1"/>
        <v/>
      </c>
      <c r="B91" s="153"/>
      <c r="C91" s="80"/>
      <c r="D91" s="80"/>
      <c r="E91" s="80"/>
      <c r="F91" s="80"/>
      <c r="G91" s="154"/>
      <c r="H91" s="80"/>
      <c r="I91" s="80"/>
      <c r="J91" s="80"/>
      <c r="K91" s="384"/>
      <c r="L91" s="384"/>
      <c r="M91" s="384"/>
      <c r="N91" s="384"/>
      <c r="O91" s="384"/>
      <c r="P91" s="384"/>
      <c r="Q91" s="384"/>
      <c r="R91" s="384"/>
      <c r="S91" s="384"/>
      <c r="T91" s="384"/>
      <c r="U91" s="384"/>
      <c r="V91" s="384"/>
      <c r="W91" s="384"/>
      <c r="X91" s="384"/>
      <c r="Y91" s="384"/>
      <c r="Z91" s="384"/>
      <c r="AA91" s="384"/>
      <c r="AB91" s="384"/>
      <c r="AC91" s="384"/>
      <c r="AD91" s="384"/>
      <c r="AE91" s="384"/>
      <c r="AF91" s="384"/>
      <c r="AG91" s="384"/>
      <c r="AH91" s="384"/>
      <c r="AI91" s="384"/>
      <c r="AJ91" s="384"/>
      <c r="AK91" s="80"/>
      <c r="AL91" s="155"/>
      <c r="AM91" s="156"/>
      <c r="AN91" s="80"/>
      <c r="AO91" s="80"/>
      <c r="AP91" s="80"/>
      <c r="AQ91" s="80"/>
      <c r="AR91" s="154"/>
      <c r="AS91" s="157"/>
      <c r="AT91" s="158"/>
      <c r="AU91" s="158"/>
      <c r="AV91" s="158"/>
      <c r="AW91" s="158"/>
      <c r="AX91" s="159"/>
      <c r="AY91" s="17"/>
    </row>
    <row r="92" spans="1:51" ht="20.25" customHeight="1" x14ac:dyDescent="0.25">
      <c r="A92" s="69" t="str">
        <f t="shared" si="1"/>
        <v/>
      </c>
      <c r="B92" s="153"/>
      <c r="C92" s="80"/>
      <c r="D92" s="80"/>
      <c r="E92" s="80"/>
      <c r="F92" s="80"/>
      <c r="G92" s="154"/>
      <c r="H92" s="80"/>
      <c r="I92" s="80"/>
      <c r="J92" s="80"/>
      <c r="K92" s="384"/>
      <c r="L92" s="384"/>
      <c r="M92" s="384"/>
      <c r="N92" s="384"/>
      <c r="O92" s="384"/>
      <c r="P92" s="384"/>
      <c r="Q92" s="384"/>
      <c r="R92" s="384"/>
      <c r="S92" s="384"/>
      <c r="T92" s="384"/>
      <c r="U92" s="384"/>
      <c r="V92" s="384"/>
      <c r="W92" s="384"/>
      <c r="X92" s="384"/>
      <c r="Y92" s="384"/>
      <c r="Z92" s="384"/>
      <c r="AA92" s="384"/>
      <c r="AB92" s="384"/>
      <c r="AC92" s="384"/>
      <c r="AD92" s="384"/>
      <c r="AE92" s="384"/>
      <c r="AF92" s="384"/>
      <c r="AG92" s="384"/>
      <c r="AH92" s="384"/>
      <c r="AI92" s="384"/>
      <c r="AJ92" s="384"/>
      <c r="AK92" s="80"/>
      <c r="AL92" s="155"/>
      <c r="AM92" s="156"/>
      <c r="AN92" s="80"/>
      <c r="AO92" s="80"/>
      <c r="AP92" s="80"/>
      <c r="AQ92" s="80"/>
      <c r="AR92" s="154"/>
      <c r="AS92" s="157"/>
      <c r="AT92" s="158"/>
      <c r="AU92" s="158"/>
      <c r="AV92" s="158"/>
      <c r="AW92" s="158"/>
      <c r="AX92" s="159"/>
      <c r="AY92" s="15"/>
    </row>
    <row r="93" spans="1:51" ht="20.25" customHeight="1" x14ac:dyDescent="0.25">
      <c r="A93" s="69" t="str">
        <f t="shared" si="1"/>
        <v/>
      </c>
      <c r="B93" s="153"/>
      <c r="C93" s="80"/>
      <c r="D93" s="80"/>
      <c r="E93" s="80"/>
      <c r="F93" s="80"/>
      <c r="G93" s="154"/>
      <c r="H93" s="80"/>
      <c r="I93" s="80"/>
      <c r="J93" s="80"/>
      <c r="K93" s="384"/>
      <c r="L93" s="384"/>
      <c r="M93" s="384"/>
      <c r="N93" s="384"/>
      <c r="O93" s="384"/>
      <c r="P93" s="384"/>
      <c r="Q93" s="384"/>
      <c r="R93" s="384"/>
      <c r="S93" s="384"/>
      <c r="T93" s="384"/>
      <c r="U93" s="384"/>
      <c r="V93" s="384"/>
      <c r="W93" s="384"/>
      <c r="X93" s="384"/>
      <c r="Y93" s="384"/>
      <c r="Z93" s="384"/>
      <c r="AA93" s="384"/>
      <c r="AB93" s="384"/>
      <c r="AC93" s="384"/>
      <c r="AD93" s="384"/>
      <c r="AE93" s="384"/>
      <c r="AF93" s="384"/>
      <c r="AG93" s="384"/>
      <c r="AH93" s="384"/>
      <c r="AI93" s="384"/>
      <c r="AJ93" s="384"/>
      <c r="AK93" s="80"/>
      <c r="AL93" s="155"/>
      <c r="AM93" s="156"/>
      <c r="AN93" s="80"/>
      <c r="AO93" s="80"/>
      <c r="AP93" s="80"/>
      <c r="AQ93" s="80"/>
      <c r="AR93" s="154"/>
      <c r="AS93" s="157"/>
      <c r="AT93" s="158"/>
      <c r="AU93" s="158"/>
      <c r="AV93" s="158"/>
      <c r="AW93" s="158"/>
      <c r="AX93" s="159"/>
      <c r="AY93" s="15"/>
    </row>
    <row r="94" spans="1:51" ht="20.25" customHeight="1" x14ac:dyDescent="0.25">
      <c r="A94" s="69" t="str">
        <f t="shared" si="1"/>
        <v/>
      </c>
      <c r="B94" s="153"/>
      <c r="C94" s="80"/>
      <c r="D94" s="80"/>
      <c r="E94" s="80"/>
      <c r="F94" s="80"/>
      <c r="G94" s="154"/>
      <c r="H94" s="80"/>
      <c r="I94" s="80"/>
      <c r="J94" s="80"/>
      <c r="K94" s="384"/>
      <c r="L94" s="384"/>
      <c r="M94" s="384"/>
      <c r="N94" s="384"/>
      <c r="O94" s="384"/>
      <c r="P94" s="384"/>
      <c r="Q94" s="384"/>
      <c r="R94" s="384"/>
      <c r="S94" s="384"/>
      <c r="T94" s="384"/>
      <c r="U94" s="384"/>
      <c r="V94" s="384"/>
      <c r="W94" s="384"/>
      <c r="X94" s="384"/>
      <c r="Y94" s="384"/>
      <c r="Z94" s="384"/>
      <c r="AA94" s="384"/>
      <c r="AB94" s="384"/>
      <c r="AC94" s="384"/>
      <c r="AD94" s="384"/>
      <c r="AE94" s="384"/>
      <c r="AF94" s="384"/>
      <c r="AG94" s="384"/>
      <c r="AH94" s="384"/>
      <c r="AI94" s="384"/>
      <c r="AJ94" s="384"/>
      <c r="AK94" s="80"/>
      <c r="AL94" s="155"/>
      <c r="AM94" s="156"/>
      <c r="AN94" s="80"/>
      <c r="AO94" s="80"/>
      <c r="AP94" s="80"/>
      <c r="AQ94" s="80"/>
      <c r="AR94" s="154"/>
      <c r="AS94" s="157"/>
      <c r="AT94" s="158"/>
      <c r="AU94" s="158"/>
      <c r="AV94" s="158"/>
      <c r="AW94" s="158"/>
      <c r="AX94" s="159"/>
      <c r="AY94" s="17"/>
    </row>
    <row r="95" spans="1:51" ht="9" customHeight="1" x14ac:dyDescent="0.25">
      <c r="A95" s="69" t="str">
        <f t="shared" si="1"/>
        <v/>
      </c>
      <c r="B95" s="153"/>
      <c r="C95" s="80"/>
      <c r="D95" s="80"/>
      <c r="E95" s="80"/>
      <c r="F95" s="80"/>
      <c r="G95" s="154"/>
      <c r="H95" s="80"/>
      <c r="I95" s="80"/>
      <c r="J95" s="80"/>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0"/>
      <c r="AL95" s="155"/>
      <c r="AM95" s="156"/>
      <c r="AN95" s="80"/>
      <c r="AO95" s="80"/>
      <c r="AP95" s="80"/>
      <c r="AQ95" s="80"/>
      <c r="AR95" s="154"/>
      <c r="AS95" s="157"/>
      <c r="AT95" s="158"/>
      <c r="AU95" s="158"/>
      <c r="AV95" s="158"/>
      <c r="AW95" s="158"/>
      <c r="AX95" s="159"/>
      <c r="AY95" s="15"/>
    </row>
    <row r="96" spans="1:51" ht="19.5" customHeight="1" x14ac:dyDescent="0.25">
      <c r="A96" s="69" t="str">
        <f t="shared" si="1"/>
        <v/>
      </c>
      <c r="B96" s="153"/>
      <c r="C96" s="80"/>
      <c r="D96" s="80"/>
      <c r="E96" s="80"/>
      <c r="F96" s="80"/>
      <c r="G96" s="154"/>
      <c r="H96" s="80"/>
      <c r="I96" s="80"/>
      <c r="J96" s="80" t="s">
        <v>507</v>
      </c>
      <c r="K96" s="384" t="s">
        <v>583</v>
      </c>
      <c r="L96" s="384"/>
      <c r="M96" s="384"/>
      <c r="N96" s="384"/>
      <c r="O96" s="384"/>
      <c r="P96" s="384"/>
      <c r="Q96" s="384"/>
      <c r="R96" s="384"/>
      <c r="S96" s="384"/>
      <c r="T96" s="384"/>
      <c r="U96" s="384"/>
      <c r="V96" s="384"/>
      <c r="W96" s="384"/>
      <c r="X96" s="384"/>
      <c r="Y96" s="384"/>
      <c r="Z96" s="384"/>
      <c r="AA96" s="384"/>
      <c r="AB96" s="384"/>
      <c r="AC96" s="384"/>
      <c r="AD96" s="384"/>
      <c r="AE96" s="384"/>
      <c r="AF96" s="384"/>
      <c r="AG96" s="384"/>
      <c r="AH96" s="384"/>
      <c r="AI96" s="384"/>
      <c r="AJ96" s="384"/>
      <c r="AK96" s="80"/>
      <c r="AL96" s="155"/>
      <c r="AM96" s="156"/>
      <c r="AN96" s="80"/>
      <c r="AO96" s="80"/>
      <c r="AP96" s="80"/>
      <c r="AQ96" s="80"/>
      <c r="AR96" s="154"/>
      <c r="AS96" s="157"/>
      <c r="AT96" s="158"/>
      <c r="AU96" s="158"/>
      <c r="AV96" s="158"/>
      <c r="AW96" s="158"/>
      <c r="AX96" s="159"/>
      <c r="AY96" s="15"/>
    </row>
    <row r="97" spans="1:51" ht="19.5" customHeight="1" x14ac:dyDescent="0.25">
      <c r="A97" s="69" t="str">
        <f t="shared" si="1"/>
        <v/>
      </c>
      <c r="B97" s="153"/>
      <c r="C97" s="80"/>
      <c r="D97" s="80"/>
      <c r="E97" s="80"/>
      <c r="F97" s="80"/>
      <c r="G97" s="154"/>
      <c r="H97" s="80"/>
      <c r="I97" s="80"/>
      <c r="J97" s="80"/>
      <c r="K97" s="384"/>
      <c r="L97" s="384"/>
      <c r="M97" s="384"/>
      <c r="N97" s="384"/>
      <c r="O97" s="384"/>
      <c r="P97" s="384"/>
      <c r="Q97" s="384"/>
      <c r="R97" s="384"/>
      <c r="S97" s="384"/>
      <c r="T97" s="384"/>
      <c r="U97" s="384"/>
      <c r="V97" s="384"/>
      <c r="W97" s="384"/>
      <c r="X97" s="384"/>
      <c r="Y97" s="384"/>
      <c r="Z97" s="384"/>
      <c r="AA97" s="384"/>
      <c r="AB97" s="384"/>
      <c r="AC97" s="384"/>
      <c r="AD97" s="384"/>
      <c r="AE97" s="384"/>
      <c r="AF97" s="384"/>
      <c r="AG97" s="384"/>
      <c r="AH97" s="384"/>
      <c r="AI97" s="384"/>
      <c r="AJ97" s="384"/>
      <c r="AK97" s="80"/>
      <c r="AL97" s="155"/>
      <c r="AM97" s="156"/>
      <c r="AN97" s="80"/>
      <c r="AO97" s="80"/>
      <c r="AP97" s="80"/>
      <c r="AQ97" s="80"/>
      <c r="AR97" s="154"/>
      <c r="AS97" s="157"/>
      <c r="AT97" s="158"/>
      <c r="AU97" s="158"/>
      <c r="AV97" s="158"/>
      <c r="AW97" s="158"/>
      <c r="AX97" s="159"/>
      <c r="AY97" s="15"/>
    </row>
    <row r="98" spans="1:51" ht="19.5" customHeight="1" x14ac:dyDescent="0.25">
      <c r="A98" s="69" t="str">
        <f t="shared" si="1"/>
        <v/>
      </c>
      <c r="B98" s="153"/>
      <c r="C98" s="80"/>
      <c r="D98" s="80"/>
      <c r="E98" s="80"/>
      <c r="F98" s="80"/>
      <c r="G98" s="154"/>
      <c r="H98" s="80"/>
      <c r="I98" s="80"/>
      <c r="J98" s="80"/>
      <c r="K98" s="384"/>
      <c r="L98" s="384"/>
      <c r="M98" s="384"/>
      <c r="N98" s="384"/>
      <c r="O98" s="384"/>
      <c r="P98" s="384"/>
      <c r="Q98" s="384"/>
      <c r="R98" s="384"/>
      <c r="S98" s="384"/>
      <c r="T98" s="384"/>
      <c r="U98" s="384"/>
      <c r="V98" s="384"/>
      <c r="W98" s="384"/>
      <c r="X98" s="384"/>
      <c r="Y98" s="384"/>
      <c r="Z98" s="384"/>
      <c r="AA98" s="384"/>
      <c r="AB98" s="384"/>
      <c r="AC98" s="384"/>
      <c r="AD98" s="384"/>
      <c r="AE98" s="384"/>
      <c r="AF98" s="384"/>
      <c r="AG98" s="384"/>
      <c r="AH98" s="384"/>
      <c r="AI98" s="384"/>
      <c r="AJ98" s="384"/>
      <c r="AK98" s="80"/>
      <c r="AL98" s="155"/>
      <c r="AM98" s="156"/>
      <c r="AN98" s="80"/>
      <c r="AO98" s="80"/>
      <c r="AP98" s="80"/>
      <c r="AQ98" s="80"/>
      <c r="AR98" s="154"/>
      <c r="AS98" s="157"/>
      <c r="AT98" s="158"/>
      <c r="AU98" s="158"/>
      <c r="AV98" s="158"/>
      <c r="AW98" s="158"/>
      <c r="AX98" s="159"/>
      <c r="AY98" s="15"/>
    </row>
    <row r="99" spans="1:51" ht="9" customHeight="1" x14ac:dyDescent="0.25">
      <c r="A99" s="69" t="str">
        <f t="shared" si="1"/>
        <v/>
      </c>
      <c r="B99" s="153"/>
      <c r="C99" s="80"/>
      <c r="D99" s="80"/>
      <c r="E99" s="80"/>
      <c r="F99" s="80"/>
      <c r="G99" s="154"/>
      <c r="H99" s="80"/>
      <c r="I99" s="80"/>
      <c r="J99" s="80"/>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0"/>
      <c r="AL99" s="155"/>
      <c r="AM99" s="156"/>
      <c r="AN99" s="80"/>
      <c r="AO99" s="80"/>
      <c r="AP99" s="80"/>
      <c r="AQ99" s="80"/>
      <c r="AR99" s="154"/>
      <c r="AS99" s="157"/>
      <c r="AT99" s="158"/>
      <c r="AU99" s="158"/>
      <c r="AV99" s="158"/>
      <c r="AW99" s="158"/>
      <c r="AX99" s="159"/>
      <c r="AY99" s="15"/>
    </row>
    <row r="100" spans="1:51" ht="19.5" customHeight="1" x14ac:dyDescent="0.25">
      <c r="A100" s="69" t="str">
        <f t="shared" si="1"/>
        <v/>
      </c>
      <c r="B100" s="153"/>
      <c r="C100" s="80"/>
      <c r="D100" s="80"/>
      <c r="E100" s="80"/>
      <c r="F100" s="80"/>
      <c r="G100" s="154"/>
      <c r="H100" s="80"/>
      <c r="I100" s="80"/>
      <c r="J100" s="80" t="s">
        <v>510</v>
      </c>
      <c r="K100" s="381" t="s">
        <v>584</v>
      </c>
      <c r="L100" s="381"/>
      <c r="M100" s="381"/>
      <c r="N100" s="381"/>
      <c r="O100" s="381"/>
      <c r="P100" s="381"/>
      <c r="Q100" s="381"/>
      <c r="R100" s="381"/>
      <c r="S100" s="381"/>
      <c r="T100" s="381"/>
      <c r="U100" s="381"/>
      <c r="V100" s="381"/>
      <c r="W100" s="381"/>
      <c r="X100" s="381"/>
      <c r="Y100" s="381"/>
      <c r="Z100" s="381"/>
      <c r="AA100" s="381"/>
      <c r="AB100" s="381"/>
      <c r="AC100" s="381"/>
      <c r="AD100" s="381"/>
      <c r="AE100" s="381"/>
      <c r="AF100" s="381"/>
      <c r="AG100" s="381"/>
      <c r="AH100" s="381"/>
      <c r="AI100" s="381"/>
      <c r="AJ100" s="381"/>
      <c r="AK100" s="80"/>
      <c r="AL100" s="155"/>
      <c r="AM100" s="156"/>
      <c r="AN100" s="80"/>
      <c r="AO100" s="80"/>
      <c r="AP100" s="80"/>
      <c r="AQ100" s="80"/>
      <c r="AR100" s="154"/>
      <c r="AS100" s="157"/>
      <c r="AT100" s="158"/>
      <c r="AU100" s="158"/>
      <c r="AV100" s="158"/>
      <c r="AW100" s="158"/>
      <c r="AX100" s="159"/>
      <c r="AY100" s="15"/>
    </row>
    <row r="101" spans="1:51" ht="19.5" customHeight="1" x14ac:dyDescent="0.25">
      <c r="A101" s="69" t="str">
        <f t="shared" si="1"/>
        <v/>
      </c>
      <c r="B101" s="153"/>
      <c r="C101" s="80"/>
      <c r="D101" s="80"/>
      <c r="E101" s="80"/>
      <c r="F101" s="80"/>
      <c r="G101" s="154"/>
      <c r="H101" s="80"/>
      <c r="I101" s="80"/>
      <c r="J101" s="80"/>
      <c r="K101" s="381"/>
      <c r="L101" s="381"/>
      <c r="M101" s="381"/>
      <c r="N101" s="381"/>
      <c r="O101" s="381"/>
      <c r="P101" s="381"/>
      <c r="Q101" s="381"/>
      <c r="R101" s="381"/>
      <c r="S101" s="381"/>
      <c r="T101" s="381"/>
      <c r="U101" s="381"/>
      <c r="V101" s="381"/>
      <c r="W101" s="381"/>
      <c r="X101" s="381"/>
      <c r="Y101" s="381"/>
      <c r="Z101" s="381"/>
      <c r="AA101" s="381"/>
      <c r="AB101" s="381"/>
      <c r="AC101" s="381"/>
      <c r="AD101" s="381"/>
      <c r="AE101" s="381"/>
      <c r="AF101" s="381"/>
      <c r="AG101" s="381"/>
      <c r="AH101" s="381"/>
      <c r="AI101" s="381"/>
      <c r="AJ101" s="381"/>
      <c r="AK101" s="80"/>
      <c r="AL101" s="155"/>
      <c r="AM101" s="156"/>
      <c r="AN101" s="80"/>
      <c r="AO101" s="80"/>
      <c r="AP101" s="80"/>
      <c r="AQ101" s="80"/>
      <c r="AR101" s="154"/>
      <c r="AS101" s="157"/>
      <c r="AT101" s="158"/>
      <c r="AU101" s="158"/>
      <c r="AV101" s="158"/>
      <c r="AW101" s="158"/>
      <c r="AX101" s="159"/>
      <c r="AY101" s="15"/>
    </row>
    <row r="102" spans="1:51" ht="19.5" customHeight="1" x14ac:dyDescent="0.25">
      <c r="A102" s="69" t="str">
        <f t="shared" si="1"/>
        <v/>
      </c>
      <c r="B102" s="153"/>
      <c r="C102" s="80"/>
      <c r="D102" s="80"/>
      <c r="E102" s="80"/>
      <c r="F102" s="80"/>
      <c r="G102" s="154"/>
      <c r="H102" s="80"/>
      <c r="I102" s="80"/>
      <c r="J102" s="80"/>
      <c r="K102" s="381"/>
      <c r="L102" s="381"/>
      <c r="M102" s="381"/>
      <c r="N102" s="381"/>
      <c r="O102" s="381"/>
      <c r="P102" s="381"/>
      <c r="Q102" s="381"/>
      <c r="R102" s="381"/>
      <c r="S102" s="381"/>
      <c r="T102" s="381"/>
      <c r="U102" s="381"/>
      <c r="V102" s="381"/>
      <c r="W102" s="381"/>
      <c r="X102" s="381"/>
      <c r="Y102" s="381"/>
      <c r="Z102" s="381"/>
      <c r="AA102" s="381"/>
      <c r="AB102" s="381"/>
      <c r="AC102" s="381"/>
      <c r="AD102" s="381"/>
      <c r="AE102" s="381"/>
      <c r="AF102" s="381"/>
      <c r="AG102" s="381"/>
      <c r="AH102" s="381"/>
      <c r="AI102" s="381"/>
      <c r="AJ102" s="381"/>
      <c r="AK102" s="80"/>
      <c r="AL102" s="155"/>
      <c r="AM102" s="156"/>
      <c r="AN102" s="80"/>
      <c r="AO102" s="80"/>
      <c r="AP102" s="80"/>
      <c r="AQ102" s="80"/>
      <c r="AR102" s="154"/>
      <c r="AS102" s="157"/>
      <c r="AT102" s="158"/>
      <c r="AU102" s="158"/>
      <c r="AV102" s="158"/>
      <c r="AW102" s="158"/>
      <c r="AX102" s="159"/>
      <c r="AY102" s="17"/>
    </row>
    <row r="103" spans="1:51" ht="20.25" customHeight="1" x14ac:dyDescent="0.25">
      <c r="A103" s="69" t="str">
        <f t="shared" si="1"/>
        <v/>
      </c>
      <c r="B103" s="153"/>
      <c r="C103" s="80"/>
      <c r="D103" s="80"/>
      <c r="E103" s="80"/>
      <c r="F103" s="80"/>
      <c r="G103" s="154"/>
      <c r="H103" s="80"/>
      <c r="I103" s="80"/>
      <c r="J103" s="80"/>
      <c r="K103" s="381"/>
      <c r="L103" s="381"/>
      <c r="M103" s="381"/>
      <c r="N103" s="381"/>
      <c r="O103" s="381"/>
      <c r="P103" s="381"/>
      <c r="Q103" s="381"/>
      <c r="R103" s="381"/>
      <c r="S103" s="381"/>
      <c r="T103" s="381"/>
      <c r="U103" s="381"/>
      <c r="V103" s="381"/>
      <c r="W103" s="381"/>
      <c r="X103" s="381"/>
      <c r="Y103" s="381"/>
      <c r="Z103" s="381"/>
      <c r="AA103" s="381"/>
      <c r="AB103" s="381"/>
      <c r="AC103" s="381"/>
      <c r="AD103" s="381"/>
      <c r="AE103" s="381"/>
      <c r="AF103" s="381"/>
      <c r="AG103" s="381"/>
      <c r="AH103" s="381"/>
      <c r="AI103" s="381"/>
      <c r="AJ103" s="381"/>
      <c r="AK103" s="80"/>
      <c r="AL103" s="155"/>
      <c r="AM103" s="156"/>
      <c r="AN103" s="80"/>
      <c r="AO103" s="80"/>
      <c r="AP103" s="80"/>
      <c r="AQ103" s="80"/>
      <c r="AR103" s="154"/>
      <c r="AS103" s="157"/>
      <c r="AT103" s="158"/>
      <c r="AU103" s="158"/>
      <c r="AV103" s="158"/>
      <c r="AW103" s="158"/>
      <c r="AX103" s="159"/>
      <c r="AY103" s="15"/>
    </row>
    <row r="104" spans="1:51" ht="20.25" customHeight="1" x14ac:dyDescent="0.25">
      <c r="A104" s="69" t="str">
        <f t="shared" si="1"/>
        <v/>
      </c>
      <c r="B104" s="153"/>
      <c r="C104" s="80"/>
      <c r="D104" s="80"/>
      <c r="E104" s="80"/>
      <c r="F104" s="80"/>
      <c r="G104" s="154"/>
      <c r="H104" s="80"/>
      <c r="I104" s="80"/>
      <c r="J104" s="80"/>
      <c r="K104" s="381"/>
      <c r="L104" s="381"/>
      <c r="M104" s="381"/>
      <c r="N104" s="381"/>
      <c r="O104" s="381"/>
      <c r="P104" s="381"/>
      <c r="Q104" s="381"/>
      <c r="R104" s="381"/>
      <c r="S104" s="381"/>
      <c r="T104" s="381"/>
      <c r="U104" s="381"/>
      <c r="V104" s="381"/>
      <c r="W104" s="381"/>
      <c r="X104" s="381"/>
      <c r="Y104" s="381"/>
      <c r="Z104" s="381"/>
      <c r="AA104" s="381"/>
      <c r="AB104" s="381"/>
      <c r="AC104" s="381"/>
      <c r="AD104" s="381"/>
      <c r="AE104" s="381"/>
      <c r="AF104" s="381"/>
      <c r="AG104" s="381"/>
      <c r="AH104" s="381"/>
      <c r="AI104" s="381"/>
      <c r="AJ104" s="381"/>
      <c r="AK104" s="80"/>
      <c r="AL104" s="155"/>
      <c r="AM104" s="156"/>
      <c r="AN104" s="80"/>
      <c r="AO104" s="80"/>
      <c r="AP104" s="80"/>
      <c r="AQ104" s="80"/>
      <c r="AR104" s="154"/>
      <c r="AS104" s="157"/>
      <c r="AT104" s="158"/>
      <c r="AU104" s="158"/>
      <c r="AV104" s="158"/>
      <c r="AW104" s="158"/>
      <c r="AX104" s="159"/>
      <c r="AY104" s="15"/>
    </row>
    <row r="105" spans="1:51" ht="20.25" customHeight="1" x14ac:dyDescent="0.25">
      <c r="A105" s="69" t="str">
        <f t="shared" si="1"/>
        <v/>
      </c>
      <c r="B105" s="153"/>
      <c r="C105" s="80"/>
      <c r="D105" s="80"/>
      <c r="E105" s="80"/>
      <c r="F105" s="80"/>
      <c r="G105" s="154"/>
      <c r="H105" s="80"/>
      <c r="I105" s="80"/>
      <c r="J105" s="80"/>
      <c r="K105" s="381"/>
      <c r="L105" s="381"/>
      <c r="M105" s="381"/>
      <c r="N105" s="381"/>
      <c r="O105" s="381"/>
      <c r="P105" s="381"/>
      <c r="Q105" s="381"/>
      <c r="R105" s="381"/>
      <c r="S105" s="381"/>
      <c r="T105" s="381"/>
      <c r="U105" s="381"/>
      <c r="V105" s="381"/>
      <c r="W105" s="381"/>
      <c r="X105" s="381"/>
      <c r="Y105" s="381"/>
      <c r="Z105" s="381"/>
      <c r="AA105" s="381"/>
      <c r="AB105" s="381"/>
      <c r="AC105" s="381"/>
      <c r="AD105" s="381"/>
      <c r="AE105" s="381"/>
      <c r="AF105" s="381"/>
      <c r="AG105" s="381"/>
      <c r="AH105" s="381"/>
      <c r="AI105" s="381"/>
      <c r="AJ105" s="381"/>
      <c r="AK105" s="80"/>
      <c r="AL105" s="155"/>
      <c r="AM105" s="156"/>
      <c r="AN105" s="80"/>
      <c r="AO105" s="80"/>
      <c r="AP105" s="80"/>
      <c r="AQ105" s="80"/>
      <c r="AR105" s="154"/>
      <c r="AS105" s="157"/>
      <c r="AT105" s="158"/>
      <c r="AU105" s="158"/>
      <c r="AV105" s="158"/>
      <c r="AW105" s="158"/>
      <c r="AX105" s="159"/>
      <c r="AY105" s="17"/>
    </row>
    <row r="106" spans="1:51" ht="19.5" customHeight="1" x14ac:dyDescent="0.25">
      <c r="A106" s="69" t="str">
        <f t="shared" si="1"/>
        <v/>
      </c>
      <c r="B106" s="153"/>
      <c r="C106" s="80"/>
      <c r="D106" s="80"/>
      <c r="E106" s="80"/>
      <c r="F106" s="80"/>
      <c r="G106" s="154"/>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155"/>
      <c r="AM106" s="156"/>
      <c r="AN106" s="80"/>
      <c r="AO106" s="80"/>
      <c r="AP106" s="80"/>
      <c r="AQ106" s="80"/>
      <c r="AR106" s="154"/>
      <c r="AS106" s="157"/>
      <c r="AT106" s="158"/>
      <c r="AU106" s="158"/>
      <c r="AV106" s="158"/>
      <c r="AW106" s="158"/>
      <c r="AX106" s="159"/>
      <c r="AY106" s="15"/>
    </row>
    <row r="107" spans="1:51" ht="19.5" customHeight="1" x14ac:dyDescent="0.25">
      <c r="A107" s="69" t="str">
        <f t="shared" si="1"/>
        <v/>
      </c>
      <c r="B107" s="153"/>
      <c r="C107" s="80"/>
      <c r="D107" s="80"/>
      <c r="E107" s="80"/>
      <c r="F107" s="80"/>
      <c r="G107" s="154"/>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155"/>
      <c r="AM107" s="156"/>
      <c r="AN107" s="80"/>
      <c r="AO107" s="80"/>
      <c r="AP107" s="80"/>
      <c r="AQ107" s="80"/>
      <c r="AR107" s="154"/>
      <c r="AS107" s="157"/>
      <c r="AT107" s="158"/>
      <c r="AU107" s="158"/>
      <c r="AV107" s="158"/>
      <c r="AW107" s="158"/>
      <c r="AX107" s="159"/>
      <c r="AY107" s="15"/>
    </row>
    <row r="108" spans="1:51" ht="19.5" customHeight="1" x14ac:dyDescent="0.25">
      <c r="A108" s="69">
        <f t="shared" si="1"/>
        <v>191</v>
      </c>
      <c r="B108" s="153"/>
      <c r="C108" s="80"/>
      <c r="D108" s="80"/>
      <c r="E108" s="80"/>
      <c r="F108" s="80"/>
      <c r="G108" s="154"/>
      <c r="H108" s="80"/>
      <c r="I108" s="80"/>
      <c r="J108" s="80" t="s">
        <v>513</v>
      </c>
      <c r="K108" s="381" t="s">
        <v>585</v>
      </c>
      <c r="L108" s="381"/>
      <c r="M108" s="381"/>
      <c r="N108" s="381"/>
      <c r="O108" s="381"/>
      <c r="P108" s="381"/>
      <c r="Q108" s="381"/>
      <c r="R108" s="381"/>
      <c r="S108" s="381"/>
      <c r="T108" s="381"/>
      <c r="U108" s="381"/>
      <c r="V108" s="381"/>
      <c r="W108" s="381"/>
      <c r="X108" s="381"/>
      <c r="Y108" s="381"/>
      <c r="Z108" s="381"/>
      <c r="AA108" s="381"/>
      <c r="AB108" s="381"/>
      <c r="AC108" s="381"/>
      <c r="AD108" s="381"/>
      <c r="AE108" s="381"/>
      <c r="AF108" s="381"/>
      <c r="AG108" s="381"/>
      <c r="AH108" s="381"/>
      <c r="AI108" s="381"/>
      <c r="AJ108" s="381"/>
      <c r="AK108" s="80"/>
      <c r="AL108" s="155"/>
      <c r="AM108" s="201">
        <v>191</v>
      </c>
      <c r="AN108" s="386" t="s">
        <v>12</v>
      </c>
      <c r="AO108" s="387"/>
      <c r="AP108" s="387"/>
      <c r="AQ108" s="388"/>
      <c r="AR108" s="154"/>
      <c r="AS108" s="442" t="s">
        <v>1915</v>
      </c>
      <c r="AT108" s="471"/>
      <c r="AU108" s="471"/>
      <c r="AV108" s="471"/>
      <c r="AW108" s="471"/>
      <c r="AX108" s="472"/>
      <c r="AY108" s="17">
        <f>VLOOKUP(AN108,$CD$6:$CE$11,2,FALSE)</f>
        <v>0</v>
      </c>
    </row>
    <row r="109" spans="1:51" ht="19.5" customHeight="1" x14ac:dyDescent="0.25">
      <c r="A109" s="69" t="str">
        <f t="shared" si="1"/>
        <v/>
      </c>
      <c r="B109" s="153"/>
      <c r="C109" s="80"/>
      <c r="D109" s="80"/>
      <c r="E109" s="80"/>
      <c r="F109" s="80"/>
      <c r="G109" s="154"/>
      <c r="H109" s="80"/>
      <c r="I109" s="80"/>
      <c r="J109" s="80"/>
      <c r="K109" s="381"/>
      <c r="L109" s="381"/>
      <c r="M109" s="381"/>
      <c r="N109" s="381"/>
      <c r="O109" s="381"/>
      <c r="P109" s="381"/>
      <c r="Q109" s="381"/>
      <c r="R109" s="381"/>
      <c r="S109" s="381"/>
      <c r="T109" s="381"/>
      <c r="U109" s="381"/>
      <c r="V109" s="381"/>
      <c r="W109" s="381"/>
      <c r="X109" s="381"/>
      <c r="Y109" s="381"/>
      <c r="Z109" s="381"/>
      <c r="AA109" s="381"/>
      <c r="AB109" s="381"/>
      <c r="AC109" s="381"/>
      <c r="AD109" s="381"/>
      <c r="AE109" s="381"/>
      <c r="AF109" s="381"/>
      <c r="AG109" s="381"/>
      <c r="AH109" s="381"/>
      <c r="AI109" s="381"/>
      <c r="AJ109" s="381"/>
      <c r="AK109" s="80"/>
      <c r="AL109" s="155"/>
      <c r="AM109" s="156"/>
      <c r="AN109" s="80"/>
      <c r="AO109" s="80"/>
      <c r="AP109" s="80"/>
      <c r="AQ109" s="80"/>
      <c r="AR109" s="154"/>
      <c r="AS109" s="473"/>
      <c r="AT109" s="471"/>
      <c r="AU109" s="471"/>
      <c r="AV109" s="471"/>
      <c r="AW109" s="471"/>
      <c r="AX109" s="472"/>
      <c r="AY109" s="15"/>
    </row>
    <row r="110" spans="1:51" ht="19.5" customHeight="1" x14ac:dyDescent="0.25">
      <c r="A110" s="69" t="str">
        <f t="shared" si="1"/>
        <v/>
      </c>
      <c r="B110" s="153"/>
      <c r="C110" s="80"/>
      <c r="D110" s="80"/>
      <c r="E110" s="80"/>
      <c r="F110" s="80"/>
      <c r="G110" s="154"/>
      <c r="H110" s="80"/>
      <c r="I110" s="80"/>
      <c r="J110" s="80"/>
      <c r="K110" s="381"/>
      <c r="L110" s="381"/>
      <c r="M110" s="381"/>
      <c r="N110" s="381"/>
      <c r="O110" s="381"/>
      <c r="P110" s="381"/>
      <c r="Q110" s="381"/>
      <c r="R110" s="381"/>
      <c r="S110" s="381"/>
      <c r="T110" s="381"/>
      <c r="U110" s="381"/>
      <c r="V110" s="381"/>
      <c r="W110" s="381"/>
      <c r="X110" s="381"/>
      <c r="Y110" s="381"/>
      <c r="Z110" s="381"/>
      <c r="AA110" s="381"/>
      <c r="AB110" s="381"/>
      <c r="AC110" s="381"/>
      <c r="AD110" s="381"/>
      <c r="AE110" s="381"/>
      <c r="AF110" s="381"/>
      <c r="AG110" s="381"/>
      <c r="AH110" s="381"/>
      <c r="AI110" s="381"/>
      <c r="AJ110" s="381"/>
      <c r="AK110" s="80"/>
      <c r="AL110" s="155"/>
      <c r="AM110" s="156"/>
      <c r="AN110" s="80"/>
      <c r="AO110" s="80"/>
      <c r="AP110" s="80"/>
      <c r="AQ110" s="80"/>
      <c r="AR110" s="154"/>
      <c r="AS110" s="473"/>
      <c r="AT110" s="471"/>
      <c r="AU110" s="471"/>
      <c r="AV110" s="471"/>
      <c r="AW110" s="471"/>
      <c r="AX110" s="472"/>
      <c r="AY110" s="17"/>
    </row>
    <row r="111" spans="1:51" ht="19.5" customHeight="1" x14ac:dyDescent="0.25">
      <c r="A111" s="69" t="str">
        <f t="shared" si="1"/>
        <v/>
      </c>
      <c r="B111" s="153"/>
      <c r="C111" s="80"/>
      <c r="D111" s="80"/>
      <c r="E111" s="80"/>
      <c r="F111" s="80"/>
      <c r="G111" s="154"/>
      <c r="H111" s="80"/>
      <c r="I111" s="80"/>
      <c r="J111" s="80"/>
      <c r="K111" s="381"/>
      <c r="L111" s="381"/>
      <c r="M111" s="381"/>
      <c r="N111" s="381"/>
      <c r="O111" s="381"/>
      <c r="P111" s="381"/>
      <c r="Q111" s="381"/>
      <c r="R111" s="381"/>
      <c r="S111" s="381"/>
      <c r="T111" s="381"/>
      <c r="U111" s="381"/>
      <c r="V111" s="381"/>
      <c r="W111" s="381"/>
      <c r="X111" s="381"/>
      <c r="Y111" s="381"/>
      <c r="Z111" s="381"/>
      <c r="AA111" s="381"/>
      <c r="AB111" s="381"/>
      <c r="AC111" s="381"/>
      <c r="AD111" s="381"/>
      <c r="AE111" s="381"/>
      <c r="AF111" s="381"/>
      <c r="AG111" s="381"/>
      <c r="AH111" s="381"/>
      <c r="AI111" s="381"/>
      <c r="AJ111" s="381"/>
      <c r="AK111" s="80"/>
      <c r="AL111" s="155"/>
      <c r="AM111" s="156"/>
      <c r="AN111" s="80"/>
      <c r="AO111" s="80"/>
      <c r="AP111" s="80"/>
      <c r="AQ111" s="80"/>
      <c r="AR111" s="154"/>
      <c r="AS111" s="157"/>
      <c r="AT111" s="158"/>
      <c r="AU111" s="158"/>
      <c r="AV111" s="158"/>
      <c r="AW111" s="158"/>
      <c r="AX111" s="159"/>
      <c r="AY111" s="15"/>
    </row>
    <row r="112" spans="1:51" ht="19.5" customHeight="1" x14ac:dyDescent="0.25">
      <c r="A112" s="69" t="str">
        <f t="shared" si="1"/>
        <v/>
      </c>
      <c r="B112" s="153"/>
      <c r="C112" s="80"/>
      <c r="D112" s="80"/>
      <c r="E112" s="80"/>
      <c r="F112" s="80"/>
      <c r="G112" s="154"/>
      <c r="H112" s="80"/>
      <c r="I112" s="80"/>
      <c r="J112" s="80"/>
      <c r="K112" s="234"/>
      <c r="L112" s="234"/>
      <c r="M112" s="234"/>
      <c r="N112" s="234"/>
      <c r="O112" s="234"/>
      <c r="P112" s="234"/>
      <c r="Q112" s="234"/>
      <c r="R112" s="234"/>
      <c r="S112" s="234"/>
      <c r="T112" s="234"/>
      <c r="U112" s="234"/>
      <c r="V112" s="234"/>
      <c r="W112" s="234"/>
      <c r="X112" s="234"/>
      <c r="Y112" s="234"/>
      <c r="Z112" s="234"/>
      <c r="AA112" s="234"/>
      <c r="AB112" s="234"/>
      <c r="AC112" s="234"/>
      <c r="AD112" s="234"/>
      <c r="AE112" s="234"/>
      <c r="AF112" s="234"/>
      <c r="AG112" s="234"/>
      <c r="AH112" s="234"/>
      <c r="AI112" s="234"/>
      <c r="AJ112" s="234"/>
      <c r="AK112" s="80"/>
      <c r="AL112" s="155"/>
      <c r="AM112" s="156"/>
      <c r="AN112" s="80"/>
      <c r="AO112" s="80"/>
      <c r="AP112" s="80"/>
      <c r="AQ112" s="80"/>
      <c r="AR112" s="154"/>
      <c r="AS112" s="157"/>
      <c r="AT112" s="158"/>
      <c r="AU112" s="158"/>
      <c r="AV112" s="158"/>
      <c r="AW112" s="158"/>
      <c r="AX112" s="159"/>
      <c r="AY112" s="15"/>
    </row>
    <row r="113" spans="1:51" ht="19.5" customHeight="1" x14ac:dyDescent="0.25">
      <c r="A113" s="69">
        <f t="shared" si="1"/>
        <v>192</v>
      </c>
      <c r="B113" s="153"/>
      <c r="C113" s="80"/>
      <c r="D113" s="80"/>
      <c r="E113" s="80"/>
      <c r="F113" s="80"/>
      <c r="G113" s="154"/>
      <c r="H113" s="80"/>
      <c r="I113" s="80"/>
      <c r="J113" s="80" t="s">
        <v>515</v>
      </c>
      <c r="K113" s="381" t="s">
        <v>586</v>
      </c>
      <c r="L113" s="381"/>
      <c r="M113" s="381"/>
      <c r="N113" s="381"/>
      <c r="O113" s="381"/>
      <c r="P113" s="381"/>
      <c r="Q113" s="381"/>
      <c r="R113" s="381"/>
      <c r="S113" s="381"/>
      <c r="T113" s="381"/>
      <c r="U113" s="381"/>
      <c r="V113" s="381"/>
      <c r="W113" s="381"/>
      <c r="X113" s="381"/>
      <c r="Y113" s="381"/>
      <c r="Z113" s="381"/>
      <c r="AA113" s="381"/>
      <c r="AB113" s="381"/>
      <c r="AC113" s="381"/>
      <c r="AD113" s="381"/>
      <c r="AE113" s="381"/>
      <c r="AF113" s="381"/>
      <c r="AG113" s="381"/>
      <c r="AH113" s="381"/>
      <c r="AI113" s="381"/>
      <c r="AJ113" s="381"/>
      <c r="AK113" s="80"/>
      <c r="AL113" s="155"/>
      <c r="AM113" s="201">
        <v>192</v>
      </c>
      <c r="AN113" s="386" t="s">
        <v>12</v>
      </c>
      <c r="AO113" s="387"/>
      <c r="AP113" s="387"/>
      <c r="AQ113" s="388"/>
      <c r="AR113" s="154"/>
      <c r="AS113" s="442" t="s">
        <v>1916</v>
      </c>
      <c r="AT113" s="471"/>
      <c r="AU113" s="471"/>
      <c r="AV113" s="471"/>
      <c r="AW113" s="471"/>
      <c r="AX113" s="472"/>
      <c r="AY113" s="17">
        <f>VLOOKUP(AN113,$CD$6:$CE$11,2,FALSE)</f>
        <v>0</v>
      </c>
    </row>
    <row r="114" spans="1:51" ht="19.5" customHeight="1" x14ac:dyDescent="0.25">
      <c r="A114" s="69" t="str">
        <f t="shared" si="1"/>
        <v/>
      </c>
      <c r="B114" s="153"/>
      <c r="C114" s="80"/>
      <c r="D114" s="80"/>
      <c r="E114" s="80"/>
      <c r="F114" s="80"/>
      <c r="G114" s="154"/>
      <c r="H114" s="80"/>
      <c r="I114" s="80"/>
      <c r="J114" s="80"/>
      <c r="K114" s="381"/>
      <c r="L114" s="381"/>
      <c r="M114" s="381"/>
      <c r="N114" s="381"/>
      <c r="O114" s="381"/>
      <c r="P114" s="381"/>
      <c r="Q114" s="381"/>
      <c r="R114" s="381"/>
      <c r="S114" s="381"/>
      <c r="T114" s="381"/>
      <c r="U114" s="381"/>
      <c r="V114" s="381"/>
      <c r="W114" s="381"/>
      <c r="X114" s="381"/>
      <c r="Y114" s="381"/>
      <c r="Z114" s="381"/>
      <c r="AA114" s="381"/>
      <c r="AB114" s="381"/>
      <c r="AC114" s="381"/>
      <c r="AD114" s="381"/>
      <c r="AE114" s="381"/>
      <c r="AF114" s="381"/>
      <c r="AG114" s="381"/>
      <c r="AH114" s="381"/>
      <c r="AI114" s="381"/>
      <c r="AJ114" s="381"/>
      <c r="AK114" s="80"/>
      <c r="AL114" s="155"/>
      <c r="AM114" s="156"/>
      <c r="AN114" s="80"/>
      <c r="AO114" s="80"/>
      <c r="AP114" s="80"/>
      <c r="AQ114" s="80"/>
      <c r="AR114" s="154"/>
      <c r="AS114" s="473"/>
      <c r="AT114" s="471"/>
      <c r="AU114" s="471"/>
      <c r="AV114" s="471"/>
      <c r="AW114" s="471"/>
      <c r="AX114" s="472"/>
      <c r="AY114" s="15"/>
    </row>
    <row r="115" spans="1:51" ht="19.5" customHeight="1" x14ac:dyDescent="0.25">
      <c r="A115" s="69" t="str">
        <f t="shared" si="1"/>
        <v/>
      </c>
      <c r="B115" s="153"/>
      <c r="C115" s="80"/>
      <c r="D115" s="80"/>
      <c r="E115" s="80"/>
      <c r="F115" s="80"/>
      <c r="G115" s="154"/>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155"/>
      <c r="AM115" s="156"/>
      <c r="AN115" s="80"/>
      <c r="AO115" s="80"/>
      <c r="AP115" s="80"/>
      <c r="AQ115" s="80"/>
      <c r="AR115" s="154"/>
      <c r="AS115" s="473"/>
      <c r="AT115" s="471"/>
      <c r="AU115" s="471"/>
      <c r="AV115" s="471"/>
      <c r="AW115" s="471"/>
      <c r="AX115" s="472"/>
      <c r="AY115" s="15"/>
    </row>
    <row r="116" spans="1:51" ht="19.5" customHeight="1" x14ac:dyDescent="0.25">
      <c r="A116" s="69" t="str">
        <f t="shared" si="1"/>
        <v/>
      </c>
      <c r="B116" s="153"/>
      <c r="C116" s="80"/>
      <c r="D116" s="80"/>
      <c r="E116" s="80"/>
      <c r="F116" s="80"/>
      <c r="G116" s="154"/>
      <c r="H116" s="80"/>
      <c r="I116" s="80"/>
      <c r="J116" s="381" t="s">
        <v>587</v>
      </c>
      <c r="K116" s="381"/>
      <c r="L116" s="381"/>
      <c r="M116" s="381"/>
      <c r="N116" s="381"/>
      <c r="O116" s="381"/>
      <c r="P116" s="381"/>
      <c r="Q116" s="381"/>
      <c r="R116" s="381"/>
      <c r="S116" s="381"/>
      <c r="T116" s="381"/>
      <c r="U116" s="381"/>
      <c r="V116" s="381"/>
      <c r="W116" s="381"/>
      <c r="X116" s="381"/>
      <c r="Y116" s="381"/>
      <c r="Z116" s="381"/>
      <c r="AA116" s="381"/>
      <c r="AB116" s="381"/>
      <c r="AC116" s="381"/>
      <c r="AD116" s="381"/>
      <c r="AE116" s="381"/>
      <c r="AF116" s="381"/>
      <c r="AG116" s="381"/>
      <c r="AH116" s="381"/>
      <c r="AI116" s="381"/>
      <c r="AJ116" s="381"/>
      <c r="AK116" s="80"/>
      <c r="AL116" s="155"/>
      <c r="AM116" s="156"/>
      <c r="AN116" s="80"/>
      <c r="AO116" s="80"/>
      <c r="AP116" s="80"/>
      <c r="AQ116" s="80"/>
      <c r="AR116" s="154"/>
      <c r="AS116" s="157"/>
      <c r="AT116" s="158"/>
      <c r="AU116" s="158"/>
      <c r="AV116" s="158"/>
      <c r="AW116" s="158"/>
      <c r="AX116" s="159"/>
      <c r="AY116" s="17"/>
    </row>
    <row r="117" spans="1:51" ht="19.5" customHeight="1" x14ac:dyDescent="0.25">
      <c r="A117" s="69" t="str">
        <f t="shared" si="1"/>
        <v/>
      </c>
      <c r="B117" s="153"/>
      <c r="C117" s="80"/>
      <c r="D117" s="80"/>
      <c r="E117" s="80"/>
      <c r="F117" s="80"/>
      <c r="G117" s="154"/>
      <c r="H117" s="80"/>
      <c r="I117" s="80"/>
      <c r="J117" s="381"/>
      <c r="K117" s="381"/>
      <c r="L117" s="381"/>
      <c r="M117" s="381"/>
      <c r="N117" s="381"/>
      <c r="O117" s="381"/>
      <c r="P117" s="381"/>
      <c r="Q117" s="381"/>
      <c r="R117" s="381"/>
      <c r="S117" s="381"/>
      <c r="T117" s="381"/>
      <c r="U117" s="381"/>
      <c r="V117" s="381"/>
      <c r="W117" s="381"/>
      <c r="X117" s="381"/>
      <c r="Y117" s="381"/>
      <c r="Z117" s="381"/>
      <c r="AA117" s="381"/>
      <c r="AB117" s="381"/>
      <c r="AC117" s="381"/>
      <c r="AD117" s="381"/>
      <c r="AE117" s="381"/>
      <c r="AF117" s="381"/>
      <c r="AG117" s="381"/>
      <c r="AH117" s="381"/>
      <c r="AI117" s="381"/>
      <c r="AJ117" s="381"/>
      <c r="AK117" s="80"/>
      <c r="AL117" s="155"/>
      <c r="AM117" s="156"/>
      <c r="AN117" s="80"/>
      <c r="AO117" s="80"/>
      <c r="AP117" s="80"/>
      <c r="AQ117" s="80"/>
      <c r="AR117" s="154"/>
      <c r="AS117" s="157"/>
      <c r="AT117" s="158"/>
      <c r="AU117" s="158"/>
      <c r="AV117" s="158"/>
      <c r="AW117" s="158"/>
      <c r="AX117" s="159"/>
      <c r="AY117" s="15"/>
    </row>
    <row r="118" spans="1:51" ht="19.5" customHeight="1" x14ac:dyDescent="0.25">
      <c r="A118" s="69" t="str">
        <f t="shared" si="1"/>
        <v/>
      </c>
      <c r="B118" s="153"/>
      <c r="C118" s="80"/>
      <c r="D118" s="80"/>
      <c r="E118" s="80"/>
      <c r="F118" s="80"/>
      <c r="G118" s="154"/>
      <c r="H118" s="80"/>
      <c r="I118" s="80"/>
      <c r="J118" s="381"/>
      <c r="K118" s="381"/>
      <c r="L118" s="381"/>
      <c r="M118" s="381"/>
      <c r="N118" s="381"/>
      <c r="O118" s="381"/>
      <c r="P118" s="381"/>
      <c r="Q118" s="381"/>
      <c r="R118" s="381"/>
      <c r="S118" s="381"/>
      <c r="T118" s="381"/>
      <c r="U118" s="381"/>
      <c r="V118" s="381"/>
      <c r="W118" s="381"/>
      <c r="X118" s="381"/>
      <c r="Y118" s="381"/>
      <c r="Z118" s="381"/>
      <c r="AA118" s="381"/>
      <c r="AB118" s="381"/>
      <c r="AC118" s="381"/>
      <c r="AD118" s="381"/>
      <c r="AE118" s="381"/>
      <c r="AF118" s="381"/>
      <c r="AG118" s="381"/>
      <c r="AH118" s="381"/>
      <c r="AI118" s="381"/>
      <c r="AJ118" s="381"/>
      <c r="AK118" s="80"/>
      <c r="AL118" s="155"/>
      <c r="AM118" s="156"/>
      <c r="AN118" s="80"/>
      <c r="AO118" s="80"/>
      <c r="AP118" s="80"/>
      <c r="AQ118" s="80"/>
      <c r="AR118" s="154"/>
      <c r="AS118" s="157"/>
      <c r="AT118" s="158"/>
      <c r="AU118" s="158"/>
      <c r="AV118" s="158"/>
      <c r="AW118" s="158"/>
      <c r="AX118" s="159"/>
      <c r="AY118" s="15"/>
    </row>
    <row r="119" spans="1:51" ht="19.5" customHeight="1" x14ac:dyDescent="0.25">
      <c r="A119" s="69" t="str">
        <f t="shared" si="1"/>
        <v/>
      </c>
      <c r="B119" s="153"/>
      <c r="C119" s="80"/>
      <c r="D119" s="80"/>
      <c r="E119" s="80"/>
      <c r="F119" s="80"/>
      <c r="G119" s="154"/>
      <c r="H119" s="80"/>
      <c r="I119" s="80"/>
      <c r="J119" s="381"/>
      <c r="K119" s="381"/>
      <c r="L119" s="381"/>
      <c r="M119" s="381"/>
      <c r="N119" s="381"/>
      <c r="O119" s="381"/>
      <c r="P119" s="381"/>
      <c r="Q119" s="381"/>
      <c r="R119" s="381"/>
      <c r="S119" s="381"/>
      <c r="T119" s="381"/>
      <c r="U119" s="381"/>
      <c r="V119" s="381"/>
      <c r="W119" s="381"/>
      <c r="X119" s="381"/>
      <c r="Y119" s="381"/>
      <c r="Z119" s="381"/>
      <c r="AA119" s="381"/>
      <c r="AB119" s="381"/>
      <c r="AC119" s="381"/>
      <c r="AD119" s="381"/>
      <c r="AE119" s="381"/>
      <c r="AF119" s="381"/>
      <c r="AG119" s="381"/>
      <c r="AH119" s="381"/>
      <c r="AI119" s="381"/>
      <c r="AJ119" s="381"/>
      <c r="AK119" s="80"/>
      <c r="AL119" s="155"/>
      <c r="AM119" s="156"/>
      <c r="AN119" s="80"/>
      <c r="AO119" s="80"/>
      <c r="AP119" s="80"/>
      <c r="AQ119" s="80"/>
      <c r="AR119" s="154"/>
      <c r="AS119" s="157"/>
      <c r="AT119" s="158"/>
      <c r="AU119" s="158"/>
      <c r="AV119" s="158"/>
      <c r="AW119" s="158"/>
      <c r="AX119" s="159"/>
      <c r="AY119" s="15"/>
    </row>
    <row r="120" spans="1:51" ht="20.25" customHeight="1" x14ac:dyDescent="0.25">
      <c r="A120" s="69" t="str">
        <f t="shared" si="1"/>
        <v/>
      </c>
      <c r="B120" s="153"/>
      <c r="C120" s="80"/>
      <c r="D120" s="80"/>
      <c r="E120" s="80"/>
      <c r="F120" s="80"/>
      <c r="G120" s="154"/>
      <c r="H120" s="80"/>
      <c r="I120" s="80"/>
      <c r="J120" s="381"/>
      <c r="K120" s="381"/>
      <c r="L120" s="381"/>
      <c r="M120" s="381"/>
      <c r="N120" s="381"/>
      <c r="O120" s="381"/>
      <c r="P120" s="381"/>
      <c r="Q120" s="381"/>
      <c r="R120" s="381"/>
      <c r="S120" s="381"/>
      <c r="T120" s="381"/>
      <c r="U120" s="381"/>
      <c r="V120" s="381"/>
      <c r="W120" s="381"/>
      <c r="X120" s="381"/>
      <c r="Y120" s="381"/>
      <c r="Z120" s="381"/>
      <c r="AA120" s="381"/>
      <c r="AB120" s="381"/>
      <c r="AC120" s="381"/>
      <c r="AD120" s="381"/>
      <c r="AE120" s="381"/>
      <c r="AF120" s="381"/>
      <c r="AG120" s="381"/>
      <c r="AH120" s="381"/>
      <c r="AI120" s="381"/>
      <c r="AJ120" s="381"/>
      <c r="AK120" s="80"/>
      <c r="AL120" s="155"/>
      <c r="AM120" s="156"/>
      <c r="AN120" s="80"/>
      <c r="AO120" s="80"/>
      <c r="AP120" s="80"/>
      <c r="AQ120" s="80"/>
      <c r="AR120" s="154"/>
      <c r="AS120" s="157"/>
      <c r="AT120" s="158"/>
      <c r="AU120" s="158"/>
      <c r="AV120" s="158"/>
      <c r="AW120" s="158"/>
      <c r="AX120" s="159"/>
      <c r="AY120" s="15"/>
    </row>
    <row r="121" spans="1:51" ht="20.25" customHeight="1" x14ac:dyDescent="0.25">
      <c r="A121" s="69" t="str">
        <f t="shared" si="1"/>
        <v/>
      </c>
      <c r="B121" s="153"/>
      <c r="C121" s="80"/>
      <c r="D121" s="80"/>
      <c r="E121" s="80"/>
      <c r="F121" s="80"/>
      <c r="G121" s="154"/>
      <c r="H121" s="80"/>
      <c r="I121" s="80"/>
      <c r="J121" s="381"/>
      <c r="K121" s="381"/>
      <c r="L121" s="381"/>
      <c r="M121" s="381"/>
      <c r="N121" s="381"/>
      <c r="O121" s="381"/>
      <c r="P121" s="381"/>
      <c r="Q121" s="381"/>
      <c r="R121" s="381"/>
      <c r="S121" s="381"/>
      <c r="T121" s="381"/>
      <c r="U121" s="381"/>
      <c r="V121" s="381"/>
      <c r="W121" s="381"/>
      <c r="X121" s="381"/>
      <c r="Y121" s="381"/>
      <c r="Z121" s="381"/>
      <c r="AA121" s="381"/>
      <c r="AB121" s="381"/>
      <c r="AC121" s="381"/>
      <c r="AD121" s="381"/>
      <c r="AE121" s="381"/>
      <c r="AF121" s="381"/>
      <c r="AG121" s="381"/>
      <c r="AH121" s="381"/>
      <c r="AI121" s="381"/>
      <c r="AJ121" s="381"/>
      <c r="AK121" s="80"/>
      <c r="AL121" s="155"/>
      <c r="AM121" s="156"/>
      <c r="AN121" s="80"/>
      <c r="AO121" s="80"/>
      <c r="AP121" s="80"/>
      <c r="AQ121" s="80"/>
      <c r="AR121" s="154"/>
      <c r="AS121" s="157"/>
      <c r="AT121" s="158"/>
      <c r="AU121" s="158"/>
      <c r="AV121" s="158"/>
      <c r="AW121" s="158"/>
      <c r="AX121" s="159"/>
      <c r="AY121" s="15"/>
    </row>
    <row r="122" spans="1:51" ht="20.25" customHeight="1" x14ac:dyDescent="0.25">
      <c r="A122" s="69" t="str">
        <f t="shared" si="1"/>
        <v/>
      </c>
      <c r="B122" s="153"/>
      <c r="C122" s="80"/>
      <c r="D122" s="80"/>
      <c r="E122" s="80"/>
      <c r="F122" s="80"/>
      <c r="G122" s="154"/>
      <c r="H122" s="80"/>
      <c r="I122" s="80"/>
      <c r="J122" s="381"/>
      <c r="K122" s="381"/>
      <c r="L122" s="381"/>
      <c r="M122" s="381"/>
      <c r="N122" s="381"/>
      <c r="O122" s="381"/>
      <c r="P122" s="381"/>
      <c r="Q122" s="381"/>
      <c r="R122" s="381"/>
      <c r="S122" s="381"/>
      <c r="T122" s="381"/>
      <c r="U122" s="381"/>
      <c r="V122" s="381"/>
      <c r="W122" s="381"/>
      <c r="X122" s="381"/>
      <c r="Y122" s="381"/>
      <c r="Z122" s="381"/>
      <c r="AA122" s="381"/>
      <c r="AB122" s="381"/>
      <c r="AC122" s="381"/>
      <c r="AD122" s="381"/>
      <c r="AE122" s="381"/>
      <c r="AF122" s="381"/>
      <c r="AG122" s="381"/>
      <c r="AH122" s="381"/>
      <c r="AI122" s="381"/>
      <c r="AJ122" s="381"/>
      <c r="AK122" s="80"/>
      <c r="AL122" s="155"/>
      <c r="AM122" s="156"/>
      <c r="AN122" s="80"/>
      <c r="AO122" s="80"/>
      <c r="AP122" s="80"/>
      <c r="AQ122" s="80"/>
      <c r="AR122" s="154"/>
      <c r="AS122" s="157"/>
      <c r="AT122" s="158"/>
      <c r="AU122" s="158"/>
      <c r="AV122" s="158"/>
      <c r="AW122" s="158"/>
      <c r="AX122" s="159"/>
      <c r="AY122" s="15"/>
    </row>
    <row r="123" spans="1:51" ht="20.25" customHeight="1" x14ac:dyDescent="0.25">
      <c r="A123" s="69" t="str">
        <f t="shared" si="1"/>
        <v/>
      </c>
      <c r="B123" s="153"/>
      <c r="C123" s="80"/>
      <c r="D123" s="80"/>
      <c r="E123" s="80"/>
      <c r="F123" s="80"/>
      <c r="G123" s="154"/>
      <c r="H123" s="80"/>
      <c r="I123" s="80"/>
      <c r="J123" s="381"/>
      <c r="K123" s="381"/>
      <c r="L123" s="381"/>
      <c r="M123" s="381"/>
      <c r="N123" s="381"/>
      <c r="O123" s="381"/>
      <c r="P123" s="381"/>
      <c r="Q123" s="381"/>
      <c r="R123" s="381"/>
      <c r="S123" s="381"/>
      <c r="T123" s="381"/>
      <c r="U123" s="381"/>
      <c r="V123" s="381"/>
      <c r="W123" s="381"/>
      <c r="X123" s="381"/>
      <c r="Y123" s="381"/>
      <c r="Z123" s="381"/>
      <c r="AA123" s="381"/>
      <c r="AB123" s="381"/>
      <c r="AC123" s="381"/>
      <c r="AD123" s="381"/>
      <c r="AE123" s="381"/>
      <c r="AF123" s="381"/>
      <c r="AG123" s="381"/>
      <c r="AH123" s="381"/>
      <c r="AI123" s="381"/>
      <c r="AJ123" s="381"/>
      <c r="AK123" s="80"/>
      <c r="AL123" s="155"/>
      <c r="AM123" s="156"/>
      <c r="AN123" s="80"/>
      <c r="AO123" s="80"/>
      <c r="AP123" s="80"/>
      <c r="AQ123" s="80"/>
      <c r="AR123" s="154"/>
      <c r="AS123" s="157"/>
      <c r="AT123" s="158"/>
      <c r="AU123" s="158"/>
      <c r="AV123" s="158"/>
      <c r="AW123" s="158"/>
      <c r="AX123" s="159"/>
      <c r="AY123" s="15"/>
    </row>
    <row r="124" spans="1:51" ht="20.25" customHeight="1" x14ac:dyDescent="0.25">
      <c r="A124" s="69" t="str">
        <f t="shared" si="1"/>
        <v/>
      </c>
      <c r="B124" s="153"/>
      <c r="C124" s="80"/>
      <c r="D124" s="80"/>
      <c r="E124" s="80"/>
      <c r="F124" s="80"/>
      <c r="G124" s="154"/>
      <c r="H124" s="80"/>
      <c r="I124" s="80"/>
      <c r="J124" s="381"/>
      <c r="K124" s="381"/>
      <c r="L124" s="381"/>
      <c r="M124" s="381"/>
      <c r="N124" s="381"/>
      <c r="O124" s="381"/>
      <c r="P124" s="381"/>
      <c r="Q124" s="381"/>
      <c r="R124" s="381"/>
      <c r="S124" s="381"/>
      <c r="T124" s="381"/>
      <c r="U124" s="381"/>
      <c r="V124" s="381"/>
      <c r="W124" s="381"/>
      <c r="X124" s="381"/>
      <c r="Y124" s="381"/>
      <c r="Z124" s="381"/>
      <c r="AA124" s="381"/>
      <c r="AB124" s="381"/>
      <c r="AC124" s="381"/>
      <c r="AD124" s="381"/>
      <c r="AE124" s="381"/>
      <c r="AF124" s="381"/>
      <c r="AG124" s="381"/>
      <c r="AH124" s="381"/>
      <c r="AI124" s="381"/>
      <c r="AJ124" s="381"/>
      <c r="AK124" s="80"/>
      <c r="AL124" s="155"/>
      <c r="AM124" s="156"/>
      <c r="AN124" s="80"/>
      <c r="AO124" s="80"/>
      <c r="AP124" s="80"/>
      <c r="AQ124" s="80"/>
      <c r="AR124" s="154"/>
      <c r="AS124" s="157"/>
      <c r="AT124" s="158"/>
      <c r="AU124" s="158"/>
      <c r="AV124" s="158"/>
      <c r="AW124" s="158"/>
      <c r="AX124" s="159"/>
      <c r="AY124" s="15"/>
    </row>
    <row r="125" spans="1:51" ht="19.5" customHeight="1" thickBot="1" x14ac:dyDescent="0.3">
      <c r="A125" s="69" t="str">
        <f t="shared" si="1"/>
        <v/>
      </c>
      <c r="B125" s="170"/>
      <c r="C125" s="171"/>
      <c r="D125" s="171"/>
      <c r="E125" s="171"/>
      <c r="F125" s="171"/>
      <c r="G125" s="172"/>
      <c r="H125" s="171"/>
      <c r="I125" s="171"/>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171"/>
      <c r="AL125" s="173"/>
      <c r="AM125" s="174"/>
      <c r="AN125" s="171"/>
      <c r="AO125" s="171"/>
      <c r="AP125" s="171"/>
      <c r="AQ125" s="171"/>
      <c r="AR125" s="172"/>
      <c r="AS125" s="175"/>
      <c r="AT125" s="176"/>
      <c r="AU125" s="176"/>
      <c r="AV125" s="176"/>
      <c r="AW125" s="176"/>
      <c r="AX125" s="177"/>
      <c r="AY125" s="11"/>
    </row>
    <row r="127" spans="1:51" ht="19.5" customHeight="1" x14ac:dyDescent="0.25">
      <c r="AM127" s="435" t="s">
        <v>991</v>
      </c>
      <c r="AN127" s="435"/>
      <c r="AO127" s="435"/>
      <c r="AP127" s="435"/>
      <c r="AQ127" s="435"/>
    </row>
  </sheetData>
  <mergeCells count="58">
    <mergeCell ref="AM127:AQ127"/>
    <mergeCell ref="AM1:AQ1"/>
    <mergeCell ref="AN108:AQ108"/>
    <mergeCell ref="K113:AJ114"/>
    <mergeCell ref="AN113:AQ113"/>
    <mergeCell ref="J116:AJ124"/>
    <mergeCell ref="K100:AJ105"/>
    <mergeCell ref="K108:AJ111"/>
    <mergeCell ref="K81:AJ84"/>
    <mergeCell ref="K86:AJ94"/>
    <mergeCell ref="K96:AJ98"/>
    <mergeCell ref="K71:AJ76"/>
    <mergeCell ref="AN71:AQ71"/>
    <mergeCell ref="K78:AJ79"/>
    <mergeCell ref="AN78:AQ78"/>
    <mergeCell ref="K58:AJ62"/>
    <mergeCell ref="K11:AJ12"/>
    <mergeCell ref="AN28:AQ28"/>
    <mergeCell ref="K64:AJ69"/>
    <mergeCell ref="K37:AJ39"/>
    <mergeCell ref="AN37:AQ37"/>
    <mergeCell ref="K41:AJ42"/>
    <mergeCell ref="AN41:AQ41"/>
    <mergeCell ref="K44:AJ55"/>
    <mergeCell ref="B3:G4"/>
    <mergeCell ref="AS3:AX4"/>
    <mergeCell ref="AO4:AR5"/>
    <mergeCell ref="B7:G8"/>
    <mergeCell ref="C10:F10"/>
    <mergeCell ref="J7:AJ9"/>
    <mergeCell ref="AN7:AQ7"/>
    <mergeCell ref="AS37:AX39"/>
    <mergeCell ref="AS58:AX60"/>
    <mergeCell ref="AS64:AX66"/>
    <mergeCell ref="H2:AK5"/>
    <mergeCell ref="AL2:AR3"/>
    <mergeCell ref="K14:AJ17"/>
    <mergeCell ref="AN14:AQ14"/>
    <mergeCell ref="AN19:AQ19"/>
    <mergeCell ref="K19:AJ23"/>
    <mergeCell ref="K32:AJ33"/>
    <mergeCell ref="AN32:AQ32"/>
    <mergeCell ref="J35:AJ35"/>
    <mergeCell ref="AN35:AQ35"/>
    <mergeCell ref="K25:AJ26"/>
    <mergeCell ref="AN25:AQ25"/>
    <mergeCell ref="K28:AJ30"/>
    <mergeCell ref="AS71:AX73"/>
    <mergeCell ref="AS78:AX80"/>
    <mergeCell ref="AS108:AX110"/>
    <mergeCell ref="AS113:AX115"/>
    <mergeCell ref="AS41:AX43"/>
    <mergeCell ref="AS28:AX30"/>
    <mergeCell ref="AS32:AX34"/>
    <mergeCell ref="AS7:AX11"/>
    <mergeCell ref="AS14:AX16"/>
    <mergeCell ref="AS19:AX21"/>
    <mergeCell ref="AS25:AX27"/>
  </mergeCells>
  <phoneticPr fontId="7"/>
  <conditionalFormatting sqref="C10">
    <cfRule type="cellIs" dxfId="2721" priority="101" operator="equal">
      <formula>"非該当"</formula>
    </cfRule>
    <cfRule type="cellIs" dxfId="2720" priority="100" operator="equal">
      <formula>"該当"</formula>
    </cfRule>
    <cfRule type="cellIs" dxfId="2719" priority="99" operator="equal">
      <formula>"該当・非該当"</formula>
    </cfRule>
  </conditionalFormatting>
  <conditionalFormatting sqref="C48">
    <cfRule type="cellIs" dxfId="2718" priority="104" operator="equal">
      <formula>"該当"</formula>
    </cfRule>
    <cfRule type="cellIs" dxfId="2717" priority="103" operator="equal">
      <formula>"該当・非該当"</formula>
    </cfRule>
    <cfRule type="cellIs" dxfId="2716" priority="105" operator="equal">
      <formula>"非該当"</formula>
    </cfRule>
  </conditionalFormatting>
  <conditionalFormatting sqref="AN32">
    <cfRule type="cellIs" dxfId="2715" priority="4" operator="equal">
      <formula>"非該当"</formula>
    </cfRule>
    <cfRule type="cellIs" dxfId="2714" priority="5" operator="equal">
      <formula>"いない"</formula>
    </cfRule>
    <cfRule type="cellIs" dxfId="2713" priority="6" operator="equal">
      <formula>"いる"</formula>
    </cfRule>
    <cfRule type="cellIs" dxfId="2712" priority="7" operator="equal">
      <formula>"いない・いる"</formula>
    </cfRule>
  </conditionalFormatting>
  <conditionalFormatting sqref="AN4:AO4">
    <cfRule type="containsBlanks" dxfId="2711" priority="102">
      <formula>LEN(TRIM(AN4))=0</formula>
    </cfRule>
  </conditionalFormatting>
  <conditionalFormatting sqref="AN7:AO7">
    <cfRule type="cellIs" dxfId="2710" priority="95" operator="equal">
      <formula>"いる"</formula>
    </cfRule>
    <cfRule type="containsText" dxfId="2709" priority="98" operator="containsText" text="いない">
      <formula>NOT(ISERROR(SEARCH("いない",AN7)))</formula>
    </cfRule>
    <cfRule type="cellIs" dxfId="2708" priority="97" operator="equal">
      <formula>"いる・いない"</formula>
    </cfRule>
    <cfRule type="cellIs" dxfId="2707" priority="96" operator="equal">
      <formula>"非該当"</formula>
    </cfRule>
  </conditionalFormatting>
  <conditionalFormatting sqref="AN13:AO14">
    <cfRule type="containsText" dxfId="2706" priority="91" operator="containsText" text="いない">
      <formula>NOT(ISERROR(SEARCH("いない",AN13)))</formula>
    </cfRule>
    <cfRule type="cellIs" dxfId="2705" priority="90" operator="equal">
      <formula>"いる・いない"</formula>
    </cfRule>
    <cfRule type="cellIs" dxfId="2704" priority="89" operator="equal">
      <formula>"非該当"</formula>
    </cfRule>
    <cfRule type="cellIs" dxfId="2703" priority="88" operator="equal">
      <formula>"いる"</formula>
    </cfRule>
  </conditionalFormatting>
  <conditionalFormatting sqref="AN19:AO19">
    <cfRule type="cellIs" dxfId="2702" priority="82" operator="equal">
      <formula>"非該当"</formula>
    </cfRule>
    <cfRule type="cellIs" dxfId="2701" priority="83" operator="equal">
      <formula>"いる・いない"</formula>
    </cfRule>
    <cfRule type="cellIs" dxfId="2700" priority="81" operator="equal">
      <formula>"いる"</formula>
    </cfRule>
    <cfRule type="containsText" dxfId="2699" priority="84" operator="containsText" text="いない">
      <formula>NOT(ISERROR(SEARCH("いない",AN19)))</formula>
    </cfRule>
  </conditionalFormatting>
  <conditionalFormatting sqref="AN25:AO25">
    <cfRule type="containsText" dxfId="2698" priority="77" operator="containsText" text="いない">
      <formula>NOT(ISERROR(SEARCH("いない",AN25)))</formula>
    </cfRule>
    <cfRule type="cellIs" dxfId="2697" priority="76" operator="equal">
      <formula>"いる・いない"</formula>
    </cfRule>
    <cfRule type="cellIs" dxfId="2696" priority="75" operator="equal">
      <formula>"非該当"</formula>
    </cfRule>
    <cfRule type="cellIs" dxfId="2695" priority="74" operator="equal">
      <formula>"いる"</formula>
    </cfRule>
  </conditionalFormatting>
  <conditionalFormatting sqref="AN28:AO28">
    <cfRule type="cellIs" dxfId="2694" priority="69" operator="equal">
      <formula>"いる・いない"</formula>
    </cfRule>
    <cfRule type="containsText" dxfId="2693" priority="70" operator="containsText" text="いない">
      <formula>NOT(ISERROR(SEARCH("いない",AN28)))</formula>
    </cfRule>
    <cfRule type="cellIs" dxfId="2692" priority="68" operator="equal">
      <formula>"非該当"</formula>
    </cfRule>
    <cfRule type="cellIs" dxfId="2691" priority="67" operator="equal">
      <formula>"いる"</formula>
    </cfRule>
  </conditionalFormatting>
  <conditionalFormatting sqref="AN31:AO31">
    <cfRule type="containsText" dxfId="2690" priority="119" operator="containsText" text="いない">
      <formula>NOT(ISERROR(SEARCH("いない",AN31)))</formula>
    </cfRule>
    <cfRule type="cellIs" dxfId="2689" priority="116" operator="equal">
      <formula>"いる"</formula>
    </cfRule>
    <cfRule type="cellIs" dxfId="2688" priority="117" operator="equal">
      <formula>"非該当"</formula>
    </cfRule>
    <cfRule type="cellIs" dxfId="2687" priority="118" operator="equal">
      <formula>"いる・いない"</formula>
    </cfRule>
  </conditionalFormatting>
  <conditionalFormatting sqref="AN35:AO35">
    <cfRule type="cellIs" dxfId="2686" priority="55" operator="equal">
      <formula>"いる・いない"</formula>
    </cfRule>
    <cfRule type="containsText" dxfId="2685" priority="56" operator="containsText" text="いない">
      <formula>NOT(ISERROR(SEARCH("いない",AN35)))</formula>
    </cfRule>
    <cfRule type="cellIs" dxfId="2684" priority="54" operator="equal">
      <formula>"非該当"</formula>
    </cfRule>
    <cfRule type="cellIs" dxfId="2683" priority="53" operator="equal">
      <formula>"いる"</formula>
    </cfRule>
  </conditionalFormatting>
  <conditionalFormatting sqref="AN37:AO37">
    <cfRule type="containsText" dxfId="2682" priority="49" operator="containsText" text="いない">
      <formula>NOT(ISERROR(SEARCH("いない",AN37)))</formula>
    </cfRule>
    <cfRule type="cellIs" dxfId="2681" priority="47" operator="equal">
      <formula>"非該当"</formula>
    </cfRule>
    <cfRule type="cellIs" dxfId="2680" priority="46" operator="equal">
      <formula>"いる"</formula>
    </cfRule>
    <cfRule type="cellIs" dxfId="2679" priority="48" operator="equal">
      <formula>"いる・いない"</formula>
    </cfRule>
  </conditionalFormatting>
  <conditionalFormatting sqref="AN41:AO41">
    <cfRule type="cellIs" dxfId="2678" priority="40" operator="equal">
      <formula>"非該当"</formula>
    </cfRule>
    <cfRule type="cellIs" dxfId="2677" priority="41" operator="equal">
      <formula>"いる・いない"</formula>
    </cfRule>
    <cfRule type="containsText" dxfId="2676" priority="42" operator="containsText" text="いない">
      <formula>NOT(ISERROR(SEARCH("いない",AN41)))</formula>
    </cfRule>
    <cfRule type="cellIs" dxfId="2675" priority="39" operator="equal">
      <formula>"いる"</formula>
    </cfRule>
  </conditionalFormatting>
  <conditionalFormatting sqref="AN47:AO47">
    <cfRule type="cellIs" dxfId="2674" priority="109" operator="equal">
      <formula>"いる"</formula>
    </cfRule>
    <cfRule type="containsText" dxfId="2673" priority="112" operator="containsText" text="いない">
      <formula>NOT(ISERROR(SEARCH("いない",AN47)))</formula>
    </cfRule>
    <cfRule type="cellIs" dxfId="2672" priority="111" operator="equal">
      <formula>"いる・いない"</formula>
    </cfRule>
    <cfRule type="cellIs" dxfId="2671" priority="110" operator="equal">
      <formula>"非該当"</formula>
    </cfRule>
  </conditionalFormatting>
  <conditionalFormatting sqref="AN71:AO71">
    <cfRule type="cellIs" dxfId="2670" priority="33" operator="equal">
      <formula>"非該当"</formula>
    </cfRule>
    <cfRule type="cellIs" dxfId="2669" priority="32" operator="equal">
      <formula>"いる"</formula>
    </cfRule>
    <cfRule type="cellIs" dxfId="2668" priority="34" operator="equal">
      <formula>"いる・いない"</formula>
    </cfRule>
    <cfRule type="containsText" dxfId="2667" priority="35" operator="containsText" text="いない">
      <formula>NOT(ISERROR(SEARCH("いない",AN71)))</formula>
    </cfRule>
  </conditionalFormatting>
  <conditionalFormatting sqref="AN78:AO78">
    <cfRule type="containsText" dxfId="2666" priority="28" operator="containsText" text="いない">
      <formula>NOT(ISERROR(SEARCH("いない",AN78)))</formula>
    </cfRule>
    <cfRule type="cellIs" dxfId="2665" priority="27" operator="equal">
      <formula>"いる・いない"</formula>
    </cfRule>
    <cfRule type="cellIs" dxfId="2664" priority="26" operator="equal">
      <formula>"非該当"</formula>
    </cfRule>
    <cfRule type="cellIs" dxfId="2663" priority="25" operator="equal">
      <formula>"いる"</formula>
    </cfRule>
  </conditionalFormatting>
  <conditionalFormatting sqref="AN108:AO108">
    <cfRule type="containsText" dxfId="2662" priority="21" operator="containsText" text="いない">
      <formula>NOT(ISERROR(SEARCH("いない",AN108)))</formula>
    </cfRule>
    <cfRule type="cellIs" dxfId="2661" priority="19" operator="equal">
      <formula>"非該当"</formula>
    </cfRule>
    <cfRule type="cellIs" dxfId="2660" priority="18" operator="equal">
      <formula>"いる"</formula>
    </cfRule>
    <cfRule type="cellIs" dxfId="2659" priority="20" operator="equal">
      <formula>"いる・いない"</formula>
    </cfRule>
  </conditionalFormatting>
  <conditionalFormatting sqref="AN113:AO113">
    <cfRule type="cellIs" dxfId="2658" priority="11" operator="equal">
      <formula>"いる"</formula>
    </cfRule>
    <cfRule type="containsText" dxfId="2657" priority="14" operator="containsText" text="いない">
      <formula>NOT(ISERROR(SEARCH("いない",AN113)))</formula>
    </cfRule>
    <cfRule type="cellIs" dxfId="2656" priority="13" operator="equal">
      <formula>"いる・いない"</formula>
    </cfRule>
    <cfRule type="cellIs" dxfId="2655" priority="12" operator="equal">
      <formula>"非該当"</formula>
    </cfRule>
  </conditionalFormatting>
  <conditionalFormatting sqref="AY7">
    <cfRule type="containsErrors" dxfId="2654" priority="92">
      <formula>ISERROR(AY7)</formula>
    </cfRule>
    <cfRule type="cellIs" dxfId="2653" priority="93" operator="equal">
      <formula>0</formula>
    </cfRule>
    <cfRule type="containsText" dxfId="2652" priority="94" operator="containsText" text="根拠法令等の記載内容を再度確認してください。">
      <formula>NOT(ISERROR(SEARCH("根拠法令等の記載内容を再度確認してください。",AY7)))</formula>
    </cfRule>
  </conditionalFormatting>
  <conditionalFormatting sqref="AY13:AY14">
    <cfRule type="cellIs" dxfId="2651" priority="86" operator="equal">
      <formula>0</formula>
    </cfRule>
    <cfRule type="containsErrors" dxfId="2650" priority="85">
      <formula>ISERROR(AY13)</formula>
    </cfRule>
    <cfRule type="containsText" dxfId="2649" priority="87" operator="containsText" text="根拠法令等の記載内容を再度確認してください。">
      <formula>NOT(ISERROR(SEARCH("根拠法令等の記載内容を再度確認してください。",AY13)))</formula>
    </cfRule>
  </conditionalFormatting>
  <conditionalFormatting sqref="AY18:AY19">
    <cfRule type="cellIs" dxfId="2648" priority="79" operator="equal">
      <formula>0</formula>
    </cfRule>
    <cfRule type="containsErrors" dxfId="2647" priority="78">
      <formula>ISERROR(AY18)</formula>
    </cfRule>
    <cfRule type="containsText" dxfId="2646" priority="80" operator="containsText" text="根拠法令等の記載内容を再度確認してください。">
      <formula>NOT(ISERROR(SEARCH("根拠法令等の記載内容を再度確認してください。",AY18)))</formula>
    </cfRule>
  </conditionalFormatting>
  <conditionalFormatting sqref="AY25">
    <cfRule type="containsErrors" dxfId="2645" priority="71">
      <formula>ISERROR(AY25)</formula>
    </cfRule>
    <cfRule type="containsText" dxfId="2644" priority="73" operator="containsText" text="根拠法令等の記載内容を再度確認してください。">
      <formula>NOT(ISERROR(SEARCH("根拠法令等の記載内容を再度確認してください。",AY25)))</formula>
    </cfRule>
    <cfRule type="cellIs" dxfId="2643" priority="72" operator="equal">
      <formula>0</formula>
    </cfRule>
  </conditionalFormatting>
  <conditionalFormatting sqref="AY28">
    <cfRule type="containsErrors" dxfId="2642" priority="64">
      <formula>ISERROR(AY28)</formula>
    </cfRule>
    <cfRule type="cellIs" dxfId="2641" priority="65" operator="equal">
      <formula>0</formula>
    </cfRule>
    <cfRule type="containsText" dxfId="2640" priority="66" operator="containsText" text="根拠法令等の記載内容を再度確認してください。">
      <formula>NOT(ISERROR(SEARCH("根拠法令等の記載内容を再度確認してください。",AY28)))</formula>
    </cfRule>
  </conditionalFormatting>
  <conditionalFormatting sqref="AY31:AY32">
    <cfRule type="cellIs" dxfId="2639" priority="2" operator="equal">
      <formula>0</formula>
    </cfRule>
    <cfRule type="containsText" dxfId="2638" priority="3" operator="containsText" text="根拠法令等の記載内容を再度確認してください。">
      <formula>NOT(ISERROR(SEARCH("根拠法令等の記載内容を再度確認してください。",AY31)))</formula>
    </cfRule>
    <cfRule type="containsErrors" dxfId="2637" priority="1">
      <formula>ISERROR(AY31)</formula>
    </cfRule>
  </conditionalFormatting>
  <conditionalFormatting sqref="AY35">
    <cfRule type="containsText" dxfId="2636" priority="52" operator="containsText" text="根拠法令等の記載内容を再度確認してください。">
      <formula>NOT(ISERROR(SEARCH("根拠法令等の記載内容を再度確認してください。",AY35)))</formula>
    </cfRule>
    <cfRule type="cellIs" dxfId="2635" priority="51" operator="equal">
      <formula>0</formula>
    </cfRule>
    <cfRule type="containsErrors" dxfId="2634" priority="50">
      <formula>ISERROR(AY35)</formula>
    </cfRule>
  </conditionalFormatting>
  <conditionalFormatting sqref="AY37">
    <cfRule type="containsText" dxfId="2633" priority="45" operator="containsText" text="根拠法令等の記載内容を再度確認してください。">
      <formula>NOT(ISERROR(SEARCH("根拠法令等の記載内容を再度確認してください。",AY37)))</formula>
    </cfRule>
    <cfRule type="cellIs" dxfId="2632" priority="44" operator="equal">
      <formula>0</formula>
    </cfRule>
    <cfRule type="containsErrors" dxfId="2631" priority="43">
      <formula>ISERROR(AY37)</formula>
    </cfRule>
  </conditionalFormatting>
  <conditionalFormatting sqref="AY41">
    <cfRule type="containsText" dxfId="2630" priority="38" operator="containsText" text="根拠法令等の記載内容を再度確認してください。">
      <formula>NOT(ISERROR(SEARCH("根拠法令等の記載内容を再度確認してください。",AY41)))</formula>
    </cfRule>
    <cfRule type="cellIs" dxfId="2629" priority="37" operator="equal">
      <formula>0</formula>
    </cfRule>
    <cfRule type="containsErrors" dxfId="2628" priority="36">
      <formula>ISERROR(AY41)</formula>
    </cfRule>
  </conditionalFormatting>
  <conditionalFormatting sqref="AY43">
    <cfRule type="containsText" dxfId="2627" priority="193" operator="containsText" text="根拠法令等の記載内容を再度確認してください。">
      <formula>NOT(ISERROR(SEARCH("根拠法令等の記載内容を再度確認してください。",AY43)))</formula>
    </cfRule>
    <cfRule type="containsErrors" dxfId="2626" priority="191">
      <formula>ISERROR(AY43)</formula>
    </cfRule>
    <cfRule type="cellIs" dxfId="2625" priority="192" operator="equal">
      <formula>0</formula>
    </cfRule>
  </conditionalFormatting>
  <conditionalFormatting sqref="AY47">
    <cfRule type="cellIs" dxfId="2624" priority="107" operator="equal">
      <formula>0</formula>
    </cfRule>
    <cfRule type="containsErrors" dxfId="2623" priority="106">
      <formula>ISERROR(AY47)</formula>
    </cfRule>
    <cfRule type="containsText" dxfId="2622" priority="108" operator="containsText" text="根拠法令等の記載内容を再度確認してください。">
      <formula>NOT(ISERROR(SEARCH("根拠法令等の記載内容を再度確認してください。",AY47)))</formula>
    </cfRule>
  </conditionalFormatting>
  <conditionalFormatting sqref="AY52">
    <cfRule type="containsText" dxfId="2621" priority="190" operator="containsText" text="根拠法令等の記載内容を再度確認してください。">
      <formula>NOT(ISERROR(SEARCH("根拠法令等の記載内容を再度確認してください。",AY52)))</formula>
    </cfRule>
    <cfRule type="cellIs" dxfId="2620" priority="189" operator="equal">
      <formula>0</formula>
    </cfRule>
    <cfRule type="containsErrors" dxfId="2619" priority="188">
      <formula>ISERROR(AY52)</formula>
    </cfRule>
  </conditionalFormatting>
  <conditionalFormatting sqref="AY55">
    <cfRule type="cellIs" dxfId="2618" priority="186" operator="equal">
      <formula>0</formula>
    </cfRule>
    <cfRule type="containsText" dxfId="2617" priority="187" operator="containsText" text="根拠法令等の記載内容を再度確認してください。">
      <formula>NOT(ISERROR(SEARCH("根拠法令等の記載内容を再度確認してください。",AY55)))</formula>
    </cfRule>
    <cfRule type="containsErrors" dxfId="2616" priority="185">
      <formula>ISERROR(AY55)</formula>
    </cfRule>
  </conditionalFormatting>
  <conditionalFormatting sqref="AY61">
    <cfRule type="containsText" dxfId="2615" priority="184" operator="containsText" text="根拠法令等の記載内容を再度確認してください。">
      <formula>NOT(ISERROR(SEARCH("根拠法令等の記載内容を再度確認してください。",AY61)))</formula>
    </cfRule>
    <cfRule type="cellIs" dxfId="2614" priority="183" operator="equal">
      <formula>0</formula>
    </cfRule>
    <cfRule type="containsErrors" dxfId="2613" priority="182">
      <formula>ISERROR(AY61)</formula>
    </cfRule>
  </conditionalFormatting>
  <conditionalFormatting sqref="AY71">
    <cfRule type="containsText" dxfId="2612" priority="31" operator="containsText" text="根拠法令等の記載内容を再度確認してください。">
      <formula>NOT(ISERROR(SEARCH("根拠法令等の記載内容を再度確認してください。",AY71)))</formula>
    </cfRule>
    <cfRule type="cellIs" dxfId="2611" priority="30" operator="equal">
      <formula>0</formula>
    </cfRule>
    <cfRule type="containsErrors" dxfId="2610" priority="29">
      <formula>ISERROR(AY71)</formula>
    </cfRule>
  </conditionalFormatting>
  <conditionalFormatting sqref="AY73">
    <cfRule type="containsErrors" dxfId="2609" priority="179">
      <formula>ISERROR(AY73)</formula>
    </cfRule>
    <cfRule type="containsText" dxfId="2608" priority="181" operator="containsText" text="根拠法令等の記載内容を再度確認してください。">
      <formula>NOT(ISERROR(SEARCH("根拠法令等の記載内容を再度確認してください。",AY73)))</formula>
    </cfRule>
    <cfRule type="cellIs" dxfId="2607" priority="180" operator="equal">
      <formula>0</formula>
    </cfRule>
  </conditionalFormatting>
  <conditionalFormatting sqref="AY78:AY79">
    <cfRule type="containsText" dxfId="2606" priority="24" operator="containsText" text="根拠法令等の記載内容を再度確認してください。">
      <formula>NOT(ISERROR(SEARCH("根拠法令等の記載内容を再度確認してください。",AY78)))</formula>
    </cfRule>
    <cfRule type="cellIs" dxfId="2605" priority="23" operator="equal">
      <formula>0</formula>
    </cfRule>
    <cfRule type="containsErrors" dxfId="2604" priority="22">
      <formula>ISERROR(AY78)</formula>
    </cfRule>
  </conditionalFormatting>
  <conditionalFormatting sqref="AY88">
    <cfRule type="containsErrors" dxfId="2603" priority="173">
      <formula>ISERROR(AY88)</formula>
    </cfRule>
    <cfRule type="cellIs" dxfId="2602" priority="174" operator="equal">
      <formula>0</formula>
    </cfRule>
    <cfRule type="containsText" dxfId="2601" priority="175" operator="containsText" text="根拠法令等の記載内容を再度確認してください。">
      <formula>NOT(ISERROR(SEARCH("根拠法令等の記載内容を再度確認してください。",AY88)))</formula>
    </cfRule>
  </conditionalFormatting>
  <conditionalFormatting sqref="AY91">
    <cfRule type="containsErrors" dxfId="2600" priority="170">
      <formula>ISERROR(AY91)</formula>
    </cfRule>
    <cfRule type="cellIs" dxfId="2599" priority="171" operator="equal">
      <formula>0</formula>
    </cfRule>
    <cfRule type="containsText" dxfId="2598" priority="172" operator="containsText" text="根拠法令等の記載内容を再度確認してください。">
      <formula>NOT(ISERROR(SEARCH("根拠法令等の記載内容を再度確認してください。",AY91)))</formula>
    </cfRule>
  </conditionalFormatting>
  <conditionalFormatting sqref="AY94">
    <cfRule type="containsErrors" dxfId="2597" priority="167">
      <formula>ISERROR(AY94)</formula>
    </cfRule>
    <cfRule type="containsText" dxfId="2596" priority="169" operator="containsText" text="根拠法令等の記載内容を再度確認してください。">
      <formula>NOT(ISERROR(SEARCH("根拠法令等の記載内容を再度確認してください。",AY94)))</formula>
    </cfRule>
    <cfRule type="cellIs" dxfId="2595" priority="168" operator="equal">
      <formula>0</formula>
    </cfRule>
  </conditionalFormatting>
  <conditionalFormatting sqref="AY102">
    <cfRule type="containsErrors" dxfId="2594" priority="164">
      <formula>ISERROR(AY102)</formula>
    </cfRule>
    <cfRule type="cellIs" dxfId="2593" priority="165" operator="equal">
      <formula>0</formula>
    </cfRule>
    <cfRule type="containsText" dxfId="2592" priority="166" operator="containsText" text="根拠法令等の記載内容を再度確認してください。">
      <formula>NOT(ISERROR(SEARCH("根拠法令等の記載内容を再度確認してください。",AY102)))</formula>
    </cfRule>
  </conditionalFormatting>
  <conditionalFormatting sqref="AY105">
    <cfRule type="containsErrors" dxfId="2591" priority="161">
      <formula>ISERROR(AY105)</formula>
    </cfRule>
    <cfRule type="cellIs" dxfId="2590" priority="162" operator="equal">
      <formula>0</formula>
    </cfRule>
    <cfRule type="containsText" dxfId="2589" priority="163" operator="containsText" text="根拠法令等の記載内容を再度確認してください。">
      <formula>NOT(ISERROR(SEARCH("根拠法令等の記載内容を再度確認してください。",AY105)))</formula>
    </cfRule>
  </conditionalFormatting>
  <conditionalFormatting sqref="AY108">
    <cfRule type="containsErrors" dxfId="2588" priority="15">
      <formula>ISERROR(AY108)</formula>
    </cfRule>
    <cfRule type="cellIs" dxfId="2587" priority="16" operator="equal">
      <formula>0</formula>
    </cfRule>
    <cfRule type="containsText" dxfId="2586" priority="17" operator="containsText" text="根拠法令等の記載内容を再度確認してください。">
      <formula>NOT(ISERROR(SEARCH("根拠法令等の記載内容を再度確認してください。",AY108)))</formula>
    </cfRule>
  </conditionalFormatting>
  <conditionalFormatting sqref="AY110">
    <cfRule type="containsText" dxfId="2585" priority="160" operator="containsText" text="根拠法令等の記載内容を再度確認してください。">
      <formula>NOT(ISERROR(SEARCH("根拠法令等の記載内容を再度確認してください。",AY110)))</formula>
    </cfRule>
    <cfRule type="cellIs" dxfId="2584" priority="159" operator="equal">
      <formula>0</formula>
    </cfRule>
    <cfRule type="containsErrors" dxfId="2583" priority="158">
      <formula>ISERROR(AY110)</formula>
    </cfRule>
  </conditionalFormatting>
  <conditionalFormatting sqref="AY113">
    <cfRule type="cellIs" dxfId="2582" priority="9" operator="equal">
      <formula>0</formula>
    </cfRule>
    <cfRule type="containsErrors" dxfId="2581" priority="8">
      <formula>ISERROR(AY113)</formula>
    </cfRule>
    <cfRule type="containsText" dxfId="2580" priority="10" operator="containsText" text="根拠法令等の記載内容を再度確認してください。">
      <formula>NOT(ISERROR(SEARCH("根拠法令等の記載内容を再度確認してください。",AY113)))</formula>
    </cfRule>
  </conditionalFormatting>
  <conditionalFormatting sqref="AY116">
    <cfRule type="containsText" dxfId="2579" priority="157" operator="containsText" text="根拠法令等の記載内容を再度確認してください。">
      <formula>NOT(ISERROR(SEARCH("根拠法令等の記載内容を再度確認してください。",AY116)))</formula>
    </cfRule>
    <cfRule type="cellIs" dxfId="2578" priority="156" operator="equal">
      <formula>0</formula>
    </cfRule>
    <cfRule type="containsErrors" dxfId="2577" priority="155">
      <formula>ISERROR(AY116)</formula>
    </cfRule>
  </conditionalFormatting>
  <dataValidations count="3">
    <dataValidation type="list" allowBlank="1" showInputMessage="1" showErrorMessage="1" error="正しい値を選択してください" prompt="該当又は非該当のいずれかを選択してください" sqref="C10" xr:uid="{459F638C-4390-44C1-8218-D04B18CA7AFE}">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4:AO14 AN19:AO19 AN25:AO25 AN28:AO28 AN113:AO113 AN35:AO35 AN37:AO37 AN41:AO41 AN71:AO71 AN78:AO78 AN108:AO108" xr:uid="{B10BC5FE-FD7D-4CA8-927E-57261FA5368B}">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2" xr:uid="{F9C8E743-5228-40F9-8FC6-06511F3F1108}">
      <formula1>"いない・いる,いない,いる,非該当"</formula1>
    </dataValidation>
  </dataValidations>
  <hyperlinks>
    <hyperlink ref="AM127" location="'介護給付費　目次'!A1" display="目次に戻る" xr:uid="{D1940D4A-476B-47BE-96B4-EAD277D4066D}"/>
    <hyperlink ref="AM1" location="'介護給付費　目次'!A1" display="目次に戻る" xr:uid="{6A44F905-06EA-446D-9A32-84625F66823B}"/>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2" manualBreakCount="2">
    <brk id="56" min="1" max="49" man="1"/>
    <brk id="106" min="1" max="49" man="1"/>
  </rowBreaks>
  <ignoredErrors>
    <ignoredError sqref="H7 H35:I35"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027C5-3DE2-4B2C-AA51-5E2ECB8002DC}">
  <sheetPr codeName="Sheet27">
    <pageSetUpPr fitToPage="1"/>
  </sheetPr>
  <dimension ref="A1:CE88"/>
  <sheetViews>
    <sheetView tabSelected="1"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3.304687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70"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250"/>
      <c r="AT6" s="251"/>
      <c r="AU6" s="251"/>
      <c r="AV6" s="251"/>
      <c r="AW6" s="251"/>
      <c r="AX6" s="252"/>
      <c r="AY6" s="15"/>
      <c r="CB6" s="1" t="s">
        <v>16</v>
      </c>
      <c r="CD6" s="1" t="s">
        <v>16</v>
      </c>
      <c r="CE6" s="1" t="s">
        <v>17</v>
      </c>
    </row>
    <row r="7" spans="1:83" ht="19.5" customHeight="1" x14ac:dyDescent="0.25">
      <c r="A7" s="69">
        <f t="shared" si="0"/>
        <v>193</v>
      </c>
      <c r="B7" s="418" t="s">
        <v>1903</v>
      </c>
      <c r="C7" s="381"/>
      <c r="D7" s="381"/>
      <c r="E7" s="381"/>
      <c r="F7" s="381"/>
      <c r="G7" s="419"/>
      <c r="H7" s="80"/>
      <c r="I7" s="80"/>
      <c r="J7" s="381" t="s">
        <v>589</v>
      </c>
      <c r="K7" s="381"/>
      <c r="L7" s="381"/>
      <c r="M7" s="381"/>
      <c r="N7" s="381"/>
      <c r="O7" s="381"/>
      <c r="P7" s="381"/>
      <c r="Q7" s="381"/>
      <c r="R7" s="381"/>
      <c r="S7" s="381"/>
      <c r="T7" s="381"/>
      <c r="U7" s="381"/>
      <c r="V7" s="381"/>
      <c r="W7" s="381"/>
      <c r="X7" s="381"/>
      <c r="Y7" s="381"/>
      <c r="Z7" s="381"/>
      <c r="AA7" s="381"/>
      <c r="AB7" s="381"/>
      <c r="AC7" s="381"/>
      <c r="AD7" s="381"/>
      <c r="AE7" s="381"/>
      <c r="AF7" s="381"/>
      <c r="AG7" s="381"/>
      <c r="AH7" s="381"/>
      <c r="AI7" s="381"/>
      <c r="AJ7" s="381"/>
      <c r="AK7" s="80"/>
      <c r="AL7" s="155"/>
      <c r="AM7" s="201">
        <v>193</v>
      </c>
      <c r="AN7" s="386" t="s">
        <v>12</v>
      </c>
      <c r="AO7" s="387"/>
      <c r="AP7" s="387"/>
      <c r="AQ7" s="388"/>
      <c r="AR7" s="154"/>
      <c r="AS7" s="395" t="s">
        <v>1904</v>
      </c>
      <c r="AT7" s="396"/>
      <c r="AU7" s="396"/>
      <c r="AV7" s="396"/>
      <c r="AW7" s="396"/>
      <c r="AX7" s="551"/>
      <c r="AY7" s="39">
        <f>VLOOKUP(AN7,$CD$6:$CE$11,2,FALSE)</f>
        <v>0</v>
      </c>
      <c r="CB7" s="1" t="s">
        <v>13</v>
      </c>
      <c r="CD7" s="1" t="s">
        <v>13</v>
      </c>
    </row>
    <row r="8" spans="1:83" ht="19.5" customHeight="1" x14ac:dyDescent="0.25">
      <c r="A8" s="69" t="str">
        <f t="shared" si="0"/>
        <v/>
      </c>
      <c r="B8" s="418"/>
      <c r="C8" s="381"/>
      <c r="D8" s="381"/>
      <c r="E8" s="381"/>
      <c r="F8" s="381"/>
      <c r="G8" s="419"/>
      <c r="H8" s="80"/>
      <c r="I8" s="80"/>
      <c r="J8" s="381"/>
      <c r="K8" s="381"/>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80"/>
      <c r="AL8" s="155"/>
      <c r="AM8" s="156"/>
      <c r="AN8" s="80"/>
      <c r="AO8" s="80"/>
      <c r="AP8" s="80"/>
      <c r="AQ8" s="80"/>
      <c r="AR8" s="154"/>
      <c r="AS8" s="395"/>
      <c r="AT8" s="396"/>
      <c r="AU8" s="396"/>
      <c r="AV8" s="396"/>
      <c r="AW8" s="396"/>
      <c r="AX8" s="551"/>
      <c r="AY8" s="15"/>
      <c r="CB8" s="1" t="s">
        <v>14</v>
      </c>
      <c r="CD8" s="1" t="s">
        <v>14</v>
      </c>
      <c r="CE8" s="1" t="s">
        <v>18</v>
      </c>
    </row>
    <row r="9" spans="1:83" ht="19.5" customHeight="1" x14ac:dyDescent="0.25">
      <c r="A9" s="69" t="str">
        <f t="shared" si="0"/>
        <v/>
      </c>
      <c r="B9" s="160"/>
      <c r="C9" s="83"/>
      <c r="D9" s="83"/>
      <c r="E9" s="83"/>
      <c r="F9" s="83"/>
      <c r="G9" s="161"/>
      <c r="H9" s="80"/>
      <c r="I9" s="80"/>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80"/>
      <c r="AL9" s="155"/>
      <c r="AM9" s="156"/>
      <c r="AN9" s="80"/>
      <c r="AO9" s="80"/>
      <c r="AP9" s="80"/>
      <c r="AQ9" s="80"/>
      <c r="AR9" s="154"/>
      <c r="AS9" s="220"/>
      <c r="AT9" s="221"/>
      <c r="AU9" s="221"/>
      <c r="AV9" s="221"/>
      <c r="AW9" s="221"/>
      <c r="AX9" s="248"/>
      <c r="AY9" s="15"/>
      <c r="CB9" s="1" t="s">
        <v>19</v>
      </c>
      <c r="CD9" s="1" t="s">
        <v>19</v>
      </c>
    </row>
    <row r="10" spans="1:83" ht="19.5" customHeight="1" x14ac:dyDescent="0.25">
      <c r="A10" s="69" t="str">
        <f t="shared" si="0"/>
        <v/>
      </c>
      <c r="B10" s="185" t="s">
        <v>1437</v>
      </c>
      <c r="C10" s="410" t="s">
        <v>99</v>
      </c>
      <c r="D10" s="411"/>
      <c r="E10" s="411"/>
      <c r="F10" s="412"/>
      <c r="G10" s="161"/>
      <c r="H10" s="80"/>
      <c r="I10" s="80"/>
      <c r="J10" s="79" t="s">
        <v>517</v>
      </c>
      <c r="K10" s="381" t="s">
        <v>2028</v>
      </c>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1"/>
      <c r="AJ10" s="381"/>
      <c r="AK10" s="80"/>
      <c r="AL10" s="155"/>
      <c r="AM10" s="156"/>
      <c r="AN10" s="80"/>
      <c r="AO10" s="80"/>
      <c r="AP10" s="80"/>
      <c r="AQ10" s="80"/>
      <c r="AR10" s="154"/>
      <c r="AS10" s="157"/>
      <c r="AT10" s="158"/>
      <c r="AU10" s="158"/>
      <c r="AV10" s="158"/>
      <c r="AW10" s="158"/>
      <c r="AX10" s="246"/>
      <c r="AY10" s="15"/>
      <c r="CB10" s="1" t="s">
        <v>20</v>
      </c>
      <c r="CD10" s="1" t="s">
        <v>20</v>
      </c>
    </row>
    <row r="11" spans="1:83" ht="19.5" customHeight="1" x14ac:dyDescent="0.25">
      <c r="A11" s="69" t="str">
        <f t="shared" si="0"/>
        <v/>
      </c>
      <c r="B11" s="153"/>
      <c r="C11" s="80"/>
      <c r="D11" s="80"/>
      <c r="E11" s="80"/>
      <c r="F11" s="80"/>
      <c r="G11" s="154"/>
      <c r="H11" s="80"/>
      <c r="I11" s="80"/>
      <c r="J11" s="80"/>
      <c r="K11" s="381"/>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381"/>
      <c r="AK11" s="80"/>
      <c r="AL11" s="155"/>
      <c r="AM11" s="156"/>
      <c r="AN11" s="80"/>
      <c r="AO11" s="80"/>
      <c r="AP11" s="80"/>
      <c r="AQ11" s="80"/>
      <c r="AR11" s="154"/>
      <c r="AS11" s="157"/>
      <c r="AT11" s="158"/>
      <c r="AU11" s="158"/>
      <c r="AV11" s="158"/>
      <c r="AW11" s="158"/>
      <c r="AX11" s="246"/>
      <c r="AY11" s="15"/>
      <c r="CD11" s="1" t="s">
        <v>12</v>
      </c>
    </row>
    <row r="12" spans="1:83" ht="19.5" customHeight="1" x14ac:dyDescent="0.25">
      <c r="A12" s="69" t="str">
        <f t="shared" si="0"/>
        <v/>
      </c>
      <c r="B12" s="153"/>
      <c r="C12" s="80"/>
      <c r="D12" s="80"/>
      <c r="E12" s="80"/>
      <c r="F12" s="80"/>
      <c r="G12" s="154"/>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155"/>
      <c r="AM12" s="156"/>
      <c r="AN12" s="80"/>
      <c r="AO12" s="80"/>
      <c r="AP12" s="80"/>
      <c r="AQ12" s="80"/>
      <c r="AR12" s="154"/>
      <c r="AS12" s="157"/>
      <c r="AT12" s="158"/>
      <c r="AU12" s="158"/>
      <c r="AV12" s="158"/>
      <c r="AW12" s="158"/>
      <c r="AX12" s="246"/>
      <c r="AY12" s="15"/>
    </row>
    <row r="13" spans="1:83" ht="19.5" customHeight="1" x14ac:dyDescent="0.25">
      <c r="A13" s="69">
        <f t="shared" si="0"/>
        <v>194</v>
      </c>
      <c r="B13" s="196"/>
      <c r="C13" s="179"/>
      <c r="D13" s="179"/>
      <c r="E13" s="179"/>
      <c r="F13" s="179"/>
      <c r="G13" s="197"/>
      <c r="H13" s="80" t="s">
        <v>333</v>
      </c>
      <c r="I13" s="80"/>
      <c r="J13" s="373" t="s">
        <v>590</v>
      </c>
      <c r="K13" s="373"/>
      <c r="L13" s="373"/>
      <c r="M13" s="373"/>
      <c r="N13" s="373"/>
      <c r="O13" s="373"/>
      <c r="P13" s="373"/>
      <c r="Q13" s="373"/>
      <c r="R13" s="373"/>
      <c r="S13" s="373"/>
      <c r="T13" s="373"/>
      <c r="U13" s="373"/>
      <c r="V13" s="373"/>
      <c r="W13" s="373"/>
      <c r="X13" s="373"/>
      <c r="Y13" s="373"/>
      <c r="Z13" s="373"/>
      <c r="AA13" s="373"/>
      <c r="AB13" s="373"/>
      <c r="AC13" s="373"/>
      <c r="AD13" s="373"/>
      <c r="AE13" s="373"/>
      <c r="AF13" s="373"/>
      <c r="AG13" s="373"/>
      <c r="AH13" s="373"/>
      <c r="AI13" s="373"/>
      <c r="AJ13" s="373"/>
      <c r="AK13" s="80"/>
      <c r="AL13" s="155"/>
      <c r="AM13" s="201">
        <v>194</v>
      </c>
      <c r="AN13" s="386" t="s">
        <v>12</v>
      </c>
      <c r="AO13" s="387"/>
      <c r="AP13" s="387"/>
      <c r="AQ13" s="388"/>
      <c r="AR13" s="154"/>
      <c r="AS13" s="395" t="s">
        <v>1608</v>
      </c>
      <c r="AT13" s="396"/>
      <c r="AU13" s="396"/>
      <c r="AV13" s="396"/>
      <c r="AW13" s="396"/>
      <c r="AX13" s="551"/>
      <c r="AY13" s="39">
        <f>VLOOKUP(AN13,$CD$6:$CE$11,2,FALSE)</f>
        <v>0</v>
      </c>
      <c r="CB13" s="1" t="s">
        <v>13</v>
      </c>
      <c r="CD13" s="1" t="s">
        <v>13</v>
      </c>
      <c r="CE13" s="1" t="s">
        <v>18</v>
      </c>
    </row>
    <row r="14" spans="1:83" ht="19.5" customHeight="1" x14ac:dyDescent="0.25">
      <c r="A14" s="69" t="str">
        <f t="shared" si="0"/>
        <v/>
      </c>
      <c r="B14" s="196"/>
      <c r="C14" s="179"/>
      <c r="D14" s="179"/>
      <c r="E14" s="179"/>
      <c r="F14" s="179"/>
      <c r="G14" s="197"/>
      <c r="H14" s="80"/>
      <c r="I14" s="80"/>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80"/>
      <c r="AL14" s="155"/>
      <c r="AM14" s="156"/>
      <c r="AN14" s="80"/>
      <c r="AO14" s="80"/>
      <c r="AP14" s="80"/>
      <c r="AQ14" s="80"/>
      <c r="AR14" s="154"/>
      <c r="AS14" s="395"/>
      <c r="AT14" s="396"/>
      <c r="AU14" s="396"/>
      <c r="AV14" s="396"/>
      <c r="AW14" s="396"/>
      <c r="AX14" s="551"/>
      <c r="AY14" s="15"/>
      <c r="CB14" s="1" t="s">
        <v>14</v>
      </c>
      <c r="CD14" s="1" t="s">
        <v>14</v>
      </c>
    </row>
    <row r="15" spans="1:83" ht="19.5" customHeight="1" x14ac:dyDescent="0.25">
      <c r="A15" s="69">
        <f t="shared" si="0"/>
        <v>195</v>
      </c>
      <c r="B15" s="153"/>
      <c r="C15" s="80"/>
      <c r="D15" s="80"/>
      <c r="E15" s="80"/>
      <c r="F15" s="80"/>
      <c r="G15" s="154"/>
      <c r="H15" s="200" t="s">
        <v>481</v>
      </c>
      <c r="I15" s="80"/>
      <c r="J15" s="381" t="s">
        <v>591</v>
      </c>
      <c r="K15" s="381"/>
      <c r="L15" s="381"/>
      <c r="M15" s="381"/>
      <c r="N15" s="381"/>
      <c r="O15" s="381"/>
      <c r="P15" s="381"/>
      <c r="Q15" s="381"/>
      <c r="R15" s="381"/>
      <c r="S15" s="381"/>
      <c r="T15" s="381"/>
      <c r="U15" s="381"/>
      <c r="V15" s="381"/>
      <c r="W15" s="381"/>
      <c r="X15" s="381"/>
      <c r="Y15" s="381"/>
      <c r="Z15" s="381"/>
      <c r="AA15" s="381"/>
      <c r="AB15" s="381"/>
      <c r="AC15" s="381"/>
      <c r="AD15" s="381"/>
      <c r="AE15" s="381"/>
      <c r="AF15" s="381"/>
      <c r="AG15" s="381"/>
      <c r="AH15" s="381"/>
      <c r="AI15" s="381"/>
      <c r="AJ15" s="381"/>
      <c r="AK15" s="80"/>
      <c r="AL15" s="155"/>
      <c r="AM15" s="201">
        <v>195</v>
      </c>
      <c r="AN15" s="386" t="s">
        <v>12</v>
      </c>
      <c r="AO15" s="387"/>
      <c r="AP15" s="387"/>
      <c r="AQ15" s="388"/>
      <c r="AR15" s="154"/>
      <c r="AS15" s="395" t="s">
        <v>1905</v>
      </c>
      <c r="AT15" s="396"/>
      <c r="AU15" s="396"/>
      <c r="AV15" s="396"/>
      <c r="AW15" s="396"/>
      <c r="AX15" s="551"/>
      <c r="AY15" s="39">
        <f>VLOOKUP(AN15,$CD$6:$CE$11,2,FALSE)</f>
        <v>0</v>
      </c>
      <c r="CB15" s="1" t="s">
        <v>19</v>
      </c>
      <c r="CD15" s="1" t="s">
        <v>19</v>
      </c>
    </row>
    <row r="16" spans="1:83" ht="19.5" customHeight="1" x14ac:dyDescent="0.25">
      <c r="A16" s="69" t="str">
        <f t="shared" si="0"/>
        <v/>
      </c>
      <c r="B16" s="185"/>
      <c r="C16" s="80"/>
      <c r="D16" s="80"/>
      <c r="E16" s="80"/>
      <c r="F16" s="80"/>
      <c r="G16" s="154"/>
      <c r="H16" s="80"/>
      <c r="I16" s="80"/>
      <c r="J16" s="381"/>
      <c r="K16" s="381"/>
      <c r="L16" s="381"/>
      <c r="M16" s="381"/>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381"/>
      <c r="AK16" s="80"/>
      <c r="AL16" s="155"/>
      <c r="AM16" s="156"/>
      <c r="AN16" s="80"/>
      <c r="AO16" s="80"/>
      <c r="AP16" s="80"/>
      <c r="AQ16" s="80"/>
      <c r="AR16" s="154"/>
      <c r="AS16" s="395"/>
      <c r="AT16" s="396"/>
      <c r="AU16" s="396"/>
      <c r="AV16" s="396"/>
      <c r="AW16" s="396"/>
      <c r="AX16" s="551"/>
      <c r="AY16" s="15"/>
      <c r="CB16" s="1" t="s">
        <v>21</v>
      </c>
      <c r="CD16" s="1" t="s">
        <v>21</v>
      </c>
    </row>
    <row r="17" spans="1:83" ht="19.5" customHeight="1" x14ac:dyDescent="0.25">
      <c r="A17" s="69" t="str">
        <f t="shared" si="0"/>
        <v/>
      </c>
      <c r="B17" s="153"/>
      <c r="C17" s="80"/>
      <c r="D17" s="80"/>
      <c r="E17" s="80"/>
      <c r="F17" s="80"/>
      <c r="G17" s="154"/>
      <c r="H17" s="80"/>
      <c r="I17" s="80"/>
      <c r="J17" s="381"/>
      <c r="K17" s="381"/>
      <c r="L17" s="381"/>
      <c r="M17" s="381"/>
      <c r="N17" s="381"/>
      <c r="O17" s="381"/>
      <c r="P17" s="381"/>
      <c r="Q17" s="381"/>
      <c r="R17" s="381"/>
      <c r="S17" s="381"/>
      <c r="T17" s="381"/>
      <c r="U17" s="381"/>
      <c r="V17" s="381"/>
      <c r="W17" s="381"/>
      <c r="X17" s="381"/>
      <c r="Y17" s="381"/>
      <c r="Z17" s="381"/>
      <c r="AA17" s="381"/>
      <c r="AB17" s="381"/>
      <c r="AC17" s="381"/>
      <c r="AD17" s="381"/>
      <c r="AE17" s="381"/>
      <c r="AF17" s="381"/>
      <c r="AG17" s="381"/>
      <c r="AH17" s="381"/>
      <c r="AI17" s="381"/>
      <c r="AJ17" s="381"/>
      <c r="AK17" s="80"/>
      <c r="AL17" s="155"/>
      <c r="AM17" s="156"/>
      <c r="AN17" s="80"/>
      <c r="AO17" s="80"/>
      <c r="AP17" s="80"/>
      <c r="AQ17" s="80"/>
      <c r="AR17" s="154"/>
      <c r="AS17" s="157"/>
      <c r="AT17" s="158"/>
      <c r="AU17" s="158"/>
      <c r="AV17" s="158"/>
      <c r="AW17" s="158"/>
      <c r="AX17" s="159"/>
      <c r="AY17" s="15"/>
      <c r="CD17" s="1" t="s">
        <v>22</v>
      </c>
    </row>
    <row r="18" spans="1:83" ht="19.5" customHeight="1" x14ac:dyDescent="0.25">
      <c r="A18" s="69" t="str">
        <f t="shared" si="0"/>
        <v/>
      </c>
      <c r="B18" s="153"/>
      <c r="C18" s="80"/>
      <c r="D18" s="80"/>
      <c r="E18" s="80"/>
      <c r="F18" s="80"/>
      <c r="G18" s="154"/>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155"/>
      <c r="AM18" s="156"/>
      <c r="AN18" s="80"/>
      <c r="AO18" s="80"/>
      <c r="AP18" s="80"/>
      <c r="AQ18" s="80"/>
      <c r="AR18" s="154"/>
      <c r="AS18" s="157"/>
      <c r="AT18" s="158"/>
      <c r="AU18" s="158"/>
      <c r="AV18" s="158"/>
      <c r="AW18" s="158"/>
      <c r="AX18" s="159"/>
      <c r="AY18" s="17"/>
    </row>
    <row r="19" spans="1:83" ht="19.5" customHeight="1" x14ac:dyDescent="0.25">
      <c r="A19" s="69">
        <f t="shared" si="0"/>
        <v>196</v>
      </c>
      <c r="B19" s="153"/>
      <c r="C19" s="80"/>
      <c r="D19" s="80"/>
      <c r="E19" s="80"/>
      <c r="F19" s="80"/>
      <c r="G19" s="154"/>
      <c r="H19" s="200" t="s">
        <v>483</v>
      </c>
      <c r="I19" s="80"/>
      <c r="J19" s="381" t="s">
        <v>592</v>
      </c>
      <c r="K19" s="381"/>
      <c r="L19" s="381"/>
      <c r="M19" s="381"/>
      <c r="N19" s="381"/>
      <c r="O19" s="381"/>
      <c r="P19" s="381"/>
      <c r="Q19" s="381"/>
      <c r="R19" s="381"/>
      <c r="S19" s="381"/>
      <c r="T19" s="381"/>
      <c r="U19" s="381"/>
      <c r="V19" s="381"/>
      <c r="W19" s="381"/>
      <c r="X19" s="381"/>
      <c r="Y19" s="381"/>
      <c r="Z19" s="381"/>
      <c r="AA19" s="381"/>
      <c r="AB19" s="381"/>
      <c r="AC19" s="381"/>
      <c r="AD19" s="381"/>
      <c r="AE19" s="381"/>
      <c r="AF19" s="381"/>
      <c r="AG19" s="381"/>
      <c r="AH19" s="381"/>
      <c r="AI19" s="381"/>
      <c r="AJ19" s="381"/>
      <c r="AK19" s="80"/>
      <c r="AL19" s="155"/>
      <c r="AM19" s="201">
        <v>196</v>
      </c>
      <c r="AN19" s="386" t="s">
        <v>12</v>
      </c>
      <c r="AO19" s="387"/>
      <c r="AP19" s="387"/>
      <c r="AQ19" s="388"/>
      <c r="AR19" s="154"/>
      <c r="AS19" s="395" t="s">
        <v>1905</v>
      </c>
      <c r="AT19" s="396"/>
      <c r="AU19" s="396"/>
      <c r="AV19" s="396"/>
      <c r="AW19" s="396"/>
      <c r="AX19" s="397"/>
      <c r="AY19" s="17">
        <f>VLOOKUP(AN19,$CD$6:$CE$11,2,FALSE)</f>
        <v>0</v>
      </c>
      <c r="CB19" s="1" t="s">
        <v>23</v>
      </c>
      <c r="CD19" s="1" t="s">
        <v>23</v>
      </c>
    </row>
    <row r="20" spans="1:83" ht="19.5" customHeight="1" x14ac:dyDescent="0.25">
      <c r="A20" s="69" t="str">
        <f t="shared" si="0"/>
        <v/>
      </c>
      <c r="B20" s="153"/>
      <c r="C20" s="80"/>
      <c r="D20" s="80"/>
      <c r="E20" s="80"/>
      <c r="F20" s="80"/>
      <c r="G20" s="154"/>
      <c r="H20" s="80"/>
      <c r="I20" s="80"/>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80"/>
      <c r="AL20" s="155"/>
      <c r="AM20" s="156"/>
      <c r="AN20" s="80"/>
      <c r="AO20" s="80"/>
      <c r="AP20" s="80"/>
      <c r="AQ20" s="80"/>
      <c r="AR20" s="154"/>
      <c r="AS20" s="395"/>
      <c r="AT20" s="396"/>
      <c r="AU20" s="396"/>
      <c r="AV20" s="396"/>
      <c r="AW20" s="396"/>
      <c r="AX20" s="397"/>
      <c r="AY20" s="15"/>
      <c r="CB20" s="1" t="s">
        <v>24</v>
      </c>
      <c r="CD20" s="1" t="s">
        <v>24</v>
      </c>
      <c r="CE20" s="1" t="s">
        <v>25</v>
      </c>
    </row>
    <row r="21" spans="1:83" ht="19.5" customHeight="1" x14ac:dyDescent="0.25">
      <c r="A21" s="69" t="str">
        <f t="shared" si="0"/>
        <v/>
      </c>
      <c r="B21" s="153"/>
      <c r="C21" s="80"/>
      <c r="D21" s="80"/>
      <c r="E21" s="80"/>
      <c r="F21" s="80"/>
      <c r="G21" s="154"/>
      <c r="H21" s="80"/>
      <c r="I21" s="80"/>
      <c r="J21" s="381"/>
      <c r="K21" s="381"/>
      <c r="L21" s="381"/>
      <c r="M21" s="381"/>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80"/>
      <c r="AL21" s="155"/>
      <c r="AM21" s="156"/>
      <c r="AN21" s="80"/>
      <c r="AO21" s="80"/>
      <c r="AP21" s="80"/>
      <c r="AQ21" s="80"/>
      <c r="AR21" s="154"/>
      <c r="AS21" s="84"/>
      <c r="AT21" s="85"/>
      <c r="AU21" s="85"/>
      <c r="AV21" s="85"/>
      <c r="AW21" s="85"/>
      <c r="AX21" s="86"/>
      <c r="AY21" s="15"/>
      <c r="CD21" s="1" t="s">
        <v>26</v>
      </c>
    </row>
    <row r="22" spans="1:83" ht="19.5" customHeight="1" x14ac:dyDescent="0.25">
      <c r="A22" s="69" t="str">
        <f t="shared" si="0"/>
        <v/>
      </c>
      <c r="B22" s="153"/>
      <c r="C22" s="80"/>
      <c r="D22" s="80"/>
      <c r="E22" s="80"/>
      <c r="F22" s="80"/>
      <c r="G22" s="154"/>
      <c r="H22" s="80"/>
      <c r="I22" s="80"/>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80"/>
      <c r="AL22" s="155"/>
      <c r="AM22" s="156"/>
      <c r="AN22" s="80"/>
      <c r="AO22" s="80"/>
      <c r="AP22" s="80"/>
      <c r="AQ22" s="80"/>
      <c r="AR22" s="154"/>
      <c r="AS22" s="84"/>
      <c r="AT22" s="85"/>
      <c r="AU22" s="85"/>
      <c r="AV22" s="85"/>
      <c r="AW22" s="85"/>
      <c r="AX22" s="86"/>
      <c r="AY22" s="17"/>
    </row>
    <row r="23" spans="1:83" ht="19.5" customHeight="1" x14ac:dyDescent="0.25">
      <c r="A23" s="69" t="str">
        <f t="shared" si="0"/>
        <v/>
      </c>
      <c r="B23" s="153"/>
      <c r="C23" s="80"/>
      <c r="D23" s="80"/>
      <c r="E23" s="80"/>
      <c r="F23" s="80"/>
      <c r="G23" s="154"/>
      <c r="H23" s="80"/>
      <c r="I23" s="80"/>
      <c r="J23" s="80"/>
      <c r="K23" s="227"/>
      <c r="L23" s="227"/>
      <c r="M23" s="227"/>
      <c r="N23" s="227"/>
      <c r="O23" s="227"/>
      <c r="P23" s="227"/>
      <c r="Q23" s="227"/>
      <c r="R23" s="227"/>
      <c r="S23" s="227"/>
      <c r="T23" s="227"/>
      <c r="U23" s="227"/>
      <c r="V23" s="227"/>
      <c r="W23" s="227"/>
      <c r="X23" s="227"/>
      <c r="Y23" s="227"/>
      <c r="Z23" s="227"/>
      <c r="AA23" s="227"/>
      <c r="AB23" s="227"/>
      <c r="AC23" s="227"/>
      <c r="AD23" s="227"/>
      <c r="AE23" s="227"/>
      <c r="AF23" s="227"/>
      <c r="AG23" s="227"/>
      <c r="AH23" s="227"/>
      <c r="AI23" s="227"/>
      <c r="AJ23" s="227"/>
      <c r="AK23" s="80"/>
      <c r="AL23" s="155"/>
      <c r="AM23" s="156"/>
      <c r="AN23" s="80"/>
      <c r="AO23" s="80"/>
      <c r="AP23" s="80"/>
      <c r="AQ23" s="80"/>
      <c r="AR23" s="154"/>
      <c r="AS23" s="84"/>
      <c r="AT23" s="85"/>
      <c r="AU23" s="85"/>
      <c r="AV23" s="85"/>
      <c r="AW23" s="85"/>
      <c r="AX23" s="86"/>
      <c r="AY23" s="15"/>
    </row>
    <row r="24" spans="1:83" ht="19.5" customHeight="1" x14ac:dyDescent="0.25">
      <c r="A24" s="69">
        <f t="shared" si="0"/>
        <v>197</v>
      </c>
      <c r="B24" s="153"/>
      <c r="C24" s="80"/>
      <c r="D24" s="80"/>
      <c r="E24" s="80"/>
      <c r="F24" s="80"/>
      <c r="G24" s="154"/>
      <c r="H24" s="200" t="s">
        <v>485</v>
      </c>
      <c r="I24" s="80"/>
      <c r="J24" s="401" t="s">
        <v>593</v>
      </c>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80"/>
      <c r="AL24" s="155"/>
      <c r="AM24" s="201">
        <v>197</v>
      </c>
      <c r="AN24" s="386" t="s">
        <v>12</v>
      </c>
      <c r="AO24" s="387"/>
      <c r="AP24" s="387"/>
      <c r="AQ24" s="388"/>
      <c r="AR24" s="154"/>
      <c r="AS24" s="395" t="s">
        <v>1906</v>
      </c>
      <c r="AT24" s="396"/>
      <c r="AU24" s="396"/>
      <c r="AV24" s="396"/>
      <c r="AW24" s="396"/>
      <c r="AX24" s="397"/>
      <c r="AY24" s="17">
        <f>VLOOKUP(AN24,$CD$6:$CE$11,2,FALSE)</f>
        <v>0</v>
      </c>
      <c r="CB24" s="1" t="s">
        <v>27</v>
      </c>
      <c r="CD24" s="1" t="s">
        <v>27</v>
      </c>
    </row>
    <row r="25" spans="1:83" ht="19.5" customHeight="1" x14ac:dyDescent="0.25">
      <c r="A25" s="69" t="str">
        <f t="shared" si="0"/>
        <v/>
      </c>
      <c r="B25" s="153"/>
      <c r="C25" s="80"/>
      <c r="D25" s="80"/>
      <c r="E25" s="80"/>
      <c r="F25" s="80"/>
      <c r="G25" s="154"/>
      <c r="H25" s="80"/>
      <c r="I25" s="80"/>
      <c r="J25" s="401"/>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80"/>
      <c r="AL25" s="155"/>
      <c r="AM25" s="156"/>
      <c r="AN25" s="80"/>
      <c r="AO25" s="80"/>
      <c r="AP25" s="80"/>
      <c r="AQ25" s="80"/>
      <c r="AR25" s="154"/>
      <c r="AS25" s="395"/>
      <c r="AT25" s="396"/>
      <c r="AU25" s="396"/>
      <c r="AV25" s="396"/>
      <c r="AW25" s="396"/>
      <c r="AX25" s="397"/>
      <c r="AY25" s="17"/>
      <c r="CB25" s="1" t="s">
        <v>28</v>
      </c>
      <c r="CD25" s="1" t="s">
        <v>28</v>
      </c>
    </row>
    <row r="26" spans="1:83" ht="20.25" customHeight="1" x14ac:dyDescent="0.25">
      <c r="A26" s="69" t="str">
        <f t="shared" si="0"/>
        <v/>
      </c>
      <c r="B26" s="153"/>
      <c r="C26" s="80"/>
      <c r="D26" s="80"/>
      <c r="E26" s="80"/>
      <c r="F26" s="80"/>
      <c r="G26" s="154"/>
      <c r="H26" s="80"/>
      <c r="I26" s="80"/>
      <c r="J26" s="401"/>
      <c r="K26" s="401"/>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401"/>
      <c r="AK26" s="80"/>
      <c r="AL26" s="155"/>
      <c r="AM26" s="156"/>
      <c r="AN26" s="80"/>
      <c r="AO26" s="80"/>
      <c r="AP26" s="80"/>
      <c r="AQ26" s="80"/>
      <c r="AR26" s="154"/>
      <c r="AS26" s="157"/>
      <c r="AT26" s="158"/>
      <c r="AU26" s="158"/>
      <c r="AV26" s="158"/>
      <c r="AW26" s="158"/>
      <c r="AX26" s="159"/>
      <c r="AY26" s="15"/>
      <c r="CB26" s="1" t="s">
        <v>29</v>
      </c>
      <c r="CD26" s="1" t="s">
        <v>29</v>
      </c>
      <c r="CE26" s="1" t="s">
        <v>30</v>
      </c>
    </row>
    <row r="27" spans="1:83" ht="20.25" customHeight="1" x14ac:dyDescent="0.25">
      <c r="A27" s="69" t="str">
        <f t="shared" si="0"/>
        <v/>
      </c>
      <c r="B27" s="153"/>
      <c r="C27" s="80"/>
      <c r="D27" s="80"/>
      <c r="E27" s="80"/>
      <c r="F27" s="80"/>
      <c r="G27" s="154"/>
      <c r="H27" s="80"/>
      <c r="I27" s="80"/>
      <c r="J27" s="401"/>
      <c r="K27" s="401"/>
      <c r="L27" s="401"/>
      <c r="M27" s="401"/>
      <c r="N27" s="401"/>
      <c r="O27" s="401"/>
      <c r="P27" s="401"/>
      <c r="Q27" s="401"/>
      <c r="R27" s="401"/>
      <c r="S27" s="401"/>
      <c r="T27" s="401"/>
      <c r="U27" s="401"/>
      <c r="V27" s="401"/>
      <c r="W27" s="401"/>
      <c r="X27" s="401"/>
      <c r="Y27" s="401"/>
      <c r="Z27" s="401"/>
      <c r="AA27" s="401"/>
      <c r="AB27" s="401"/>
      <c r="AC27" s="401"/>
      <c r="AD27" s="401"/>
      <c r="AE27" s="401"/>
      <c r="AF27" s="401"/>
      <c r="AG27" s="401"/>
      <c r="AH27" s="401"/>
      <c r="AI27" s="401"/>
      <c r="AJ27" s="401"/>
      <c r="AK27" s="80"/>
      <c r="AL27" s="155"/>
      <c r="AM27" s="156"/>
      <c r="AN27" s="80"/>
      <c r="AO27" s="80"/>
      <c r="AP27" s="80"/>
      <c r="AQ27" s="80"/>
      <c r="AR27" s="154"/>
      <c r="AS27" s="157"/>
      <c r="AT27" s="158"/>
      <c r="AU27" s="158"/>
      <c r="AV27" s="158"/>
      <c r="AW27" s="158"/>
      <c r="AX27" s="159"/>
      <c r="AY27" s="15"/>
      <c r="CD27" s="1" t="s">
        <v>31</v>
      </c>
    </row>
    <row r="28" spans="1:83" ht="20.25" customHeight="1" x14ac:dyDescent="0.25">
      <c r="A28" s="69" t="str">
        <f t="shared" si="0"/>
        <v/>
      </c>
      <c r="B28" s="153"/>
      <c r="C28" s="80"/>
      <c r="D28" s="80"/>
      <c r="E28" s="80"/>
      <c r="F28" s="80"/>
      <c r="G28" s="154"/>
      <c r="H28" s="80"/>
      <c r="I28" s="80"/>
      <c r="J28" s="401"/>
      <c r="K28" s="401"/>
      <c r="L28" s="401"/>
      <c r="M28" s="401"/>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80"/>
      <c r="AL28" s="155"/>
      <c r="AM28" s="156"/>
      <c r="AN28" s="80"/>
      <c r="AO28" s="80"/>
      <c r="AP28" s="80"/>
      <c r="AQ28" s="80"/>
      <c r="AR28" s="154"/>
      <c r="AS28" s="157"/>
      <c r="AT28" s="158"/>
      <c r="AU28" s="158"/>
      <c r="AV28" s="158"/>
      <c r="AW28" s="158"/>
      <c r="AX28" s="159"/>
      <c r="AY28" s="15"/>
    </row>
    <row r="29" spans="1:83" ht="20.25" customHeight="1" x14ac:dyDescent="0.25">
      <c r="A29" s="69" t="str">
        <f t="shared" si="0"/>
        <v/>
      </c>
      <c r="B29" s="153"/>
      <c r="C29" s="80"/>
      <c r="D29" s="80"/>
      <c r="E29" s="80"/>
      <c r="F29" s="80"/>
      <c r="G29" s="154"/>
      <c r="H29" s="80"/>
      <c r="I29" s="80"/>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80"/>
      <c r="AL29" s="155"/>
      <c r="AM29" s="156"/>
      <c r="AN29" s="80"/>
      <c r="AO29" s="80"/>
      <c r="AP29" s="80"/>
      <c r="AQ29" s="80"/>
      <c r="AR29" s="154"/>
      <c r="AS29" s="157"/>
      <c r="AT29" s="158"/>
      <c r="AU29" s="158"/>
      <c r="AV29" s="158"/>
      <c r="AW29" s="158"/>
      <c r="AX29" s="159"/>
      <c r="AY29" s="15"/>
    </row>
    <row r="30" spans="1:83" ht="19.5" customHeight="1" x14ac:dyDescent="0.25">
      <c r="A30" s="69" t="str">
        <f t="shared" si="0"/>
        <v/>
      </c>
      <c r="B30" s="153"/>
      <c r="C30" s="80"/>
      <c r="D30" s="80"/>
      <c r="E30" s="80"/>
      <c r="F30" s="80"/>
      <c r="G30" s="154"/>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155"/>
      <c r="AM30" s="156"/>
      <c r="AN30" s="80"/>
      <c r="AO30" s="80"/>
      <c r="AP30" s="80"/>
      <c r="AQ30" s="80"/>
      <c r="AR30" s="154"/>
      <c r="AS30" s="157"/>
      <c r="AT30" s="158"/>
      <c r="AU30" s="158"/>
      <c r="AV30" s="158"/>
      <c r="AW30" s="158"/>
      <c r="AX30" s="159"/>
      <c r="AY30" s="15"/>
      <c r="CB30" s="1" t="s">
        <v>32</v>
      </c>
      <c r="CD30" s="1" t="s">
        <v>32</v>
      </c>
    </row>
    <row r="31" spans="1:83" ht="19.5" customHeight="1" x14ac:dyDescent="0.25">
      <c r="A31" s="69">
        <f t="shared" si="0"/>
        <v>198</v>
      </c>
      <c r="B31" s="186"/>
      <c r="C31" s="81"/>
      <c r="D31" s="81"/>
      <c r="E31" s="81"/>
      <c r="F31" s="81"/>
      <c r="G31" s="187"/>
      <c r="H31" s="200" t="s">
        <v>496</v>
      </c>
      <c r="I31" s="80"/>
      <c r="J31" s="384" t="s">
        <v>594</v>
      </c>
      <c r="K31" s="384"/>
      <c r="L31" s="384"/>
      <c r="M31" s="38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384"/>
      <c r="AK31" s="80"/>
      <c r="AL31" s="155"/>
      <c r="AM31" s="201">
        <v>198</v>
      </c>
      <c r="AN31" s="386" t="s">
        <v>12</v>
      </c>
      <c r="AO31" s="387"/>
      <c r="AP31" s="387"/>
      <c r="AQ31" s="388"/>
      <c r="AR31" s="154"/>
      <c r="AS31" s="442" t="s">
        <v>1907</v>
      </c>
      <c r="AT31" s="443"/>
      <c r="AU31" s="443"/>
      <c r="AV31" s="443"/>
      <c r="AW31" s="443"/>
      <c r="AX31" s="444"/>
      <c r="AY31" s="17">
        <f>VLOOKUP(AN31,$CD$6:$CE$11,2,FALSE)</f>
        <v>0</v>
      </c>
      <c r="CB31" s="1" t="s">
        <v>33</v>
      </c>
      <c r="CD31" s="1" t="s">
        <v>33</v>
      </c>
      <c r="CE31" s="1" t="s">
        <v>34</v>
      </c>
    </row>
    <row r="32" spans="1:83" ht="19.5" customHeight="1" x14ac:dyDescent="0.25">
      <c r="A32" s="69" t="str">
        <f t="shared" si="0"/>
        <v/>
      </c>
      <c r="B32" s="186"/>
      <c r="C32" s="81"/>
      <c r="D32" s="81"/>
      <c r="E32" s="81"/>
      <c r="F32" s="81"/>
      <c r="G32" s="187"/>
      <c r="H32" s="80"/>
      <c r="I32" s="80"/>
      <c r="J32" s="384"/>
      <c r="K32" s="384"/>
      <c r="L32" s="384"/>
      <c r="M32" s="384"/>
      <c r="N32" s="384"/>
      <c r="O32" s="384"/>
      <c r="P32" s="384"/>
      <c r="Q32" s="384"/>
      <c r="R32" s="384"/>
      <c r="S32" s="384"/>
      <c r="T32" s="384"/>
      <c r="U32" s="384"/>
      <c r="V32" s="384"/>
      <c r="W32" s="384"/>
      <c r="X32" s="384"/>
      <c r="Y32" s="384"/>
      <c r="Z32" s="384"/>
      <c r="AA32" s="384"/>
      <c r="AB32" s="384"/>
      <c r="AC32" s="384"/>
      <c r="AD32" s="384"/>
      <c r="AE32" s="384"/>
      <c r="AF32" s="384"/>
      <c r="AG32" s="384"/>
      <c r="AH32" s="384"/>
      <c r="AI32" s="384"/>
      <c r="AJ32" s="384"/>
      <c r="AK32" s="80"/>
      <c r="AL32" s="155"/>
      <c r="AM32" s="156"/>
      <c r="AN32" s="80"/>
      <c r="AO32" s="80"/>
      <c r="AP32" s="80"/>
      <c r="AQ32" s="80"/>
      <c r="AR32" s="154"/>
      <c r="AS32" s="442"/>
      <c r="AT32" s="443"/>
      <c r="AU32" s="443"/>
      <c r="AV32" s="443"/>
      <c r="AW32" s="443"/>
      <c r="AX32" s="444"/>
      <c r="AY32" s="15"/>
      <c r="CB32" s="1" t="s">
        <v>19</v>
      </c>
      <c r="CD32" s="1" t="s">
        <v>19</v>
      </c>
    </row>
    <row r="33" spans="1:83" ht="19.5" customHeight="1" x14ac:dyDescent="0.25">
      <c r="A33" s="69" t="str">
        <f t="shared" si="0"/>
        <v/>
      </c>
      <c r="B33" s="153"/>
      <c r="C33" s="80"/>
      <c r="D33" s="80"/>
      <c r="E33" s="80"/>
      <c r="F33" s="80"/>
      <c r="G33" s="154"/>
      <c r="H33" s="80"/>
      <c r="I33" s="80"/>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80"/>
      <c r="AL33" s="155"/>
      <c r="AM33" s="156"/>
      <c r="AN33" s="80"/>
      <c r="AO33" s="80"/>
      <c r="AP33" s="80"/>
      <c r="AQ33" s="80"/>
      <c r="AR33" s="154"/>
      <c r="AS33" s="84"/>
      <c r="AT33" s="85"/>
      <c r="AU33" s="85"/>
      <c r="AV33" s="85"/>
      <c r="AW33" s="85"/>
      <c r="AX33" s="86"/>
      <c r="AY33" s="15"/>
      <c r="CD33" s="1" t="s">
        <v>35</v>
      </c>
    </row>
    <row r="34" spans="1:83" ht="19.5" customHeight="1" x14ac:dyDescent="0.25">
      <c r="A34" s="69">
        <f t="shared" si="0"/>
        <v>199</v>
      </c>
      <c r="B34" s="185"/>
      <c r="C34" s="80"/>
      <c r="D34" s="80"/>
      <c r="E34" s="80"/>
      <c r="F34" s="80"/>
      <c r="G34" s="154"/>
      <c r="H34" s="80"/>
      <c r="I34" s="80"/>
      <c r="J34" s="80" t="s">
        <v>595</v>
      </c>
      <c r="K34" s="384" t="s">
        <v>596</v>
      </c>
      <c r="L34" s="384"/>
      <c r="M34" s="384"/>
      <c r="N34" s="384"/>
      <c r="O34" s="384"/>
      <c r="P34" s="384"/>
      <c r="Q34" s="384"/>
      <c r="R34" s="384"/>
      <c r="S34" s="384"/>
      <c r="T34" s="384"/>
      <c r="U34" s="384"/>
      <c r="V34" s="384"/>
      <c r="W34" s="384"/>
      <c r="X34" s="384"/>
      <c r="Y34" s="384"/>
      <c r="Z34" s="384"/>
      <c r="AA34" s="384"/>
      <c r="AB34" s="384"/>
      <c r="AC34" s="384"/>
      <c r="AD34" s="384"/>
      <c r="AE34" s="384"/>
      <c r="AF34" s="384"/>
      <c r="AG34" s="384"/>
      <c r="AH34" s="384"/>
      <c r="AI34" s="384"/>
      <c r="AJ34" s="384"/>
      <c r="AK34" s="80"/>
      <c r="AL34" s="155"/>
      <c r="AM34" s="201">
        <v>199</v>
      </c>
      <c r="AN34" s="386" t="s">
        <v>12</v>
      </c>
      <c r="AO34" s="387"/>
      <c r="AP34" s="387"/>
      <c r="AQ34" s="388"/>
      <c r="AR34" s="154"/>
      <c r="AS34" s="442" t="s">
        <v>1907</v>
      </c>
      <c r="AT34" s="443"/>
      <c r="AU34" s="443"/>
      <c r="AV34" s="443"/>
      <c r="AW34" s="443"/>
      <c r="AX34" s="444"/>
      <c r="AY34" s="17">
        <f>VLOOKUP(AN34,$CD$6:$CE$11,2,FALSE)</f>
        <v>0</v>
      </c>
    </row>
    <row r="35" spans="1:83" ht="19.5" customHeight="1" x14ac:dyDescent="0.25">
      <c r="A35" s="69" t="str">
        <f t="shared" si="0"/>
        <v/>
      </c>
      <c r="B35" s="153"/>
      <c r="C35" s="80"/>
      <c r="D35" s="80"/>
      <c r="E35" s="80"/>
      <c r="F35" s="80"/>
      <c r="G35" s="154"/>
      <c r="H35" s="80"/>
      <c r="I35" s="80"/>
      <c r="J35" s="80"/>
      <c r="K35" s="384"/>
      <c r="L35" s="384"/>
      <c r="M35" s="384"/>
      <c r="N35" s="384"/>
      <c r="O35" s="384"/>
      <c r="P35" s="384"/>
      <c r="Q35" s="384"/>
      <c r="R35" s="384"/>
      <c r="S35" s="384"/>
      <c r="T35" s="384"/>
      <c r="U35" s="384"/>
      <c r="V35" s="384"/>
      <c r="W35" s="384"/>
      <c r="X35" s="384"/>
      <c r="Y35" s="384"/>
      <c r="Z35" s="384"/>
      <c r="AA35" s="384"/>
      <c r="AB35" s="384"/>
      <c r="AC35" s="384"/>
      <c r="AD35" s="384"/>
      <c r="AE35" s="384"/>
      <c r="AF35" s="384"/>
      <c r="AG35" s="384"/>
      <c r="AH35" s="384"/>
      <c r="AI35" s="384"/>
      <c r="AJ35" s="384"/>
      <c r="AK35" s="80"/>
      <c r="AL35" s="155"/>
      <c r="AM35" s="156"/>
      <c r="AN35" s="80"/>
      <c r="AO35" s="80"/>
      <c r="AP35" s="80"/>
      <c r="AQ35" s="80"/>
      <c r="AR35" s="154"/>
      <c r="AS35" s="442"/>
      <c r="AT35" s="443"/>
      <c r="AU35" s="443"/>
      <c r="AV35" s="443"/>
      <c r="AW35" s="443"/>
      <c r="AX35" s="444"/>
      <c r="AY35" s="15"/>
    </row>
    <row r="36" spans="1:83" ht="19.5" customHeight="1" x14ac:dyDescent="0.25">
      <c r="A36" s="69" t="str">
        <f t="shared" si="0"/>
        <v/>
      </c>
      <c r="B36" s="153"/>
      <c r="C36" s="80"/>
      <c r="D36" s="80"/>
      <c r="E36" s="80"/>
      <c r="F36" s="80"/>
      <c r="G36" s="154"/>
      <c r="H36" s="80"/>
      <c r="I36" s="80"/>
      <c r="J36" s="80"/>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c r="AH36" s="384"/>
      <c r="AI36" s="384"/>
      <c r="AJ36" s="384"/>
      <c r="AK36" s="80"/>
      <c r="AL36" s="155"/>
      <c r="AM36" s="156"/>
      <c r="AN36" s="80"/>
      <c r="AO36" s="80"/>
      <c r="AP36" s="80"/>
      <c r="AQ36" s="80"/>
      <c r="AR36" s="154"/>
      <c r="AS36" s="157"/>
      <c r="AT36" s="158"/>
      <c r="AU36" s="158"/>
      <c r="AV36" s="158"/>
      <c r="AW36" s="158"/>
      <c r="AX36" s="159"/>
      <c r="AY36" s="15"/>
      <c r="CB36" s="1" t="s">
        <v>32</v>
      </c>
      <c r="CD36" s="1" t="s">
        <v>32</v>
      </c>
      <c r="CE36" s="1" t="s">
        <v>18</v>
      </c>
    </row>
    <row r="37" spans="1:83" ht="19.5" customHeight="1" x14ac:dyDescent="0.25">
      <c r="A37" s="69" t="str">
        <f t="shared" si="0"/>
        <v/>
      </c>
      <c r="B37" s="153"/>
      <c r="C37" s="80"/>
      <c r="D37" s="80"/>
      <c r="E37" s="80"/>
      <c r="F37" s="80"/>
      <c r="G37" s="154"/>
      <c r="H37" s="80"/>
      <c r="I37" s="80"/>
      <c r="J37" s="80"/>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80"/>
      <c r="AL37" s="155"/>
      <c r="AM37" s="156"/>
      <c r="AN37" s="80"/>
      <c r="AO37" s="80"/>
      <c r="AP37" s="80"/>
      <c r="AQ37" s="80"/>
      <c r="AR37" s="154"/>
      <c r="AS37" s="157"/>
      <c r="AT37" s="158"/>
      <c r="AU37" s="158"/>
      <c r="AV37" s="158"/>
      <c r="AW37" s="158"/>
      <c r="AX37" s="159"/>
      <c r="AY37" s="15"/>
      <c r="CB37" s="1" t="s">
        <v>33</v>
      </c>
      <c r="CD37" s="1" t="s">
        <v>33</v>
      </c>
    </row>
    <row r="38" spans="1:83" ht="19.5" customHeight="1" x14ac:dyDescent="0.25">
      <c r="A38" s="69">
        <f t="shared" si="0"/>
        <v>200</v>
      </c>
      <c r="B38" s="153"/>
      <c r="C38" s="80"/>
      <c r="D38" s="80"/>
      <c r="E38" s="80"/>
      <c r="F38" s="80"/>
      <c r="G38" s="154"/>
      <c r="H38" s="80"/>
      <c r="I38" s="80"/>
      <c r="J38" s="80" t="s">
        <v>505</v>
      </c>
      <c r="K38" s="384" t="s">
        <v>597</v>
      </c>
      <c r="L38" s="384"/>
      <c r="M38" s="384"/>
      <c r="N38" s="384"/>
      <c r="O38" s="384"/>
      <c r="P38" s="384"/>
      <c r="Q38" s="384"/>
      <c r="R38" s="384"/>
      <c r="S38" s="384"/>
      <c r="T38" s="384"/>
      <c r="U38" s="384"/>
      <c r="V38" s="384"/>
      <c r="W38" s="384"/>
      <c r="X38" s="384"/>
      <c r="Y38" s="384"/>
      <c r="Z38" s="384"/>
      <c r="AA38" s="384"/>
      <c r="AB38" s="384"/>
      <c r="AC38" s="384"/>
      <c r="AD38" s="384"/>
      <c r="AE38" s="384"/>
      <c r="AF38" s="384"/>
      <c r="AG38" s="384"/>
      <c r="AH38" s="384"/>
      <c r="AI38" s="384"/>
      <c r="AJ38" s="384"/>
      <c r="AK38" s="80"/>
      <c r="AL38" s="155"/>
      <c r="AM38" s="201">
        <v>200</v>
      </c>
      <c r="AN38" s="386" t="s">
        <v>12</v>
      </c>
      <c r="AO38" s="387"/>
      <c r="AP38" s="387"/>
      <c r="AQ38" s="388"/>
      <c r="AR38" s="154"/>
      <c r="AS38" s="442" t="s">
        <v>1907</v>
      </c>
      <c r="AT38" s="443"/>
      <c r="AU38" s="443"/>
      <c r="AV38" s="443"/>
      <c r="AW38" s="443"/>
      <c r="AX38" s="444"/>
      <c r="AY38" s="17">
        <f>VLOOKUP(AN38,$CD$6:$CE$11,2,FALSE)</f>
        <v>0</v>
      </c>
      <c r="CB38" s="1" t="s">
        <v>19</v>
      </c>
      <c r="CD38" s="1" t="s">
        <v>19</v>
      </c>
    </row>
    <row r="39" spans="1:83" ht="19.5" customHeight="1" x14ac:dyDescent="0.25">
      <c r="A39" s="69" t="str">
        <f t="shared" si="0"/>
        <v/>
      </c>
      <c r="B39" s="153"/>
      <c r="C39" s="80"/>
      <c r="D39" s="80"/>
      <c r="E39" s="80"/>
      <c r="F39" s="80"/>
      <c r="G39" s="154"/>
      <c r="H39" s="80"/>
      <c r="I39" s="80"/>
      <c r="J39" s="80"/>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c r="AH39" s="384"/>
      <c r="AI39" s="384"/>
      <c r="AJ39" s="384"/>
      <c r="AK39" s="80"/>
      <c r="AL39" s="155"/>
      <c r="AM39" s="156"/>
      <c r="AN39" s="80"/>
      <c r="AO39" s="80"/>
      <c r="AP39" s="80"/>
      <c r="AQ39" s="80"/>
      <c r="AR39" s="154"/>
      <c r="AS39" s="442"/>
      <c r="AT39" s="443"/>
      <c r="AU39" s="443"/>
      <c r="AV39" s="443"/>
      <c r="AW39" s="443"/>
      <c r="AX39" s="444"/>
      <c r="AY39" s="15"/>
      <c r="CD39" s="1" t="s">
        <v>36</v>
      </c>
    </row>
    <row r="40" spans="1:83" ht="19.5" customHeight="1" x14ac:dyDescent="0.25">
      <c r="A40" s="69" t="str">
        <f t="shared" si="0"/>
        <v/>
      </c>
      <c r="B40" s="153"/>
      <c r="C40" s="80"/>
      <c r="D40" s="80"/>
      <c r="E40" s="80"/>
      <c r="F40" s="80"/>
      <c r="G40" s="154"/>
      <c r="H40" s="80"/>
      <c r="I40" s="80"/>
      <c r="J40" s="80"/>
      <c r="K40" s="384"/>
      <c r="L40" s="384"/>
      <c r="M40" s="384"/>
      <c r="N40" s="384"/>
      <c r="O40" s="384"/>
      <c r="P40" s="384"/>
      <c r="Q40" s="384"/>
      <c r="R40" s="384"/>
      <c r="S40" s="384"/>
      <c r="T40" s="384"/>
      <c r="U40" s="384"/>
      <c r="V40" s="384"/>
      <c r="W40" s="384"/>
      <c r="X40" s="384"/>
      <c r="Y40" s="384"/>
      <c r="Z40" s="384"/>
      <c r="AA40" s="384"/>
      <c r="AB40" s="384"/>
      <c r="AC40" s="384"/>
      <c r="AD40" s="384"/>
      <c r="AE40" s="384"/>
      <c r="AF40" s="384"/>
      <c r="AG40" s="384"/>
      <c r="AH40" s="384"/>
      <c r="AI40" s="384"/>
      <c r="AJ40" s="384"/>
      <c r="AK40" s="80"/>
      <c r="AL40" s="155"/>
      <c r="AM40" s="156"/>
      <c r="AN40" s="80"/>
      <c r="AO40" s="80"/>
      <c r="AP40" s="80"/>
      <c r="AQ40" s="80"/>
      <c r="AR40" s="154"/>
      <c r="AS40" s="157"/>
      <c r="AT40" s="158"/>
      <c r="AU40" s="158"/>
      <c r="AV40" s="158"/>
      <c r="AW40" s="158"/>
      <c r="AX40" s="159"/>
      <c r="AY40" s="15"/>
    </row>
    <row r="41" spans="1:83" ht="19.5" customHeight="1" x14ac:dyDescent="0.25">
      <c r="A41" s="69" t="str">
        <f t="shared" si="0"/>
        <v/>
      </c>
      <c r="B41" s="153"/>
      <c r="C41" s="80"/>
      <c r="D41" s="80"/>
      <c r="E41" s="80"/>
      <c r="F41" s="80"/>
      <c r="G41" s="154"/>
      <c r="H41" s="80"/>
      <c r="I41" s="80"/>
      <c r="J41" s="80"/>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80"/>
      <c r="AL41" s="155"/>
      <c r="AM41" s="156"/>
      <c r="AN41" s="80"/>
      <c r="AO41" s="80"/>
      <c r="AP41" s="80"/>
      <c r="AQ41" s="80"/>
      <c r="AR41" s="154"/>
      <c r="AS41" s="157"/>
      <c r="AT41" s="158"/>
      <c r="AU41" s="158"/>
      <c r="AV41" s="158"/>
      <c r="AW41" s="158"/>
      <c r="AX41" s="159"/>
      <c r="AY41" s="15"/>
    </row>
    <row r="42" spans="1:83" ht="19.5" customHeight="1" x14ac:dyDescent="0.25">
      <c r="A42" s="69">
        <f t="shared" si="0"/>
        <v>201</v>
      </c>
      <c r="B42" s="153"/>
      <c r="C42" s="80"/>
      <c r="D42" s="80"/>
      <c r="E42" s="80"/>
      <c r="F42" s="80"/>
      <c r="G42" s="154"/>
      <c r="H42" s="80"/>
      <c r="I42" s="80"/>
      <c r="J42" s="80" t="s">
        <v>598</v>
      </c>
      <c r="K42" s="381" t="s">
        <v>599</v>
      </c>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80"/>
      <c r="AL42" s="155"/>
      <c r="AM42" s="201">
        <v>201</v>
      </c>
      <c r="AN42" s="386" t="s">
        <v>12</v>
      </c>
      <c r="AO42" s="387"/>
      <c r="AP42" s="387"/>
      <c r="AQ42" s="388"/>
      <c r="AR42" s="154"/>
      <c r="AS42" s="442" t="s">
        <v>1907</v>
      </c>
      <c r="AT42" s="443"/>
      <c r="AU42" s="443"/>
      <c r="AV42" s="443"/>
      <c r="AW42" s="443"/>
      <c r="AX42" s="444"/>
      <c r="AY42" s="17">
        <f>VLOOKUP(AN42,$CD$6:$CE$11,2,FALSE)</f>
        <v>0</v>
      </c>
      <c r="CB42" s="1" t="s">
        <v>97</v>
      </c>
      <c r="CD42" s="1" t="s">
        <v>97</v>
      </c>
    </row>
    <row r="43" spans="1:83" ht="19.5" customHeight="1" x14ac:dyDescent="0.25">
      <c r="A43" s="69" t="str">
        <f t="shared" si="0"/>
        <v/>
      </c>
      <c r="B43" s="153"/>
      <c r="C43" s="80"/>
      <c r="D43" s="80"/>
      <c r="E43" s="80"/>
      <c r="F43" s="80"/>
      <c r="G43" s="154"/>
      <c r="H43" s="80"/>
      <c r="I43" s="80"/>
      <c r="J43" s="80"/>
      <c r="K43" s="381"/>
      <c r="L43" s="381"/>
      <c r="M43" s="381"/>
      <c r="N43" s="381"/>
      <c r="O43" s="381"/>
      <c r="P43" s="381"/>
      <c r="Q43" s="381"/>
      <c r="R43" s="381"/>
      <c r="S43" s="381"/>
      <c r="T43" s="381"/>
      <c r="U43" s="381"/>
      <c r="V43" s="381"/>
      <c r="W43" s="381"/>
      <c r="X43" s="381"/>
      <c r="Y43" s="381"/>
      <c r="Z43" s="381"/>
      <c r="AA43" s="381"/>
      <c r="AB43" s="381"/>
      <c r="AC43" s="381"/>
      <c r="AD43" s="381"/>
      <c r="AE43" s="381"/>
      <c r="AF43" s="381"/>
      <c r="AG43" s="381"/>
      <c r="AH43" s="381"/>
      <c r="AI43" s="381"/>
      <c r="AJ43" s="381"/>
      <c r="AK43" s="80"/>
      <c r="AL43" s="155"/>
      <c r="AM43" s="156"/>
      <c r="AN43" s="80"/>
      <c r="AO43" s="80"/>
      <c r="AP43" s="80"/>
      <c r="AQ43" s="80"/>
      <c r="AR43" s="154"/>
      <c r="AS43" s="442"/>
      <c r="AT43" s="443"/>
      <c r="AU43" s="443"/>
      <c r="AV43" s="443"/>
      <c r="AW43" s="443"/>
      <c r="AX43" s="444"/>
      <c r="AY43" s="17"/>
      <c r="CB43" s="1" t="s">
        <v>98</v>
      </c>
      <c r="CD43" s="1" t="s">
        <v>98</v>
      </c>
    </row>
    <row r="44" spans="1:83" ht="19.5" customHeight="1" x14ac:dyDescent="0.25">
      <c r="A44" s="69" t="str">
        <f t="shared" si="0"/>
        <v/>
      </c>
      <c r="B44" s="153"/>
      <c r="C44" s="80"/>
      <c r="D44" s="80"/>
      <c r="E44" s="80"/>
      <c r="F44" s="80"/>
      <c r="G44" s="154"/>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155"/>
      <c r="AM44" s="156"/>
      <c r="AN44" s="80"/>
      <c r="AO44" s="80"/>
      <c r="AP44" s="80"/>
      <c r="AQ44" s="80"/>
      <c r="AR44" s="154"/>
      <c r="AS44" s="157"/>
      <c r="AT44" s="158"/>
      <c r="AU44" s="158"/>
      <c r="AV44" s="158"/>
      <c r="AW44" s="158"/>
      <c r="AX44" s="159"/>
      <c r="AY44" s="15"/>
      <c r="CD44" s="1" t="s">
        <v>100</v>
      </c>
    </row>
    <row r="45" spans="1:83" ht="19.5" customHeight="1" x14ac:dyDescent="0.25">
      <c r="A45" s="69" t="str">
        <f t="shared" si="0"/>
        <v/>
      </c>
      <c r="B45" s="196"/>
      <c r="C45" s="179"/>
      <c r="D45" s="179"/>
      <c r="E45" s="179"/>
      <c r="F45" s="179"/>
      <c r="G45" s="197"/>
      <c r="H45" s="80"/>
      <c r="I45" s="80"/>
      <c r="J45" s="80"/>
      <c r="K45" s="384" t="s">
        <v>1908</v>
      </c>
      <c r="L45" s="384"/>
      <c r="M45" s="384"/>
      <c r="N45" s="384"/>
      <c r="O45" s="384"/>
      <c r="P45" s="384"/>
      <c r="Q45" s="384"/>
      <c r="R45" s="384"/>
      <c r="S45" s="384"/>
      <c r="T45" s="384"/>
      <c r="U45" s="384"/>
      <c r="V45" s="384"/>
      <c r="W45" s="384"/>
      <c r="X45" s="384"/>
      <c r="Y45" s="384"/>
      <c r="Z45" s="384"/>
      <c r="AA45" s="384"/>
      <c r="AB45" s="384"/>
      <c r="AC45" s="384"/>
      <c r="AD45" s="384"/>
      <c r="AE45" s="384"/>
      <c r="AF45" s="384"/>
      <c r="AG45" s="384"/>
      <c r="AH45" s="384"/>
      <c r="AI45" s="384"/>
      <c r="AJ45" s="384"/>
      <c r="AK45" s="80"/>
      <c r="AL45" s="155"/>
      <c r="AM45" s="156"/>
      <c r="AN45" s="80"/>
      <c r="AO45" s="80"/>
      <c r="AP45" s="80"/>
      <c r="AQ45" s="80"/>
      <c r="AR45" s="154"/>
      <c r="AS45" s="552" t="s">
        <v>1561</v>
      </c>
      <c r="AT45" s="553"/>
      <c r="AU45" s="553"/>
      <c r="AV45" s="553"/>
      <c r="AW45" s="553"/>
      <c r="AX45" s="554"/>
      <c r="AY45" s="15"/>
    </row>
    <row r="46" spans="1:83" ht="19.5" customHeight="1" x14ac:dyDescent="0.25">
      <c r="A46" s="69"/>
      <c r="B46" s="196"/>
      <c r="C46" s="179"/>
      <c r="D46" s="179"/>
      <c r="E46" s="179"/>
      <c r="F46" s="179"/>
      <c r="G46" s="197"/>
      <c r="H46" s="80"/>
      <c r="I46" s="80"/>
      <c r="J46" s="80"/>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84"/>
      <c r="AI46" s="384"/>
      <c r="AJ46" s="384"/>
      <c r="AK46" s="80"/>
      <c r="AL46" s="155"/>
      <c r="AM46" s="156"/>
      <c r="AN46" s="80"/>
      <c r="AO46" s="80"/>
      <c r="AP46" s="80"/>
      <c r="AQ46" s="80"/>
      <c r="AR46" s="154"/>
      <c r="AS46" s="552"/>
      <c r="AT46" s="553"/>
      <c r="AU46" s="553"/>
      <c r="AV46" s="553"/>
      <c r="AW46" s="553"/>
      <c r="AX46" s="554"/>
      <c r="AY46" s="15"/>
    </row>
    <row r="47" spans="1:83" ht="19.5" customHeight="1" x14ac:dyDescent="0.25">
      <c r="A47" s="69"/>
      <c r="B47" s="196"/>
      <c r="C47" s="179"/>
      <c r="D47" s="179"/>
      <c r="E47" s="179"/>
      <c r="F47" s="179"/>
      <c r="G47" s="197"/>
      <c r="H47" s="80"/>
      <c r="I47" s="80"/>
      <c r="J47" s="80"/>
      <c r="K47" s="384"/>
      <c r="L47" s="384"/>
      <c r="M47" s="384"/>
      <c r="N47" s="384"/>
      <c r="O47" s="384"/>
      <c r="P47" s="384"/>
      <c r="Q47" s="384"/>
      <c r="R47" s="384"/>
      <c r="S47" s="384"/>
      <c r="T47" s="384"/>
      <c r="U47" s="384"/>
      <c r="V47" s="384"/>
      <c r="W47" s="384"/>
      <c r="X47" s="384"/>
      <c r="Y47" s="384"/>
      <c r="Z47" s="384"/>
      <c r="AA47" s="384"/>
      <c r="AB47" s="384"/>
      <c r="AC47" s="384"/>
      <c r="AD47" s="384"/>
      <c r="AE47" s="384"/>
      <c r="AF47" s="384"/>
      <c r="AG47" s="384"/>
      <c r="AH47" s="384"/>
      <c r="AI47" s="384"/>
      <c r="AJ47" s="384"/>
      <c r="AK47" s="80"/>
      <c r="AL47" s="155"/>
      <c r="AM47" s="156"/>
      <c r="AN47" s="80"/>
      <c r="AO47" s="80"/>
      <c r="AP47" s="80"/>
      <c r="AQ47" s="80"/>
      <c r="AR47" s="154"/>
      <c r="AS47" s="552"/>
      <c r="AT47" s="553"/>
      <c r="AU47" s="553"/>
      <c r="AV47" s="553"/>
      <c r="AW47" s="553"/>
      <c r="AX47" s="554"/>
      <c r="AY47" s="15"/>
    </row>
    <row r="48" spans="1:83" ht="19.5" customHeight="1" x14ac:dyDescent="0.25">
      <c r="A48" s="69" t="str">
        <f t="shared" si="0"/>
        <v/>
      </c>
      <c r="B48" s="196"/>
      <c r="C48" s="179"/>
      <c r="D48" s="179"/>
      <c r="E48" s="179"/>
      <c r="F48" s="179"/>
      <c r="G48" s="197"/>
      <c r="H48" s="80"/>
      <c r="I48" s="80"/>
      <c r="J48" s="80"/>
      <c r="K48" s="384"/>
      <c r="L48" s="384"/>
      <c r="M48" s="384"/>
      <c r="N48" s="384"/>
      <c r="O48" s="384"/>
      <c r="P48" s="384"/>
      <c r="Q48" s="384"/>
      <c r="R48" s="384"/>
      <c r="S48" s="384"/>
      <c r="T48" s="384"/>
      <c r="U48" s="384"/>
      <c r="V48" s="384"/>
      <c r="W48" s="384"/>
      <c r="X48" s="384"/>
      <c r="Y48" s="384"/>
      <c r="Z48" s="384"/>
      <c r="AA48" s="384"/>
      <c r="AB48" s="384"/>
      <c r="AC48" s="384"/>
      <c r="AD48" s="384"/>
      <c r="AE48" s="384"/>
      <c r="AF48" s="384"/>
      <c r="AG48" s="384"/>
      <c r="AH48" s="384"/>
      <c r="AI48" s="384"/>
      <c r="AJ48" s="384"/>
      <c r="AK48" s="80"/>
      <c r="AL48" s="155"/>
      <c r="AM48" s="156"/>
      <c r="AN48" s="80"/>
      <c r="AO48" s="80"/>
      <c r="AP48" s="80"/>
      <c r="AQ48" s="80"/>
      <c r="AR48" s="154"/>
      <c r="AS48" s="552"/>
      <c r="AT48" s="553"/>
      <c r="AU48" s="553"/>
      <c r="AV48" s="553"/>
      <c r="AW48" s="553"/>
      <c r="AX48" s="554"/>
      <c r="AY48" s="15"/>
    </row>
    <row r="49" spans="1:51" ht="19.5" customHeight="1" x14ac:dyDescent="0.25">
      <c r="A49" s="69" t="str">
        <f t="shared" si="0"/>
        <v/>
      </c>
      <c r="B49" s="153"/>
      <c r="C49" s="179"/>
      <c r="D49" s="179"/>
      <c r="E49" s="179"/>
      <c r="F49" s="179"/>
      <c r="G49" s="154"/>
      <c r="H49" s="80"/>
      <c r="I49" s="80"/>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80"/>
      <c r="AL49" s="155"/>
      <c r="AM49" s="156"/>
      <c r="AN49" s="80"/>
      <c r="AO49" s="80"/>
      <c r="AP49" s="80"/>
      <c r="AQ49" s="80"/>
      <c r="AR49" s="154"/>
      <c r="AS49" s="84"/>
      <c r="AT49" s="85"/>
      <c r="AU49" s="85"/>
      <c r="AV49" s="85"/>
      <c r="AW49" s="85"/>
      <c r="AX49" s="86"/>
      <c r="AY49" s="17"/>
    </row>
    <row r="50" spans="1:51" ht="19.5" customHeight="1" x14ac:dyDescent="0.25">
      <c r="A50" s="69">
        <f t="shared" si="0"/>
        <v>202</v>
      </c>
      <c r="B50" s="185"/>
      <c r="C50" s="179"/>
      <c r="D50" s="179"/>
      <c r="E50" s="179"/>
      <c r="F50" s="179"/>
      <c r="G50" s="154"/>
      <c r="H50" s="80"/>
      <c r="I50" s="80"/>
      <c r="J50" s="94" t="s">
        <v>600</v>
      </c>
      <c r="K50" s="529" t="s">
        <v>602</v>
      </c>
      <c r="L50" s="529"/>
      <c r="M50" s="529"/>
      <c r="N50" s="529"/>
      <c r="O50" s="529"/>
      <c r="P50" s="529"/>
      <c r="Q50" s="529"/>
      <c r="R50" s="529"/>
      <c r="S50" s="529"/>
      <c r="T50" s="529"/>
      <c r="U50" s="529"/>
      <c r="V50" s="529"/>
      <c r="W50" s="529"/>
      <c r="X50" s="529"/>
      <c r="Y50" s="529"/>
      <c r="Z50" s="529"/>
      <c r="AA50" s="529"/>
      <c r="AB50" s="529"/>
      <c r="AC50" s="529"/>
      <c r="AD50" s="529"/>
      <c r="AE50" s="529"/>
      <c r="AF50" s="529"/>
      <c r="AG50" s="529"/>
      <c r="AH50" s="529"/>
      <c r="AI50" s="529"/>
      <c r="AJ50" s="529"/>
      <c r="AK50" s="80"/>
      <c r="AL50" s="155"/>
      <c r="AM50" s="201">
        <v>202</v>
      </c>
      <c r="AN50" s="386" t="s">
        <v>12</v>
      </c>
      <c r="AO50" s="387"/>
      <c r="AP50" s="387"/>
      <c r="AQ50" s="388"/>
      <c r="AR50" s="154"/>
      <c r="AS50" s="442" t="s">
        <v>1907</v>
      </c>
      <c r="AT50" s="443"/>
      <c r="AU50" s="443"/>
      <c r="AV50" s="443"/>
      <c r="AW50" s="443"/>
      <c r="AX50" s="444"/>
      <c r="AY50" s="17">
        <f>VLOOKUP(AN50,$CD$6:$CE$11,2,FALSE)</f>
        <v>0</v>
      </c>
    </row>
    <row r="51" spans="1:51" ht="19.5" customHeight="1" x14ac:dyDescent="0.25">
      <c r="A51" s="69" t="str">
        <f t="shared" si="0"/>
        <v/>
      </c>
      <c r="B51" s="153"/>
      <c r="C51" s="80"/>
      <c r="D51" s="80"/>
      <c r="E51" s="80"/>
      <c r="F51" s="80"/>
      <c r="G51" s="154"/>
      <c r="H51" s="80"/>
      <c r="I51" s="80"/>
      <c r="J51" s="94"/>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0"/>
      <c r="AL51" s="155"/>
      <c r="AM51" s="156"/>
      <c r="AN51" s="80"/>
      <c r="AO51" s="80"/>
      <c r="AP51" s="80"/>
      <c r="AQ51" s="80"/>
      <c r="AR51" s="154"/>
      <c r="AS51" s="442"/>
      <c r="AT51" s="443"/>
      <c r="AU51" s="443"/>
      <c r="AV51" s="443"/>
      <c r="AW51" s="443"/>
      <c r="AX51" s="444"/>
      <c r="AY51" s="15"/>
    </row>
    <row r="52" spans="1:51" ht="19.5" customHeight="1" x14ac:dyDescent="0.25">
      <c r="A52" s="69">
        <f t="shared" si="0"/>
        <v>203</v>
      </c>
      <c r="B52" s="153"/>
      <c r="C52" s="80"/>
      <c r="D52" s="80"/>
      <c r="E52" s="80"/>
      <c r="F52" s="80"/>
      <c r="G52" s="154"/>
      <c r="H52" s="80"/>
      <c r="I52" s="80"/>
      <c r="J52" s="94" t="s">
        <v>601</v>
      </c>
      <c r="K52" s="384" t="s">
        <v>603</v>
      </c>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84"/>
      <c r="AI52" s="384"/>
      <c r="AJ52" s="384"/>
      <c r="AK52" s="80"/>
      <c r="AL52" s="155"/>
      <c r="AM52" s="201">
        <v>203</v>
      </c>
      <c r="AN52" s="386" t="s">
        <v>12</v>
      </c>
      <c r="AO52" s="387"/>
      <c r="AP52" s="387"/>
      <c r="AQ52" s="388"/>
      <c r="AR52" s="154"/>
      <c r="AS52" s="442" t="s">
        <v>1907</v>
      </c>
      <c r="AT52" s="443"/>
      <c r="AU52" s="443"/>
      <c r="AV52" s="443"/>
      <c r="AW52" s="443"/>
      <c r="AX52" s="444"/>
      <c r="AY52" s="17">
        <f>VLOOKUP(AN52,$CD$6:$CE$11,2,FALSE)</f>
        <v>0</v>
      </c>
    </row>
    <row r="53" spans="1:51" ht="19.5" customHeight="1" x14ac:dyDescent="0.25">
      <c r="A53" s="69" t="str">
        <f t="shared" si="0"/>
        <v/>
      </c>
      <c r="B53" s="153"/>
      <c r="C53" s="80"/>
      <c r="D53" s="80"/>
      <c r="E53" s="80"/>
      <c r="F53" s="80"/>
      <c r="G53" s="154"/>
      <c r="H53" s="80"/>
      <c r="I53" s="80"/>
      <c r="J53" s="80"/>
      <c r="K53" s="384"/>
      <c r="L53" s="384"/>
      <c r="M53" s="384"/>
      <c r="N53" s="384"/>
      <c r="O53" s="384"/>
      <c r="P53" s="384"/>
      <c r="Q53" s="384"/>
      <c r="R53" s="384"/>
      <c r="S53" s="384"/>
      <c r="T53" s="384"/>
      <c r="U53" s="384"/>
      <c r="V53" s="384"/>
      <c r="W53" s="384"/>
      <c r="X53" s="384"/>
      <c r="Y53" s="384"/>
      <c r="Z53" s="384"/>
      <c r="AA53" s="384"/>
      <c r="AB53" s="384"/>
      <c r="AC53" s="384"/>
      <c r="AD53" s="384"/>
      <c r="AE53" s="384"/>
      <c r="AF53" s="384"/>
      <c r="AG53" s="384"/>
      <c r="AH53" s="384"/>
      <c r="AI53" s="384"/>
      <c r="AJ53" s="384"/>
      <c r="AK53" s="80"/>
      <c r="AL53" s="155"/>
      <c r="AM53" s="156"/>
      <c r="AN53" s="80"/>
      <c r="AO53" s="80"/>
      <c r="AP53" s="80"/>
      <c r="AQ53" s="80"/>
      <c r="AR53" s="154"/>
      <c r="AS53" s="442"/>
      <c r="AT53" s="443"/>
      <c r="AU53" s="443"/>
      <c r="AV53" s="443"/>
      <c r="AW53" s="443"/>
      <c r="AX53" s="444"/>
      <c r="AY53" s="15"/>
    </row>
    <row r="54" spans="1:51" ht="13.4" customHeight="1" x14ac:dyDescent="0.25">
      <c r="A54" s="69" t="str">
        <f t="shared" si="0"/>
        <v/>
      </c>
      <c r="B54" s="153"/>
      <c r="C54" s="80"/>
      <c r="D54" s="80"/>
      <c r="E54" s="80"/>
      <c r="F54" s="80"/>
      <c r="G54" s="154"/>
      <c r="H54" s="80"/>
      <c r="I54" s="80"/>
      <c r="J54" s="80"/>
      <c r="K54" s="227"/>
      <c r="L54" s="227"/>
      <c r="M54" s="227"/>
      <c r="N54" s="227"/>
      <c r="O54" s="227"/>
      <c r="P54" s="227"/>
      <c r="Q54" s="227"/>
      <c r="R54" s="227"/>
      <c r="S54" s="227"/>
      <c r="T54" s="227"/>
      <c r="U54" s="227"/>
      <c r="V54" s="227"/>
      <c r="W54" s="227"/>
      <c r="X54" s="227"/>
      <c r="Y54" s="227"/>
      <c r="Z54" s="227"/>
      <c r="AA54" s="227"/>
      <c r="AB54" s="227"/>
      <c r="AC54" s="227"/>
      <c r="AD54" s="227"/>
      <c r="AE54" s="227"/>
      <c r="AF54" s="227"/>
      <c r="AG54" s="227"/>
      <c r="AH54" s="227"/>
      <c r="AI54" s="227"/>
      <c r="AJ54" s="227"/>
      <c r="AK54" s="80"/>
      <c r="AL54" s="155"/>
      <c r="AM54" s="156"/>
      <c r="AN54" s="80"/>
      <c r="AO54" s="80"/>
      <c r="AP54" s="80"/>
      <c r="AQ54" s="80"/>
      <c r="AR54" s="154"/>
      <c r="AS54" s="220"/>
      <c r="AT54" s="221"/>
      <c r="AU54" s="221"/>
      <c r="AV54" s="221"/>
      <c r="AW54" s="221"/>
      <c r="AX54" s="222"/>
      <c r="AY54" s="17"/>
    </row>
    <row r="55" spans="1:51" ht="19.5" customHeight="1" x14ac:dyDescent="0.25">
      <c r="A55" s="69">
        <f t="shared" si="0"/>
        <v>204</v>
      </c>
      <c r="B55" s="153"/>
      <c r="C55" s="80"/>
      <c r="D55" s="80"/>
      <c r="E55" s="80"/>
      <c r="F55" s="80"/>
      <c r="G55" s="154"/>
      <c r="H55" s="80"/>
      <c r="I55" s="80"/>
      <c r="J55" s="80"/>
      <c r="K55" s="381" t="s">
        <v>604</v>
      </c>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80"/>
      <c r="AL55" s="155"/>
      <c r="AM55" s="201">
        <v>204</v>
      </c>
      <c r="AN55" s="448" t="s">
        <v>22</v>
      </c>
      <c r="AO55" s="449"/>
      <c r="AP55" s="449"/>
      <c r="AQ55" s="450"/>
      <c r="AR55" s="154"/>
      <c r="AS55" s="442" t="s">
        <v>1907</v>
      </c>
      <c r="AT55" s="443"/>
      <c r="AU55" s="443"/>
      <c r="AV55" s="443"/>
      <c r="AW55" s="443"/>
      <c r="AX55" s="444"/>
      <c r="AY55" s="17">
        <f>VLOOKUP(AN55,$CD$13:$CE$17,2,FALSE)</f>
        <v>0</v>
      </c>
    </row>
    <row r="56" spans="1:51" ht="19.5" customHeight="1" x14ac:dyDescent="0.25">
      <c r="A56" s="69" t="str">
        <f t="shared" si="0"/>
        <v/>
      </c>
      <c r="B56" s="153"/>
      <c r="C56" s="80"/>
      <c r="D56" s="80"/>
      <c r="E56" s="80"/>
      <c r="F56" s="80"/>
      <c r="G56" s="154"/>
      <c r="H56" s="80"/>
      <c r="I56" s="80"/>
      <c r="J56" s="80"/>
      <c r="K56" s="381"/>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80"/>
      <c r="AL56" s="155"/>
      <c r="AM56" s="156"/>
      <c r="AN56" s="80"/>
      <c r="AO56" s="80"/>
      <c r="AP56" s="80"/>
      <c r="AQ56" s="80"/>
      <c r="AR56" s="154"/>
      <c r="AS56" s="442"/>
      <c r="AT56" s="443"/>
      <c r="AU56" s="443"/>
      <c r="AV56" s="443"/>
      <c r="AW56" s="443"/>
      <c r="AX56" s="444"/>
      <c r="AY56" s="15"/>
    </row>
    <row r="57" spans="1:51" ht="19.5" customHeight="1" x14ac:dyDescent="0.25">
      <c r="A57" s="69" t="str">
        <f t="shared" si="0"/>
        <v/>
      </c>
      <c r="B57" s="153"/>
      <c r="C57" s="80"/>
      <c r="D57" s="80"/>
      <c r="E57" s="80"/>
      <c r="F57" s="80"/>
      <c r="G57" s="154"/>
      <c r="H57" s="80"/>
      <c r="I57" s="80"/>
      <c r="J57" s="80"/>
      <c r="K57" s="381"/>
      <c r="L57" s="381"/>
      <c r="M57" s="381"/>
      <c r="N57" s="381"/>
      <c r="O57" s="381"/>
      <c r="P57" s="381"/>
      <c r="Q57" s="381"/>
      <c r="R57" s="381"/>
      <c r="S57" s="381"/>
      <c r="T57" s="381"/>
      <c r="U57" s="381"/>
      <c r="V57" s="381"/>
      <c r="W57" s="381"/>
      <c r="X57" s="381"/>
      <c r="Y57" s="381"/>
      <c r="Z57" s="381"/>
      <c r="AA57" s="381"/>
      <c r="AB57" s="381"/>
      <c r="AC57" s="381"/>
      <c r="AD57" s="381"/>
      <c r="AE57" s="381"/>
      <c r="AF57" s="381"/>
      <c r="AG57" s="381"/>
      <c r="AH57" s="381"/>
      <c r="AI57" s="381"/>
      <c r="AJ57" s="381"/>
      <c r="AK57" s="80"/>
      <c r="AL57" s="155"/>
      <c r="AM57" s="156"/>
      <c r="AN57" s="80"/>
      <c r="AO57" s="80"/>
      <c r="AP57" s="80"/>
      <c r="AQ57" s="80"/>
      <c r="AR57" s="154"/>
      <c r="AS57" s="220"/>
      <c r="AT57" s="221"/>
      <c r="AU57" s="221"/>
      <c r="AV57" s="221"/>
      <c r="AW57" s="221"/>
      <c r="AX57" s="222"/>
      <c r="AY57" s="15"/>
    </row>
    <row r="58" spans="1:51" ht="19.5" customHeight="1" x14ac:dyDescent="0.25">
      <c r="A58" s="69" t="str">
        <f t="shared" si="0"/>
        <v/>
      </c>
      <c r="B58" s="153"/>
      <c r="C58" s="80"/>
      <c r="D58" s="80"/>
      <c r="E58" s="80"/>
      <c r="F58" s="80"/>
      <c r="G58" s="154"/>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155"/>
      <c r="AM58" s="156"/>
      <c r="AN58" s="80"/>
      <c r="AO58" s="80"/>
      <c r="AP58" s="80"/>
      <c r="AQ58" s="80"/>
      <c r="AR58" s="154"/>
      <c r="AS58" s="157"/>
      <c r="AT58" s="158"/>
      <c r="AU58" s="158"/>
      <c r="AV58" s="158"/>
      <c r="AW58" s="158"/>
      <c r="AX58" s="159"/>
      <c r="AY58" s="15"/>
    </row>
    <row r="59" spans="1:51" ht="20.25" customHeight="1" x14ac:dyDescent="0.25">
      <c r="A59" s="69">
        <f t="shared" si="0"/>
        <v>205</v>
      </c>
      <c r="B59" s="153"/>
      <c r="C59" s="80"/>
      <c r="D59" s="80"/>
      <c r="E59" s="80"/>
      <c r="F59" s="80"/>
      <c r="G59" s="154"/>
      <c r="H59" s="80"/>
      <c r="I59" s="80"/>
      <c r="J59" s="80" t="s">
        <v>605</v>
      </c>
      <c r="K59" s="381" t="s">
        <v>606</v>
      </c>
      <c r="L59" s="381"/>
      <c r="M59" s="381"/>
      <c r="N59" s="381"/>
      <c r="O59" s="381"/>
      <c r="P59" s="381"/>
      <c r="Q59" s="381"/>
      <c r="R59" s="381"/>
      <c r="S59" s="381"/>
      <c r="T59" s="381"/>
      <c r="U59" s="381"/>
      <c r="V59" s="381"/>
      <c r="W59" s="381"/>
      <c r="X59" s="381"/>
      <c r="Y59" s="381"/>
      <c r="Z59" s="381"/>
      <c r="AA59" s="381"/>
      <c r="AB59" s="381"/>
      <c r="AC59" s="381"/>
      <c r="AD59" s="381"/>
      <c r="AE59" s="381"/>
      <c r="AF59" s="381"/>
      <c r="AG59" s="381"/>
      <c r="AH59" s="381"/>
      <c r="AI59" s="381"/>
      <c r="AJ59" s="381"/>
      <c r="AK59" s="80"/>
      <c r="AL59" s="155"/>
      <c r="AM59" s="201">
        <v>205</v>
      </c>
      <c r="AN59" s="386" t="s">
        <v>12</v>
      </c>
      <c r="AO59" s="387"/>
      <c r="AP59" s="387"/>
      <c r="AQ59" s="388"/>
      <c r="AR59" s="154"/>
      <c r="AS59" s="442" t="s">
        <v>1907</v>
      </c>
      <c r="AT59" s="443"/>
      <c r="AU59" s="443"/>
      <c r="AV59" s="443"/>
      <c r="AW59" s="443"/>
      <c r="AX59" s="444"/>
      <c r="AY59" s="17">
        <f>VLOOKUP(AN59,$CD$6:$CE$11,2,FALSE)</f>
        <v>0</v>
      </c>
    </row>
    <row r="60" spans="1:51" ht="20.25" customHeight="1" x14ac:dyDescent="0.25">
      <c r="A60" s="69" t="str">
        <f t="shared" si="0"/>
        <v/>
      </c>
      <c r="B60" s="153"/>
      <c r="C60" s="80"/>
      <c r="D60" s="80"/>
      <c r="E60" s="80"/>
      <c r="F60" s="80"/>
      <c r="G60" s="154"/>
      <c r="H60" s="80"/>
      <c r="I60" s="80"/>
      <c r="J60" s="80"/>
      <c r="K60" s="381"/>
      <c r="L60" s="381"/>
      <c r="M60" s="381"/>
      <c r="N60" s="381"/>
      <c r="O60" s="381"/>
      <c r="P60" s="381"/>
      <c r="Q60" s="381"/>
      <c r="R60" s="381"/>
      <c r="S60" s="381"/>
      <c r="T60" s="381"/>
      <c r="U60" s="381"/>
      <c r="V60" s="381"/>
      <c r="W60" s="381"/>
      <c r="X60" s="381"/>
      <c r="Y60" s="381"/>
      <c r="Z60" s="381"/>
      <c r="AA60" s="381"/>
      <c r="AB60" s="381"/>
      <c r="AC60" s="381"/>
      <c r="AD60" s="381"/>
      <c r="AE60" s="381"/>
      <c r="AF60" s="381"/>
      <c r="AG60" s="381"/>
      <c r="AH60" s="381"/>
      <c r="AI60" s="381"/>
      <c r="AJ60" s="381"/>
      <c r="AK60" s="80"/>
      <c r="AL60" s="155"/>
      <c r="AM60" s="156"/>
      <c r="AN60" s="80"/>
      <c r="AO60" s="80"/>
      <c r="AP60" s="80"/>
      <c r="AQ60" s="80"/>
      <c r="AR60" s="154"/>
      <c r="AS60" s="442"/>
      <c r="AT60" s="443"/>
      <c r="AU60" s="443"/>
      <c r="AV60" s="443"/>
      <c r="AW60" s="443"/>
      <c r="AX60" s="444"/>
      <c r="AY60" s="15"/>
    </row>
    <row r="61" spans="1:51" ht="20.25" customHeight="1" x14ac:dyDescent="0.25">
      <c r="A61" s="69" t="str">
        <f t="shared" si="0"/>
        <v/>
      </c>
      <c r="B61" s="153"/>
      <c r="C61" s="80"/>
      <c r="D61" s="80"/>
      <c r="E61" s="80"/>
      <c r="F61" s="80"/>
      <c r="G61" s="154"/>
      <c r="H61" s="80"/>
      <c r="I61" s="80"/>
      <c r="J61" s="80"/>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80"/>
      <c r="AL61" s="155"/>
      <c r="AM61" s="156"/>
      <c r="AN61" s="80"/>
      <c r="AO61" s="80"/>
      <c r="AP61" s="80"/>
      <c r="AQ61" s="80"/>
      <c r="AR61" s="154"/>
      <c r="AS61" s="157"/>
      <c r="AT61" s="158"/>
      <c r="AU61" s="158"/>
      <c r="AV61" s="158"/>
      <c r="AW61" s="158"/>
      <c r="AX61" s="159"/>
      <c r="AY61" s="15"/>
    </row>
    <row r="62" spans="1:51" ht="20.25" customHeight="1" x14ac:dyDescent="0.25">
      <c r="A62" s="69" t="str">
        <f t="shared" si="0"/>
        <v/>
      </c>
      <c r="B62" s="153"/>
      <c r="C62" s="80"/>
      <c r="D62" s="80"/>
      <c r="E62" s="80"/>
      <c r="F62" s="80"/>
      <c r="G62" s="154"/>
      <c r="H62" s="80"/>
      <c r="I62" s="80"/>
      <c r="J62" s="80"/>
      <c r="K62" s="381"/>
      <c r="L62" s="381"/>
      <c r="M62" s="381"/>
      <c r="N62" s="381"/>
      <c r="O62" s="381"/>
      <c r="P62" s="381"/>
      <c r="Q62" s="381"/>
      <c r="R62" s="381"/>
      <c r="S62" s="381"/>
      <c r="T62" s="381"/>
      <c r="U62" s="381"/>
      <c r="V62" s="381"/>
      <c r="W62" s="381"/>
      <c r="X62" s="381"/>
      <c r="Y62" s="381"/>
      <c r="Z62" s="381"/>
      <c r="AA62" s="381"/>
      <c r="AB62" s="381"/>
      <c r="AC62" s="381"/>
      <c r="AD62" s="381"/>
      <c r="AE62" s="381"/>
      <c r="AF62" s="381"/>
      <c r="AG62" s="381"/>
      <c r="AH62" s="381"/>
      <c r="AI62" s="381"/>
      <c r="AJ62" s="381"/>
      <c r="AK62" s="80"/>
      <c r="AL62" s="155"/>
      <c r="AM62" s="156"/>
      <c r="AN62" s="80"/>
      <c r="AO62" s="80"/>
      <c r="AP62" s="80"/>
      <c r="AQ62" s="80"/>
      <c r="AR62" s="154"/>
      <c r="AS62" s="157"/>
      <c r="AT62" s="158"/>
      <c r="AU62" s="158"/>
      <c r="AV62" s="158"/>
      <c r="AW62" s="158"/>
      <c r="AX62" s="159"/>
      <c r="AY62" s="17"/>
    </row>
    <row r="63" spans="1:51" ht="20.25" customHeight="1" x14ac:dyDescent="0.25">
      <c r="A63" s="69" t="str">
        <f t="shared" si="0"/>
        <v/>
      </c>
      <c r="B63" s="153"/>
      <c r="C63" s="80"/>
      <c r="D63" s="80"/>
      <c r="E63" s="80"/>
      <c r="F63" s="80"/>
      <c r="G63" s="154"/>
      <c r="H63" s="80"/>
      <c r="I63" s="80"/>
      <c r="J63" s="80"/>
      <c r="K63" s="381"/>
      <c r="L63" s="381"/>
      <c r="M63" s="381"/>
      <c r="N63" s="381"/>
      <c r="O63" s="381"/>
      <c r="P63" s="381"/>
      <c r="Q63" s="381"/>
      <c r="R63" s="381"/>
      <c r="S63" s="381"/>
      <c r="T63" s="381"/>
      <c r="U63" s="381"/>
      <c r="V63" s="381"/>
      <c r="W63" s="381"/>
      <c r="X63" s="381"/>
      <c r="Y63" s="381"/>
      <c r="Z63" s="381"/>
      <c r="AA63" s="381"/>
      <c r="AB63" s="381"/>
      <c r="AC63" s="381"/>
      <c r="AD63" s="381"/>
      <c r="AE63" s="381"/>
      <c r="AF63" s="381"/>
      <c r="AG63" s="381"/>
      <c r="AH63" s="381"/>
      <c r="AI63" s="381"/>
      <c r="AJ63" s="381"/>
      <c r="AK63" s="80"/>
      <c r="AL63" s="155"/>
      <c r="AM63" s="156"/>
      <c r="AN63" s="80"/>
      <c r="AO63" s="80"/>
      <c r="AP63" s="80"/>
      <c r="AQ63" s="80"/>
      <c r="AR63" s="154"/>
      <c r="AS63" s="157"/>
      <c r="AT63" s="158"/>
      <c r="AU63" s="158"/>
      <c r="AV63" s="158"/>
      <c r="AW63" s="158"/>
      <c r="AX63" s="159"/>
      <c r="AY63" s="15"/>
    </row>
    <row r="64" spans="1:51" ht="19.5" customHeight="1" x14ac:dyDescent="0.25">
      <c r="A64" s="69" t="str">
        <f t="shared" si="0"/>
        <v/>
      </c>
      <c r="B64" s="153"/>
      <c r="C64" s="80"/>
      <c r="D64" s="80"/>
      <c r="E64" s="80"/>
      <c r="F64" s="80"/>
      <c r="G64" s="154"/>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155"/>
      <c r="AM64" s="156"/>
      <c r="AN64" s="80"/>
      <c r="AO64" s="80"/>
      <c r="AP64" s="80"/>
      <c r="AQ64" s="80"/>
      <c r="AR64" s="154"/>
      <c r="AS64" s="157"/>
      <c r="AT64" s="158"/>
      <c r="AU64" s="158"/>
      <c r="AV64" s="158"/>
      <c r="AW64" s="158"/>
      <c r="AX64" s="159"/>
      <c r="AY64" s="15"/>
    </row>
    <row r="65" spans="1:51" ht="19.5" customHeight="1" x14ac:dyDescent="0.25">
      <c r="A65" s="69">
        <f t="shared" si="0"/>
        <v>206</v>
      </c>
      <c r="B65" s="153"/>
      <c r="C65" s="80"/>
      <c r="D65" s="80"/>
      <c r="E65" s="80"/>
      <c r="F65" s="80"/>
      <c r="G65" s="154"/>
      <c r="H65" s="80"/>
      <c r="I65" s="80"/>
      <c r="J65" s="80"/>
      <c r="K65" s="381" t="s">
        <v>607</v>
      </c>
      <c r="L65" s="381"/>
      <c r="M65" s="381"/>
      <c r="N65" s="381"/>
      <c r="O65" s="381"/>
      <c r="P65" s="381"/>
      <c r="Q65" s="381"/>
      <c r="R65" s="381"/>
      <c r="S65" s="381"/>
      <c r="T65" s="381"/>
      <c r="U65" s="381"/>
      <c r="V65" s="381"/>
      <c r="W65" s="381"/>
      <c r="X65" s="381"/>
      <c r="Y65" s="381"/>
      <c r="Z65" s="381"/>
      <c r="AA65" s="381"/>
      <c r="AB65" s="381"/>
      <c r="AC65" s="381"/>
      <c r="AD65" s="381"/>
      <c r="AE65" s="381"/>
      <c r="AF65" s="381"/>
      <c r="AG65" s="381"/>
      <c r="AH65" s="381"/>
      <c r="AI65" s="381"/>
      <c r="AJ65" s="381"/>
      <c r="AK65" s="80"/>
      <c r="AL65" s="155"/>
      <c r="AM65" s="201">
        <v>206</v>
      </c>
      <c r="AN65" s="386" t="s">
        <v>12</v>
      </c>
      <c r="AO65" s="387"/>
      <c r="AP65" s="387"/>
      <c r="AQ65" s="388"/>
      <c r="AR65" s="154"/>
      <c r="AS65" s="442" t="s">
        <v>1907</v>
      </c>
      <c r="AT65" s="443"/>
      <c r="AU65" s="443"/>
      <c r="AV65" s="443"/>
      <c r="AW65" s="443"/>
      <c r="AX65" s="444"/>
      <c r="AY65" s="17">
        <f>VLOOKUP(AN65,$CD$6:$CE$11,2,FALSE)</f>
        <v>0</v>
      </c>
    </row>
    <row r="66" spans="1:51" ht="19.5" customHeight="1" x14ac:dyDescent="0.25">
      <c r="A66" s="69" t="str">
        <f t="shared" si="0"/>
        <v/>
      </c>
      <c r="B66" s="153"/>
      <c r="C66" s="80"/>
      <c r="D66" s="80"/>
      <c r="E66" s="80"/>
      <c r="F66" s="80"/>
      <c r="G66" s="154"/>
      <c r="H66" s="80"/>
      <c r="I66" s="80"/>
      <c r="J66" s="80"/>
      <c r="K66" s="381"/>
      <c r="L66" s="381"/>
      <c r="M66" s="381"/>
      <c r="N66" s="381"/>
      <c r="O66" s="381"/>
      <c r="P66" s="381"/>
      <c r="Q66" s="381"/>
      <c r="R66" s="381"/>
      <c r="S66" s="381"/>
      <c r="T66" s="381"/>
      <c r="U66" s="381"/>
      <c r="V66" s="381"/>
      <c r="W66" s="381"/>
      <c r="X66" s="381"/>
      <c r="Y66" s="381"/>
      <c r="Z66" s="381"/>
      <c r="AA66" s="381"/>
      <c r="AB66" s="381"/>
      <c r="AC66" s="381"/>
      <c r="AD66" s="381"/>
      <c r="AE66" s="381"/>
      <c r="AF66" s="381"/>
      <c r="AG66" s="381"/>
      <c r="AH66" s="381"/>
      <c r="AI66" s="381"/>
      <c r="AJ66" s="381"/>
      <c r="AK66" s="80"/>
      <c r="AL66" s="155"/>
      <c r="AM66" s="156"/>
      <c r="AN66" s="80"/>
      <c r="AO66" s="80"/>
      <c r="AP66" s="80"/>
      <c r="AQ66" s="80"/>
      <c r="AR66" s="154"/>
      <c r="AS66" s="442"/>
      <c r="AT66" s="443"/>
      <c r="AU66" s="443"/>
      <c r="AV66" s="443"/>
      <c r="AW66" s="443"/>
      <c r="AX66" s="444"/>
      <c r="AY66" s="15"/>
    </row>
    <row r="67" spans="1:51" ht="19.5" customHeight="1" x14ac:dyDescent="0.25">
      <c r="A67" s="69" t="str">
        <f t="shared" si="0"/>
        <v/>
      </c>
      <c r="B67" s="153"/>
      <c r="C67" s="80"/>
      <c r="D67" s="80"/>
      <c r="E67" s="80"/>
      <c r="F67" s="80"/>
      <c r="G67" s="154"/>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155"/>
      <c r="AM67" s="156"/>
      <c r="AN67" s="80"/>
      <c r="AO67" s="80"/>
      <c r="AP67" s="80"/>
      <c r="AQ67" s="80"/>
      <c r="AR67" s="154"/>
      <c r="AS67" s="157"/>
      <c r="AT67" s="158"/>
      <c r="AU67" s="158"/>
      <c r="AV67" s="158"/>
      <c r="AW67" s="158"/>
      <c r="AX67" s="159"/>
      <c r="AY67" s="15"/>
    </row>
    <row r="68" spans="1:51" ht="19.5" customHeight="1" x14ac:dyDescent="0.25">
      <c r="A68" s="69">
        <f t="shared" si="0"/>
        <v>207</v>
      </c>
      <c r="B68" s="153"/>
      <c r="C68" s="80"/>
      <c r="D68" s="80"/>
      <c r="E68" s="80"/>
      <c r="F68" s="80"/>
      <c r="G68" s="154"/>
      <c r="H68" s="200" t="s">
        <v>556</v>
      </c>
      <c r="I68" s="80"/>
      <c r="J68" s="381" t="s">
        <v>608</v>
      </c>
      <c r="K68" s="381"/>
      <c r="L68" s="381"/>
      <c r="M68" s="381"/>
      <c r="N68" s="381"/>
      <c r="O68" s="381"/>
      <c r="P68" s="381"/>
      <c r="Q68" s="381"/>
      <c r="R68" s="381"/>
      <c r="S68" s="381"/>
      <c r="T68" s="381"/>
      <c r="U68" s="381"/>
      <c r="V68" s="381"/>
      <c r="W68" s="381"/>
      <c r="X68" s="381"/>
      <c r="Y68" s="381"/>
      <c r="Z68" s="381"/>
      <c r="AA68" s="381"/>
      <c r="AB68" s="381"/>
      <c r="AC68" s="381"/>
      <c r="AD68" s="381"/>
      <c r="AE68" s="381"/>
      <c r="AF68" s="381"/>
      <c r="AG68" s="381"/>
      <c r="AH68" s="381"/>
      <c r="AI68" s="381"/>
      <c r="AJ68" s="381"/>
      <c r="AK68" s="80"/>
      <c r="AL68" s="155"/>
      <c r="AM68" s="201">
        <v>207</v>
      </c>
      <c r="AN68" s="386" t="s">
        <v>12</v>
      </c>
      <c r="AO68" s="387"/>
      <c r="AP68" s="387"/>
      <c r="AQ68" s="388"/>
      <c r="AR68" s="154"/>
      <c r="AS68" s="442" t="s">
        <v>1907</v>
      </c>
      <c r="AT68" s="443"/>
      <c r="AU68" s="443"/>
      <c r="AV68" s="443"/>
      <c r="AW68" s="443"/>
      <c r="AX68" s="444"/>
      <c r="AY68" s="17">
        <f>VLOOKUP(AN68,$CD$6:$CE$11,2,FALSE)</f>
        <v>0</v>
      </c>
    </row>
    <row r="69" spans="1:51" ht="19.5" customHeight="1" x14ac:dyDescent="0.25">
      <c r="A69" s="69" t="str">
        <f t="shared" si="0"/>
        <v/>
      </c>
      <c r="B69" s="153"/>
      <c r="C69" s="80"/>
      <c r="D69" s="80"/>
      <c r="E69" s="80"/>
      <c r="F69" s="80"/>
      <c r="G69" s="154"/>
      <c r="H69" s="80"/>
      <c r="I69" s="80"/>
      <c r="J69" s="381"/>
      <c r="K69" s="381"/>
      <c r="L69" s="381"/>
      <c r="M69" s="381"/>
      <c r="N69" s="381"/>
      <c r="O69" s="381"/>
      <c r="P69" s="381"/>
      <c r="Q69" s="381"/>
      <c r="R69" s="381"/>
      <c r="S69" s="381"/>
      <c r="T69" s="381"/>
      <c r="U69" s="381"/>
      <c r="V69" s="381"/>
      <c r="W69" s="381"/>
      <c r="X69" s="381"/>
      <c r="Y69" s="381"/>
      <c r="Z69" s="381"/>
      <c r="AA69" s="381"/>
      <c r="AB69" s="381"/>
      <c r="AC69" s="381"/>
      <c r="AD69" s="381"/>
      <c r="AE69" s="381"/>
      <c r="AF69" s="381"/>
      <c r="AG69" s="381"/>
      <c r="AH69" s="381"/>
      <c r="AI69" s="381"/>
      <c r="AJ69" s="381"/>
      <c r="AK69" s="80"/>
      <c r="AL69" s="155"/>
      <c r="AM69" s="156"/>
      <c r="AN69" s="80"/>
      <c r="AO69" s="80"/>
      <c r="AP69" s="80"/>
      <c r="AQ69" s="80"/>
      <c r="AR69" s="154"/>
      <c r="AS69" s="442"/>
      <c r="AT69" s="443"/>
      <c r="AU69" s="443"/>
      <c r="AV69" s="443"/>
      <c r="AW69" s="443"/>
      <c r="AX69" s="444"/>
      <c r="AY69" s="15"/>
    </row>
    <row r="70" spans="1:51" ht="19.5" customHeight="1" x14ac:dyDescent="0.25">
      <c r="A70" s="69" t="str">
        <f t="shared" si="0"/>
        <v/>
      </c>
      <c r="B70" s="153"/>
      <c r="C70" s="80"/>
      <c r="D70" s="80"/>
      <c r="E70" s="80"/>
      <c r="F70" s="80"/>
      <c r="G70" s="154"/>
      <c r="H70" s="80"/>
      <c r="I70" s="80"/>
      <c r="J70" s="381"/>
      <c r="K70" s="381"/>
      <c r="L70" s="381"/>
      <c r="M70" s="381"/>
      <c r="N70" s="381"/>
      <c r="O70" s="381"/>
      <c r="P70" s="381"/>
      <c r="Q70" s="381"/>
      <c r="R70" s="381"/>
      <c r="S70" s="381"/>
      <c r="T70" s="381"/>
      <c r="U70" s="381"/>
      <c r="V70" s="381"/>
      <c r="W70" s="381"/>
      <c r="X70" s="381"/>
      <c r="Y70" s="381"/>
      <c r="Z70" s="381"/>
      <c r="AA70" s="381"/>
      <c r="AB70" s="381"/>
      <c r="AC70" s="381"/>
      <c r="AD70" s="381"/>
      <c r="AE70" s="381"/>
      <c r="AF70" s="381"/>
      <c r="AG70" s="381"/>
      <c r="AH70" s="381"/>
      <c r="AI70" s="381"/>
      <c r="AJ70" s="381"/>
      <c r="AK70" s="80"/>
      <c r="AL70" s="155"/>
      <c r="AM70" s="156"/>
      <c r="AN70" s="80"/>
      <c r="AO70" s="80"/>
      <c r="AP70" s="80"/>
      <c r="AQ70" s="80"/>
      <c r="AR70" s="154"/>
      <c r="AS70" s="157"/>
      <c r="AT70" s="158"/>
      <c r="AU70" s="158"/>
      <c r="AV70" s="158"/>
      <c r="AW70" s="158"/>
      <c r="AX70" s="159"/>
      <c r="AY70" s="15"/>
    </row>
    <row r="71" spans="1:51" ht="19.5" customHeight="1" x14ac:dyDescent="0.25">
      <c r="A71" s="69" t="str">
        <f t="shared" ref="A71:A85" si="1">_xlfn.IFS(AM71=0,"",AM71&gt;0,AM71,AM71&lt;&gt;"","")</f>
        <v/>
      </c>
      <c r="B71" s="153"/>
      <c r="C71" s="80"/>
      <c r="D71" s="80"/>
      <c r="E71" s="80"/>
      <c r="F71" s="80"/>
      <c r="G71" s="154"/>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155"/>
      <c r="AM71" s="156"/>
      <c r="AN71" s="80"/>
      <c r="AO71" s="80"/>
      <c r="AP71" s="80"/>
      <c r="AQ71" s="80"/>
      <c r="AR71" s="154"/>
      <c r="AS71" s="157"/>
      <c r="AT71" s="158"/>
      <c r="AU71" s="158"/>
      <c r="AV71" s="158"/>
      <c r="AW71" s="158"/>
      <c r="AX71" s="159"/>
      <c r="AY71" s="15"/>
    </row>
    <row r="72" spans="1:51" ht="19.5" customHeight="1" x14ac:dyDescent="0.25">
      <c r="A72" s="69" t="str">
        <f t="shared" si="1"/>
        <v/>
      </c>
      <c r="B72" s="153"/>
      <c r="C72" s="80"/>
      <c r="D72" s="80"/>
      <c r="E72" s="80"/>
      <c r="F72" s="80"/>
      <c r="G72" s="154"/>
      <c r="H72" s="80"/>
      <c r="I72" s="80"/>
      <c r="J72" s="188" t="s">
        <v>595</v>
      </c>
      <c r="K72" s="398" t="s">
        <v>609</v>
      </c>
      <c r="L72" s="398"/>
      <c r="M72" s="398"/>
      <c r="N72" s="398"/>
      <c r="O72" s="398"/>
      <c r="P72" s="398"/>
      <c r="Q72" s="398"/>
      <c r="R72" s="398"/>
      <c r="S72" s="398"/>
      <c r="T72" s="398"/>
      <c r="U72" s="398"/>
      <c r="V72" s="398"/>
      <c r="W72" s="398"/>
      <c r="X72" s="398"/>
      <c r="Y72" s="398"/>
      <c r="Z72" s="398"/>
      <c r="AA72" s="398"/>
      <c r="AB72" s="398"/>
      <c r="AC72" s="398"/>
      <c r="AD72" s="398"/>
      <c r="AE72" s="398"/>
      <c r="AF72" s="398"/>
      <c r="AG72" s="398"/>
      <c r="AH72" s="398"/>
      <c r="AI72" s="398"/>
      <c r="AJ72" s="399"/>
      <c r="AK72" s="80"/>
      <c r="AL72" s="155"/>
      <c r="AM72" s="156"/>
      <c r="AN72" s="80"/>
      <c r="AO72" s="80"/>
      <c r="AP72" s="80"/>
      <c r="AQ72" s="80"/>
      <c r="AR72" s="154"/>
      <c r="AS72" s="157"/>
      <c r="AT72" s="158"/>
      <c r="AU72" s="158"/>
      <c r="AV72" s="158"/>
      <c r="AW72" s="158"/>
      <c r="AX72" s="159"/>
      <c r="AY72" s="15"/>
    </row>
    <row r="73" spans="1:51" ht="19.5" customHeight="1" x14ac:dyDescent="0.25">
      <c r="A73" s="69" t="str">
        <f t="shared" si="1"/>
        <v/>
      </c>
      <c r="B73" s="153"/>
      <c r="C73" s="80"/>
      <c r="D73" s="80"/>
      <c r="E73" s="80"/>
      <c r="F73" s="80"/>
      <c r="G73" s="154"/>
      <c r="H73" s="80"/>
      <c r="I73" s="80"/>
      <c r="J73" s="189"/>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c r="AJ73" s="400"/>
      <c r="AK73" s="80"/>
      <c r="AL73" s="155"/>
      <c r="AM73" s="156"/>
      <c r="AN73" s="80"/>
      <c r="AO73" s="80"/>
      <c r="AP73" s="80"/>
      <c r="AQ73" s="80"/>
      <c r="AR73" s="154"/>
      <c r="AS73" s="157"/>
      <c r="AT73" s="158"/>
      <c r="AU73" s="158"/>
      <c r="AV73" s="158"/>
      <c r="AW73" s="158"/>
      <c r="AX73" s="159"/>
      <c r="AY73" s="17"/>
    </row>
    <row r="74" spans="1:51" ht="19.5" customHeight="1" x14ac:dyDescent="0.25">
      <c r="A74" s="69" t="str">
        <f t="shared" si="1"/>
        <v/>
      </c>
      <c r="B74" s="153"/>
      <c r="C74" s="80"/>
      <c r="D74" s="80"/>
      <c r="E74" s="80"/>
      <c r="F74" s="80"/>
      <c r="G74" s="154"/>
      <c r="H74" s="80"/>
      <c r="I74" s="80"/>
      <c r="J74" s="189" t="s">
        <v>505</v>
      </c>
      <c r="K74" s="373" t="s">
        <v>610</v>
      </c>
      <c r="L74" s="373"/>
      <c r="M74" s="373"/>
      <c r="N74" s="373"/>
      <c r="O74" s="373"/>
      <c r="P74" s="373"/>
      <c r="Q74" s="373"/>
      <c r="R74" s="373"/>
      <c r="S74" s="373"/>
      <c r="T74" s="373"/>
      <c r="U74" s="373"/>
      <c r="V74" s="373"/>
      <c r="W74" s="373"/>
      <c r="X74" s="373"/>
      <c r="Y74" s="373"/>
      <c r="Z74" s="373"/>
      <c r="AA74" s="373"/>
      <c r="AB74" s="373"/>
      <c r="AC74" s="373"/>
      <c r="AD74" s="373"/>
      <c r="AE74" s="373"/>
      <c r="AF74" s="373"/>
      <c r="AG74" s="373"/>
      <c r="AH74" s="373"/>
      <c r="AI74" s="373"/>
      <c r="AJ74" s="374"/>
      <c r="AK74" s="80"/>
      <c r="AL74" s="155"/>
      <c r="AM74" s="156"/>
      <c r="AN74" s="80"/>
      <c r="AO74" s="80"/>
      <c r="AP74" s="80"/>
      <c r="AQ74" s="80"/>
      <c r="AR74" s="154"/>
      <c r="AS74" s="157"/>
      <c r="AT74" s="158"/>
      <c r="AU74" s="158"/>
      <c r="AV74" s="158"/>
      <c r="AW74" s="158"/>
      <c r="AX74" s="159"/>
      <c r="AY74" s="15"/>
    </row>
    <row r="75" spans="1:51" ht="19.5" customHeight="1" x14ac:dyDescent="0.25">
      <c r="A75" s="69" t="str">
        <f t="shared" si="1"/>
        <v/>
      </c>
      <c r="B75" s="153"/>
      <c r="C75" s="80"/>
      <c r="D75" s="80"/>
      <c r="E75" s="80"/>
      <c r="F75" s="80"/>
      <c r="G75" s="154"/>
      <c r="H75" s="80"/>
      <c r="I75" s="80"/>
      <c r="J75" s="189" t="s">
        <v>598</v>
      </c>
      <c r="K75" s="384" t="s">
        <v>611</v>
      </c>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c r="AJ75" s="400"/>
      <c r="AK75" s="80"/>
      <c r="AL75" s="155"/>
      <c r="AM75" s="156"/>
      <c r="AN75" s="80"/>
      <c r="AO75" s="80"/>
      <c r="AP75" s="80"/>
      <c r="AQ75" s="80"/>
      <c r="AR75" s="154"/>
      <c r="AS75" s="157"/>
      <c r="AT75" s="158"/>
      <c r="AU75" s="158"/>
      <c r="AV75" s="158"/>
      <c r="AW75" s="158"/>
      <c r="AX75" s="159"/>
      <c r="AY75" s="15"/>
    </row>
    <row r="76" spans="1:51" ht="19.5" customHeight="1" x14ac:dyDescent="0.25">
      <c r="A76" s="69" t="str">
        <f t="shared" si="1"/>
        <v/>
      </c>
      <c r="B76" s="153"/>
      <c r="C76" s="80"/>
      <c r="D76" s="80"/>
      <c r="E76" s="80"/>
      <c r="F76" s="80"/>
      <c r="G76" s="154"/>
      <c r="H76" s="80"/>
      <c r="I76" s="80"/>
      <c r="J76" s="189"/>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c r="AJ76" s="400"/>
      <c r="AK76" s="80"/>
      <c r="AL76" s="155"/>
      <c r="AM76" s="156"/>
      <c r="AN76" s="80"/>
      <c r="AO76" s="80"/>
      <c r="AP76" s="80"/>
      <c r="AQ76" s="80"/>
      <c r="AR76" s="154"/>
      <c r="AS76" s="157"/>
      <c r="AT76" s="158"/>
      <c r="AU76" s="158"/>
      <c r="AV76" s="158"/>
      <c r="AW76" s="158"/>
      <c r="AX76" s="159"/>
      <c r="AY76" s="15"/>
    </row>
    <row r="77" spans="1:51" ht="19.5" customHeight="1" x14ac:dyDescent="0.25">
      <c r="A77" s="69" t="str">
        <f t="shared" si="1"/>
        <v/>
      </c>
      <c r="B77" s="153"/>
      <c r="C77" s="80"/>
      <c r="D77" s="80"/>
      <c r="E77" s="80"/>
      <c r="F77" s="80"/>
      <c r="G77" s="154"/>
      <c r="H77" s="80"/>
      <c r="I77" s="80"/>
      <c r="J77" s="190" t="s">
        <v>600</v>
      </c>
      <c r="K77" s="500" t="s">
        <v>612</v>
      </c>
      <c r="L77" s="500"/>
      <c r="M77" s="500"/>
      <c r="N77" s="500"/>
      <c r="O77" s="500"/>
      <c r="P77" s="500"/>
      <c r="Q77" s="500"/>
      <c r="R77" s="500"/>
      <c r="S77" s="500"/>
      <c r="T77" s="500"/>
      <c r="U77" s="500"/>
      <c r="V77" s="500"/>
      <c r="W77" s="500"/>
      <c r="X77" s="500"/>
      <c r="Y77" s="500"/>
      <c r="Z77" s="500"/>
      <c r="AA77" s="500"/>
      <c r="AB77" s="500"/>
      <c r="AC77" s="500"/>
      <c r="AD77" s="500"/>
      <c r="AE77" s="500"/>
      <c r="AF77" s="500"/>
      <c r="AG77" s="500"/>
      <c r="AH77" s="500"/>
      <c r="AI77" s="500"/>
      <c r="AJ77" s="501"/>
      <c r="AK77" s="80"/>
      <c r="AL77" s="155"/>
      <c r="AM77" s="156"/>
      <c r="AN77" s="80"/>
      <c r="AO77" s="80"/>
      <c r="AP77" s="80"/>
      <c r="AQ77" s="80"/>
      <c r="AR77" s="154"/>
      <c r="AS77" s="157"/>
      <c r="AT77" s="158"/>
      <c r="AU77" s="158"/>
      <c r="AV77" s="158"/>
      <c r="AW77" s="158"/>
      <c r="AX77" s="159"/>
      <c r="AY77" s="15"/>
    </row>
    <row r="78" spans="1:51" ht="19.5" customHeight="1" x14ac:dyDescent="0.25">
      <c r="A78" s="69" t="str">
        <f t="shared" si="1"/>
        <v/>
      </c>
      <c r="B78" s="153"/>
      <c r="C78" s="80"/>
      <c r="D78" s="80"/>
      <c r="E78" s="80"/>
      <c r="F78" s="80"/>
      <c r="G78" s="154"/>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155"/>
      <c r="AM78" s="156"/>
      <c r="AN78" s="80"/>
      <c r="AO78" s="80"/>
      <c r="AP78" s="80"/>
      <c r="AQ78" s="80"/>
      <c r="AR78" s="154"/>
      <c r="AS78" s="157"/>
      <c r="AT78" s="158"/>
      <c r="AU78" s="158"/>
      <c r="AV78" s="158"/>
      <c r="AW78" s="158"/>
      <c r="AX78" s="159"/>
      <c r="AY78" s="15"/>
    </row>
    <row r="79" spans="1:51" ht="19.5" customHeight="1" x14ac:dyDescent="0.25">
      <c r="A79" s="69">
        <f t="shared" si="1"/>
        <v>208</v>
      </c>
      <c r="B79" s="153"/>
      <c r="C79" s="80"/>
      <c r="D79" s="80"/>
      <c r="E79" s="80"/>
      <c r="F79" s="80"/>
      <c r="G79" s="154"/>
      <c r="H79" s="200" t="s">
        <v>558</v>
      </c>
      <c r="I79" s="80"/>
      <c r="J79" s="381" t="s">
        <v>613</v>
      </c>
      <c r="K79" s="381"/>
      <c r="L79" s="381"/>
      <c r="M79" s="381"/>
      <c r="N79" s="381"/>
      <c r="O79" s="381"/>
      <c r="P79" s="381"/>
      <c r="Q79" s="381"/>
      <c r="R79" s="381"/>
      <c r="S79" s="381"/>
      <c r="T79" s="381"/>
      <c r="U79" s="381"/>
      <c r="V79" s="381"/>
      <c r="W79" s="381"/>
      <c r="X79" s="381"/>
      <c r="Y79" s="381"/>
      <c r="Z79" s="381"/>
      <c r="AA79" s="381"/>
      <c r="AB79" s="381"/>
      <c r="AC79" s="381"/>
      <c r="AD79" s="381"/>
      <c r="AE79" s="381"/>
      <c r="AF79" s="381"/>
      <c r="AG79" s="381"/>
      <c r="AH79" s="381"/>
      <c r="AI79" s="381"/>
      <c r="AJ79" s="381"/>
      <c r="AK79" s="80"/>
      <c r="AL79" s="155"/>
      <c r="AM79" s="201">
        <v>208</v>
      </c>
      <c r="AN79" s="448" t="s">
        <v>22</v>
      </c>
      <c r="AO79" s="449"/>
      <c r="AP79" s="449"/>
      <c r="AQ79" s="450"/>
      <c r="AR79" s="154"/>
      <c r="AS79" s="442" t="s">
        <v>1907</v>
      </c>
      <c r="AT79" s="443"/>
      <c r="AU79" s="443"/>
      <c r="AV79" s="443"/>
      <c r="AW79" s="443"/>
      <c r="AX79" s="444"/>
      <c r="AY79" s="17">
        <f>VLOOKUP(AN79,$CD$13:$CE$17,2,FALSE)</f>
        <v>0</v>
      </c>
    </row>
    <row r="80" spans="1:51" ht="19.5" customHeight="1" x14ac:dyDescent="0.25">
      <c r="A80" s="69" t="str">
        <f t="shared" si="1"/>
        <v/>
      </c>
      <c r="B80" s="153"/>
      <c r="C80" s="80"/>
      <c r="D80" s="80"/>
      <c r="E80" s="80"/>
      <c r="F80" s="80"/>
      <c r="G80" s="154"/>
      <c r="H80" s="80"/>
      <c r="I80" s="80"/>
      <c r="J80" s="381"/>
      <c r="K80" s="381"/>
      <c r="L80" s="381"/>
      <c r="M80" s="381"/>
      <c r="N80" s="381"/>
      <c r="O80" s="381"/>
      <c r="P80" s="381"/>
      <c r="Q80" s="381"/>
      <c r="R80" s="381"/>
      <c r="S80" s="381"/>
      <c r="T80" s="381"/>
      <c r="U80" s="381"/>
      <c r="V80" s="381"/>
      <c r="W80" s="381"/>
      <c r="X80" s="381"/>
      <c r="Y80" s="381"/>
      <c r="Z80" s="381"/>
      <c r="AA80" s="381"/>
      <c r="AB80" s="381"/>
      <c r="AC80" s="381"/>
      <c r="AD80" s="381"/>
      <c r="AE80" s="381"/>
      <c r="AF80" s="381"/>
      <c r="AG80" s="381"/>
      <c r="AH80" s="381"/>
      <c r="AI80" s="381"/>
      <c r="AJ80" s="381"/>
      <c r="AK80" s="80"/>
      <c r="AL80" s="155"/>
      <c r="AM80" s="156"/>
      <c r="AN80" s="80"/>
      <c r="AO80" s="80"/>
      <c r="AP80" s="80"/>
      <c r="AQ80" s="80"/>
      <c r="AR80" s="154"/>
      <c r="AS80" s="442"/>
      <c r="AT80" s="443"/>
      <c r="AU80" s="443"/>
      <c r="AV80" s="443"/>
      <c r="AW80" s="443"/>
      <c r="AX80" s="444"/>
      <c r="AY80" s="15"/>
    </row>
    <row r="81" spans="1:51" ht="19.5" customHeight="1" x14ac:dyDescent="0.25">
      <c r="A81" s="69" t="str">
        <f t="shared" si="1"/>
        <v/>
      </c>
      <c r="B81" s="153"/>
      <c r="C81" s="80"/>
      <c r="D81" s="80"/>
      <c r="E81" s="80"/>
      <c r="F81" s="80"/>
      <c r="G81" s="154"/>
      <c r="H81" s="80"/>
      <c r="I81" s="80"/>
      <c r="J81" s="381"/>
      <c r="K81" s="381"/>
      <c r="L81" s="381"/>
      <c r="M81" s="381"/>
      <c r="N81" s="381"/>
      <c r="O81" s="381"/>
      <c r="P81" s="381"/>
      <c r="Q81" s="381"/>
      <c r="R81" s="381"/>
      <c r="S81" s="381"/>
      <c r="T81" s="381"/>
      <c r="U81" s="381"/>
      <c r="V81" s="381"/>
      <c r="W81" s="381"/>
      <c r="X81" s="381"/>
      <c r="Y81" s="381"/>
      <c r="Z81" s="381"/>
      <c r="AA81" s="381"/>
      <c r="AB81" s="381"/>
      <c r="AC81" s="381"/>
      <c r="AD81" s="381"/>
      <c r="AE81" s="381"/>
      <c r="AF81" s="381"/>
      <c r="AG81" s="381"/>
      <c r="AH81" s="381"/>
      <c r="AI81" s="381"/>
      <c r="AJ81" s="381"/>
      <c r="AK81" s="80"/>
      <c r="AL81" s="155"/>
      <c r="AM81" s="156"/>
      <c r="AN81" s="80"/>
      <c r="AO81" s="80"/>
      <c r="AP81" s="80"/>
      <c r="AQ81" s="80"/>
      <c r="AR81" s="154"/>
      <c r="AS81" s="157"/>
      <c r="AT81" s="158"/>
      <c r="AU81" s="158"/>
      <c r="AV81" s="158"/>
      <c r="AW81" s="158"/>
      <c r="AX81" s="159"/>
      <c r="AY81" s="15"/>
    </row>
    <row r="82" spans="1:51" ht="19.5" customHeight="1" x14ac:dyDescent="0.25">
      <c r="A82" s="69" t="str">
        <f t="shared" si="1"/>
        <v/>
      </c>
      <c r="B82" s="153"/>
      <c r="C82" s="80"/>
      <c r="D82" s="80"/>
      <c r="E82" s="80"/>
      <c r="F82" s="80"/>
      <c r="G82" s="154"/>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155"/>
      <c r="AM82" s="156"/>
      <c r="AN82" s="80"/>
      <c r="AO82" s="80"/>
      <c r="AP82" s="80"/>
      <c r="AQ82" s="80"/>
      <c r="AR82" s="154"/>
      <c r="AS82" s="157"/>
      <c r="AT82" s="158"/>
      <c r="AU82" s="158"/>
      <c r="AV82" s="158"/>
      <c r="AW82" s="158"/>
      <c r="AX82" s="159"/>
      <c r="AY82" s="15"/>
    </row>
    <row r="83" spans="1:51" ht="19.5" customHeight="1" x14ac:dyDescent="0.25">
      <c r="A83" s="69">
        <f t="shared" si="1"/>
        <v>209</v>
      </c>
      <c r="B83" s="153"/>
      <c r="C83" s="80"/>
      <c r="D83" s="80"/>
      <c r="E83" s="80"/>
      <c r="F83" s="80"/>
      <c r="G83" s="154"/>
      <c r="H83" s="200" t="s">
        <v>560</v>
      </c>
      <c r="I83" s="80"/>
      <c r="J83" s="381" t="s">
        <v>614</v>
      </c>
      <c r="K83" s="381"/>
      <c r="L83" s="381"/>
      <c r="M83" s="381"/>
      <c r="N83" s="381"/>
      <c r="O83" s="381"/>
      <c r="P83" s="381"/>
      <c r="Q83" s="381"/>
      <c r="R83" s="381"/>
      <c r="S83" s="381"/>
      <c r="T83" s="381"/>
      <c r="U83" s="381"/>
      <c r="V83" s="381"/>
      <c r="W83" s="381"/>
      <c r="X83" s="381"/>
      <c r="Y83" s="381"/>
      <c r="Z83" s="381"/>
      <c r="AA83" s="381"/>
      <c r="AB83" s="381"/>
      <c r="AC83" s="381"/>
      <c r="AD83" s="381"/>
      <c r="AE83" s="381"/>
      <c r="AF83" s="381"/>
      <c r="AG83" s="381"/>
      <c r="AH83" s="381"/>
      <c r="AI83" s="381"/>
      <c r="AJ83" s="381"/>
      <c r="AK83" s="80"/>
      <c r="AL83" s="155"/>
      <c r="AM83" s="201">
        <v>209</v>
      </c>
      <c r="AN83" s="386" t="s">
        <v>12</v>
      </c>
      <c r="AO83" s="387"/>
      <c r="AP83" s="387"/>
      <c r="AQ83" s="388"/>
      <c r="AR83" s="154"/>
      <c r="AS83" s="442" t="s">
        <v>1907</v>
      </c>
      <c r="AT83" s="443"/>
      <c r="AU83" s="443"/>
      <c r="AV83" s="443"/>
      <c r="AW83" s="443"/>
      <c r="AX83" s="444"/>
      <c r="AY83" s="17">
        <f>VLOOKUP(AN83,$CD$6:$CE$11,2,FALSE)</f>
        <v>0</v>
      </c>
    </row>
    <row r="84" spans="1:51" ht="19.5" customHeight="1" x14ac:dyDescent="0.25">
      <c r="A84" s="69" t="str">
        <f t="shared" si="1"/>
        <v/>
      </c>
      <c r="B84" s="153"/>
      <c r="C84" s="80"/>
      <c r="D84" s="80"/>
      <c r="E84" s="80"/>
      <c r="F84" s="80"/>
      <c r="G84" s="154"/>
      <c r="H84" s="80"/>
      <c r="I84" s="80"/>
      <c r="J84" s="381"/>
      <c r="K84" s="381"/>
      <c r="L84" s="381"/>
      <c r="M84" s="381"/>
      <c r="N84" s="381"/>
      <c r="O84" s="381"/>
      <c r="P84" s="381"/>
      <c r="Q84" s="381"/>
      <c r="R84" s="381"/>
      <c r="S84" s="381"/>
      <c r="T84" s="381"/>
      <c r="U84" s="381"/>
      <c r="V84" s="381"/>
      <c r="W84" s="381"/>
      <c r="X84" s="381"/>
      <c r="Y84" s="381"/>
      <c r="Z84" s="381"/>
      <c r="AA84" s="381"/>
      <c r="AB84" s="381"/>
      <c r="AC84" s="381"/>
      <c r="AD84" s="381"/>
      <c r="AE84" s="381"/>
      <c r="AF84" s="381"/>
      <c r="AG84" s="381"/>
      <c r="AH84" s="381"/>
      <c r="AI84" s="381"/>
      <c r="AJ84" s="381"/>
      <c r="AK84" s="80"/>
      <c r="AL84" s="155"/>
      <c r="AM84" s="156"/>
      <c r="AN84" s="80"/>
      <c r="AO84" s="80"/>
      <c r="AP84" s="80"/>
      <c r="AQ84" s="80"/>
      <c r="AR84" s="154"/>
      <c r="AS84" s="442"/>
      <c r="AT84" s="443"/>
      <c r="AU84" s="443"/>
      <c r="AV84" s="443"/>
      <c r="AW84" s="443"/>
      <c r="AX84" s="444"/>
      <c r="AY84" s="15"/>
    </row>
    <row r="85" spans="1:51" ht="19.5" customHeight="1" x14ac:dyDescent="0.25">
      <c r="A85" s="69" t="str">
        <f t="shared" si="1"/>
        <v/>
      </c>
      <c r="B85" s="153"/>
      <c r="C85" s="80"/>
      <c r="D85" s="80"/>
      <c r="E85" s="80"/>
      <c r="F85" s="80"/>
      <c r="G85" s="154"/>
      <c r="H85" s="80"/>
      <c r="I85" s="80"/>
      <c r="J85" s="381"/>
      <c r="K85" s="381"/>
      <c r="L85" s="381"/>
      <c r="M85" s="381"/>
      <c r="N85" s="381"/>
      <c r="O85" s="381"/>
      <c r="P85" s="381"/>
      <c r="Q85" s="381"/>
      <c r="R85" s="381"/>
      <c r="S85" s="381"/>
      <c r="T85" s="381"/>
      <c r="U85" s="381"/>
      <c r="V85" s="381"/>
      <c r="W85" s="381"/>
      <c r="X85" s="381"/>
      <c r="Y85" s="381"/>
      <c r="Z85" s="381"/>
      <c r="AA85" s="381"/>
      <c r="AB85" s="381"/>
      <c r="AC85" s="381"/>
      <c r="AD85" s="381"/>
      <c r="AE85" s="381"/>
      <c r="AF85" s="381"/>
      <c r="AG85" s="381"/>
      <c r="AH85" s="381"/>
      <c r="AI85" s="381"/>
      <c r="AJ85" s="381"/>
      <c r="AK85" s="80"/>
      <c r="AL85" s="155"/>
      <c r="AM85" s="156"/>
      <c r="AN85" s="80"/>
      <c r="AO85" s="80"/>
      <c r="AP85" s="80"/>
      <c r="AQ85" s="80"/>
      <c r="AR85" s="154"/>
      <c r="AS85" s="157"/>
      <c r="AT85" s="158"/>
      <c r="AU85" s="158"/>
      <c r="AV85" s="158"/>
      <c r="AW85" s="158"/>
      <c r="AX85" s="159"/>
      <c r="AY85" s="15"/>
    </row>
    <row r="86" spans="1:51" ht="19.5" customHeight="1" thickBot="1" x14ac:dyDescent="0.3">
      <c r="A86" s="69"/>
      <c r="B86" s="170"/>
      <c r="C86" s="171"/>
      <c r="D86" s="171"/>
      <c r="E86" s="171"/>
      <c r="F86" s="171"/>
      <c r="G86" s="172"/>
      <c r="H86" s="171"/>
      <c r="I86" s="171"/>
      <c r="J86" s="181"/>
      <c r="K86" s="181"/>
      <c r="L86" s="181"/>
      <c r="M86" s="181"/>
      <c r="N86" s="181"/>
      <c r="O86" s="181"/>
      <c r="P86" s="181"/>
      <c r="Q86" s="181"/>
      <c r="R86" s="181"/>
      <c r="S86" s="181"/>
      <c r="T86" s="181"/>
      <c r="U86" s="181"/>
      <c r="V86" s="181"/>
      <c r="W86" s="181"/>
      <c r="X86" s="181"/>
      <c r="Y86" s="181"/>
      <c r="Z86" s="181"/>
      <c r="AA86" s="181"/>
      <c r="AB86" s="181"/>
      <c r="AC86" s="181"/>
      <c r="AD86" s="181"/>
      <c r="AE86" s="181"/>
      <c r="AF86" s="181"/>
      <c r="AG86" s="181"/>
      <c r="AH86" s="181"/>
      <c r="AI86" s="181"/>
      <c r="AJ86" s="181"/>
      <c r="AK86" s="171"/>
      <c r="AL86" s="173"/>
      <c r="AM86" s="174"/>
      <c r="AN86" s="171"/>
      <c r="AO86" s="171"/>
      <c r="AP86" s="171"/>
      <c r="AQ86" s="171"/>
      <c r="AR86" s="172"/>
      <c r="AS86" s="175"/>
      <c r="AT86" s="176"/>
      <c r="AU86" s="176"/>
      <c r="AV86" s="176"/>
      <c r="AW86" s="176"/>
      <c r="AX86" s="177"/>
      <c r="AY86" s="11"/>
    </row>
    <row r="88" spans="1:51" ht="19.5" customHeight="1" x14ac:dyDescent="0.25">
      <c r="AM88" s="435" t="s">
        <v>991</v>
      </c>
      <c r="AN88" s="435"/>
      <c r="AO88" s="435"/>
      <c r="AP88" s="435"/>
      <c r="AQ88" s="435"/>
    </row>
  </sheetData>
  <mergeCells count="67">
    <mergeCell ref="AM88:AQ88"/>
    <mergeCell ref="AM1:AQ1"/>
    <mergeCell ref="K75:AJ76"/>
    <mergeCell ref="K77:AJ77"/>
    <mergeCell ref="J79:AJ81"/>
    <mergeCell ref="AN79:AQ79"/>
    <mergeCell ref="J83:AJ85"/>
    <mergeCell ref="AN83:AQ83"/>
    <mergeCell ref="J68:AJ70"/>
    <mergeCell ref="AN68:AQ68"/>
    <mergeCell ref="K72:AJ73"/>
    <mergeCell ref="K74:AJ74"/>
    <mergeCell ref="K59:AJ63"/>
    <mergeCell ref="AN59:AQ59"/>
    <mergeCell ref="K65:AJ66"/>
    <mergeCell ref="AN65:AQ65"/>
    <mergeCell ref="K52:AJ53"/>
    <mergeCell ref="AN52:AQ52"/>
    <mergeCell ref="K55:AJ57"/>
    <mergeCell ref="AN55:AQ55"/>
    <mergeCell ref="K42:AJ43"/>
    <mergeCell ref="AN42:AQ42"/>
    <mergeCell ref="K45:AJ48"/>
    <mergeCell ref="K50:AJ50"/>
    <mergeCell ref="AN50:AQ50"/>
    <mergeCell ref="J31:AJ32"/>
    <mergeCell ref="AN31:AQ31"/>
    <mergeCell ref="AS31:AX32"/>
    <mergeCell ref="K34:AJ36"/>
    <mergeCell ref="K38:AJ40"/>
    <mergeCell ref="AN34:AQ34"/>
    <mergeCell ref="AN38:AQ38"/>
    <mergeCell ref="AS34:AX35"/>
    <mergeCell ref="AS38:AX39"/>
    <mergeCell ref="AS13:AX14"/>
    <mergeCell ref="J19:AJ22"/>
    <mergeCell ref="AN19:AQ19"/>
    <mergeCell ref="J24:AJ29"/>
    <mergeCell ref="AN24:AQ24"/>
    <mergeCell ref="J13:AJ13"/>
    <mergeCell ref="AN13:AQ13"/>
    <mergeCell ref="J15:AJ17"/>
    <mergeCell ref="AN15:AQ15"/>
    <mergeCell ref="AS15:AX16"/>
    <mergeCell ref="AS19:AX20"/>
    <mergeCell ref="AS24:AX25"/>
    <mergeCell ref="B7:G8"/>
    <mergeCell ref="C10:F10"/>
    <mergeCell ref="J7:AJ8"/>
    <mergeCell ref="AN7:AQ7"/>
    <mergeCell ref="AS7:AX8"/>
    <mergeCell ref="K10:AJ11"/>
    <mergeCell ref="H2:AK5"/>
    <mergeCell ref="AL2:AR3"/>
    <mergeCell ref="B3:G4"/>
    <mergeCell ref="AS3:AX4"/>
    <mergeCell ref="AO4:AR5"/>
    <mergeCell ref="AS42:AX43"/>
    <mergeCell ref="AS50:AX51"/>
    <mergeCell ref="AS52:AX53"/>
    <mergeCell ref="AS55:AX56"/>
    <mergeCell ref="AS59:AX60"/>
    <mergeCell ref="AS65:AX66"/>
    <mergeCell ref="AS68:AX69"/>
    <mergeCell ref="AS79:AX80"/>
    <mergeCell ref="AS83:AX84"/>
    <mergeCell ref="AS45:AX48"/>
  </mergeCells>
  <phoneticPr fontId="7"/>
  <conditionalFormatting sqref="C10">
    <cfRule type="cellIs" dxfId="2576" priority="134" operator="equal">
      <formula>"該当・非該当"</formula>
    </cfRule>
    <cfRule type="cellIs" dxfId="2575" priority="135" operator="equal">
      <formula>"該当"</formula>
    </cfRule>
    <cfRule type="cellIs" dxfId="2574" priority="136" operator="equal">
      <formula>"非該当"</formula>
    </cfRule>
  </conditionalFormatting>
  <conditionalFormatting sqref="C50">
    <cfRule type="cellIs" dxfId="2573" priority="138" operator="equal">
      <formula>"該当・非該当"</formula>
    </cfRule>
    <cfRule type="cellIs" dxfId="2572" priority="139" operator="equal">
      <formula>"該当"</formula>
    </cfRule>
    <cfRule type="cellIs" dxfId="2571" priority="140" operator="equal">
      <formula>"非該当"</formula>
    </cfRule>
  </conditionalFormatting>
  <conditionalFormatting sqref="AN55">
    <cfRule type="cellIs" dxfId="2570" priority="56" operator="equal">
      <formula>"いない・いる"</formula>
    </cfRule>
    <cfRule type="cellIs" dxfId="2569" priority="55" operator="equal">
      <formula>"いる"</formula>
    </cfRule>
    <cfRule type="cellIs" dxfId="2568" priority="54" operator="equal">
      <formula>"いない"</formula>
    </cfRule>
    <cfRule type="cellIs" dxfId="2567" priority="53" operator="equal">
      <formula>"非該当"</formula>
    </cfRule>
  </conditionalFormatting>
  <conditionalFormatting sqref="AN79">
    <cfRule type="cellIs" dxfId="2566" priority="26" operator="equal">
      <formula>"いない"</formula>
    </cfRule>
    <cfRule type="cellIs" dxfId="2565" priority="25" operator="equal">
      <formula>"非該当"</formula>
    </cfRule>
    <cfRule type="cellIs" dxfId="2564" priority="27" operator="equal">
      <formula>"いる"</formula>
    </cfRule>
    <cfRule type="cellIs" dxfId="2563" priority="28" operator="equal">
      <formula>"いない・いる"</formula>
    </cfRule>
  </conditionalFormatting>
  <conditionalFormatting sqref="AN4:AO4">
    <cfRule type="containsBlanks" dxfId="2562" priority="137">
      <formula>LEN(TRIM(AN4))=0</formula>
    </cfRule>
  </conditionalFormatting>
  <conditionalFormatting sqref="AN7:AO7">
    <cfRule type="containsText" dxfId="2561" priority="133" operator="containsText" text="いない">
      <formula>NOT(ISERROR(SEARCH("いない",AN7)))</formula>
    </cfRule>
    <cfRule type="cellIs" dxfId="2560" priority="130" operator="equal">
      <formula>"いる"</formula>
    </cfRule>
    <cfRule type="cellIs" dxfId="2559" priority="131" operator="equal">
      <formula>"非該当"</formula>
    </cfRule>
    <cfRule type="cellIs" dxfId="2558" priority="132" operator="equal">
      <formula>"いる・いない"</formula>
    </cfRule>
  </conditionalFormatting>
  <conditionalFormatting sqref="AN13:AO13">
    <cfRule type="cellIs" dxfId="2557" priority="124" operator="equal">
      <formula>"非該当"</formula>
    </cfRule>
    <cfRule type="cellIs" dxfId="2556" priority="123" operator="equal">
      <formula>"いる"</formula>
    </cfRule>
    <cfRule type="cellIs" dxfId="2555" priority="125" operator="equal">
      <formula>"いる・いない"</formula>
    </cfRule>
    <cfRule type="containsText" dxfId="2554" priority="126" operator="containsText" text="いない">
      <formula>NOT(ISERROR(SEARCH("いない",AN13)))</formula>
    </cfRule>
  </conditionalFormatting>
  <conditionalFormatting sqref="AN15:AO15">
    <cfRule type="cellIs" dxfId="2553" priority="117" operator="equal">
      <formula>"非該当"</formula>
    </cfRule>
    <cfRule type="cellIs" dxfId="2552" priority="116" operator="equal">
      <formula>"いる"</formula>
    </cfRule>
    <cfRule type="cellIs" dxfId="2551" priority="118" operator="equal">
      <formula>"いる・いない"</formula>
    </cfRule>
    <cfRule type="containsText" dxfId="2550" priority="119" operator="containsText" text="いない">
      <formula>NOT(ISERROR(SEARCH("いない",AN15)))</formula>
    </cfRule>
  </conditionalFormatting>
  <conditionalFormatting sqref="AN19:AO19">
    <cfRule type="cellIs" dxfId="2549" priority="109" operator="equal">
      <formula>"いる"</formula>
    </cfRule>
    <cfRule type="cellIs" dxfId="2548" priority="110" operator="equal">
      <formula>"非該当"</formula>
    </cfRule>
    <cfRule type="cellIs" dxfId="2547" priority="111" operator="equal">
      <formula>"いる・いない"</formula>
    </cfRule>
    <cfRule type="containsText" dxfId="2546" priority="112" operator="containsText" text="いない">
      <formula>NOT(ISERROR(SEARCH("いない",AN19)))</formula>
    </cfRule>
  </conditionalFormatting>
  <conditionalFormatting sqref="AN24:AO24">
    <cfRule type="cellIs" dxfId="2545" priority="102" operator="equal">
      <formula>"いる"</formula>
    </cfRule>
    <cfRule type="cellIs" dxfId="2544" priority="103" operator="equal">
      <formula>"非該当"</formula>
    </cfRule>
    <cfRule type="cellIs" dxfId="2543" priority="104" operator="equal">
      <formula>"いる・いない"</formula>
    </cfRule>
    <cfRule type="containsText" dxfId="2542" priority="105" operator="containsText" text="いない">
      <formula>NOT(ISERROR(SEARCH("いない",AN24)))</formula>
    </cfRule>
  </conditionalFormatting>
  <conditionalFormatting sqref="AN31:AO31">
    <cfRule type="cellIs" dxfId="2541" priority="95" operator="equal">
      <formula>"いる"</formula>
    </cfRule>
    <cfRule type="cellIs" dxfId="2540" priority="96" operator="equal">
      <formula>"非該当"</formula>
    </cfRule>
    <cfRule type="cellIs" dxfId="2539" priority="97" operator="equal">
      <formula>"いる・いない"</formula>
    </cfRule>
    <cfRule type="containsText" dxfId="2538" priority="98" operator="containsText" text="いない">
      <formula>NOT(ISERROR(SEARCH("いない",AN31)))</formula>
    </cfRule>
  </conditionalFormatting>
  <conditionalFormatting sqref="AN34:AO34">
    <cfRule type="cellIs" dxfId="2537" priority="88" operator="equal">
      <formula>"いる"</formula>
    </cfRule>
    <cfRule type="containsText" dxfId="2536" priority="91" operator="containsText" text="いない">
      <formula>NOT(ISERROR(SEARCH("いない",AN34)))</formula>
    </cfRule>
    <cfRule type="cellIs" dxfId="2535" priority="90" operator="equal">
      <formula>"いる・いない"</formula>
    </cfRule>
    <cfRule type="cellIs" dxfId="2534" priority="89" operator="equal">
      <formula>"非該当"</formula>
    </cfRule>
  </conditionalFormatting>
  <conditionalFormatting sqref="AN38:AO38">
    <cfRule type="cellIs" dxfId="2533" priority="82" operator="equal">
      <formula>"非該当"</formula>
    </cfRule>
    <cfRule type="cellIs" dxfId="2532" priority="83" operator="equal">
      <formula>"いる・いない"</formula>
    </cfRule>
    <cfRule type="containsText" dxfId="2531" priority="84" operator="containsText" text="いない">
      <formula>NOT(ISERROR(SEARCH("いない",AN38)))</formula>
    </cfRule>
    <cfRule type="cellIs" dxfId="2530" priority="81" operator="equal">
      <formula>"いる"</formula>
    </cfRule>
  </conditionalFormatting>
  <conditionalFormatting sqref="AN42:AO42">
    <cfRule type="cellIs" dxfId="2529" priority="76" operator="equal">
      <formula>"いる・いない"</formula>
    </cfRule>
    <cfRule type="cellIs" dxfId="2528" priority="75" operator="equal">
      <formula>"非該当"</formula>
    </cfRule>
    <cfRule type="cellIs" dxfId="2527" priority="74" operator="equal">
      <formula>"いる"</formula>
    </cfRule>
    <cfRule type="containsText" dxfId="2526" priority="77" operator="containsText" text="いない">
      <formula>NOT(ISERROR(SEARCH("いない",AN42)))</formula>
    </cfRule>
  </conditionalFormatting>
  <conditionalFormatting sqref="AN49:AO50">
    <cfRule type="containsText" dxfId="2525" priority="70" operator="containsText" text="いない">
      <formula>NOT(ISERROR(SEARCH("いない",AN49)))</formula>
    </cfRule>
    <cfRule type="cellIs" dxfId="2524" priority="67" operator="equal">
      <formula>"いる"</formula>
    </cfRule>
    <cfRule type="cellIs" dxfId="2523" priority="68" operator="equal">
      <formula>"非該当"</formula>
    </cfRule>
    <cfRule type="cellIs" dxfId="2522" priority="69" operator="equal">
      <formula>"いる・いない"</formula>
    </cfRule>
  </conditionalFormatting>
  <conditionalFormatting sqref="AN52:AO52">
    <cfRule type="cellIs" dxfId="2521" priority="60" operator="equal">
      <formula>"いる"</formula>
    </cfRule>
    <cfRule type="cellIs" dxfId="2520" priority="61" operator="equal">
      <formula>"非該当"</formula>
    </cfRule>
    <cfRule type="cellIs" dxfId="2519" priority="62" operator="equal">
      <formula>"いる・いない"</formula>
    </cfRule>
    <cfRule type="containsText" dxfId="2518" priority="63" operator="containsText" text="いない">
      <formula>NOT(ISERROR(SEARCH("いない",AN52)))</formula>
    </cfRule>
  </conditionalFormatting>
  <conditionalFormatting sqref="AN59:AO59">
    <cfRule type="cellIs" dxfId="2517" priority="47" operator="equal">
      <formula>"非該当"</formula>
    </cfRule>
    <cfRule type="cellIs" dxfId="2516" priority="46" operator="equal">
      <formula>"いる"</formula>
    </cfRule>
    <cfRule type="cellIs" dxfId="2515" priority="48" operator="equal">
      <formula>"いる・いない"</formula>
    </cfRule>
    <cfRule type="containsText" dxfId="2514" priority="49" operator="containsText" text="いない">
      <formula>NOT(ISERROR(SEARCH("いない",AN59)))</formula>
    </cfRule>
  </conditionalFormatting>
  <conditionalFormatting sqref="AN65:AO65">
    <cfRule type="cellIs" dxfId="2513" priority="12" operator="equal">
      <formula>"非該当"</formula>
    </cfRule>
    <cfRule type="cellIs" dxfId="2512" priority="11" operator="equal">
      <formula>"いる"</formula>
    </cfRule>
    <cfRule type="cellIs" dxfId="2511" priority="13" operator="equal">
      <formula>"いる・いない"</formula>
    </cfRule>
    <cfRule type="containsText" dxfId="2510" priority="14" operator="containsText" text="いない">
      <formula>NOT(ISERROR(SEARCH("いない",AN65)))</formula>
    </cfRule>
  </conditionalFormatting>
  <conditionalFormatting sqref="AN68:AO68">
    <cfRule type="cellIs" dxfId="2509" priority="4" operator="equal">
      <formula>"いる"</formula>
    </cfRule>
    <cfRule type="cellIs" dxfId="2508" priority="5" operator="equal">
      <formula>"非該当"</formula>
    </cfRule>
    <cfRule type="cellIs" dxfId="2507" priority="6" operator="equal">
      <formula>"いる・いない"</formula>
    </cfRule>
    <cfRule type="containsText" dxfId="2506" priority="7" operator="containsText" text="いない">
      <formula>NOT(ISERROR(SEARCH("いない",AN68)))</formula>
    </cfRule>
  </conditionalFormatting>
  <conditionalFormatting sqref="AN83:AO83">
    <cfRule type="containsText" dxfId="2505" priority="21" operator="containsText" text="いない">
      <formula>NOT(ISERROR(SEARCH("いない",AN83)))</formula>
    </cfRule>
    <cfRule type="cellIs" dxfId="2504" priority="18" operator="equal">
      <formula>"いる"</formula>
    </cfRule>
    <cfRule type="cellIs" dxfId="2503" priority="19" operator="equal">
      <formula>"非該当"</formula>
    </cfRule>
    <cfRule type="cellIs" dxfId="2502" priority="20" operator="equal">
      <formula>"いる・いない"</formula>
    </cfRule>
  </conditionalFormatting>
  <conditionalFormatting sqref="AY7">
    <cfRule type="containsText" dxfId="2501" priority="129" operator="containsText" text="根拠法令等の記載内容を再度確認してください。">
      <formula>NOT(ISERROR(SEARCH("根拠法令等の記載内容を再度確認してください。",AY7)))</formula>
    </cfRule>
    <cfRule type="cellIs" dxfId="2500" priority="128" operator="equal">
      <formula>0</formula>
    </cfRule>
    <cfRule type="containsErrors" dxfId="2499" priority="127">
      <formula>ISERROR(AY7)</formula>
    </cfRule>
  </conditionalFormatting>
  <conditionalFormatting sqref="AY13">
    <cfRule type="containsText" dxfId="2498" priority="122" operator="containsText" text="根拠法令等の記載内容を再度確認してください。">
      <formula>NOT(ISERROR(SEARCH("根拠法令等の記載内容を再度確認してください。",AY13)))</formula>
    </cfRule>
    <cfRule type="cellIs" dxfId="2497" priority="121" operator="equal">
      <formula>0</formula>
    </cfRule>
    <cfRule type="containsErrors" dxfId="2496" priority="120">
      <formula>ISERROR(AY13)</formula>
    </cfRule>
  </conditionalFormatting>
  <conditionalFormatting sqref="AY15">
    <cfRule type="containsText" dxfId="2495" priority="115" operator="containsText" text="根拠法令等の記載内容を再度確認してください。">
      <formula>NOT(ISERROR(SEARCH("根拠法令等の記載内容を再度確認してください。",AY15)))</formula>
    </cfRule>
    <cfRule type="cellIs" dxfId="2494" priority="114" operator="equal">
      <formula>0</formula>
    </cfRule>
    <cfRule type="containsErrors" dxfId="2493" priority="113">
      <formula>ISERROR(AY15)</formula>
    </cfRule>
  </conditionalFormatting>
  <conditionalFormatting sqref="AY18:AY19">
    <cfRule type="containsErrors" dxfId="2492" priority="106">
      <formula>ISERROR(AY18)</formula>
    </cfRule>
    <cfRule type="cellIs" dxfId="2491" priority="107" operator="equal">
      <formula>0</formula>
    </cfRule>
    <cfRule type="containsText" dxfId="2490" priority="108" operator="containsText" text="根拠法令等の記載内容を再度確認してください。">
      <formula>NOT(ISERROR(SEARCH("根拠法令等の記載内容を再度確認してください。",AY18)))</formula>
    </cfRule>
  </conditionalFormatting>
  <conditionalFormatting sqref="AY22">
    <cfRule type="cellIs" dxfId="2489" priority="233" operator="equal">
      <formula>0</formula>
    </cfRule>
    <cfRule type="containsText" dxfId="2488" priority="234" operator="containsText" text="根拠法令等の記載内容を再度確認してください。">
      <formula>NOT(ISERROR(SEARCH("根拠法令等の記載内容を再度確認してください。",AY22)))</formula>
    </cfRule>
    <cfRule type="containsErrors" dxfId="2487" priority="232">
      <formula>ISERROR(AY22)</formula>
    </cfRule>
  </conditionalFormatting>
  <conditionalFormatting sqref="AY24:AY25">
    <cfRule type="containsErrors" dxfId="2486" priority="99">
      <formula>ISERROR(AY24)</formula>
    </cfRule>
    <cfRule type="containsText" dxfId="2485" priority="101" operator="containsText" text="根拠法令等の記載内容を再度確認してください。">
      <formula>NOT(ISERROR(SEARCH("根拠法令等の記載内容を再度確認してください。",AY24)))</formula>
    </cfRule>
    <cfRule type="cellIs" dxfId="2484" priority="100" operator="equal">
      <formula>0</formula>
    </cfRule>
  </conditionalFormatting>
  <conditionalFormatting sqref="AY31">
    <cfRule type="containsErrors" dxfId="2483" priority="92">
      <formula>ISERROR(AY31)</formula>
    </cfRule>
    <cfRule type="containsText" dxfId="2482" priority="94" operator="containsText" text="根拠法令等の記載内容を再度確認してください。">
      <formula>NOT(ISERROR(SEARCH("根拠法令等の記載内容を再度確認してください。",AY31)))</formula>
    </cfRule>
    <cfRule type="cellIs" dxfId="2481" priority="93" operator="equal">
      <formula>0</formula>
    </cfRule>
  </conditionalFormatting>
  <conditionalFormatting sqref="AY34">
    <cfRule type="containsText" dxfId="2480" priority="87" operator="containsText" text="根拠法令等の記載内容を再度確認してください。">
      <formula>NOT(ISERROR(SEARCH("根拠法令等の記載内容を再度確認してください。",AY34)))</formula>
    </cfRule>
    <cfRule type="containsErrors" dxfId="2479" priority="85">
      <formula>ISERROR(AY34)</formula>
    </cfRule>
    <cfRule type="cellIs" dxfId="2478" priority="86" operator="equal">
      <formula>0</formula>
    </cfRule>
  </conditionalFormatting>
  <conditionalFormatting sqref="AY38">
    <cfRule type="containsText" dxfId="2477" priority="80" operator="containsText" text="根拠法令等の記載内容を再度確認してください。">
      <formula>NOT(ISERROR(SEARCH("根拠法令等の記載内容を再度確認してください。",AY38)))</formula>
    </cfRule>
    <cfRule type="cellIs" dxfId="2476" priority="79" operator="equal">
      <formula>0</formula>
    </cfRule>
    <cfRule type="containsErrors" dxfId="2475" priority="78">
      <formula>ISERROR(AY38)</formula>
    </cfRule>
  </conditionalFormatting>
  <conditionalFormatting sqref="AY42:AY43">
    <cfRule type="containsText" dxfId="2474" priority="73" operator="containsText" text="根拠法令等の記載内容を再度確認してください。">
      <formula>NOT(ISERROR(SEARCH("根拠法令等の記載内容を再度確認してください。",AY42)))</formula>
    </cfRule>
    <cfRule type="containsErrors" dxfId="2473" priority="71">
      <formula>ISERROR(AY42)</formula>
    </cfRule>
    <cfRule type="cellIs" dxfId="2472" priority="72" operator="equal">
      <formula>0</formula>
    </cfRule>
  </conditionalFormatting>
  <conditionalFormatting sqref="AY49:AY50">
    <cfRule type="containsErrors" dxfId="2471" priority="64">
      <formula>ISERROR(AY49)</formula>
    </cfRule>
    <cfRule type="cellIs" dxfId="2470" priority="65" operator="equal">
      <formula>0</formula>
    </cfRule>
    <cfRule type="containsText" dxfId="2469" priority="66" operator="containsText" text="根拠法令等の記載内容を再度確認してください。">
      <formula>NOT(ISERROR(SEARCH("根拠法令等の記載内容を再度確認してください。",AY49)))</formula>
    </cfRule>
  </conditionalFormatting>
  <conditionalFormatting sqref="AY52">
    <cfRule type="containsText" dxfId="2468" priority="59" operator="containsText" text="根拠法令等の記載内容を再度確認してください。">
      <formula>NOT(ISERROR(SEARCH("根拠法令等の記載内容を再度確認してください。",AY52)))</formula>
    </cfRule>
    <cfRule type="cellIs" dxfId="2467" priority="58" operator="equal">
      <formula>0</formula>
    </cfRule>
    <cfRule type="containsErrors" dxfId="2466" priority="57">
      <formula>ISERROR(AY52)</formula>
    </cfRule>
  </conditionalFormatting>
  <conditionalFormatting sqref="AY54:AY55">
    <cfRule type="cellIs" dxfId="2465" priority="51" operator="equal">
      <formula>0</formula>
    </cfRule>
    <cfRule type="containsErrors" dxfId="2464" priority="50">
      <formula>ISERROR(AY54)</formula>
    </cfRule>
    <cfRule type="containsText" dxfId="2463" priority="52" operator="containsText" text="根拠法令等の記載内容を再度確認してください。">
      <formula>NOT(ISERROR(SEARCH("根拠法令等の記載内容を再度確認してください。",AY54)))</formula>
    </cfRule>
  </conditionalFormatting>
  <conditionalFormatting sqref="AY59">
    <cfRule type="containsText" dxfId="2462" priority="45" operator="containsText" text="根拠法令等の記載内容を再度確認してください。">
      <formula>NOT(ISERROR(SEARCH("根拠法令等の記載内容を再度確認してください。",AY59)))</formula>
    </cfRule>
    <cfRule type="cellIs" dxfId="2461" priority="44" operator="equal">
      <formula>0</formula>
    </cfRule>
    <cfRule type="containsErrors" dxfId="2460" priority="43">
      <formula>ISERROR(AY59)</formula>
    </cfRule>
  </conditionalFormatting>
  <conditionalFormatting sqref="AY62">
    <cfRule type="containsErrors" dxfId="2459" priority="217">
      <formula>ISERROR(AY62)</formula>
    </cfRule>
    <cfRule type="cellIs" dxfId="2458" priority="218" operator="equal">
      <formula>0</formula>
    </cfRule>
    <cfRule type="containsText" dxfId="2457" priority="219" operator="containsText" text="根拠法令等の記載内容を再度確認してください。">
      <formula>NOT(ISERROR(SEARCH("根拠法令等の記載内容を再度確認してください。",AY62)))</formula>
    </cfRule>
  </conditionalFormatting>
  <conditionalFormatting sqref="AY65">
    <cfRule type="cellIs" dxfId="2456" priority="9" operator="equal">
      <formula>0</formula>
    </cfRule>
    <cfRule type="containsErrors" dxfId="2455" priority="8">
      <formula>ISERROR(AY65)</formula>
    </cfRule>
    <cfRule type="containsText" dxfId="2454" priority="10" operator="containsText" text="根拠法令等の記載内容を再度確認してください。">
      <formula>NOT(ISERROR(SEARCH("根拠法令等の記載内容を再度確認してください。",AY65)))</formula>
    </cfRule>
  </conditionalFormatting>
  <conditionalFormatting sqref="AY68">
    <cfRule type="containsErrors" dxfId="2453" priority="1">
      <formula>ISERROR(AY68)</formula>
    </cfRule>
    <cfRule type="containsText" dxfId="2452" priority="3" operator="containsText" text="根拠法令等の記載内容を再度確認してください。">
      <formula>NOT(ISERROR(SEARCH("根拠法令等の記載内容を再度確認してください。",AY68)))</formula>
    </cfRule>
    <cfRule type="cellIs" dxfId="2451" priority="2" operator="equal">
      <formula>0</formula>
    </cfRule>
  </conditionalFormatting>
  <conditionalFormatting sqref="AY73">
    <cfRule type="cellIs" dxfId="2450" priority="215" operator="equal">
      <formula>0</formula>
    </cfRule>
    <cfRule type="containsText" dxfId="2449" priority="216" operator="containsText" text="根拠法令等の記載内容を再度確認してください。">
      <formula>NOT(ISERROR(SEARCH("根拠法令等の記載内容を再度確認してください。",AY73)))</formula>
    </cfRule>
    <cfRule type="containsErrors" dxfId="2448" priority="214">
      <formula>ISERROR(AY73)</formula>
    </cfRule>
  </conditionalFormatting>
  <conditionalFormatting sqref="AY79">
    <cfRule type="containsText" dxfId="2447" priority="24" operator="containsText" text="根拠法令等の記載内容を再度確認してください。">
      <formula>NOT(ISERROR(SEARCH("根拠法令等の記載内容を再度確認してください。",AY79)))</formula>
    </cfRule>
    <cfRule type="cellIs" dxfId="2446" priority="23" operator="equal">
      <formula>0</formula>
    </cfRule>
    <cfRule type="containsErrors" dxfId="2445" priority="22">
      <formula>ISERROR(AY79)</formula>
    </cfRule>
  </conditionalFormatting>
  <conditionalFormatting sqref="AY83">
    <cfRule type="cellIs" dxfId="2444" priority="16" operator="equal">
      <formula>0</formula>
    </cfRule>
    <cfRule type="containsText" dxfId="2443" priority="17" operator="containsText" text="根拠法令等の記載内容を再度確認してください。">
      <formula>NOT(ISERROR(SEARCH("根拠法令等の記載内容を再度確認してください。",AY83)))</formula>
    </cfRule>
    <cfRule type="containsErrors" dxfId="2442" priority="15">
      <formula>ISERROR(AY83)</formula>
    </cfRule>
  </conditionalFormatting>
  <dataValidations count="3">
    <dataValidation type="list" allowBlank="1" showInputMessage="1" showErrorMessage="1" error="正しい値を選択してください" prompt="該当又は非該当のいずれかを選択してください" sqref="C10" xr:uid="{2C928C14-AC07-4F16-B8A7-0DA36D033502}">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3:AO13 AN15:AO15 AN19:AO19 AN24:AO24 AN31:AO31 AN34:AO34 AN38:AO38 AN42:AO42 AN50:AO50 AN52:AO52 AN59:AO59 AN83:AO83 AN65:AO65 AN68:AO68" xr:uid="{0D31BF49-0049-4F9B-839B-FF40ED2673B4}">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55 AN79" xr:uid="{32E65C5D-DC49-4599-9875-53D2ED7275EE}">
      <formula1>"いない・いる,いない,いる,非該当"</formula1>
    </dataValidation>
  </dataValidations>
  <hyperlinks>
    <hyperlink ref="AM88" location="'介護給付費　目次'!A1" display="目次に戻る" xr:uid="{05951725-3325-4CF8-9951-138F0CC04F43}"/>
    <hyperlink ref="AM1" location="'介護給付費　目次'!A1" display="目次に戻る" xr:uid="{23D66DBF-BE58-4DE9-AD67-83E9F2FFB360}"/>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1" manualBreakCount="1">
    <brk id="57" min="1" max="49" man="1"/>
  </rowBreaks>
  <ignoredErrors>
    <ignoredError sqref="H13 H15 H19 H24 H31 H68 H79 H83"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3B26A-8F05-4DDC-B394-D63D729555F1}">
  <sheetPr codeName="Sheet28">
    <pageSetUpPr fitToPage="1"/>
  </sheetPr>
  <dimension ref="A1:CE71"/>
  <sheetViews>
    <sheetView tabSelected="1"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3.304687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69" si="0">_xlfn.IFS(AM6=0,"",AM6&gt;0,AM6,AM6&lt;&gt;"","")</f>
        <v/>
      </c>
      <c r="B6" s="153"/>
      <c r="C6" s="80"/>
      <c r="D6" s="80"/>
      <c r="E6" s="80"/>
      <c r="F6" s="80"/>
      <c r="G6" s="154"/>
      <c r="H6" s="80"/>
      <c r="I6" s="80"/>
      <c r="J6" s="80"/>
      <c r="K6" s="94"/>
      <c r="L6" s="94"/>
      <c r="M6" s="94"/>
      <c r="N6" s="94"/>
      <c r="O6" s="94"/>
      <c r="P6" s="94"/>
      <c r="Q6" s="94"/>
      <c r="R6" s="94"/>
      <c r="S6" s="94"/>
      <c r="T6" s="94"/>
      <c r="U6" s="94"/>
      <c r="V6" s="94"/>
      <c r="W6" s="94"/>
      <c r="X6" s="94"/>
      <c r="Y6" s="94"/>
      <c r="Z6" s="94"/>
      <c r="AA6" s="94"/>
      <c r="AB6" s="94"/>
      <c r="AC6" s="94"/>
      <c r="AD6" s="94"/>
      <c r="AE6" s="94"/>
      <c r="AF6" s="94"/>
      <c r="AG6" s="94"/>
      <c r="AH6" s="94"/>
      <c r="AI6" s="94"/>
      <c r="AJ6" s="94"/>
      <c r="AK6" s="80"/>
      <c r="AL6" s="155"/>
      <c r="AM6" s="156"/>
      <c r="AN6" s="80"/>
      <c r="AO6" s="80"/>
      <c r="AP6" s="80"/>
      <c r="AQ6" s="80"/>
      <c r="AR6" s="154"/>
      <c r="AS6" s="271"/>
      <c r="AT6" s="272"/>
      <c r="AU6" s="272"/>
      <c r="AV6" s="272"/>
      <c r="AW6" s="272"/>
      <c r="AX6" s="273"/>
      <c r="AY6" s="15"/>
      <c r="CB6" s="1" t="s">
        <v>16</v>
      </c>
      <c r="CD6" s="1" t="s">
        <v>16</v>
      </c>
      <c r="CE6" s="1" t="s">
        <v>17</v>
      </c>
    </row>
    <row r="7" spans="1:83" ht="19.5" customHeight="1" x14ac:dyDescent="0.25">
      <c r="A7" s="69">
        <f t="shared" si="0"/>
        <v>210</v>
      </c>
      <c r="B7" s="440" t="s">
        <v>1899</v>
      </c>
      <c r="C7" s="401"/>
      <c r="D7" s="401"/>
      <c r="E7" s="401"/>
      <c r="F7" s="401"/>
      <c r="G7" s="441"/>
      <c r="H7" s="80"/>
      <c r="I7" s="80"/>
      <c r="J7" s="384" t="s">
        <v>616</v>
      </c>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384"/>
      <c r="AK7" s="80"/>
      <c r="AL7" s="155"/>
      <c r="AM7" s="201">
        <v>210</v>
      </c>
      <c r="AN7" s="386" t="s">
        <v>12</v>
      </c>
      <c r="AO7" s="387"/>
      <c r="AP7" s="387"/>
      <c r="AQ7" s="388"/>
      <c r="AR7" s="154"/>
      <c r="AS7" s="395" t="s">
        <v>1900</v>
      </c>
      <c r="AT7" s="396"/>
      <c r="AU7" s="396"/>
      <c r="AV7" s="396"/>
      <c r="AW7" s="396"/>
      <c r="AX7" s="551"/>
      <c r="AY7" s="39">
        <f>VLOOKUP(AN7,$CD$6:$CE$11,2,FALSE)</f>
        <v>0</v>
      </c>
      <c r="CB7" s="1" t="s">
        <v>13</v>
      </c>
      <c r="CD7" s="1" t="s">
        <v>13</v>
      </c>
    </row>
    <row r="8" spans="1:83" ht="19.5" customHeight="1" x14ac:dyDescent="0.25">
      <c r="A8" s="69" t="str">
        <f t="shared" si="0"/>
        <v/>
      </c>
      <c r="B8" s="440"/>
      <c r="C8" s="401"/>
      <c r="D8" s="401"/>
      <c r="E8" s="401"/>
      <c r="F8" s="401"/>
      <c r="G8" s="441"/>
      <c r="H8" s="80"/>
      <c r="I8" s="80"/>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80"/>
      <c r="AL8" s="155"/>
      <c r="AM8" s="156"/>
      <c r="AN8" s="80"/>
      <c r="AO8" s="80"/>
      <c r="AP8" s="80"/>
      <c r="AQ8" s="80"/>
      <c r="AR8" s="154"/>
      <c r="AS8" s="395"/>
      <c r="AT8" s="396"/>
      <c r="AU8" s="396"/>
      <c r="AV8" s="396"/>
      <c r="AW8" s="396"/>
      <c r="AX8" s="551"/>
      <c r="AY8" s="15"/>
      <c r="CB8" s="1" t="s">
        <v>14</v>
      </c>
      <c r="CD8" s="1" t="s">
        <v>14</v>
      </c>
      <c r="CE8" s="1" t="s">
        <v>18</v>
      </c>
    </row>
    <row r="9" spans="1:83" ht="19.5" customHeight="1" x14ac:dyDescent="0.25">
      <c r="A9" s="69" t="str">
        <f t="shared" si="0"/>
        <v/>
      </c>
      <c r="B9" s="153"/>
      <c r="C9" s="80"/>
      <c r="D9" s="80"/>
      <c r="E9" s="80"/>
      <c r="F9" s="80"/>
      <c r="G9" s="154"/>
      <c r="H9" s="80"/>
      <c r="I9" s="80"/>
      <c r="J9" s="80"/>
      <c r="K9" s="79"/>
      <c r="L9" s="79"/>
      <c r="M9" s="79"/>
      <c r="N9" s="79"/>
      <c r="O9" s="79"/>
      <c r="P9" s="79"/>
      <c r="Q9" s="79"/>
      <c r="R9" s="79"/>
      <c r="S9" s="79"/>
      <c r="T9" s="79"/>
      <c r="U9" s="79"/>
      <c r="V9" s="79"/>
      <c r="W9" s="79"/>
      <c r="X9" s="79"/>
      <c r="Y9" s="79"/>
      <c r="Z9" s="79"/>
      <c r="AA9" s="79"/>
      <c r="AB9" s="79"/>
      <c r="AC9" s="79"/>
      <c r="AD9" s="79"/>
      <c r="AE9" s="79"/>
      <c r="AF9" s="79"/>
      <c r="AG9" s="79"/>
      <c r="AH9" s="79"/>
      <c r="AI9" s="79"/>
      <c r="AJ9" s="79"/>
      <c r="AK9" s="80"/>
      <c r="AL9" s="155"/>
      <c r="AM9" s="156"/>
      <c r="AN9" s="80"/>
      <c r="AO9" s="80"/>
      <c r="AP9" s="80"/>
      <c r="AQ9" s="80"/>
      <c r="AR9" s="154"/>
      <c r="AS9" s="395"/>
      <c r="AT9" s="396"/>
      <c r="AU9" s="396"/>
      <c r="AV9" s="396"/>
      <c r="AW9" s="396"/>
      <c r="AX9" s="551"/>
      <c r="AY9" s="15"/>
      <c r="CB9" s="1" t="s">
        <v>19</v>
      </c>
      <c r="CD9" s="1" t="s">
        <v>19</v>
      </c>
    </row>
    <row r="10" spans="1:83" ht="19.5" customHeight="1" x14ac:dyDescent="0.25">
      <c r="A10" s="69" t="str">
        <f t="shared" si="0"/>
        <v/>
      </c>
      <c r="B10" s="160"/>
      <c r="C10" s="462" t="s">
        <v>114</v>
      </c>
      <c r="D10" s="462"/>
      <c r="E10" s="462"/>
      <c r="F10" s="83"/>
      <c r="G10" s="161"/>
      <c r="H10" s="80"/>
      <c r="I10" s="80"/>
      <c r="J10" s="80" t="s">
        <v>45</v>
      </c>
      <c r="K10" s="381" t="s">
        <v>1349</v>
      </c>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1"/>
      <c r="AJ10" s="381"/>
      <c r="AK10" s="80"/>
      <c r="AL10" s="155"/>
      <c r="AM10" s="156"/>
      <c r="AN10" s="80"/>
      <c r="AO10" s="80"/>
      <c r="AP10" s="80"/>
      <c r="AQ10" s="80"/>
      <c r="AR10" s="154"/>
      <c r="AS10" s="395"/>
      <c r="AT10" s="396"/>
      <c r="AU10" s="396"/>
      <c r="AV10" s="396"/>
      <c r="AW10" s="396"/>
      <c r="AX10" s="551"/>
      <c r="AY10" s="39"/>
      <c r="CB10" s="1" t="s">
        <v>20</v>
      </c>
      <c r="CD10" s="1" t="s">
        <v>20</v>
      </c>
    </row>
    <row r="11" spans="1:83" ht="19.5" customHeight="1" x14ac:dyDescent="0.25">
      <c r="A11" s="69" t="str">
        <f t="shared" si="0"/>
        <v/>
      </c>
      <c r="B11" s="185" t="s">
        <v>708</v>
      </c>
      <c r="C11" s="410" t="s">
        <v>99</v>
      </c>
      <c r="D11" s="411"/>
      <c r="E11" s="411"/>
      <c r="F11" s="412"/>
      <c r="G11" s="161"/>
      <c r="H11" s="80"/>
      <c r="I11" s="80"/>
      <c r="J11" s="80"/>
      <c r="K11" s="381"/>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381"/>
      <c r="AK11" s="80"/>
      <c r="AL11" s="155"/>
      <c r="AM11" s="156"/>
      <c r="AN11" s="80"/>
      <c r="AO11" s="80"/>
      <c r="AP11" s="80"/>
      <c r="AQ11" s="80"/>
      <c r="AR11" s="154"/>
      <c r="AS11" s="442"/>
      <c r="AT11" s="443"/>
      <c r="AU11" s="443"/>
      <c r="AV11" s="443"/>
      <c r="AW11" s="443"/>
      <c r="AX11" s="526"/>
      <c r="AY11" s="15"/>
      <c r="CD11" s="1" t="s">
        <v>12</v>
      </c>
    </row>
    <row r="12" spans="1:83" ht="19.5" customHeight="1" x14ac:dyDescent="0.25">
      <c r="A12" s="69" t="str">
        <f t="shared" si="0"/>
        <v/>
      </c>
      <c r="B12" s="153"/>
      <c r="C12" s="80"/>
      <c r="D12" s="80"/>
      <c r="E12" s="80"/>
      <c r="F12" s="80"/>
      <c r="G12" s="154"/>
      <c r="H12" s="80"/>
      <c r="I12" s="80"/>
      <c r="J12" s="80"/>
      <c r="K12" s="227"/>
      <c r="L12" s="227"/>
      <c r="M12" s="227"/>
      <c r="N12" s="227"/>
      <c r="O12" s="227"/>
      <c r="P12" s="227"/>
      <c r="Q12" s="227"/>
      <c r="R12" s="227"/>
      <c r="S12" s="227"/>
      <c r="T12" s="227"/>
      <c r="U12" s="227"/>
      <c r="V12" s="227"/>
      <c r="W12" s="227"/>
      <c r="X12" s="227"/>
      <c r="Y12" s="227"/>
      <c r="Z12" s="227"/>
      <c r="AA12" s="227"/>
      <c r="AB12" s="227"/>
      <c r="AC12" s="227"/>
      <c r="AD12" s="227"/>
      <c r="AE12" s="227"/>
      <c r="AF12" s="227"/>
      <c r="AG12" s="227"/>
      <c r="AH12" s="227"/>
      <c r="AI12" s="227"/>
      <c r="AJ12" s="227"/>
      <c r="AK12" s="80"/>
      <c r="AL12" s="155"/>
      <c r="AM12" s="156"/>
      <c r="AN12" s="80"/>
      <c r="AO12" s="80"/>
      <c r="AP12" s="80"/>
      <c r="AQ12" s="80"/>
      <c r="AR12" s="154"/>
      <c r="AS12" s="442"/>
      <c r="AT12" s="443"/>
      <c r="AU12" s="443"/>
      <c r="AV12" s="443"/>
      <c r="AW12" s="443"/>
      <c r="AX12" s="526"/>
      <c r="AY12" s="15"/>
    </row>
    <row r="13" spans="1:83" ht="19.5" customHeight="1" x14ac:dyDescent="0.25">
      <c r="A13" s="69">
        <f t="shared" si="0"/>
        <v>211</v>
      </c>
      <c r="B13" s="196"/>
      <c r="C13" s="179"/>
      <c r="D13" s="179"/>
      <c r="E13" s="179"/>
      <c r="F13" s="179"/>
      <c r="G13" s="197"/>
      <c r="H13" s="80" t="s">
        <v>333</v>
      </c>
      <c r="I13" s="80"/>
      <c r="J13" s="401" t="s">
        <v>617</v>
      </c>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1"/>
      <c r="AI13" s="401"/>
      <c r="AJ13" s="401"/>
      <c r="AK13" s="80"/>
      <c r="AL13" s="155"/>
      <c r="AM13" s="201">
        <v>211</v>
      </c>
      <c r="AN13" s="386" t="s">
        <v>12</v>
      </c>
      <c r="AO13" s="387"/>
      <c r="AP13" s="387"/>
      <c r="AQ13" s="388"/>
      <c r="AR13" s="154"/>
      <c r="AS13" s="442" t="s">
        <v>1676</v>
      </c>
      <c r="AT13" s="443"/>
      <c r="AU13" s="443"/>
      <c r="AV13" s="443"/>
      <c r="AW13" s="443"/>
      <c r="AX13" s="526"/>
      <c r="AY13" s="39">
        <f>VLOOKUP(AN13,$CD$6:$CE$11,2,FALSE)</f>
        <v>0</v>
      </c>
      <c r="CB13" s="1" t="s">
        <v>13</v>
      </c>
      <c r="CD13" s="1" t="s">
        <v>13</v>
      </c>
      <c r="CE13" s="1" t="s">
        <v>18</v>
      </c>
    </row>
    <row r="14" spans="1:83" ht="19.5" customHeight="1" x14ac:dyDescent="0.25">
      <c r="A14" s="69" t="str">
        <f t="shared" si="0"/>
        <v/>
      </c>
      <c r="B14" s="196"/>
      <c r="C14" s="179"/>
      <c r="D14" s="179"/>
      <c r="E14" s="179"/>
      <c r="F14" s="179"/>
      <c r="G14" s="197"/>
      <c r="H14" s="80"/>
      <c r="I14" s="80"/>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80"/>
      <c r="AL14" s="155"/>
      <c r="AM14" s="156"/>
      <c r="AN14" s="80"/>
      <c r="AO14" s="80"/>
      <c r="AP14" s="80"/>
      <c r="AQ14" s="80"/>
      <c r="AR14" s="154"/>
      <c r="AS14" s="442"/>
      <c r="AT14" s="443"/>
      <c r="AU14" s="443"/>
      <c r="AV14" s="443"/>
      <c r="AW14" s="443"/>
      <c r="AX14" s="526"/>
      <c r="AY14" s="15"/>
      <c r="CB14" s="1" t="s">
        <v>14</v>
      </c>
      <c r="CD14" s="1" t="s">
        <v>14</v>
      </c>
    </row>
    <row r="15" spans="1:83" ht="19.5" customHeight="1" x14ac:dyDescent="0.25">
      <c r="A15" s="69" t="str">
        <f t="shared" si="0"/>
        <v/>
      </c>
      <c r="B15" s="153"/>
      <c r="C15" s="80"/>
      <c r="D15" s="80"/>
      <c r="E15" s="80"/>
      <c r="F15" s="80"/>
      <c r="G15" s="154"/>
      <c r="H15" s="80"/>
      <c r="I15" s="80"/>
      <c r="J15" s="401"/>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80"/>
      <c r="AL15" s="155"/>
      <c r="AM15" s="156"/>
      <c r="AN15" s="80"/>
      <c r="AO15" s="80"/>
      <c r="AP15" s="80"/>
      <c r="AQ15" s="80"/>
      <c r="AR15" s="154"/>
      <c r="AS15" s="442"/>
      <c r="AT15" s="443"/>
      <c r="AU15" s="443"/>
      <c r="AV15" s="443"/>
      <c r="AW15" s="443"/>
      <c r="AX15" s="526"/>
      <c r="AY15" s="15"/>
      <c r="CB15" s="1" t="s">
        <v>19</v>
      </c>
      <c r="CD15" s="1" t="s">
        <v>19</v>
      </c>
    </row>
    <row r="16" spans="1:83" ht="19.5" customHeight="1" x14ac:dyDescent="0.25">
      <c r="A16" s="69" t="str">
        <f t="shared" si="0"/>
        <v/>
      </c>
      <c r="B16" s="185"/>
      <c r="C16" s="80"/>
      <c r="D16" s="80"/>
      <c r="E16" s="80"/>
      <c r="F16" s="80"/>
      <c r="G16" s="154"/>
      <c r="H16" s="80"/>
      <c r="I16" s="80"/>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80"/>
      <c r="AL16" s="155"/>
      <c r="AM16" s="156"/>
      <c r="AN16" s="80"/>
      <c r="AO16" s="80"/>
      <c r="AP16" s="80"/>
      <c r="AQ16" s="80"/>
      <c r="AR16" s="154"/>
      <c r="AS16" s="442"/>
      <c r="AT16" s="443"/>
      <c r="AU16" s="443"/>
      <c r="AV16" s="443"/>
      <c r="AW16" s="443"/>
      <c r="AX16" s="526"/>
      <c r="AY16" s="15"/>
      <c r="CB16" s="1" t="s">
        <v>21</v>
      </c>
      <c r="CD16" s="1" t="s">
        <v>21</v>
      </c>
    </row>
    <row r="17" spans="1:83" ht="19.5" customHeight="1" x14ac:dyDescent="0.25">
      <c r="A17" s="69" t="str">
        <f t="shared" si="0"/>
        <v/>
      </c>
      <c r="B17" s="153"/>
      <c r="C17" s="80"/>
      <c r="D17" s="80"/>
      <c r="E17" s="80"/>
      <c r="F17" s="80"/>
      <c r="G17" s="154"/>
      <c r="H17" s="80"/>
      <c r="I17" s="80"/>
      <c r="J17" s="79" t="s">
        <v>618</v>
      </c>
      <c r="K17" s="401" t="s">
        <v>619</v>
      </c>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80"/>
      <c r="AL17" s="155"/>
      <c r="AM17" s="156"/>
      <c r="AN17" s="80"/>
      <c r="AO17" s="80"/>
      <c r="AP17" s="80"/>
      <c r="AQ17" s="80"/>
      <c r="AR17" s="154"/>
      <c r="AS17" s="442"/>
      <c r="AT17" s="443"/>
      <c r="AU17" s="443"/>
      <c r="AV17" s="443"/>
      <c r="AW17" s="443"/>
      <c r="AX17" s="526"/>
      <c r="AY17" s="15"/>
      <c r="CD17" s="1" t="s">
        <v>22</v>
      </c>
    </row>
    <row r="18" spans="1:83" ht="19.5" customHeight="1" x14ac:dyDescent="0.25">
      <c r="A18" s="69" t="str">
        <f t="shared" si="0"/>
        <v/>
      </c>
      <c r="B18" s="153"/>
      <c r="C18" s="80"/>
      <c r="D18" s="80"/>
      <c r="E18" s="80"/>
      <c r="F18" s="80"/>
      <c r="G18" s="154"/>
      <c r="H18" s="80"/>
      <c r="I18" s="80"/>
      <c r="J18" s="80"/>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80"/>
      <c r="AL18" s="155"/>
      <c r="AM18" s="156"/>
      <c r="AN18" s="80"/>
      <c r="AO18" s="80"/>
      <c r="AP18" s="80"/>
      <c r="AQ18" s="80"/>
      <c r="AR18" s="154"/>
      <c r="AS18" s="442"/>
      <c r="AT18" s="443"/>
      <c r="AU18" s="443"/>
      <c r="AV18" s="443"/>
      <c r="AW18" s="443"/>
      <c r="AX18" s="526"/>
      <c r="AY18" s="39"/>
    </row>
    <row r="19" spans="1:83" ht="19.5" customHeight="1" x14ac:dyDescent="0.25">
      <c r="A19" s="69" t="str">
        <f t="shared" si="0"/>
        <v/>
      </c>
      <c r="B19" s="153"/>
      <c r="C19" s="80"/>
      <c r="D19" s="80"/>
      <c r="E19" s="80"/>
      <c r="F19" s="80"/>
      <c r="G19" s="154"/>
      <c r="H19" s="80"/>
      <c r="I19" s="80"/>
      <c r="J19" s="80"/>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K19" s="80"/>
      <c r="AL19" s="155"/>
      <c r="AM19" s="156"/>
      <c r="AN19" s="80"/>
      <c r="AO19" s="80"/>
      <c r="AP19" s="80"/>
      <c r="AQ19" s="80"/>
      <c r="AR19" s="154"/>
      <c r="AS19" s="84"/>
      <c r="AT19" s="85"/>
      <c r="AU19" s="85"/>
      <c r="AV19" s="85"/>
      <c r="AW19" s="85"/>
      <c r="AX19" s="253"/>
      <c r="AY19" s="15"/>
      <c r="CB19" s="1" t="s">
        <v>23</v>
      </c>
      <c r="CD19" s="1" t="s">
        <v>23</v>
      </c>
    </row>
    <row r="20" spans="1:83" ht="19.5" customHeight="1" x14ac:dyDescent="0.25">
      <c r="A20" s="69" t="str">
        <f t="shared" si="0"/>
        <v/>
      </c>
      <c r="B20" s="153"/>
      <c r="C20" s="80"/>
      <c r="D20" s="80"/>
      <c r="E20" s="80"/>
      <c r="F20" s="80"/>
      <c r="G20" s="154"/>
      <c r="H20" s="80"/>
      <c r="I20" s="80"/>
      <c r="J20" s="80"/>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80"/>
      <c r="AL20" s="155"/>
      <c r="AM20" s="156"/>
      <c r="AN20" s="80"/>
      <c r="AO20" s="80"/>
      <c r="AP20" s="80"/>
      <c r="AQ20" s="80"/>
      <c r="AR20" s="154"/>
      <c r="AS20" s="157"/>
      <c r="AT20" s="158"/>
      <c r="AU20" s="158"/>
      <c r="AV20" s="158"/>
      <c r="AW20" s="158"/>
      <c r="AX20" s="246"/>
      <c r="AY20" s="15"/>
      <c r="CB20" s="1" t="s">
        <v>24</v>
      </c>
      <c r="CD20" s="1" t="s">
        <v>24</v>
      </c>
      <c r="CE20" s="1" t="s">
        <v>25</v>
      </c>
    </row>
    <row r="21" spans="1:83" ht="19.5" customHeight="1" x14ac:dyDescent="0.25">
      <c r="A21" s="69" t="str">
        <f t="shared" si="0"/>
        <v/>
      </c>
      <c r="B21" s="196"/>
      <c r="C21" s="179"/>
      <c r="D21" s="179"/>
      <c r="E21" s="179"/>
      <c r="F21" s="179"/>
      <c r="G21" s="197"/>
      <c r="H21" s="80"/>
      <c r="I21" s="80"/>
      <c r="J21" s="80"/>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80"/>
      <c r="AL21" s="155"/>
      <c r="AM21" s="156"/>
      <c r="AN21" s="80"/>
      <c r="AO21" s="80"/>
      <c r="AP21" s="80"/>
      <c r="AQ21" s="80"/>
      <c r="AR21" s="154"/>
      <c r="AS21" s="157"/>
      <c r="AT21" s="158"/>
      <c r="AU21" s="158"/>
      <c r="AV21" s="158"/>
      <c r="AW21" s="158"/>
      <c r="AX21" s="246"/>
      <c r="AY21" s="15"/>
      <c r="CD21" s="1" t="s">
        <v>26</v>
      </c>
    </row>
    <row r="22" spans="1:83" ht="19.5" customHeight="1" x14ac:dyDescent="0.25">
      <c r="A22" s="69" t="str">
        <f t="shared" si="0"/>
        <v/>
      </c>
      <c r="B22" s="153"/>
      <c r="C22" s="80"/>
      <c r="D22" s="80"/>
      <c r="E22" s="80"/>
      <c r="F22" s="80"/>
      <c r="G22" s="154"/>
      <c r="H22" s="80"/>
      <c r="I22" s="80"/>
      <c r="J22" s="80" t="s">
        <v>618</v>
      </c>
      <c r="K22" s="401" t="s">
        <v>620</v>
      </c>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1"/>
      <c r="AI22" s="401"/>
      <c r="AJ22" s="401"/>
      <c r="AK22" s="80"/>
      <c r="AL22" s="155"/>
      <c r="AM22" s="156"/>
      <c r="AN22" s="80"/>
      <c r="AO22" s="80"/>
      <c r="AP22" s="80"/>
      <c r="AQ22" s="80"/>
      <c r="AR22" s="154"/>
      <c r="AS22" s="157"/>
      <c r="AT22" s="158"/>
      <c r="AU22" s="158"/>
      <c r="AV22" s="158"/>
      <c r="AW22" s="158"/>
      <c r="AX22" s="246"/>
      <c r="AY22" s="15"/>
    </row>
    <row r="23" spans="1:83" ht="19.5" customHeight="1" x14ac:dyDescent="0.25">
      <c r="A23" s="69" t="str">
        <f t="shared" si="0"/>
        <v/>
      </c>
      <c r="B23" s="185"/>
      <c r="C23" s="80"/>
      <c r="D23" s="80"/>
      <c r="E23" s="80"/>
      <c r="F23" s="80"/>
      <c r="G23" s="154"/>
      <c r="H23" s="80"/>
      <c r="I23" s="80"/>
      <c r="J23" s="80"/>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80"/>
      <c r="AL23" s="155"/>
      <c r="AM23" s="156"/>
      <c r="AN23" s="80"/>
      <c r="AO23" s="80"/>
      <c r="AP23" s="80"/>
      <c r="AQ23" s="80"/>
      <c r="AR23" s="154"/>
      <c r="AS23" s="157"/>
      <c r="AT23" s="158"/>
      <c r="AU23" s="158"/>
      <c r="AV23" s="158"/>
      <c r="AW23" s="158"/>
      <c r="AX23" s="246"/>
      <c r="AY23" s="15"/>
    </row>
    <row r="24" spans="1:83" ht="19.5" customHeight="1" x14ac:dyDescent="0.25">
      <c r="A24" s="69" t="str">
        <f t="shared" si="0"/>
        <v/>
      </c>
      <c r="B24" s="153"/>
      <c r="C24" s="80"/>
      <c r="D24" s="80"/>
      <c r="E24" s="80"/>
      <c r="F24" s="80"/>
      <c r="G24" s="154"/>
      <c r="H24" s="80"/>
      <c r="I24" s="80"/>
      <c r="J24" s="80"/>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80"/>
      <c r="AL24" s="155"/>
      <c r="AM24" s="156"/>
      <c r="AN24" s="80"/>
      <c r="AO24" s="80"/>
      <c r="AP24" s="80"/>
      <c r="AQ24" s="80"/>
      <c r="AR24" s="154"/>
      <c r="AS24" s="157"/>
      <c r="AT24" s="158"/>
      <c r="AU24" s="158"/>
      <c r="AV24" s="158"/>
      <c r="AW24" s="158"/>
      <c r="AX24" s="246"/>
      <c r="AY24" s="15"/>
      <c r="CB24" s="1" t="s">
        <v>27</v>
      </c>
      <c r="CD24" s="1" t="s">
        <v>27</v>
      </c>
    </row>
    <row r="25" spans="1:83" ht="19.5" customHeight="1" x14ac:dyDescent="0.25">
      <c r="A25" s="69" t="str">
        <f t="shared" si="0"/>
        <v/>
      </c>
      <c r="B25" s="153"/>
      <c r="C25" s="80"/>
      <c r="D25" s="80"/>
      <c r="E25" s="80"/>
      <c r="F25" s="80"/>
      <c r="G25" s="154"/>
      <c r="H25" s="80"/>
      <c r="I25" s="80"/>
      <c r="J25" s="80"/>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80"/>
      <c r="AL25" s="155"/>
      <c r="AM25" s="156"/>
      <c r="AN25" s="80"/>
      <c r="AO25" s="80"/>
      <c r="AP25" s="80"/>
      <c r="AQ25" s="80"/>
      <c r="AR25" s="154"/>
      <c r="AS25" s="84"/>
      <c r="AT25" s="85"/>
      <c r="AU25" s="85"/>
      <c r="AV25" s="85"/>
      <c r="AW25" s="85"/>
      <c r="AX25" s="253"/>
      <c r="AY25" s="15"/>
      <c r="CB25" s="1" t="s">
        <v>28</v>
      </c>
      <c r="CD25" s="1" t="s">
        <v>28</v>
      </c>
    </row>
    <row r="26" spans="1:83" ht="19.5" customHeight="1" x14ac:dyDescent="0.25">
      <c r="A26" s="69" t="str">
        <f t="shared" si="0"/>
        <v/>
      </c>
      <c r="B26" s="153"/>
      <c r="C26" s="80"/>
      <c r="D26" s="80"/>
      <c r="E26" s="80"/>
      <c r="F26" s="80"/>
      <c r="G26" s="154"/>
      <c r="H26" s="80"/>
      <c r="I26" s="80"/>
      <c r="J26" s="80"/>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80"/>
      <c r="AL26" s="155"/>
      <c r="AM26" s="156"/>
      <c r="AN26" s="80"/>
      <c r="AO26" s="80"/>
      <c r="AP26" s="80"/>
      <c r="AQ26" s="80"/>
      <c r="AR26" s="154"/>
      <c r="AS26" s="157"/>
      <c r="AT26" s="158"/>
      <c r="AU26" s="158"/>
      <c r="AV26" s="158"/>
      <c r="AW26" s="158"/>
      <c r="AX26" s="246"/>
      <c r="AY26" s="15"/>
      <c r="CB26" s="1" t="s">
        <v>29</v>
      </c>
      <c r="CD26" s="1" t="s">
        <v>29</v>
      </c>
      <c r="CE26" s="1" t="s">
        <v>30</v>
      </c>
    </row>
    <row r="27" spans="1:83" ht="19.5" customHeight="1" x14ac:dyDescent="0.25">
      <c r="A27" s="69">
        <f t="shared" si="0"/>
        <v>212</v>
      </c>
      <c r="B27" s="153"/>
      <c r="C27" s="80"/>
      <c r="D27" s="80"/>
      <c r="E27" s="80"/>
      <c r="F27" s="80"/>
      <c r="G27" s="154"/>
      <c r="H27" s="200" t="s">
        <v>481</v>
      </c>
      <c r="I27" s="80"/>
      <c r="J27" s="401" t="s">
        <v>1901</v>
      </c>
      <c r="K27" s="401"/>
      <c r="L27" s="401"/>
      <c r="M27" s="401"/>
      <c r="N27" s="401"/>
      <c r="O27" s="401"/>
      <c r="P27" s="401"/>
      <c r="Q27" s="401"/>
      <c r="R27" s="401"/>
      <c r="S27" s="401"/>
      <c r="T27" s="401"/>
      <c r="U27" s="401"/>
      <c r="V27" s="401"/>
      <c r="W27" s="401"/>
      <c r="X27" s="401"/>
      <c r="Y27" s="401"/>
      <c r="Z27" s="401"/>
      <c r="AA27" s="401"/>
      <c r="AB27" s="401"/>
      <c r="AC27" s="401"/>
      <c r="AD27" s="401"/>
      <c r="AE27" s="401"/>
      <c r="AF27" s="401"/>
      <c r="AG27" s="401"/>
      <c r="AH27" s="401"/>
      <c r="AI27" s="401"/>
      <c r="AJ27" s="401"/>
      <c r="AK27" s="80"/>
      <c r="AL27" s="155"/>
      <c r="AM27" s="201">
        <v>212</v>
      </c>
      <c r="AN27" s="386" t="s">
        <v>12</v>
      </c>
      <c r="AO27" s="387"/>
      <c r="AP27" s="387"/>
      <c r="AQ27" s="388"/>
      <c r="AR27" s="154"/>
      <c r="AS27" s="442" t="s">
        <v>1676</v>
      </c>
      <c r="AT27" s="443"/>
      <c r="AU27" s="443"/>
      <c r="AV27" s="443"/>
      <c r="AW27" s="443"/>
      <c r="AX27" s="526"/>
      <c r="AY27" s="39">
        <f>VLOOKUP(AN27,$CD$6:$CE$11,2,FALSE)</f>
        <v>0</v>
      </c>
      <c r="CD27" s="1" t="s">
        <v>31</v>
      </c>
    </row>
    <row r="28" spans="1:83" ht="19.5" customHeight="1" x14ac:dyDescent="0.25">
      <c r="A28" s="69" t="str">
        <f t="shared" si="0"/>
        <v/>
      </c>
      <c r="B28" s="153"/>
      <c r="C28" s="80"/>
      <c r="D28" s="80"/>
      <c r="E28" s="80"/>
      <c r="F28" s="80"/>
      <c r="G28" s="154"/>
      <c r="H28" s="80"/>
      <c r="I28" s="80"/>
      <c r="J28" s="401"/>
      <c r="K28" s="401"/>
      <c r="L28" s="401"/>
      <c r="M28" s="401"/>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80"/>
      <c r="AL28" s="155"/>
      <c r="AM28" s="156"/>
      <c r="AN28" s="80"/>
      <c r="AO28" s="80"/>
      <c r="AP28" s="80"/>
      <c r="AQ28" s="80"/>
      <c r="AR28" s="154"/>
      <c r="AS28" s="442"/>
      <c r="AT28" s="443"/>
      <c r="AU28" s="443"/>
      <c r="AV28" s="443"/>
      <c r="AW28" s="443"/>
      <c r="AX28" s="526"/>
      <c r="AY28" s="15"/>
    </row>
    <row r="29" spans="1:83" ht="19.5" customHeight="1" x14ac:dyDescent="0.25">
      <c r="A29" s="69" t="str">
        <f t="shared" si="0"/>
        <v/>
      </c>
      <c r="B29" s="153"/>
      <c r="C29" s="80"/>
      <c r="D29" s="80"/>
      <c r="E29" s="80"/>
      <c r="F29" s="80"/>
      <c r="G29" s="154"/>
      <c r="H29" s="80"/>
      <c r="I29" s="80"/>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80"/>
      <c r="AL29" s="155"/>
      <c r="AM29" s="156"/>
      <c r="AN29" s="80"/>
      <c r="AO29" s="80"/>
      <c r="AP29" s="80"/>
      <c r="AQ29" s="80"/>
      <c r="AR29" s="154"/>
      <c r="AS29" s="442"/>
      <c r="AT29" s="443"/>
      <c r="AU29" s="443"/>
      <c r="AV29" s="443"/>
      <c r="AW29" s="443"/>
      <c r="AX29" s="526"/>
      <c r="AY29" s="15"/>
    </row>
    <row r="30" spans="1:83" ht="19.5" customHeight="1" x14ac:dyDescent="0.25">
      <c r="A30" s="69" t="str">
        <f t="shared" si="0"/>
        <v/>
      </c>
      <c r="B30" s="153"/>
      <c r="C30" s="80"/>
      <c r="D30" s="80"/>
      <c r="E30" s="80"/>
      <c r="F30" s="80"/>
      <c r="G30" s="154"/>
      <c r="H30" s="80"/>
      <c r="I30" s="80"/>
      <c r="J30" s="401"/>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401"/>
      <c r="AK30" s="80"/>
      <c r="AL30" s="155"/>
      <c r="AM30" s="156"/>
      <c r="AN30" s="80"/>
      <c r="AO30" s="80"/>
      <c r="AP30" s="80"/>
      <c r="AQ30" s="80"/>
      <c r="AR30" s="154"/>
      <c r="AS30" s="442"/>
      <c r="AT30" s="443"/>
      <c r="AU30" s="443"/>
      <c r="AV30" s="443"/>
      <c r="AW30" s="443"/>
      <c r="AX30" s="526"/>
      <c r="AY30" s="15"/>
      <c r="CB30" s="1" t="s">
        <v>32</v>
      </c>
      <c r="CD30" s="1" t="s">
        <v>32</v>
      </c>
    </row>
    <row r="31" spans="1:83" ht="19.5" customHeight="1" x14ac:dyDescent="0.25">
      <c r="A31" s="69" t="str">
        <f t="shared" si="0"/>
        <v/>
      </c>
      <c r="B31" s="186"/>
      <c r="C31" s="81"/>
      <c r="D31" s="81"/>
      <c r="E31" s="81"/>
      <c r="F31" s="81"/>
      <c r="G31" s="187"/>
      <c r="H31" s="80"/>
      <c r="I31" s="80"/>
      <c r="J31" s="401"/>
      <c r="K31" s="401"/>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c r="AI31" s="401"/>
      <c r="AJ31" s="401"/>
      <c r="AK31" s="80"/>
      <c r="AL31" s="155"/>
      <c r="AM31" s="156"/>
      <c r="AN31" s="80"/>
      <c r="AO31" s="80"/>
      <c r="AP31" s="80"/>
      <c r="AQ31" s="80"/>
      <c r="AR31" s="154"/>
      <c r="AS31" s="157"/>
      <c r="AT31" s="158"/>
      <c r="AU31" s="158"/>
      <c r="AV31" s="158"/>
      <c r="AW31" s="158"/>
      <c r="AX31" s="246"/>
      <c r="AY31" s="15"/>
      <c r="CB31" s="1" t="s">
        <v>33</v>
      </c>
      <c r="CD31" s="1" t="s">
        <v>33</v>
      </c>
      <c r="CE31" s="1" t="s">
        <v>34</v>
      </c>
    </row>
    <row r="32" spans="1:83" ht="19.5" customHeight="1" x14ac:dyDescent="0.25">
      <c r="A32" s="69" t="str">
        <f t="shared" si="0"/>
        <v/>
      </c>
      <c r="B32" s="186"/>
      <c r="C32" s="81"/>
      <c r="D32" s="81"/>
      <c r="E32" s="81"/>
      <c r="F32" s="81"/>
      <c r="G32" s="187"/>
      <c r="H32" s="80"/>
      <c r="I32" s="80"/>
      <c r="J32" s="80"/>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80"/>
      <c r="AL32" s="155"/>
      <c r="AM32" s="156"/>
      <c r="AN32" s="80"/>
      <c r="AO32" s="80"/>
      <c r="AP32" s="80"/>
      <c r="AQ32" s="80"/>
      <c r="AR32" s="154"/>
      <c r="AS32" s="157"/>
      <c r="AT32" s="158"/>
      <c r="AU32" s="158"/>
      <c r="AV32" s="158"/>
      <c r="AW32" s="158"/>
      <c r="AX32" s="246"/>
      <c r="AY32" s="15"/>
      <c r="CB32" s="1" t="s">
        <v>19</v>
      </c>
      <c r="CD32" s="1" t="s">
        <v>19</v>
      </c>
    </row>
    <row r="33" spans="1:83" ht="19.5" customHeight="1" x14ac:dyDescent="0.25">
      <c r="A33" s="69" t="str">
        <f t="shared" si="0"/>
        <v/>
      </c>
      <c r="B33" s="153"/>
      <c r="C33" s="80"/>
      <c r="D33" s="80"/>
      <c r="E33" s="80"/>
      <c r="F33" s="80"/>
      <c r="G33" s="154"/>
      <c r="H33" s="80"/>
      <c r="I33" s="80"/>
      <c r="J33" s="80" t="s">
        <v>618</v>
      </c>
      <c r="K33" s="381" t="s">
        <v>621</v>
      </c>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80"/>
      <c r="AL33" s="155"/>
      <c r="AM33" s="156"/>
      <c r="AN33" s="80"/>
      <c r="AO33" s="80"/>
      <c r="AP33" s="80"/>
      <c r="AQ33" s="80"/>
      <c r="AR33" s="154"/>
      <c r="AS33" s="157"/>
      <c r="AT33" s="158"/>
      <c r="AU33" s="158"/>
      <c r="AV33" s="158"/>
      <c r="AW33" s="158"/>
      <c r="AX33" s="246"/>
      <c r="AY33" s="15"/>
      <c r="CD33" s="1" t="s">
        <v>35</v>
      </c>
    </row>
    <row r="34" spans="1:83" ht="19.5" customHeight="1" x14ac:dyDescent="0.25">
      <c r="A34" s="69" t="str">
        <f t="shared" si="0"/>
        <v/>
      </c>
      <c r="B34" s="185"/>
      <c r="C34" s="80"/>
      <c r="D34" s="80"/>
      <c r="E34" s="80"/>
      <c r="F34" s="80"/>
      <c r="G34" s="154"/>
      <c r="H34" s="80"/>
      <c r="I34" s="80"/>
      <c r="J34" s="80"/>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80"/>
      <c r="AL34" s="155"/>
      <c r="AM34" s="156"/>
      <c r="AN34" s="80"/>
      <c r="AO34" s="80"/>
      <c r="AP34" s="80"/>
      <c r="AQ34" s="80"/>
      <c r="AR34" s="154"/>
      <c r="AS34" s="84"/>
      <c r="AT34" s="85"/>
      <c r="AU34" s="85"/>
      <c r="AV34" s="85"/>
      <c r="AW34" s="85"/>
      <c r="AX34" s="253"/>
      <c r="AY34" s="15"/>
    </row>
    <row r="35" spans="1:83" ht="19.5" customHeight="1" x14ac:dyDescent="0.25">
      <c r="A35" s="69" t="str">
        <f t="shared" si="0"/>
        <v/>
      </c>
      <c r="B35" s="153"/>
      <c r="C35" s="80"/>
      <c r="D35" s="80"/>
      <c r="E35" s="80"/>
      <c r="F35" s="80"/>
      <c r="G35" s="154"/>
      <c r="H35" s="80"/>
      <c r="I35" s="80"/>
      <c r="J35" s="80"/>
      <c r="K35" s="381"/>
      <c r="L35" s="381"/>
      <c r="M35" s="381"/>
      <c r="N35" s="381"/>
      <c r="O35" s="381"/>
      <c r="P35" s="381"/>
      <c r="Q35" s="381"/>
      <c r="R35" s="381"/>
      <c r="S35" s="381"/>
      <c r="T35" s="381"/>
      <c r="U35" s="381"/>
      <c r="V35" s="381"/>
      <c r="W35" s="381"/>
      <c r="X35" s="381"/>
      <c r="Y35" s="381"/>
      <c r="Z35" s="381"/>
      <c r="AA35" s="381"/>
      <c r="AB35" s="381"/>
      <c r="AC35" s="381"/>
      <c r="AD35" s="381"/>
      <c r="AE35" s="381"/>
      <c r="AF35" s="381"/>
      <c r="AG35" s="381"/>
      <c r="AH35" s="381"/>
      <c r="AI35" s="381"/>
      <c r="AJ35" s="381"/>
      <c r="AK35" s="80"/>
      <c r="AL35" s="155"/>
      <c r="AM35" s="156"/>
      <c r="AN35" s="80"/>
      <c r="AO35" s="80"/>
      <c r="AP35" s="80"/>
      <c r="AQ35" s="80"/>
      <c r="AR35" s="154"/>
      <c r="AS35" s="157"/>
      <c r="AT35" s="158"/>
      <c r="AU35" s="158"/>
      <c r="AV35" s="158"/>
      <c r="AW35" s="158"/>
      <c r="AX35" s="246"/>
      <c r="AY35" s="15"/>
    </row>
    <row r="36" spans="1:83" ht="19.5" customHeight="1" x14ac:dyDescent="0.25">
      <c r="A36" s="69" t="str">
        <f t="shared" si="0"/>
        <v/>
      </c>
      <c r="B36" s="153"/>
      <c r="C36" s="80"/>
      <c r="D36" s="80"/>
      <c r="E36" s="80"/>
      <c r="F36" s="80"/>
      <c r="G36" s="154"/>
      <c r="H36" s="80"/>
      <c r="I36" s="80"/>
      <c r="J36" s="80"/>
      <c r="K36" s="381"/>
      <c r="L36" s="381"/>
      <c r="M36" s="381"/>
      <c r="N36" s="381"/>
      <c r="O36" s="381"/>
      <c r="P36" s="381"/>
      <c r="Q36" s="381"/>
      <c r="R36" s="381"/>
      <c r="S36" s="381"/>
      <c r="T36" s="381"/>
      <c r="U36" s="381"/>
      <c r="V36" s="381"/>
      <c r="W36" s="381"/>
      <c r="X36" s="381"/>
      <c r="Y36" s="381"/>
      <c r="Z36" s="381"/>
      <c r="AA36" s="381"/>
      <c r="AB36" s="381"/>
      <c r="AC36" s="381"/>
      <c r="AD36" s="381"/>
      <c r="AE36" s="381"/>
      <c r="AF36" s="381"/>
      <c r="AG36" s="381"/>
      <c r="AH36" s="381"/>
      <c r="AI36" s="381"/>
      <c r="AJ36" s="381"/>
      <c r="AK36" s="80"/>
      <c r="AL36" s="155"/>
      <c r="AM36" s="156"/>
      <c r="AN36" s="80"/>
      <c r="AO36" s="80"/>
      <c r="AP36" s="80"/>
      <c r="AQ36" s="80"/>
      <c r="AR36" s="154"/>
      <c r="AS36" s="157"/>
      <c r="AT36" s="158"/>
      <c r="AU36" s="158"/>
      <c r="AV36" s="158"/>
      <c r="AW36" s="158"/>
      <c r="AX36" s="246"/>
      <c r="AY36" s="15"/>
      <c r="CB36" s="1" t="s">
        <v>32</v>
      </c>
      <c r="CD36" s="1" t="s">
        <v>32</v>
      </c>
      <c r="CE36" s="1" t="s">
        <v>18</v>
      </c>
    </row>
    <row r="37" spans="1:83" ht="19.5" customHeight="1" x14ac:dyDescent="0.25">
      <c r="A37" s="69" t="str">
        <f t="shared" si="0"/>
        <v/>
      </c>
      <c r="B37" s="153"/>
      <c r="C37" s="80"/>
      <c r="D37" s="80"/>
      <c r="E37" s="80"/>
      <c r="F37" s="80"/>
      <c r="G37" s="154"/>
      <c r="H37" s="80"/>
      <c r="I37" s="80"/>
      <c r="J37" s="80"/>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80"/>
      <c r="AL37" s="155"/>
      <c r="AM37" s="156"/>
      <c r="AN37" s="80"/>
      <c r="AO37" s="80"/>
      <c r="AP37" s="80"/>
      <c r="AQ37" s="80"/>
      <c r="AR37" s="154"/>
      <c r="AS37" s="157"/>
      <c r="AT37" s="158"/>
      <c r="AU37" s="158"/>
      <c r="AV37" s="158"/>
      <c r="AW37" s="158"/>
      <c r="AX37" s="246"/>
      <c r="AY37" s="15"/>
      <c r="CB37" s="1" t="s">
        <v>33</v>
      </c>
      <c r="CD37" s="1" t="s">
        <v>33</v>
      </c>
    </row>
    <row r="38" spans="1:83" ht="19.5" customHeight="1" x14ac:dyDescent="0.25">
      <c r="A38" s="69">
        <f t="shared" si="0"/>
        <v>213</v>
      </c>
      <c r="B38" s="153"/>
      <c r="C38" s="80"/>
      <c r="D38" s="80"/>
      <c r="E38" s="80"/>
      <c r="F38" s="80"/>
      <c r="G38" s="154"/>
      <c r="H38" s="200" t="s">
        <v>483</v>
      </c>
      <c r="I38" s="80"/>
      <c r="J38" s="405" t="s">
        <v>622</v>
      </c>
      <c r="K38" s="405"/>
      <c r="L38" s="405"/>
      <c r="M38" s="405"/>
      <c r="N38" s="405"/>
      <c r="O38" s="405"/>
      <c r="P38" s="405"/>
      <c r="Q38" s="405"/>
      <c r="R38" s="405"/>
      <c r="S38" s="405"/>
      <c r="T38" s="405"/>
      <c r="U38" s="405"/>
      <c r="V38" s="405"/>
      <c r="W38" s="405"/>
      <c r="X38" s="405"/>
      <c r="Y38" s="405"/>
      <c r="Z38" s="405"/>
      <c r="AA38" s="405"/>
      <c r="AB38" s="405"/>
      <c r="AC38" s="405"/>
      <c r="AD38" s="405"/>
      <c r="AE38" s="405"/>
      <c r="AF38" s="405"/>
      <c r="AG38" s="405"/>
      <c r="AH38" s="405"/>
      <c r="AI38" s="405"/>
      <c r="AJ38" s="405"/>
      <c r="AK38" s="80"/>
      <c r="AL38" s="155"/>
      <c r="AM38" s="201">
        <v>213</v>
      </c>
      <c r="AN38" s="386" t="s">
        <v>12</v>
      </c>
      <c r="AO38" s="387"/>
      <c r="AP38" s="387"/>
      <c r="AQ38" s="388"/>
      <c r="AR38" s="154"/>
      <c r="AS38" s="442" t="s">
        <v>1898</v>
      </c>
      <c r="AT38" s="443"/>
      <c r="AU38" s="443"/>
      <c r="AV38" s="443"/>
      <c r="AW38" s="443"/>
      <c r="AX38" s="526"/>
      <c r="AY38" s="39">
        <f>VLOOKUP(AN38,$CD$6:$CE$11,2,FALSE)</f>
        <v>0</v>
      </c>
      <c r="CB38" s="1" t="s">
        <v>19</v>
      </c>
      <c r="CD38" s="1" t="s">
        <v>19</v>
      </c>
    </row>
    <row r="39" spans="1:83" ht="19.5" customHeight="1" x14ac:dyDescent="0.25">
      <c r="A39" s="69" t="str">
        <f t="shared" si="0"/>
        <v/>
      </c>
      <c r="B39" s="153"/>
      <c r="C39" s="80"/>
      <c r="D39" s="80"/>
      <c r="E39" s="80"/>
      <c r="F39" s="80"/>
      <c r="G39" s="154"/>
      <c r="H39" s="80"/>
      <c r="I39" s="80"/>
      <c r="J39" s="405"/>
      <c r="K39" s="405"/>
      <c r="L39" s="405"/>
      <c r="M39" s="405"/>
      <c r="N39" s="405"/>
      <c r="O39" s="405"/>
      <c r="P39" s="405"/>
      <c r="Q39" s="405"/>
      <c r="R39" s="405"/>
      <c r="S39" s="405"/>
      <c r="T39" s="405"/>
      <c r="U39" s="405"/>
      <c r="V39" s="405"/>
      <c r="W39" s="405"/>
      <c r="X39" s="405"/>
      <c r="Y39" s="405"/>
      <c r="Z39" s="405"/>
      <c r="AA39" s="405"/>
      <c r="AB39" s="405"/>
      <c r="AC39" s="405"/>
      <c r="AD39" s="405"/>
      <c r="AE39" s="405"/>
      <c r="AF39" s="405"/>
      <c r="AG39" s="405"/>
      <c r="AH39" s="405"/>
      <c r="AI39" s="405"/>
      <c r="AJ39" s="405"/>
      <c r="AK39" s="80"/>
      <c r="AL39" s="155"/>
      <c r="AM39" s="156"/>
      <c r="AN39" s="80"/>
      <c r="AO39" s="80"/>
      <c r="AP39" s="80"/>
      <c r="AQ39" s="80"/>
      <c r="AR39" s="154"/>
      <c r="AS39" s="442"/>
      <c r="AT39" s="443"/>
      <c r="AU39" s="443"/>
      <c r="AV39" s="443"/>
      <c r="AW39" s="443"/>
      <c r="AX39" s="526"/>
      <c r="AY39" s="15"/>
      <c r="CD39" s="1" t="s">
        <v>36</v>
      </c>
    </row>
    <row r="40" spans="1:83" ht="19.5" customHeight="1" x14ac:dyDescent="0.25">
      <c r="A40" s="69" t="str">
        <f t="shared" si="0"/>
        <v/>
      </c>
      <c r="B40" s="153"/>
      <c r="C40" s="80"/>
      <c r="D40" s="80"/>
      <c r="E40" s="80"/>
      <c r="F40" s="80"/>
      <c r="G40" s="154"/>
      <c r="H40" s="80"/>
      <c r="I40" s="80"/>
      <c r="J40" s="80"/>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80"/>
      <c r="AL40" s="155"/>
      <c r="AM40" s="156"/>
      <c r="AN40" s="80"/>
      <c r="AO40" s="80"/>
      <c r="AP40" s="80"/>
      <c r="AQ40" s="80"/>
      <c r="AR40" s="154"/>
      <c r="AS40" s="157"/>
      <c r="AT40" s="158"/>
      <c r="AU40" s="158"/>
      <c r="AV40" s="158"/>
      <c r="AW40" s="158"/>
      <c r="AX40" s="246"/>
      <c r="AY40" s="15"/>
    </row>
    <row r="41" spans="1:83" ht="19.5" customHeight="1" x14ac:dyDescent="0.25">
      <c r="A41" s="69" t="str">
        <f t="shared" si="0"/>
        <v/>
      </c>
      <c r="B41" s="153"/>
      <c r="C41" s="80"/>
      <c r="D41" s="80"/>
      <c r="E41" s="80"/>
      <c r="F41" s="80"/>
      <c r="G41" s="154"/>
      <c r="H41" s="80"/>
      <c r="I41" s="80"/>
      <c r="J41" s="80" t="s">
        <v>618</v>
      </c>
      <c r="K41" s="381" t="s">
        <v>1902</v>
      </c>
      <c r="L41" s="529"/>
      <c r="M41" s="529"/>
      <c r="N41" s="529"/>
      <c r="O41" s="529"/>
      <c r="P41" s="529"/>
      <c r="Q41" s="529"/>
      <c r="R41" s="529"/>
      <c r="S41" s="529"/>
      <c r="T41" s="529"/>
      <c r="U41" s="529"/>
      <c r="V41" s="529"/>
      <c r="W41" s="529"/>
      <c r="X41" s="529"/>
      <c r="Y41" s="529"/>
      <c r="Z41" s="529"/>
      <c r="AA41" s="529"/>
      <c r="AB41" s="529"/>
      <c r="AC41" s="529"/>
      <c r="AD41" s="529"/>
      <c r="AE41" s="529"/>
      <c r="AF41" s="529"/>
      <c r="AG41" s="529"/>
      <c r="AH41" s="529"/>
      <c r="AI41" s="529"/>
      <c r="AJ41" s="529"/>
      <c r="AK41" s="80"/>
      <c r="AL41" s="155"/>
      <c r="AM41" s="156"/>
      <c r="AN41" s="80"/>
      <c r="AO41" s="80"/>
      <c r="AP41" s="80"/>
      <c r="AQ41" s="80"/>
      <c r="AR41" s="154"/>
      <c r="AS41" s="157"/>
      <c r="AT41" s="158"/>
      <c r="AU41" s="158"/>
      <c r="AV41" s="158"/>
      <c r="AW41" s="158"/>
      <c r="AX41" s="246"/>
      <c r="AY41" s="15"/>
    </row>
    <row r="42" spans="1:83" ht="19.5" customHeight="1" x14ac:dyDescent="0.25">
      <c r="A42" s="69"/>
      <c r="B42" s="153"/>
      <c r="C42" s="80"/>
      <c r="D42" s="80"/>
      <c r="E42" s="80"/>
      <c r="F42" s="80"/>
      <c r="G42" s="154"/>
      <c r="H42" s="80"/>
      <c r="I42" s="80"/>
      <c r="J42" s="80"/>
      <c r="K42" s="381"/>
      <c r="L42" s="529"/>
      <c r="M42" s="529"/>
      <c r="N42" s="529"/>
      <c r="O42" s="529"/>
      <c r="P42" s="529"/>
      <c r="Q42" s="529"/>
      <c r="R42" s="529"/>
      <c r="S42" s="529"/>
      <c r="T42" s="529"/>
      <c r="U42" s="529"/>
      <c r="V42" s="529"/>
      <c r="W42" s="529"/>
      <c r="X42" s="529"/>
      <c r="Y42" s="529"/>
      <c r="Z42" s="529"/>
      <c r="AA42" s="529"/>
      <c r="AB42" s="529"/>
      <c r="AC42" s="529"/>
      <c r="AD42" s="529"/>
      <c r="AE42" s="529"/>
      <c r="AF42" s="529"/>
      <c r="AG42" s="529"/>
      <c r="AH42" s="529"/>
      <c r="AI42" s="529"/>
      <c r="AJ42" s="529"/>
      <c r="AK42" s="80"/>
      <c r="AL42" s="155"/>
      <c r="AM42" s="156"/>
      <c r="AN42" s="80"/>
      <c r="AO42" s="80"/>
      <c r="AP42" s="80"/>
      <c r="AQ42" s="80"/>
      <c r="AR42" s="154"/>
      <c r="AS42" s="157"/>
      <c r="AT42" s="158"/>
      <c r="AU42" s="158"/>
      <c r="AV42" s="158"/>
      <c r="AW42" s="158"/>
      <c r="AX42" s="246"/>
      <c r="AY42" s="15"/>
    </row>
    <row r="43" spans="1:83" ht="19.5" customHeight="1" x14ac:dyDescent="0.25">
      <c r="A43" s="69"/>
      <c r="B43" s="153"/>
      <c r="C43" s="80"/>
      <c r="D43" s="80"/>
      <c r="E43" s="80"/>
      <c r="F43" s="80"/>
      <c r="G43" s="154"/>
      <c r="H43" s="80"/>
      <c r="I43" s="80"/>
      <c r="J43" s="80"/>
      <c r="K43" s="529"/>
      <c r="L43" s="529"/>
      <c r="M43" s="529"/>
      <c r="N43" s="529"/>
      <c r="O43" s="529"/>
      <c r="P43" s="529"/>
      <c r="Q43" s="529"/>
      <c r="R43" s="529"/>
      <c r="S43" s="529"/>
      <c r="T43" s="529"/>
      <c r="U43" s="529"/>
      <c r="V43" s="529"/>
      <c r="W43" s="529"/>
      <c r="X43" s="529"/>
      <c r="Y43" s="529"/>
      <c r="Z43" s="529"/>
      <c r="AA43" s="529"/>
      <c r="AB43" s="529"/>
      <c r="AC43" s="529"/>
      <c r="AD43" s="529"/>
      <c r="AE43" s="529"/>
      <c r="AF43" s="529"/>
      <c r="AG43" s="529"/>
      <c r="AH43" s="529"/>
      <c r="AI43" s="529"/>
      <c r="AJ43" s="529"/>
      <c r="AK43" s="80"/>
      <c r="AL43" s="155"/>
      <c r="AM43" s="156"/>
      <c r="AN43" s="80"/>
      <c r="AO43" s="80"/>
      <c r="AP43" s="80"/>
      <c r="AQ43" s="80"/>
      <c r="AR43" s="154"/>
      <c r="AS43" s="157"/>
      <c r="AT43" s="158"/>
      <c r="AU43" s="158"/>
      <c r="AV43" s="158"/>
      <c r="AW43" s="158"/>
      <c r="AX43" s="246"/>
      <c r="AY43" s="15"/>
    </row>
    <row r="44" spans="1:83" ht="19.5" customHeight="1" x14ac:dyDescent="0.25">
      <c r="A44" s="69" t="str">
        <f t="shared" si="0"/>
        <v/>
      </c>
      <c r="B44" s="153"/>
      <c r="C44" s="80"/>
      <c r="D44" s="80"/>
      <c r="E44" s="80"/>
      <c r="F44" s="80"/>
      <c r="G44" s="154"/>
      <c r="H44" s="80"/>
      <c r="I44" s="80"/>
      <c r="J44" s="80"/>
      <c r="K44" s="227"/>
      <c r="L44" s="227"/>
      <c r="M44" s="227"/>
      <c r="N44" s="227"/>
      <c r="O44" s="227"/>
      <c r="P44" s="227"/>
      <c r="Q44" s="227"/>
      <c r="R44" s="227"/>
      <c r="S44" s="227"/>
      <c r="T44" s="227"/>
      <c r="U44" s="227"/>
      <c r="V44" s="227"/>
      <c r="W44" s="227"/>
      <c r="X44" s="227"/>
      <c r="Y44" s="227"/>
      <c r="Z44" s="227"/>
      <c r="AA44" s="227"/>
      <c r="AB44" s="227"/>
      <c r="AC44" s="227"/>
      <c r="AD44" s="227"/>
      <c r="AE44" s="227"/>
      <c r="AF44" s="227"/>
      <c r="AG44" s="227"/>
      <c r="AH44" s="227"/>
      <c r="AI44" s="227"/>
      <c r="AJ44" s="227"/>
      <c r="AK44" s="80"/>
      <c r="AL44" s="155"/>
      <c r="AM44" s="156"/>
      <c r="AN44" s="80"/>
      <c r="AO44" s="80"/>
      <c r="AP44" s="80"/>
      <c r="AQ44" s="80"/>
      <c r="AR44" s="154"/>
      <c r="AS44" s="157"/>
      <c r="AT44" s="158"/>
      <c r="AU44" s="158"/>
      <c r="AV44" s="158"/>
      <c r="AW44" s="158"/>
      <c r="AX44" s="246"/>
      <c r="AY44" s="15"/>
      <c r="CB44" s="1" t="s">
        <v>97</v>
      </c>
      <c r="CD44" s="1" t="s">
        <v>97</v>
      </c>
    </row>
    <row r="45" spans="1:83" ht="19.5" customHeight="1" x14ac:dyDescent="0.25">
      <c r="A45" s="69" t="str">
        <f t="shared" si="0"/>
        <v/>
      </c>
      <c r="B45" s="153"/>
      <c r="C45" s="80"/>
      <c r="D45" s="80"/>
      <c r="E45" s="80"/>
      <c r="F45" s="80"/>
      <c r="G45" s="154"/>
      <c r="H45" s="80"/>
      <c r="I45" s="80"/>
      <c r="J45" s="80" t="s">
        <v>618</v>
      </c>
      <c r="K45" s="401" t="s">
        <v>623</v>
      </c>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80"/>
      <c r="AL45" s="155"/>
      <c r="AM45" s="156"/>
      <c r="AN45" s="80"/>
      <c r="AO45" s="80"/>
      <c r="AP45" s="80"/>
      <c r="AQ45" s="80"/>
      <c r="AR45" s="154"/>
      <c r="AS45" s="157"/>
      <c r="AT45" s="158"/>
      <c r="AU45" s="158"/>
      <c r="AV45" s="158"/>
      <c r="AW45" s="158"/>
      <c r="AX45" s="246"/>
      <c r="AY45" s="39"/>
      <c r="CB45" s="1" t="s">
        <v>98</v>
      </c>
      <c r="CD45" s="1" t="s">
        <v>98</v>
      </c>
    </row>
    <row r="46" spans="1:83" ht="19.5" customHeight="1" x14ac:dyDescent="0.25">
      <c r="A46" s="69" t="str">
        <f t="shared" si="0"/>
        <v/>
      </c>
      <c r="B46" s="153"/>
      <c r="C46" s="80"/>
      <c r="D46" s="80"/>
      <c r="E46" s="80"/>
      <c r="F46" s="80"/>
      <c r="G46" s="154"/>
      <c r="H46" s="80"/>
      <c r="I46" s="80"/>
      <c r="J46" s="80"/>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80"/>
      <c r="AL46" s="155"/>
      <c r="AM46" s="156"/>
      <c r="AN46" s="80"/>
      <c r="AO46" s="80"/>
      <c r="AP46" s="80"/>
      <c r="AQ46" s="80"/>
      <c r="AR46" s="154"/>
      <c r="AS46" s="157"/>
      <c r="AT46" s="158"/>
      <c r="AU46" s="158"/>
      <c r="AV46" s="158"/>
      <c r="AW46" s="158"/>
      <c r="AX46" s="246"/>
      <c r="AY46" s="15"/>
      <c r="CD46" s="1" t="s">
        <v>100</v>
      </c>
    </row>
    <row r="47" spans="1:83" ht="19.5" customHeight="1" x14ac:dyDescent="0.25">
      <c r="A47" s="69" t="str">
        <f t="shared" si="0"/>
        <v/>
      </c>
      <c r="B47" s="196"/>
      <c r="C47" s="179"/>
      <c r="D47" s="179"/>
      <c r="E47" s="179"/>
      <c r="F47" s="179"/>
      <c r="G47" s="197"/>
      <c r="H47" s="80"/>
      <c r="I47" s="80"/>
      <c r="J47" s="80"/>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80"/>
      <c r="AL47" s="155"/>
      <c r="AM47" s="156"/>
      <c r="AN47" s="80"/>
      <c r="AO47" s="80"/>
      <c r="AP47" s="80"/>
      <c r="AQ47" s="80"/>
      <c r="AR47" s="154"/>
      <c r="AS47" s="157"/>
      <c r="AT47" s="158"/>
      <c r="AU47" s="158"/>
      <c r="AV47" s="158"/>
      <c r="AW47" s="158"/>
      <c r="AX47" s="246"/>
      <c r="AY47" s="15"/>
    </row>
    <row r="48" spans="1:83" ht="19.5" customHeight="1" x14ac:dyDescent="0.25">
      <c r="A48" s="69" t="str">
        <f t="shared" si="0"/>
        <v/>
      </c>
      <c r="B48" s="196"/>
      <c r="C48" s="179"/>
      <c r="D48" s="179"/>
      <c r="E48" s="179"/>
      <c r="F48" s="179"/>
      <c r="G48" s="197"/>
      <c r="H48" s="80"/>
      <c r="I48" s="80"/>
      <c r="J48" s="80"/>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80"/>
      <c r="AL48" s="155"/>
      <c r="AM48" s="156"/>
      <c r="AN48" s="80"/>
      <c r="AO48" s="80"/>
      <c r="AP48" s="80"/>
      <c r="AQ48" s="80"/>
      <c r="AR48" s="154"/>
      <c r="AS48" s="157"/>
      <c r="AT48" s="158"/>
      <c r="AU48" s="158"/>
      <c r="AV48" s="158"/>
      <c r="AW48" s="158"/>
      <c r="AX48" s="246"/>
      <c r="AY48" s="15"/>
    </row>
    <row r="49" spans="1:51" ht="19.5" customHeight="1" x14ac:dyDescent="0.25">
      <c r="A49" s="69" t="str">
        <f t="shared" si="0"/>
        <v/>
      </c>
      <c r="B49" s="153"/>
      <c r="C49" s="179"/>
      <c r="D49" s="179"/>
      <c r="E49" s="179"/>
      <c r="F49" s="179"/>
      <c r="G49" s="154"/>
      <c r="H49" s="80"/>
      <c r="I49" s="80"/>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80"/>
      <c r="AL49" s="155"/>
      <c r="AM49" s="156"/>
      <c r="AN49" s="80"/>
      <c r="AO49" s="80"/>
      <c r="AP49" s="80"/>
      <c r="AQ49" s="80"/>
      <c r="AR49" s="154"/>
      <c r="AS49" s="84"/>
      <c r="AT49" s="85"/>
      <c r="AU49" s="85"/>
      <c r="AV49" s="85"/>
      <c r="AW49" s="85"/>
      <c r="AX49" s="253"/>
      <c r="AY49" s="39"/>
    </row>
    <row r="50" spans="1:51" ht="19.5" customHeight="1" x14ac:dyDescent="0.25">
      <c r="A50" s="69">
        <f t="shared" si="0"/>
        <v>214</v>
      </c>
      <c r="B50" s="185"/>
      <c r="C50" s="179"/>
      <c r="D50" s="179"/>
      <c r="E50" s="179"/>
      <c r="F50" s="179"/>
      <c r="G50" s="154"/>
      <c r="H50" s="200" t="s">
        <v>485</v>
      </c>
      <c r="I50" s="80"/>
      <c r="J50" s="384" t="s">
        <v>624</v>
      </c>
      <c r="K50" s="384"/>
      <c r="L50" s="384"/>
      <c r="M50" s="384"/>
      <c r="N50" s="384"/>
      <c r="O50" s="384"/>
      <c r="P50" s="384"/>
      <c r="Q50" s="384"/>
      <c r="R50" s="384"/>
      <c r="S50" s="384"/>
      <c r="T50" s="384"/>
      <c r="U50" s="384"/>
      <c r="V50" s="384"/>
      <c r="W50" s="384"/>
      <c r="X50" s="384"/>
      <c r="Y50" s="384"/>
      <c r="Z50" s="384"/>
      <c r="AA50" s="384"/>
      <c r="AB50" s="384"/>
      <c r="AC50" s="384"/>
      <c r="AD50" s="384"/>
      <c r="AE50" s="384"/>
      <c r="AF50" s="384"/>
      <c r="AG50" s="384"/>
      <c r="AH50" s="384"/>
      <c r="AI50" s="384"/>
      <c r="AJ50" s="384"/>
      <c r="AK50" s="80"/>
      <c r="AL50" s="155"/>
      <c r="AM50" s="201">
        <v>214</v>
      </c>
      <c r="AN50" s="386" t="s">
        <v>12</v>
      </c>
      <c r="AO50" s="387"/>
      <c r="AP50" s="387"/>
      <c r="AQ50" s="388"/>
      <c r="AR50" s="154"/>
      <c r="AS50" s="442" t="s">
        <v>1676</v>
      </c>
      <c r="AT50" s="443"/>
      <c r="AU50" s="443"/>
      <c r="AV50" s="443"/>
      <c r="AW50" s="443"/>
      <c r="AX50" s="526"/>
      <c r="AY50" s="39">
        <f>VLOOKUP(AN50,$CD$6:$CE$11,2,FALSE)</f>
        <v>0</v>
      </c>
    </row>
    <row r="51" spans="1:51" ht="19.5" customHeight="1" x14ac:dyDescent="0.25">
      <c r="A51" s="69" t="str">
        <f t="shared" si="0"/>
        <v/>
      </c>
      <c r="B51" s="153"/>
      <c r="C51" s="80"/>
      <c r="D51" s="80"/>
      <c r="E51" s="80"/>
      <c r="F51" s="80"/>
      <c r="G51" s="154"/>
      <c r="H51" s="80"/>
      <c r="I51" s="80"/>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84"/>
      <c r="AI51" s="384"/>
      <c r="AJ51" s="384"/>
      <c r="AK51" s="80"/>
      <c r="AL51" s="155"/>
      <c r="AM51" s="156"/>
      <c r="AN51" s="80"/>
      <c r="AO51" s="80"/>
      <c r="AP51" s="80"/>
      <c r="AQ51" s="80"/>
      <c r="AR51" s="154"/>
      <c r="AS51" s="442"/>
      <c r="AT51" s="443"/>
      <c r="AU51" s="443"/>
      <c r="AV51" s="443"/>
      <c r="AW51" s="443"/>
      <c r="AX51" s="526"/>
      <c r="AY51" s="15"/>
    </row>
    <row r="52" spans="1:51" ht="19.5" customHeight="1" x14ac:dyDescent="0.25">
      <c r="A52" s="69" t="str">
        <f t="shared" si="0"/>
        <v/>
      </c>
      <c r="B52" s="153"/>
      <c r="C52" s="80"/>
      <c r="D52" s="80"/>
      <c r="E52" s="80"/>
      <c r="F52" s="80"/>
      <c r="G52" s="154"/>
      <c r="H52" s="80"/>
      <c r="I52" s="80"/>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80"/>
      <c r="AL52" s="155"/>
      <c r="AM52" s="156"/>
      <c r="AN52" s="80"/>
      <c r="AO52" s="80"/>
      <c r="AP52" s="80"/>
      <c r="AQ52" s="80"/>
      <c r="AR52" s="154"/>
      <c r="AS52" s="442"/>
      <c r="AT52" s="443"/>
      <c r="AU52" s="443"/>
      <c r="AV52" s="443"/>
      <c r="AW52" s="443"/>
      <c r="AX52" s="526"/>
      <c r="AY52" s="15"/>
    </row>
    <row r="53" spans="1:51" ht="19.5" customHeight="1" x14ac:dyDescent="0.25">
      <c r="A53" s="69" t="str">
        <f t="shared" si="0"/>
        <v/>
      </c>
      <c r="B53" s="153"/>
      <c r="C53" s="80"/>
      <c r="D53" s="80"/>
      <c r="E53" s="80"/>
      <c r="F53" s="80"/>
      <c r="G53" s="154"/>
      <c r="H53" s="80"/>
      <c r="I53" s="80"/>
      <c r="J53" s="80" t="s">
        <v>618</v>
      </c>
      <c r="K53" s="381" t="s">
        <v>625</v>
      </c>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80"/>
      <c r="AL53" s="155"/>
      <c r="AM53" s="156"/>
      <c r="AN53" s="80"/>
      <c r="AO53" s="80"/>
      <c r="AP53" s="80"/>
      <c r="AQ53" s="80"/>
      <c r="AR53" s="154"/>
      <c r="AS53" s="442"/>
      <c r="AT53" s="443"/>
      <c r="AU53" s="443"/>
      <c r="AV53" s="443"/>
      <c r="AW53" s="443"/>
      <c r="AX53" s="526"/>
      <c r="AY53" s="15"/>
    </row>
    <row r="54" spans="1:51" ht="19.5" customHeight="1" x14ac:dyDescent="0.25">
      <c r="A54" s="69" t="str">
        <f t="shared" si="0"/>
        <v/>
      </c>
      <c r="B54" s="153"/>
      <c r="C54" s="80"/>
      <c r="D54" s="80"/>
      <c r="E54" s="80"/>
      <c r="F54" s="80"/>
      <c r="G54" s="154"/>
      <c r="H54" s="80"/>
      <c r="I54" s="80"/>
      <c r="J54" s="80"/>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80"/>
      <c r="AL54" s="155"/>
      <c r="AM54" s="156"/>
      <c r="AN54" s="80"/>
      <c r="AO54" s="80"/>
      <c r="AP54" s="80"/>
      <c r="AQ54" s="80"/>
      <c r="AR54" s="154"/>
      <c r="AS54" s="220"/>
      <c r="AT54" s="221"/>
      <c r="AU54" s="221"/>
      <c r="AV54" s="221"/>
      <c r="AW54" s="221"/>
      <c r="AX54" s="248"/>
      <c r="AY54" s="39"/>
    </row>
    <row r="55" spans="1:51" ht="19.5" customHeight="1" x14ac:dyDescent="0.25">
      <c r="A55" s="69" t="str">
        <f t="shared" si="0"/>
        <v/>
      </c>
      <c r="B55" s="153"/>
      <c r="C55" s="80"/>
      <c r="D55" s="80"/>
      <c r="E55" s="80"/>
      <c r="F55" s="80"/>
      <c r="G55" s="154"/>
      <c r="H55" s="80"/>
      <c r="I55" s="80"/>
      <c r="J55" s="80"/>
      <c r="K55" s="80"/>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80"/>
      <c r="AL55" s="155"/>
      <c r="AM55" s="156"/>
      <c r="AN55" s="80"/>
      <c r="AO55" s="80"/>
      <c r="AP55" s="80"/>
      <c r="AQ55" s="80"/>
      <c r="AR55" s="154"/>
      <c r="AS55" s="220"/>
      <c r="AT55" s="221"/>
      <c r="AU55" s="221"/>
      <c r="AV55" s="221"/>
      <c r="AW55" s="221"/>
      <c r="AX55" s="248"/>
      <c r="AY55" s="15"/>
    </row>
    <row r="56" spans="1:51" ht="19.5" customHeight="1" x14ac:dyDescent="0.25">
      <c r="A56" s="69">
        <f t="shared" si="0"/>
        <v>215</v>
      </c>
      <c r="B56" s="153"/>
      <c r="C56" s="80"/>
      <c r="D56" s="80"/>
      <c r="E56" s="80"/>
      <c r="F56" s="80"/>
      <c r="G56" s="154"/>
      <c r="H56" s="200" t="s">
        <v>496</v>
      </c>
      <c r="I56" s="80"/>
      <c r="J56" s="373" t="s">
        <v>626</v>
      </c>
      <c r="K56" s="373"/>
      <c r="L56" s="373"/>
      <c r="M56" s="373"/>
      <c r="N56" s="373"/>
      <c r="O56" s="373"/>
      <c r="P56" s="373"/>
      <c r="Q56" s="373"/>
      <c r="R56" s="373"/>
      <c r="S56" s="373"/>
      <c r="T56" s="373"/>
      <c r="U56" s="373"/>
      <c r="V56" s="373"/>
      <c r="W56" s="373"/>
      <c r="X56" s="373"/>
      <c r="Y56" s="373"/>
      <c r="Z56" s="373"/>
      <c r="AA56" s="373"/>
      <c r="AB56" s="373"/>
      <c r="AC56" s="373"/>
      <c r="AD56" s="373"/>
      <c r="AE56" s="373"/>
      <c r="AF56" s="373"/>
      <c r="AG56" s="373"/>
      <c r="AH56" s="373"/>
      <c r="AI56" s="373"/>
      <c r="AJ56" s="373"/>
      <c r="AK56" s="80"/>
      <c r="AL56" s="155"/>
      <c r="AM56" s="201">
        <v>215</v>
      </c>
      <c r="AN56" s="386" t="s">
        <v>12</v>
      </c>
      <c r="AO56" s="387"/>
      <c r="AP56" s="387"/>
      <c r="AQ56" s="388"/>
      <c r="AR56" s="154"/>
      <c r="AS56" s="378" t="s">
        <v>1609</v>
      </c>
      <c r="AT56" s="456"/>
      <c r="AU56" s="456"/>
      <c r="AV56" s="456"/>
      <c r="AW56" s="456"/>
      <c r="AX56" s="555"/>
      <c r="AY56" s="39">
        <f>VLOOKUP(AN56,$CD$6:$CE$11,2,FALSE)</f>
        <v>0</v>
      </c>
    </row>
    <row r="57" spans="1:51" ht="19.5" customHeight="1" x14ac:dyDescent="0.25">
      <c r="A57" s="69" t="str">
        <f t="shared" si="0"/>
        <v/>
      </c>
      <c r="B57" s="153"/>
      <c r="C57" s="80"/>
      <c r="D57" s="80"/>
      <c r="E57" s="80"/>
      <c r="F57" s="80"/>
      <c r="G57" s="154"/>
      <c r="H57" s="80"/>
      <c r="I57" s="80"/>
      <c r="J57" s="80"/>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80"/>
      <c r="AL57" s="155"/>
      <c r="AM57" s="156"/>
      <c r="AN57" s="80"/>
      <c r="AO57" s="80"/>
      <c r="AP57" s="80"/>
      <c r="AQ57" s="80"/>
      <c r="AR57" s="154"/>
      <c r="AS57" s="458"/>
      <c r="AT57" s="456"/>
      <c r="AU57" s="456"/>
      <c r="AV57" s="456"/>
      <c r="AW57" s="456"/>
      <c r="AX57" s="555"/>
      <c r="AY57" s="39"/>
    </row>
    <row r="58" spans="1:51" ht="19.5" customHeight="1" x14ac:dyDescent="0.25">
      <c r="A58" s="69" t="str">
        <f t="shared" si="0"/>
        <v/>
      </c>
      <c r="B58" s="153"/>
      <c r="C58" s="80"/>
      <c r="D58" s="80"/>
      <c r="E58" s="80"/>
      <c r="F58" s="80"/>
      <c r="G58" s="154"/>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155"/>
      <c r="AM58" s="156"/>
      <c r="AN58" s="80"/>
      <c r="AO58" s="80"/>
      <c r="AP58" s="80"/>
      <c r="AQ58" s="80"/>
      <c r="AR58" s="154"/>
      <c r="AS58" s="157"/>
      <c r="AT58" s="158"/>
      <c r="AU58" s="158"/>
      <c r="AV58" s="158"/>
      <c r="AW58" s="158"/>
      <c r="AX58" s="246"/>
      <c r="AY58" s="15"/>
    </row>
    <row r="59" spans="1:51" ht="19.5" customHeight="1" x14ac:dyDescent="0.25">
      <c r="A59" s="69">
        <f t="shared" si="0"/>
        <v>216</v>
      </c>
      <c r="B59" s="153"/>
      <c r="C59" s="80"/>
      <c r="D59" s="80"/>
      <c r="E59" s="80"/>
      <c r="F59" s="80"/>
      <c r="G59" s="154"/>
      <c r="H59" s="200" t="s">
        <v>556</v>
      </c>
      <c r="I59" s="80"/>
      <c r="J59" s="373" t="s">
        <v>627</v>
      </c>
      <c r="K59" s="373"/>
      <c r="L59" s="373"/>
      <c r="M59" s="373"/>
      <c r="N59" s="373"/>
      <c r="O59" s="373"/>
      <c r="P59" s="373"/>
      <c r="Q59" s="373"/>
      <c r="R59" s="373"/>
      <c r="S59" s="373"/>
      <c r="T59" s="373"/>
      <c r="U59" s="373"/>
      <c r="V59" s="373"/>
      <c r="W59" s="373"/>
      <c r="X59" s="373"/>
      <c r="Y59" s="373"/>
      <c r="Z59" s="373"/>
      <c r="AA59" s="373"/>
      <c r="AB59" s="373"/>
      <c r="AC59" s="373"/>
      <c r="AD59" s="373"/>
      <c r="AE59" s="373"/>
      <c r="AF59" s="373"/>
      <c r="AG59" s="373"/>
      <c r="AH59" s="373"/>
      <c r="AI59" s="373"/>
      <c r="AJ59" s="373"/>
      <c r="AK59" s="80"/>
      <c r="AL59" s="155"/>
      <c r="AM59" s="201">
        <v>216</v>
      </c>
      <c r="AN59" s="386" t="s">
        <v>12</v>
      </c>
      <c r="AO59" s="387"/>
      <c r="AP59" s="387"/>
      <c r="AQ59" s="388"/>
      <c r="AR59" s="154"/>
      <c r="AS59" s="378" t="s">
        <v>1609</v>
      </c>
      <c r="AT59" s="456"/>
      <c r="AU59" s="456"/>
      <c r="AV59" s="456"/>
      <c r="AW59" s="456"/>
      <c r="AX59" s="555"/>
      <c r="AY59" s="39">
        <f>VLOOKUP(AN59,$CD$6:$CE$11,2,FALSE)</f>
        <v>0</v>
      </c>
    </row>
    <row r="60" spans="1:51" ht="19.5" customHeight="1" x14ac:dyDescent="0.25">
      <c r="A60" s="69" t="str">
        <f t="shared" si="0"/>
        <v/>
      </c>
      <c r="B60" s="153"/>
      <c r="C60" s="80"/>
      <c r="D60" s="80"/>
      <c r="E60" s="80"/>
      <c r="F60" s="80"/>
      <c r="G60" s="154"/>
      <c r="H60" s="80"/>
      <c r="I60" s="80"/>
      <c r="J60" s="80"/>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80"/>
      <c r="AL60" s="155"/>
      <c r="AM60" s="156"/>
      <c r="AN60" s="80"/>
      <c r="AO60" s="80"/>
      <c r="AP60" s="80"/>
      <c r="AQ60" s="80"/>
      <c r="AR60" s="154"/>
      <c r="AS60" s="458"/>
      <c r="AT60" s="456"/>
      <c r="AU60" s="456"/>
      <c r="AV60" s="456"/>
      <c r="AW60" s="456"/>
      <c r="AX60" s="555"/>
      <c r="AY60" s="39"/>
    </row>
    <row r="61" spans="1:51" ht="19.5" customHeight="1" x14ac:dyDescent="0.25">
      <c r="A61" s="69">
        <f t="shared" si="0"/>
        <v>217</v>
      </c>
      <c r="B61" s="153"/>
      <c r="C61" s="80"/>
      <c r="D61" s="80"/>
      <c r="E61" s="80"/>
      <c r="F61" s="80"/>
      <c r="G61" s="154"/>
      <c r="H61" s="200" t="s">
        <v>558</v>
      </c>
      <c r="I61" s="80"/>
      <c r="J61" s="373" t="s">
        <v>628</v>
      </c>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373"/>
      <c r="AI61" s="373"/>
      <c r="AJ61" s="373"/>
      <c r="AK61" s="80"/>
      <c r="AL61" s="155"/>
      <c r="AM61" s="201">
        <v>217</v>
      </c>
      <c r="AN61" s="386" t="s">
        <v>12</v>
      </c>
      <c r="AO61" s="387"/>
      <c r="AP61" s="387"/>
      <c r="AQ61" s="388"/>
      <c r="AR61" s="154"/>
      <c r="AS61" s="378" t="s">
        <v>1609</v>
      </c>
      <c r="AT61" s="456"/>
      <c r="AU61" s="456"/>
      <c r="AV61" s="456"/>
      <c r="AW61" s="456"/>
      <c r="AX61" s="555"/>
      <c r="AY61" s="39">
        <f>VLOOKUP(AN61,$CD$6:$CE$11,2,FALSE)</f>
        <v>0</v>
      </c>
    </row>
    <row r="62" spans="1:51" ht="19.5" customHeight="1" x14ac:dyDescent="0.25">
      <c r="A62" s="69" t="str">
        <f t="shared" si="0"/>
        <v/>
      </c>
      <c r="B62" s="153"/>
      <c r="C62" s="80"/>
      <c r="D62" s="80"/>
      <c r="E62" s="80"/>
      <c r="F62" s="80"/>
      <c r="G62" s="154"/>
      <c r="H62" s="80"/>
      <c r="I62" s="80"/>
      <c r="J62" s="80"/>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80"/>
      <c r="AL62" s="155"/>
      <c r="AM62" s="156"/>
      <c r="AN62" s="80"/>
      <c r="AO62" s="80"/>
      <c r="AP62" s="80"/>
      <c r="AQ62" s="80"/>
      <c r="AR62" s="154"/>
      <c r="AS62" s="458"/>
      <c r="AT62" s="456"/>
      <c r="AU62" s="456"/>
      <c r="AV62" s="456"/>
      <c r="AW62" s="456"/>
      <c r="AX62" s="555"/>
      <c r="AY62" s="39"/>
    </row>
    <row r="63" spans="1:51" ht="19.5" customHeight="1" x14ac:dyDescent="0.25">
      <c r="A63" s="69" t="str">
        <f t="shared" si="0"/>
        <v/>
      </c>
      <c r="B63" s="153"/>
      <c r="C63" s="80"/>
      <c r="D63" s="80"/>
      <c r="E63" s="80"/>
      <c r="F63" s="80"/>
      <c r="G63" s="154"/>
      <c r="H63" s="80"/>
      <c r="I63" s="80"/>
      <c r="J63" s="80" t="s">
        <v>618</v>
      </c>
      <c r="K63" s="381" t="s">
        <v>629</v>
      </c>
      <c r="L63" s="381"/>
      <c r="M63" s="381"/>
      <c r="N63" s="381"/>
      <c r="O63" s="381"/>
      <c r="P63" s="381"/>
      <c r="Q63" s="381"/>
      <c r="R63" s="381"/>
      <c r="S63" s="381"/>
      <c r="T63" s="381"/>
      <c r="U63" s="381"/>
      <c r="V63" s="381"/>
      <c r="W63" s="381"/>
      <c r="X63" s="381"/>
      <c r="Y63" s="381"/>
      <c r="Z63" s="381"/>
      <c r="AA63" s="381"/>
      <c r="AB63" s="381"/>
      <c r="AC63" s="381"/>
      <c r="AD63" s="381"/>
      <c r="AE63" s="381"/>
      <c r="AF63" s="381"/>
      <c r="AG63" s="381"/>
      <c r="AH63" s="381"/>
      <c r="AI63" s="381"/>
      <c r="AJ63" s="381"/>
      <c r="AK63" s="80"/>
      <c r="AL63" s="155"/>
      <c r="AM63" s="156"/>
      <c r="AN63" s="80"/>
      <c r="AO63" s="80"/>
      <c r="AP63" s="80"/>
      <c r="AQ63" s="80"/>
      <c r="AR63" s="154"/>
      <c r="AS63" s="157"/>
      <c r="AT63" s="158"/>
      <c r="AU63" s="158"/>
      <c r="AV63" s="158"/>
      <c r="AW63" s="158"/>
      <c r="AX63" s="246"/>
      <c r="AY63" s="15"/>
    </row>
    <row r="64" spans="1:51" ht="19.5" customHeight="1" x14ac:dyDescent="0.25">
      <c r="A64" s="69" t="str">
        <f t="shared" si="0"/>
        <v/>
      </c>
      <c r="B64" s="153"/>
      <c r="C64" s="80"/>
      <c r="D64" s="80"/>
      <c r="E64" s="80"/>
      <c r="F64" s="80"/>
      <c r="G64" s="154"/>
      <c r="H64" s="80"/>
      <c r="I64" s="80"/>
      <c r="J64" s="80"/>
      <c r="K64" s="381"/>
      <c r="L64" s="381"/>
      <c r="M64" s="381"/>
      <c r="N64" s="381"/>
      <c r="O64" s="381"/>
      <c r="P64" s="381"/>
      <c r="Q64" s="381"/>
      <c r="R64" s="381"/>
      <c r="S64" s="381"/>
      <c r="T64" s="381"/>
      <c r="U64" s="381"/>
      <c r="V64" s="381"/>
      <c r="W64" s="381"/>
      <c r="X64" s="381"/>
      <c r="Y64" s="381"/>
      <c r="Z64" s="381"/>
      <c r="AA64" s="381"/>
      <c r="AB64" s="381"/>
      <c r="AC64" s="381"/>
      <c r="AD64" s="381"/>
      <c r="AE64" s="381"/>
      <c r="AF64" s="381"/>
      <c r="AG64" s="381"/>
      <c r="AH64" s="381"/>
      <c r="AI64" s="381"/>
      <c r="AJ64" s="381"/>
      <c r="AK64" s="80"/>
      <c r="AL64" s="155"/>
      <c r="AM64" s="156"/>
      <c r="AN64" s="80"/>
      <c r="AO64" s="80"/>
      <c r="AP64" s="80"/>
      <c r="AQ64" s="80"/>
      <c r="AR64" s="154"/>
      <c r="AS64" s="157"/>
      <c r="AT64" s="158"/>
      <c r="AU64" s="158"/>
      <c r="AV64" s="158"/>
      <c r="AW64" s="158"/>
      <c r="AX64" s="246"/>
      <c r="AY64" s="15"/>
    </row>
    <row r="65" spans="1:51" ht="19.5" customHeight="1" x14ac:dyDescent="0.25">
      <c r="A65" s="69" t="str">
        <f t="shared" si="0"/>
        <v/>
      </c>
      <c r="B65" s="153"/>
      <c r="C65" s="80"/>
      <c r="D65" s="80"/>
      <c r="E65" s="80"/>
      <c r="F65" s="80"/>
      <c r="G65" s="154"/>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155"/>
      <c r="AM65" s="156"/>
      <c r="AN65" s="80"/>
      <c r="AO65" s="80"/>
      <c r="AP65" s="80"/>
      <c r="AQ65" s="80"/>
      <c r="AR65" s="154"/>
      <c r="AS65" s="157"/>
      <c r="AT65" s="158"/>
      <c r="AU65" s="158"/>
      <c r="AV65" s="158"/>
      <c r="AW65" s="158"/>
      <c r="AX65" s="246"/>
      <c r="AY65" s="15"/>
    </row>
    <row r="66" spans="1:51" ht="19.5" customHeight="1" x14ac:dyDescent="0.25">
      <c r="A66" s="69">
        <f t="shared" si="0"/>
        <v>218</v>
      </c>
      <c r="B66" s="153"/>
      <c r="C66" s="80"/>
      <c r="D66" s="80"/>
      <c r="E66" s="80"/>
      <c r="F66" s="80"/>
      <c r="G66" s="154"/>
      <c r="H66" s="200" t="s">
        <v>560</v>
      </c>
      <c r="I66" s="80"/>
      <c r="J66" s="373" t="s">
        <v>630</v>
      </c>
      <c r="K66" s="373"/>
      <c r="L66" s="373"/>
      <c r="M66" s="373"/>
      <c r="N66" s="373"/>
      <c r="O66" s="373"/>
      <c r="P66" s="373"/>
      <c r="Q66" s="373"/>
      <c r="R66" s="373"/>
      <c r="S66" s="373"/>
      <c r="T66" s="373"/>
      <c r="U66" s="373"/>
      <c r="V66" s="373"/>
      <c r="W66" s="373"/>
      <c r="X66" s="373"/>
      <c r="Y66" s="373"/>
      <c r="Z66" s="373"/>
      <c r="AA66" s="373"/>
      <c r="AB66" s="373"/>
      <c r="AC66" s="373"/>
      <c r="AD66" s="373"/>
      <c r="AE66" s="373"/>
      <c r="AF66" s="373"/>
      <c r="AG66" s="373"/>
      <c r="AH66" s="373"/>
      <c r="AI66" s="373"/>
      <c r="AJ66" s="373"/>
      <c r="AK66" s="80"/>
      <c r="AL66" s="155"/>
      <c r="AM66" s="201">
        <v>218</v>
      </c>
      <c r="AN66" s="386" t="s">
        <v>12</v>
      </c>
      <c r="AO66" s="387"/>
      <c r="AP66" s="387"/>
      <c r="AQ66" s="388"/>
      <c r="AR66" s="154"/>
      <c r="AS66" s="378" t="s">
        <v>1609</v>
      </c>
      <c r="AT66" s="456"/>
      <c r="AU66" s="456"/>
      <c r="AV66" s="456"/>
      <c r="AW66" s="456"/>
      <c r="AX66" s="555"/>
      <c r="AY66" s="39">
        <f>VLOOKUP(AN66,$CD$6:$CE$11,2,FALSE)</f>
        <v>0</v>
      </c>
    </row>
    <row r="67" spans="1:51" ht="19.5" customHeight="1" x14ac:dyDescent="0.25">
      <c r="A67" s="69" t="str">
        <f t="shared" si="0"/>
        <v/>
      </c>
      <c r="B67" s="153"/>
      <c r="C67" s="80"/>
      <c r="D67" s="80"/>
      <c r="E67" s="80"/>
      <c r="F67" s="80"/>
      <c r="G67" s="154"/>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155"/>
      <c r="AM67" s="156"/>
      <c r="AN67" s="80"/>
      <c r="AO67" s="80"/>
      <c r="AP67" s="80"/>
      <c r="AQ67" s="80"/>
      <c r="AR67" s="154"/>
      <c r="AS67" s="458"/>
      <c r="AT67" s="456"/>
      <c r="AU67" s="456"/>
      <c r="AV67" s="456"/>
      <c r="AW67" s="456"/>
      <c r="AX67" s="555"/>
      <c r="AY67" s="15"/>
    </row>
    <row r="68" spans="1:51" ht="19.5" customHeight="1" x14ac:dyDescent="0.25">
      <c r="A68" s="69">
        <f t="shared" si="0"/>
        <v>219</v>
      </c>
      <c r="B68" s="153"/>
      <c r="C68" s="80"/>
      <c r="D68" s="80"/>
      <c r="E68" s="80"/>
      <c r="F68" s="80"/>
      <c r="G68" s="154"/>
      <c r="H68" s="200" t="s">
        <v>631</v>
      </c>
      <c r="I68" s="80"/>
      <c r="J68" s="373" t="s">
        <v>632</v>
      </c>
      <c r="K68" s="373"/>
      <c r="L68" s="373"/>
      <c r="M68" s="373"/>
      <c r="N68" s="373"/>
      <c r="O68" s="373"/>
      <c r="P68" s="373"/>
      <c r="Q68" s="373"/>
      <c r="R68" s="373"/>
      <c r="S68" s="373"/>
      <c r="T68" s="373"/>
      <c r="U68" s="373"/>
      <c r="V68" s="373"/>
      <c r="W68" s="373"/>
      <c r="X68" s="373"/>
      <c r="Y68" s="373"/>
      <c r="Z68" s="373"/>
      <c r="AA68" s="373"/>
      <c r="AB68" s="373"/>
      <c r="AC68" s="373"/>
      <c r="AD68" s="373"/>
      <c r="AE68" s="373"/>
      <c r="AF68" s="373"/>
      <c r="AG68" s="373"/>
      <c r="AH68" s="373"/>
      <c r="AI68" s="373"/>
      <c r="AJ68" s="373"/>
      <c r="AK68" s="80"/>
      <c r="AL68" s="155"/>
      <c r="AM68" s="201">
        <v>219</v>
      </c>
      <c r="AN68" s="386" t="s">
        <v>12</v>
      </c>
      <c r="AO68" s="387"/>
      <c r="AP68" s="387"/>
      <c r="AQ68" s="388"/>
      <c r="AR68" s="154"/>
      <c r="AS68" s="378" t="s">
        <v>1609</v>
      </c>
      <c r="AT68" s="456"/>
      <c r="AU68" s="456"/>
      <c r="AV68" s="456"/>
      <c r="AW68" s="456"/>
      <c r="AX68" s="555"/>
      <c r="AY68" s="39">
        <f>VLOOKUP(AN68,$CD$6:$CE$11,2,FALSE)</f>
        <v>0</v>
      </c>
    </row>
    <row r="69" spans="1:51" ht="19.5" customHeight="1" thickBot="1" x14ac:dyDescent="0.3">
      <c r="A69" s="69" t="str">
        <f t="shared" si="0"/>
        <v/>
      </c>
      <c r="B69" s="170"/>
      <c r="C69" s="171"/>
      <c r="D69" s="171"/>
      <c r="E69" s="171"/>
      <c r="F69" s="171"/>
      <c r="G69" s="172"/>
      <c r="H69" s="171"/>
      <c r="I69" s="171"/>
      <c r="J69" s="171"/>
      <c r="K69" s="171"/>
      <c r="L69" s="171"/>
      <c r="M69" s="171"/>
      <c r="N69" s="171"/>
      <c r="O69" s="171"/>
      <c r="P69" s="171"/>
      <c r="Q69" s="171"/>
      <c r="R69" s="171"/>
      <c r="S69" s="171"/>
      <c r="T69" s="171"/>
      <c r="U69" s="171"/>
      <c r="V69" s="171"/>
      <c r="W69" s="171"/>
      <c r="X69" s="171"/>
      <c r="Y69" s="171"/>
      <c r="Z69" s="171"/>
      <c r="AA69" s="171"/>
      <c r="AB69" s="171"/>
      <c r="AC69" s="171"/>
      <c r="AD69" s="171"/>
      <c r="AE69" s="171"/>
      <c r="AF69" s="171"/>
      <c r="AG69" s="171"/>
      <c r="AH69" s="171"/>
      <c r="AI69" s="171"/>
      <c r="AJ69" s="171"/>
      <c r="AK69" s="171"/>
      <c r="AL69" s="173"/>
      <c r="AM69" s="174"/>
      <c r="AN69" s="171"/>
      <c r="AO69" s="171"/>
      <c r="AP69" s="171"/>
      <c r="AQ69" s="171"/>
      <c r="AR69" s="172"/>
      <c r="AS69" s="556"/>
      <c r="AT69" s="557"/>
      <c r="AU69" s="557"/>
      <c r="AV69" s="557"/>
      <c r="AW69" s="557"/>
      <c r="AX69" s="558"/>
      <c r="AY69" s="11"/>
    </row>
    <row r="71" spans="1:51" ht="19.5" customHeight="1" x14ac:dyDescent="0.25">
      <c r="AM71" s="435" t="s">
        <v>991</v>
      </c>
      <c r="AN71" s="435"/>
      <c r="AO71" s="435"/>
      <c r="AP71" s="435"/>
      <c r="AQ71" s="435"/>
    </row>
  </sheetData>
  <mergeCells count="50">
    <mergeCell ref="AM71:AQ71"/>
    <mergeCell ref="AM1:AQ1"/>
    <mergeCell ref="J68:AJ68"/>
    <mergeCell ref="AN68:AQ68"/>
    <mergeCell ref="J50:AJ51"/>
    <mergeCell ref="AN50:AQ50"/>
    <mergeCell ref="K53:AJ54"/>
    <mergeCell ref="J56:AJ56"/>
    <mergeCell ref="AN56:AQ56"/>
    <mergeCell ref="J59:AJ59"/>
    <mergeCell ref="AN59:AQ59"/>
    <mergeCell ref="J61:AJ61"/>
    <mergeCell ref="AN61:AQ61"/>
    <mergeCell ref="K63:AJ64"/>
    <mergeCell ref="J66:AJ66"/>
    <mergeCell ref="K33:AJ36"/>
    <mergeCell ref="B3:G4"/>
    <mergeCell ref="AS3:AX4"/>
    <mergeCell ref="AO4:AR5"/>
    <mergeCell ref="C10:E10"/>
    <mergeCell ref="C11:F11"/>
    <mergeCell ref="J7:AJ8"/>
    <mergeCell ref="K10:AJ11"/>
    <mergeCell ref="AS11:AX12"/>
    <mergeCell ref="AN7:AQ7"/>
    <mergeCell ref="B7:G8"/>
    <mergeCell ref="AS7:AX10"/>
    <mergeCell ref="AS27:AX30"/>
    <mergeCell ref="H2:AK5"/>
    <mergeCell ref="AL2:AR3"/>
    <mergeCell ref="AN13:AQ13"/>
    <mergeCell ref="K17:AJ20"/>
    <mergeCell ref="K22:AJ25"/>
    <mergeCell ref="J27:AJ31"/>
    <mergeCell ref="AN27:AQ27"/>
    <mergeCell ref="J13:AJ15"/>
    <mergeCell ref="AS17:AX18"/>
    <mergeCell ref="AS13:AX16"/>
    <mergeCell ref="J38:AJ39"/>
    <mergeCell ref="AN38:AQ38"/>
    <mergeCell ref="AS68:AX69"/>
    <mergeCell ref="AS50:AX53"/>
    <mergeCell ref="AS56:AX57"/>
    <mergeCell ref="AS59:AX60"/>
    <mergeCell ref="AS61:AX62"/>
    <mergeCell ref="AS66:AX67"/>
    <mergeCell ref="AN66:AQ66"/>
    <mergeCell ref="K45:AJ48"/>
    <mergeCell ref="AS38:AX39"/>
    <mergeCell ref="K41:AJ43"/>
  </mergeCells>
  <phoneticPr fontId="7"/>
  <conditionalFormatting sqref="C11">
    <cfRule type="cellIs" dxfId="2441" priority="82" operator="equal">
      <formula>"非該当"</formula>
    </cfRule>
    <cfRule type="cellIs" dxfId="2440" priority="81" operator="equal">
      <formula>"該当"</formula>
    </cfRule>
    <cfRule type="cellIs" dxfId="2439" priority="80" operator="equal">
      <formula>"該当・非該当"</formula>
    </cfRule>
  </conditionalFormatting>
  <conditionalFormatting sqref="C50">
    <cfRule type="cellIs" dxfId="2438" priority="96" operator="equal">
      <formula>"非該当"</formula>
    </cfRule>
    <cfRule type="cellIs" dxfId="2437" priority="94" operator="equal">
      <formula>"該当・非該当"</formula>
    </cfRule>
    <cfRule type="cellIs" dxfId="2436" priority="95" operator="equal">
      <formula>"該当"</formula>
    </cfRule>
  </conditionalFormatting>
  <conditionalFormatting sqref="AN4:AO4">
    <cfRule type="containsBlanks" dxfId="2435" priority="93">
      <formula>LEN(TRIM(AN4))=0</formula>
    </cfRule>
  </conditionalFormatting>
  <conditionalFormatting sqref="AN7:AO7">
    <cfRule type="containsText" dxfId="2434" priority="76" operator="containsText" text="いない">
      <formula>NOT(ISERROR(SEARCH("いない",AN7)))</formula>
    </cfRule>
    <cfRule type="cellIs" dxfId="2433" priority="75" operator="equal">
      <formula>"いる・いない"</formula>
    </cfRule>
    <cfRule type="cellIs" dxfId="2432" priority="74" operator="equal">
      <formula>"非該当"</formula>
    </cfRule>
    <cfRule type="cellIs" dxfId="2431" priority="73" operator="equal">
      <formula>"いる"</formula>
    </cfRule>
  </conditionalFormatting>
  <conditionalFormatting sqref="AN13:AO13">
    <cfRule type="cellIs" dxfId="2430" priority="68" operator="equal">
      <formula>"いる・いない"</formula>
    </cfRule>
    <cfRule type="containsText" dxfId="2429" priority="69" operator="containsText" text="いない">
      <formula>NOT(ISERROR(SEARCH("いない",AN13)))</formula>
    </cfRule>
    <cfRule type="cellIs" dxfId="2428" priority="67" operator="equal">
      <formula>"非該当"</formula>
    </cfRule>
    <cfRule type="cellIs" dxfId="2427" priority="66" operator="equal">
      <formula>"いる"</formula>
    </cfRule>
  </conditionalFormatting>
  <conditionalFormatting sqref="AN27:AO27">
    <cfRule type="cellIs" dxfId="2426" priority="59" operator="equal">
      <formula>"いる"</formula>
    </cfRule>
    <cfRule type="containsText" dxfId="2425" priority="62" operator="containsText" text="いない">
      <formula>NOT(ISERROR(SEARCH("いない",AN27)))</formula>
    </cfRule>
    <cfRule type="cellIs" dxfId="2424" priority="61" operator="equal">
      <formula>"いる・いない"</formula>
    </cfRule>
    <cfRule type="cellIs" dxfId="2423" priority="60" operator="equal">
      <formula>"非該当"</formula>
    </cfRule>
  </conditionalFormatting>
  <conditionalFormatting sqref="AN38:AO38">
    <cfRule type="containsText" dxfId="2422" priority="55" operator="containsText" text="いない">
      <formula>NOT(ISERROR(SEARCH("いない",AN38)))</formula>
    </cfRule>
    <cfRule type="cellIs" dxfId="2421" priority="54" operator="equal">
      <formula>"いる・いない"</formula>
    </cfRule>
    <cfRule type="cellIs" dxfId="2420" priority="52" operator="equal">
      <formula>"いる"</formula>
    </cfRule>
    <cfRule type="cellIs" dxfId="2419" priority="53" operator="equal">
      <formula>"非該当"</formula>
    </cfRule>
  </conditionalFormatting>
  <conditionalFormatting sqref="AN49:AO50">
    <cfRule type="containsText" dxfId="2418" priority="48" operator="containsText" text="いない">
      <formula>NOT(ISERROR(SEARCH("いない",AN49)))</formula>
    </cfRule>
    <cfRule type="cellIs" dxfId="2417" priority="45" operator="equal">
      <formula>"いる"</formula>
    </cfRule>
    <cfRule type="cellIs" dxfId="2416" priority="46" operator="equal">
      <formula>"非該当"</formula>
    </cfRule>
    <cfRule type="cellIs" dxfId="2415" priority="47" operator="equal">
      <formula>"いる・いない"</formula>
    </cfRule>
  </conditionalFormatting>
  <conditionalFormatting sqref="AN56:AO56">
    <cfRule type="cellIs" dxfId="2414" priority="40" operator="equal">
      <formula>"いる・いない"</formula>
    </cfRule>
    <cfRule type="containsText" dxfId="2413" priority="41" operator="containsText" text="いない">
      <formula>NOT(ISERROR(SEARCH("いない",AN56)))</formula>
    </cfRule>
    <cfRule type="cellIs" dxfId="2412" priority="38" operator="equal">
      <formula>"いる"</formula>
    </cfRule>
    <cfRule type="cellIs" dxfId="2411" priority="39" operator="equal">
      <formula>"非該当"</formula>
    </cfRule>
  </conditionalFormatting>
  <conditionalFormatting sqref="AN59:AO59">
    <cfRule type="containsText" dxfId="2410" priority="31" operator="containsText" text="いない">
      <formula>NOT(ISERROR(SEARCH("いない",AN59)))</formula>
    </cfRule>
    <cfRule type="cellIs" dxfId="2409" priority="28" operator="equal">
      <formula>"いる"</formula>
    </cfRule>
    <cfRule type="cellIs" dxfId="2408" priority="29" operator="equal">
      <formula>"非該当"</formula>
    </cfRule>
    <cfRule type="cellIs" dxfId="2407" priority="30" operator="equal">
      <formula>"いる・いない"</formula>
    </cfRule>
  </conditionalFormatting>
  <conditionalFormatting sqref="AN61:AO61">
    <cfRule type="cellIs" dxfId="2406" priority="18" operator="equal">
      <formula>"いる"</formula>
    </cfRule>
    <cfRule type="cellIs" dxfId="2405" priority="19" operator="equal">
      <formula>"非該当"</formula>
    </cfRule>
    <cfRule type="containsText" dxfId="2404" priority="21" operator="containsText" text="いない">
      <formula>NOT(ISERROR(SEARCH("いない",AN61)))</formula>
    </cfRule>
    <cfRule type="cellIs" dxfId="2403" priority="20" operator="equal">
      <formula>"いる・いない"</formula>
    </cfRule>
  </conditionalFormatting>
  <conditionalFormatting sqref="AN66:AO66">
    <cfRule type="cellIs" dxfId="2402" priority="11" operator="equal">
      <formula>"いる"</formula>
    </cfRule>
    <cfRule type="cellIs" dxfId="2401" priority="12" operator="equal">
      <formula>"非該当"</formula>
    </cfRule>
    <cfRule type="cellIs" dxfId="2400" priority="13" operator="equal">
      <formula>"いる・いない"</formula>
    </cfRule>
    <cfRule type="containsText" dxfId="2399" priority="14" operator="containsText" text="いない">
      <formula>NOT(ISERROR(SEARCH("いない",AN66)))</formula>
    </cfRule>
  </conditionalFormatting>
  <conditionalFormatting sqref="AN68:AO68">
    <cfRule type="cellIs" dxfId="2398" priority="4" operator="equal">
      <formula>"いる"</formula>
    </cfRule>
    <cfRule type="cellIs" dxfId="2397" priority="5" operator="equal">
      <formula>"非該当"</formula>
    </cfRule>
    <cfRule type="cellIs" dxfId="2396" priority="6" operator="equal">
      <formula>"いる・いない"</formula>
    </cfRule>
    <cfRule type="containsText" dxfId="2395" priority="7" operator="containsText" text="いない">
      <formula>NOT(ISERROR(SEARCH("いない",AN68)))</formula>
    </cfRule>
  </conditionalFormatting>
  <conditionalFormatting sqref="AY7">
    <cfRule type="containsText" dxfId="2394" priority="72" operator="containsText" text="根拠法令等の記載内容を再度確認してください。">
      <formula>NOT(ISERROR(SEARCH("根拠法令等の記載内容を再度確認してください。",AY7)))</formula>
    </cfRule>
    <cfRule type="containsErrors" dxfId="2393" priority="70">
      <formula>ISERROR(AY7)</formula>
    </cfRule>
    <cfRule type="cellIs" dxfId="2392" priority="71" operator="equal">
      <formula>0</formula>
    </cfRule>
  </conditionalFormatting>
  <conditionalFormatting sqref="AY10">
    <cfRule type="containsErrors" dxfId="2391" priority="77">
      <formula>ISERROR(AY10)</formula>
    </cfRule>
    <cfRule type="cellIs" dxfId="2390" priority="78" operator="equal">
      <formula>0</formula>
    </cfRule>
    <cfRule type="containsText" dxfId="2389" priority="79" operator="containsText" text="根拠法令等の記載内容を再度確認してください。">
      <formula>NOT(ISERROR(SEARCH("根拠法令等の記載内容を再度確認してください。",AY10)))</formula>
    </cfRule>
  </conditionalFormatting>
  <conditionalFormatting sqref="AY13">
    <cfRule type="cellIs" dxfId="2388" priority="64" operator="equal">
      <formula>0</formula>
    </cfRule>
    <cfRule type="containsText" dxfId="2387" priority="65" operator="containsText" text="根拠法令等の記載内容を再度確認してください。">
      <formula>NOT(ISERROR(SEARCH("根拠法令等の記載内容を再度確認してください。",AY13)))</formula>
    </cfRule>
    <cfRule type="containsErrors" dxfId="2386" priority="63">
      <formula>ISERROR(AY13)</formula>
    </cfRule>
  </conditionalFormatting>
  <conditionalFormatting sqref="AY18">
    <cfRule type="containsText" dxfId="2385" priority="193" operator="containsText" text="根拠法令等の記載内容を再度確認してください。">
      <formula>NOT(ISERROR(SEARCH("根拠法令等の記載内容を再度確認してください。",AY18)))</formula>
    </cfRule>
    <cfRule type="containsErrors" dxfId="2384" priority="191">
      <formula>ISERROR(AY18)</formula>
    </cfRule>
    <cfRule type="cellIs" dxfId="2383" priority="192" operator="equal">
      <formula>0</formula>
    </cfRule>
  </conditionalFormatting>
  <conditionalFormatting sqref="AY27">
    <cfRule type="containsText" dxfId="2382" priority="58" operator="containsText" text="根拠法令等の記載内容を再度確認してください。">
      <formula>NOT(ISERROR(SEARCH("根拠法令等の記載内容を再度確認してください。",AY27)))</formula>
    </cfRule>
    <cfRule type="containsErrors" dxfId="2381" priority="56">
      <formula>ISERROR(AY27)</formula>
    </cfRule>
    <cfRule type="cellIs" dxfId="2380" priority="57" operator="equal">
      <formula>0</formula>
    </cfRule>
  </conditionalFormatting>
  <conditionalFormatting sqref="AY38">
    <cfRule type="containsText" dxfId="2379" priority="51" operator="containsText" text="根拠法令等の記載内容を再度確認してください。">
      <formula>NOT(ISERROR(SEARCH("根拠法令等の記載内容を再度確認してください。",AY38)))</formula>
    </cfRule>
    <cfRule type="cellIs" dxfId="2378" priority="50" operator="equal">
      <formula>0</formula>
    </cfRule>
    <cfRule type="containsErrors" dxfId="2377" priority="49">
      <formula>ISERROR(AY38)</formula>
    </cfRule>
  </conditionalFormatting>
  <conditionalFormatting sqref="AY45">
    <cfRule type="cellIs" dxfId="2376" priority="183" operator="equal">
      <formula>0</formula>
    </cfRule>
    <cfRule type="containsText" dxfId="2375" priority="184" operator="containsText" text="根拠法令等の記載内容を再度確認してください。">
      <formula>NOT(ISERROR(SEARCH("根拠法令等の記載内容を再度確認してください。",AY45)))</formula>
    </cfRule>
    <cfRule type="containsErrors" dxfId="2374" priority="182">
      <formula>ISERROR(AY45)</formula>
    </cfRule>
  </conditionalFormatting>
  <conditionalFormatting sqref="AY49:AY50">
    <cfRule type="containsText" dxfId="2373" priority="44" operator="containsText" text="根拠法令等の記載内容を再度確認してください。">
      <formula>NOT(ISERROR(SEARCH("根拠法令等の記載内容を再度確認してください。",AY49)))</formula>
    </cfRule>
    <cfRule type="containsErrors" dxfId="2372" priority="42">
      <formula>ISERROR(AY49)</formula>
    </cfRule>
    <cfRule type="cellIs" dxfId="2371" priority="43" operator="equal">
      <formula>0</formula>
    </cfRule>
  </conditionalFormatting>
  <conditionalFormatting sqref="AY54">
    <cfRule type="containsErrors" dxfId="2370" priority="179">
      <formula>ISERROR(AY54)</formula>
    </cfRule>
    <cfRule type="cellIs" dxfId="2369" priority="180" operator="equal">
      <formula>0</formula>
    </cfRule>
    <cfRule type="containsText" dxfId="2368" priority="181" operator="containsText" text="根拠法令等の記載内容を再度確認してください。">
      <formula>NOT(ISERROR(SEARCH("根拠法令等の記載内容を再度確認してください。",AY54)))</formula>
    </cfRule>
  </conditionalFormatting>
  <conditionalFormatting sqref="AY56:AY57">
    <cfRule type="containsErrors" dxfId="2367" priority="35">
      <formula>ISERROR(AY56)</formula>
    </cfRule>
    <cfRule type="cellIs" dxfId="2366" priority="36" operator="equal">
      <formula>0</formula>
    </cfRule>
    <cfRule type="containsText" dxfId="2365" priority="37" operator="containsText" text="根拠法令等の記載内容を再度確認してください。">
      <formula>NOT(ISERROR(SEARCH("根拠法令等の記載内容を再度確認してください。",AY56)))</formula>
    </cfRule>
  </conditionalFormatting>
  <conditionalFormatting sqref="AY59:AY62">
    <cfRule type="containsText" dxfId="2364" priority="17" operator="containsText" text="根拠法令等の記載内容を再度確認してください。">
      <formula>NOT(ISERROR(SEARCH("根拠法令等の記載内容を再度確認してください。",AY59)))</formula>
    </cfRule>
    <cfRule type="cellIs" dxfId="2363" priority="16" operator="equal">
      <formula>0</formula>
    </cfRule>
    <cfRule type="containsErrors" dxfId="2362" priority="15">
      <formula>ISERROR(AY59)</formula>
    </cfRule>
  </conditionalFormatting>
  <conditionalFormatting sqref="AY66">
    <cfRule type="containsText" dxfId="2361" priority="10" operator="containsText" text="根拠法令等の記載内容を再度確認してください。">
      <formula>NOT(ISERROR(SEARCH("根拠法令等の記載内容を再度確認してください。",AY66)))</formula>
    </cfRule>
    <cfRule type="cellIs" dxfId="2360" priority="9" operator="equal">
      <formula>0</formula>
    </cfRule>
    <cfRule type="containsErrors" dxfId="2359" priority="8">
      <formula>ISERROR(AY66)</formula>
    </cfRule>
  </conditionalFormatting>
  <conditionalFormatting sqref="AY68">
    <cfRule type="cellIs" dxfId="2358" priority="2" operator="equal">
      <formula>0</formula>
    </cfRule>
    <cfRule type="containsText" dxfId="2357" priority="3" operator="containsText" text="根拠法令等の記載内容を再度確認してください。">
      <formula>NOT(ISERROR(SEARCH("根拠法令等の記載内容を再度確認してください。",AY68)))</formula>
    </cfRule>
    <cfRule type="containsErrors" dxfId="2356" priority="1">
      <formula>ISERROR(AY68)</formula>
    </cfRule>
  </conditionalFormatting>
  <dataValidations count="2">
    <dataValidation type="list" allowBlank="1" showInputMessage="1" showErrorMessage="1" error="正しい値を選択してください" prompt="該当又は非該当のいずれかを選択してください" sqref="C11" xr:uid="{BE1401DC-DD60-42DF-AD25-D00F5660E603}">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3:AO13 AN27:AO27 AN38:AO38 AN50:AO50 AN56:AO56 AN59:AO59 AN61:AO61 AN66:AO66 AN68:AO68" xr:uid="{2A48AAF8-D375-4C84-91DE-9CC4072C4F02}">
      <formula1>"いる・いない,いる,いない,非該当"</formula1>
    </dataValidation>
  </dataValidations>
  <hyperlinks>
    <hyperlink ref="AM71" location="'介護給付費　目次'!A1" display="目次に戻る" xr:uid="{CBBF39B5-4B51-4982-B00A-A724E6411957}"/>
    <hyperlink ref="AM1" location="'介護給付費　目次'!A1" display="目次に戻る" xr:uid="{BA069BB6-0047-4AF5-893F-28801AD9429B}"/>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1" manualBreakCount="1">
    <brk id="57" min="1" max="49" man="1"/>
  </rowBreaks>
  <ignoredErrors>
    <ignoredError sqref="H13 H27 H38 H50 H56 H59 H61 H66 H68"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84EFD-B561-4F11-BFA7-B13294169002}">
  <sheetPr codeName="Sheet29">
    <pageSetUpPr fitToPage="1"/>
  </sheetPr>
  <dimension ref="A1:CE28"/>
  <sheetViews>
    <sheetView tabSelected="1" view="pageBreakPreview" zoomScale="130" zoomScaleNormal="100" zoomScaleSheetLayoutView="130" workbookViewId="0">
      <pane xSplit="7" ySplit="5" topLeftCell="H11"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3.304687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26"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f t="shared" si="0"/>
        <v>220</v>
      </c>
      <c r="B7" s="440" t="s">
        <v>1896</v>
      </c>
      <c r="C7" s="401"/>
      <c r="D7" s="401"/>
      <c r="E7" s="401"/>
      <c r="F7" s="401"/>
      <c r="G7" s="441"/>
      <c r="H7" s="80"/>
      <c r="I7" s="80"/>
      <c r="J7" s="401" t="s">
        <v>634</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80"/>
      <c r="AL7" s="155"/>
      <c r="AM7" s="201">
        <v>220</v>
      </c>
      <c r="AN7" s="386" t="s">
        <v>12</v>
      </c>
      <c r="AO7" s="387"/>
      <c r="AP7" s="387"/>
      <c r="AQ7" s="388"/>
      <c r="AR7" s="154"/>
      <c r="AS7" s="442" t="s">
        <v>1897</v>
      </c>
      <c r="AT7" s="443"/>
      <c r="AU7" s="443"/>
      <c r="AV7" s="443"/>
      <c r="AW7" s="443"/>
      <c r="AX7" s="526"/>
      <c r="AY7" s="39">
        <f>VLOOKUP(AN7,$CD$6:$CE$11,2,FALSE)</f>
        <v>0</v>
      </c>
      <c r="CB7" s="1" t="s">
        <v>13</v>
      </c>
      <c r="CD7" s="1" t="s">
        <v>13</v>
      </c>
    </row>
    <row r="8" spans="1:83" ht="19.5" customHeight="1" x14ac:dyDescent="0.25">
      <c r="A8" s="69" t="str">
        <f t="shared" si="0"/>
        <v/>
      </c>
      <c r="B8" s="440"/>
      <c r="C8" s="401"/>
      <c r="D8" s="401"/>
      <c r="E8" s="401"/>
      <c r="F8" s="401"/>
      <c r="G8" s="441"/>
      <c r="H8" s="80"/>
      <c r="I8" s="80"/>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80"/>
      <c r="AL8" s="155"/>
      <c r="AM8" s="156"/>
      <c r="AN8" s="80"/>
      <c r="AO8" s="80"/>
      <c r="AP8" s="80"/>
      <c r="AQ8" s="80"/>
      <c r="AR8" s="154"/>
      <c r="AS8" s="442"/>
      <c r="AT8" s="443"/>
      <c r="AU8" s="443"/>
      <c r="AV8" s="443"/>
      <c r="AW8" s="443"/>
      <c r="AX8" s="526"/>
      <c r="AY8" s="15"/>
      <c r="CB8" s="1" t="s">
        <v>14</v>
      </c>
      <c r="CD8" s="1" t="s">
        <v>14</v>
      </c>
      <c r="CE8" s="1" t="s">
        <v>18</v>
      </c>
    </row>
    <row r="9" spans="1:83" ht="19.5" customHeight="1" x14ac:dyDescent="0.25">
      <c r="A9" s="69" t="str">
        <f t="shared" si="0"/>
        <v/>
      </c>
      <c r="B9" s="153"/>
      <c r="C9" s="80"/>
      <c r="D9" s="80"/>
      <c r="E9" s="80"/>
      <c r="F9" s="80"/>
      <c r="G9" s="154"/>
      <c r="H9" s="80"/>
      <c r="I9" s="80"/>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80"/>
      <c r="AL9" s="155"/>
      <c r="AM9" s="156"/>
      <c r="AN9" s="80"/>
      <c r="AO9" s="80"/>
      <c r="AP9" s="80"/>
      <c r="AQ9" s="80"/>
      <c r="AR9" s="154"/>
      <c r="AS9" s="442"/>
      <c r="AT9" s="443"/>
      <c r="AU9" s="443"/>
      <c r="AV9" s="443"/>
      <c r="AW9" s="443"/>
      <c r="AX9" s="526"/>
      <c r="AY9" s="15"/>
      <c r="CB9" s="1" t="s">
        <v>19</v>
      </c>
      <c r="CD9" s="1" t="s">
        <v>19</v>
      </c>
    </row>
    <row r="10" spans="1:83" ht="19.5" customHeight="1" x14ac:dyDescent="0.25">
      <c r="A10" s="69" t="str">
        <f t="shared" si="0"/>
        <v/>
      </c>
      <c r="B10" s="160"/>
      <c r="C10" s="462" t="s">
        <v>115</v>
      </c>
      <c r="D10" s="462"/>
      <c r="E10" s="462"/>
      <c r="F10" s="83"/>
      <c r="G10" s="161"/>
      <c r="H10" s="80"/>
      <c r="I10" s="80"/>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c r="AG10" s="234"/>
      <c r="AH10" s="234"/>
      <c r="AI10" s="234"/>
      <c r="AJ10" s="234"/>
      <c r="AK10" s="80"/>
      <c r="AL10" s="155"/>
      <c r="AM10" s="156"/>
      <c r="AN10" s="80"/>
      <c r="AO10" s="80"/>
      <c r="AP10" s="80"/>
      <c r="AQ10" s="80"/>
      <c r="AR10" s="154"/>
      <c r="AS10" s="442"/>
      <c r="AT10" s="443"/>
      <c r="AU10" s="443"/>
      <c r="AV10" s="443"/>
      <c r="AW10" s="443"/>
      <c r="AX10" s="526"/>
      <c r="AY10" s="15"/>
      <c r="CB10" s="1" t="s">
        <v>20</v>
      </c>
      <c r="CD10" s="1" t="s">
        <v>20</v>
      </c>
    </row>
    <row r="11" spans="1:83" ht="19.5" customHeight="1" x14ac:dyDescent="0.25">
      <c r="A11" s="69">
        <f t="shared" si="0"/>
        <v>221</v>
      </c>
      <c r="B11" s="185" t="s">
        <v>709</v>
      </c>
      <c r="C11" s="410" t="s">
        <v>99</v>
      </c>
      <c r="D11" s="411"/>
      <c r="E11" s="411"/>
      <c r="F11" s="412"/>
      <c r="G11" s="161"/>
      <c r="H11" s="200" t="s">
        <v>635</v>
      </c>
      <c r="I11" s="80"/>
      <c r="J11" s="373" t="s">
        <v>636</v>
      </c>
      <c r="K11" s="373"/>
      <c r="L11" s="373"/>
      <c r="M11" s="373"/>
      <c r="N11" s="373"/>
      <c r="O11" s="373"/>
      <c r="P11" s="373"/>
      <c r="Q11" s="373"/>
      <c r="R11" s="373"/>
      <c r="S11" s="373"/>
      <c r="T11" s="373"/>
      <c r="U11" s="373"/>
      <c r="V11" s="373"/>
      <c r="W11" s="373"/>
      <c r="X11" s="373"/>
      <c r="Y11" s="373"/>
      <c r="Z11" s="373"/>
      <c r="AA11" s="373"/>
      <c r="AB11" s="373"/>
      <c r="AC11" s="373"/>
      <c r="AD11" s="373"/>
      <c r="AE11" s="373"/>
      <c r="AF11" s="373"/>
      <c r="AG11" s="373"/>
      <c r="AH11" s="373"/>
      <c r="AI11" s="373"/>
      <c r="AJ11" s="373"/>
      <c r="AK11" s="80"/>
      <c r="AL11" s="155"/>
      <c r="AM11" s="201">
        <v>221</v>
      </c>
      <c r="AN11" s="386" t="s">
        <v>12</v>
      </c>
      <c r="AO11" s="387"/>
      <c r="AP11" s="387"/>
      <c r="AQ11" s="388"/>
      <c r="AR11" s="154"/>
      <c r="AS11" s="442" t="s">
        <v>1562</v>
      </c>
      <c r="AT11" s="471"/>
      <c r="AU11" s="471"/>
      <c r="AV11" s="471"/>
      <c r="AW11" s="471"/>
      <c r="AX11" s="559"/>
      <c r="AY11" s="39">
        <f>VLOOKUP(AN11,$CD$6:$CE$11,2,FALSE)</f>
        <v>0</v>
      </c>
      <c r="CD11" s="1" t="s">
        <v>12</v>
      </c>
    </row>
    <row r="12" spans="1:83" ht="19.5" customHeight="1" x14ac:dyDescent="0.25">
      <c r="A12" s="69" t="str">
        <f t="shared" si="0"/>
        <v/>
      </c>
      <c r="B12" s="153"/>
      <c r="C12" s="80"/>
      <c r="D12" s="80"/>
      <c r="E12" s="80"/>
      <c r="F12" s="80"/>
      <c r="G12" s="154"/>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155"/>
      <c r="AM12" s="156"/>
      <c r="AN12" s="80"/>
      <c r="AO12" s="80"/>
      <c r="AP12" s="80"/>
      <c r="AQ12" s="80"/>
      <c r="AR12" s="154"/>
      <c r="AS12" s="473"/>
      <c r="AT12" s="471"/>
      <c r="AU12" s="471"/>
      <c r="AV12" s="471"/>
      <c r="AW12" s="471"/>
      <c r="AX12" s="559"/>
      <c r="AY12" s="15"/>
    </row>
    <row r="13" spans="1:83" ht="19.5" customHeight="1" x14ac:dyDescent="0.25">
      <c r="A13" s="69">
        <f t="shared" si="0"/>
        <v>222</v>
      </c>
      <c r="B13" s="196"/>
      <c r="C13" s="179"/>
      <c r="D13" s="179"/>
      <c r="E13" s="179"/>
      <c r="F13" s="179"/>
      <c r="G13" s="197"/>
      <c r="H13" s="200" t="s">
        <v>481</v>
      </c>
      <c r="I13" s="80"/>
      <c r="J13" s="373" t="s">
        <v>637</v>
      </c>
      <c r="K13" s="373"/>
      <c r="L13" s="373"/>
      <c r="M13" s="373"/>
      <c r="N13" s="373"/>
      <c r="O13" s="373"/>
      <c r="P13" s="373"/>
      <c r="Q13" s="373"/>
      <c r="R13" s="373"/>
      <c r="S13" s="373"/>
      <c r="T13" s="373"/>
      <c r="U13" s="373"/>
      <c r="V13" s="373"/>
      <c r="W13" s="373"/>
      <c r="X13" s="373"/>
      <c r="Y13" s="373"/>
      <c r="Z13" s="373"/>
      <c r="AA13" s="373"/>
      <c r="AB13" s="373"/>
      <c r="AC13" s="373"/>
      <c r="AD13" s="373"/>
      <c r="AE13" s="373"/>
      <c r="AF13" s="373"/>
      <c r="AG13" s="373"/>
      <c r="AH13" s="373"/>
      <c r="AI13" s="373"/>
      <c r="AJ13" s="373"/>
      <c r="AK13" s="80"/>
      <c r="AL13" s="155"/>
      <c r="AM13" s="201">
        <v>222</v>
      </c>
      <c r="AN13" s="386" t="s">
        <v>12</v>
      </c>
      <c r="AO13" s="387"/>
      <c r="AP13" s="387"/>
      <c r="AQ13" s="388"/>
      <c r="AR13" s="154"/>
      <c r="AS13" s="442" t="s">
        <v>1562</v>
      </c>
      <c r="AT13" s="471"/>
      <c r="AU13" s="471"/>
      <c r="AV13" s="471"/>
      <c r="AW13" s="471"/>
      <c r="AX13" s="559"/>
      <c r="AY13" s="39">
        <f>VLOOKUP(AN13,$CD$6:$CE$11,2,FALSE)</f>
        <v>0</v>
      </c>
      <c r="CB13" s="1" t="s">
        <v>13</v>
      </c>
      <c r="CD13" s="1" t="s">
        <v>13</v>
      </c>
      <c r="CE13" s="1" t="s">
        <v>18</v>
      </c>
    </row>
    <row r="14" spans="1:83" ht="19.5" customHeight="1" x14ac:dyDescent="0.25">
      <c r="A14" s="69" t="str">
        <f t="shared" si="0"/>
        <v/>
      </c>
      <c r="B14" s="196"/>
      <c r="C14" s="179"/>
      <c r="D14" s="179"/>
      <c r="E14" s="179"/>
      <c r="F14" s="179"/>
      <c r="G14" s="197"/>
      <c r="H14" s="80"/>
      <c r="I14" s="80"/>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80"/>
      <c r="AL14" s="155"/>
      <c r="AM14" s="156"/>
      <c r="AN14" s="80"/>
      <c r="AO14" s="80"/>
      <c r="AP14" s="80"/>
      <c r="AQ14" s="80"/>
      <c r="AR14" s="154"/>
      <c r="AS14" s="473"/>
      <c r="AT14" s="471"/>
      <c r="AU14" s="471"/>
      <c r="AV14" s="471"/>
      <c r="AW14" s="471"/>
      <c r="AX14" s="559"/>
      <c r="AY14" s="15"/>
      <c r="CB14" s="1" t="s">
        <v>14</v>
      </c>
      <c r="CD14" s="1" t="s">
        <v>14</v>
      </c>
    </row>
    <row r="15" spans="1:83" ht="19.5" customHeight="1" x14ac:dyDescent="0.25">
      <c r="A15" s="69" t="str">
        <f t="shared" si="0"/>
        <v/>
      </c>
      <c r="B15" s="153"/>
      <c r="C15" s="80"/>
      <c r="D15" s="80"/>
      <c r="E15" s="80"/>
      <c r="F15" s="80"/>
      <c r="G15" s="154"/>
      <c r="H15" s="80"/>
      <c r="I15" s="80"/>
      <c r="J15" s="79" t="s">
        <v>45</v>
      </c>
      <c r="K15" s="381" t="s">
        <v>638</v>
      </c>
      <c r="L15" s="381"/>
      <c r="M15" s="381"/>
      <c r="N15" s="381"/>
      <c r="O15" s="381"/>
      <c r="P15" s="381"/>
      <c r="Q15" s="381"/>
      <c r="R15" s="381"/>
      <c r="S15" s="381"/>
      <c r="T15" s="381"/>
      <c r="U15" s="381"/>
      <c r="V15" s="381"/>
      <c r="W15" s="381"/>
      <c r="X15" s="381"/>
      <c r="Y15" s="381"/>
      <c r="Z15" s="381"/>
      <c r="AA15" s="381"/>
      <c r="AB15" s="381"/>
      <c r="AC15" s="381"/>
      <c r="AD15" s="381"/>
      <c r="AE15" s="381"/>
      <c r="AF15" s="381"/>
      <c r="AG15" s="381"/>
      <c r="AH15" s="381"/>
      <c r="AI15" s="381"/>
      <c r="AJ15" s="381"/>
      <c r="AK15" s="80"/>
      <c r="AL15" s="155"/>
      <c r="AM15" s="156"/>
      <c r="AN15" s="80"/>
      <c r="AO15" s="80"/>
      <c r="AP15" s="80"/>
      <c r="AQ15" s="80"/>
      <c r="AR15" s="154"/>
      <c r="AS15" s="84"/>
      <c r="AT15" s="85"/>
      <c r="AU15" s="85"/>
      <c r="AV15" s="85"/>
      <c r="AW15" s="85"/>
      <c r="AX15" s="253"/>
      <c r="AY15" s="15"/>
      <c r="CB15" s="1" t="s">
        <v>19</v>
      </c>
      <c r="CD15" s="1" t="s">
        <v>19</v>
      </c>
    </row>
    <row r="16" spans="1:83" ht="19.5" customHeight="1" x14ac:dyDescent="0.25">
      <c r="A16" s="69" t="str">
        <f t="shared" si="0"/>
        <v/>
      </c>
      <c r="B16" s="185"/>
      <c r="C16" s="80"/>
      <c r="D16" s="80"/>
      <c r="E16" s="80"/>
      <c r="F16" s="80"/>
      <c r="G16" s="154"/>
      <c r="H16" s="80"/>
      <c r="I16" s="80"/>
      <c r="J16" s="79"/>
      <c r="K16" s="381"/>
      <c r="L16" s="381"/>
      <c r="M16" s="381"/>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381"/>
      <c r="AK16" s="80"/>
      <c r="AL16" s="155"/>
      <c r="AM16" s="156"/>
      <c r="AN16" s="80"/>
      <c r="AO16" s="80"/>
      <c r="AP16" s="80"/>
      <c r="AQ16" s="80"/>
      <c r="AR16" s="154"/>
      <c r="AS16" s="84"/>
      <c r="AT16" s="85"/>
      <c r="AU16" s="85"/>
      <c r="AV16" s="85"/>
      <c r="AW16" s="85"/>
      <c r="AX16" s="253"/>
      <c r="AY16" s="15"/>
      <c r="CB16" s="1" t="s">
        <v>21</v>
      </c>
      <c r="CD16" s="1" t="s">
        <v>21</v>
      </c>
    </row>
    <row r="17" spans="1:83" ht="19.5" customHeight="1" x14ac:dyDescent="0.25">
      <c r="A17" s="69" t="str">
        <f t="shared" si="0"/>
        <v/>
      </c>
      <c r="B17" s="153"/>
      <c r="C17" s="80"/>
      <c r="D17" s="80"/>
      <c r="E17" s="80"/>
      <c r="F17" s="80"/>
      <c r="G17" s="154"/>
      <c r="H17" s="80"/>
      <c r="I17" s="80"/>
      <c r="J17" s="79"/>
      <c r="K17" s="79"/>
      <c r="L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80"/>
      <c r="AL17" s="155"/>
      <c r="AM17" s="156"/>
      <c r="AN17" s="80"/>
      <c r="AO17" s="80"/>
      <c r="AP17" s="80"/>
      <c r="AQ17" s="80"/>
      <c r="AR17" s="154"/>
      <c r="AS17" s="157"/>
      <c r="AT17" s="158"/>
      <c r="AU17" s="158"/>
      <c r="AV17" s="158"/>
      <c r="AW17" s="158"/>
      <c r="AX17" s="246"/>
      <c r="AY17" s="15"/>
      <c r="CD17" s="1" t="s">
        <v>22</v>
      </c>
    </row>
    <row r="18" spans="1:83" ht="19.5" customHeight="1" x14ac:dyDescent="0.25">
      <c r="A18" s="69">
        <f t="shared" si="0"/>
        <v>223</v>
      </c>
      <c r="B18" s="153"/>
      <c r="C18" s="80"/>
      <c r="D18" s="80"/>
      <c r="E18" s="80"/>
      <c r="F18" s="80"/>
      <c r="G18" s="154"/>
      <c r="H18" s="200" t="s">
        <v>483</v>
      </c>
      <c r="I18" s="80"/>
      <c r="J18" s="384" t="s">
        <v>639</v>
      </c>
      <c r="K18" s="384"/>
      <c r="L18" s="384"/>
      <c r="M18" s="384"/>
      <c r="N18" s="384"/>
      <c r="O18" s="384"/>
      <c r="P18" s="384"/>
      <c r="Q18" s="384"/>
      <c r="R18" s="384"/>
      <c r="S18" s="384"/>
      <c r="T18" s="384"/>
      <c r="U18" s="384"/>
      <c r="V18" s="384"/>
      <c r="W18" s="384"/>
      <c r="X18" s="384"/>
      <c r="Y18" s="384"/>
      <c r="Z18" s="384"/>
      <c r="AA18" s="384"/>
      <c r="AB18" s="384"/>
      <c r="AC18" s="384"/>
      <c r="AD18" s="384"/>
      <c r="AE18" s="384"/>
      <c r="AF18" s="384"/>
      <c r="AG18" s="384"/>
      <c r="AH18" s="384"/>
      <c r="AI18" s="384"/>
      <c r="AJ18" s="384"/>
      <c r="AK18" s="80"/>
      <c r="AL18" s="155"/>
      <c r="AM18" s="201">
        <v>223</v>
      </c>
      <c r="AN18" s="386" t="s">
        <v>12</v>
      </c>
      <c r="AO18" s="387"/>
      <c r="AP18" s="387"/>
      <c r="AQ18" s="388"/>
      <c r="AR18" s="154"/>
      <c r="AS18" s="442" t="s">
        <v>1562</v>
      </c>
      <c r="AT18" s="471"/>
      <c r="AU18" s="471"/>
      <c r="AV18" s="471"/>
      <c r="AW18" s="471"/>
      <c r="AX18" s="559"/>
      <c r="AY18" s="39">
        <f>VLOOKUP(AN18,$CD$6:$CE$11,2,FALSE)</f>
        <v>0</v>
      </c>
    </row>
    <row r="19" spans="1:83" ht="19.5" customHeight="1" x14ac:dyDescent="0.25">
      <c r="A19" s="69" t="str">
        <f t="shared" si="0"/>
        <v/>
      </c>
      <c r="B19" s="153"/>
      <c r="C19" s="80"/>
      <c r="D19" s="80"/>
      <c r="E19" s="80"/>
      <c r="F19" s="80"/>
      <c r="G19" s="154"/>
      <c r="H19" s="80"/>
      <c r="I19" s="80"/>
      <c r="J19" s="384"/>
      <c r="K19" s="384"/>
      <c r="L19" s="384"/>
      <c r="M19" s="384"/>
      <c r="N19" s="384"/>
      <c r="O19" s="384"/>
      <c r="P19" s="384"/>
      <c r="Q19" s="384"/>
      <c r="R19" s="384"/>
      <c r="S19" s="384"/>
      <c r="T19" s="384"/>
      <c r="U19" s="384"/>
      <c r="V19" s="384"/>
      <c r="W19" s="384"/>
      <c r="X19" s="384"/>
      <c r="Y19" s="384"/>
      <c r="Z19" s="384"/>
      <c r="AA19" s="384"/>
      <c r="AB19" s="384"/>
      <c r="AC19" s="384"/>
      <c r="AD19" s="384"/>
      <c r="AE19" s="384"/>
      <c r="AF19" s="384"/>
      <c r="AG19" s="384"/>
      <c r="AH19" s="384"/>
      <c r="AI19" s="384"/>
      <c r="AJ19" s="384"/>
      <c r="AK19" s="80"/>
      <c r="AL19" s="155"/>
      <c r="AM19" s="156"/>
      <c r="AN19" s="80"/>
      <c r="AO19" s="80"/>
      <c r="AP19" s="80"/>
      <c r="AQ19" s="80"/>
      <c r="AR19" s="154"/>
      <c r="AS19" s="473"/>
      <c r="AT19" s="471"/>
      <c r="AU19" s="471"/>
      <c r="AV19" s="471"/>
      <c r="AW19" s="471"/>
      <c r="AX19" s="559"/>
      <c r="AY19" s="15"/>
      <c r="CB19" s="1" t="s">
        <v>23</v>
      </c>
      <c r="CD19" s="1" t="s">
        <v>23</v>
      </c>
    </row>
    <row r="20" spans="1:83" ht="19.5" customHeight="1" x14ac:dyDescent="0.25">
      <c r="A20" s="69" t="str">
        <f t="shared" si="0"/>
        <v/>
      </c>
      <c r="B20" s="153"/>
      <c r="C20" s="80"/>
      <c r="D20" s="80"/>
      <c r="E20" s="80"/>
      <c r="F20" s="80"/>
      <c r="G20" s="154"/>
      <c r="H20" s="80"/>
      <c r="I20" s="80"/>
      <c r="J20" s="384"/>
      <c r="K20" s="384"/>
      <c r="L20" s="384"/>
      <c r="M20" s="384"/>
      <c r="N20" s="384"/>
      <c r="O20" s="384"/>
      <c r="P20" s="384"/>
      <c r="Q20" s="384"/>
      <c r="R20" s="384"/>
      <c r="S20" s="384"/>
      <c r="T20" s="384"/>
      <c r="U20" s="384"/>
      <c r="V20" s="384"/>
      <c r="W20" s="384"/>
      <c r="X20" s="384"/>
      <c r="Y20" s="384"/>
      <c r="Z20" s="384"/>
      <c r="AA20" s="384"/>
      <c r="AB20" s="384"/>
      <c r="AC20" s="384"/>
      <c r="AD20" s="384"/>
      <c r="AE20" s="384"/>
      <c r="AF20" s="384"/>
      <c r="AG20" s="384"/>
      <c r="AH20" s="384"/>
      <c r="AI20" s="384"/>
      <c r="AJ20" s="384"/>
      <c r="AK20" s="80"/>
      <c r="AL20" s="155"/>
      <c r="AM20" s="156"/>
      <c r="AN20" s="80"/>
      <c r="AO20" s="80"/>
      <c r="AP20" s="80"/>
      <c r="AQ20" s="80"/>
      <c r="AR20" s="154"/>
      <c r="AS20" s="442" t="s">
        <v>1898</v>
      </c>
      <c r="AT20" s="443"/>
      <c r="AU20" s="443"/>
      <c r="AV20" s="443"/>
      <c r="AW20" s="443"/>
      <c r="AX20" s="526"/>
      <c r="AY20" s="15"/>
      <c r="CB20" s="1" t="s">
        <v>24</v>
      </c>
      <c r="CD20" s="1" t="s">
        <v>24</v>
      </c>
      <c r="CE20" s="1" t="s">
        <v>25</v>
      </c>
    </row>
    <row r="21" spans="1:83" ht="19.5" customHeight="1" x14ac:dyDescent="0.25">
      <c r="A21" s="69" t="str">
        <f t="shared" si="0"/>
        <v/>
      </c>
      <c r="B21" s="153"/>
      <c r="C21" s="80"/>
      <c r="D21" s="80"/>
      <c r="E21" s="80"/>
      <c r="F21" s="80"/>
      <c r="G21" s="154"/>
      <c r="H21" s="80"/>
      <c r="I21" s="80"/>
      <c r="J21" s="80"/>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80"/>
      <c r="AL21" s="155"/>
      <c r="AM21" s="156"/>
      <c r="AN21" s="80"/>
      <c r="AO21" s="80"/>
      <c r="AP21" s="80"/>
      <c r="AQ21" s="80"/>
      <c r="AR21" s="154"/>
      <c r="AS21" s="442"/>
      <c r="AT21" s="443"/>
      <c r="AU21" s="443"/>
      <c r="AV21" s="443"/>
      <c r="AW21" s="443"/>
      <c r="AX21" s="526"/>
      <c r="AY21" s="15"/>
      <c r="CD21" s="1" t="s">
        <v>26</v>
      </c>
    </row>
    <row r="22" spans="1:83" ht="19.5" customHeight="1" x14ac:dyDescent="0.25">
      <c r="A22" s="69" t="str">
        <f t="shared" si="0"/>
        <v/>
      </c>
      <c r="B22" s="153"/>
      <c r="C22" s="80"/>
      <c r="D22" s="80"/>
      <c r="E22" s="80"/>
      <c r="F22" s="80"/>
      <c r="G22" s="154"/>
      <c r="H22" s="80"/>
      <c r="I22" s="80"/>
      <c r="J22" s="80" t="s">
        <v>618</v>
      </c>
      <c r="K22" s="381" t="s">
        <v>640</v>
      </c>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80"/>
      <c r="AL22" s="155"/>
      <c r="AM22" s="156"/>
      <c r="AN22" s="80"/>
      <c r="AO22" s="80"/>
      <c r="AP22" s="80"/>
      <c r="AQ22" s="80"/>
      <c r="AR22" s="154"/>
      <c r="AS22" s="84"/>
      <c r="AT22" s="85"/>
      <c r="AU22" s="85"/>
      <c r="AV22" s="85"/>
      <c r="AW22" s="85"/>
      <c r="AX22" s="253"/>
      <c r="AY22" s="39"/>
    </row>
    <row r="23" spans="1:83" ht="19.5" customHeight="1" x14ac:dyDescent="0.25">
      <c r="A23" s="69" t="str">
        <f t="shared" si="0"/>
        <v/>
      </c>
      <c r="B23" s="153"/>
      <c r="C23" s="80"/>
      <c r="D23" s="80"/>
      <c r="E23" s="80"/>
      <c r="F23" s="80"/>
      <c r="G23" s="154"/>
      <c r="H23" s="80"/>
      <c r="I23" s="80"/>
      <c r="J23" s="80"/>
      <c r="K23" s="381"/>
      <c r="L23" s="381"/>
      <c r="M23" s="381"/>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80"/>
      <c r="AL23" s="155"/>
      <c r="AM23" s="156"/>
      <c r="AN23" s="80"/>
      <c r="AO23" s="80"/>
      <c r="AP23" s="80"/>
      <c r="AQ23" s="80"/>
      <c r="AR23" s="154"/>
      <c r="AS23" s="84"/>
      <c r="AT23" s="85"/>
      <c r="AU23" s="85"/>
      <c r="AV23" s="85"/>
      <c r="AW23" s="85"/>
      <c r="AX23" s="253"/>
      <c r="AY23" s="15"/>
    </row>
    <row r="24" spans="1:83" ht="19.5" customHeight="1" x14ac:dyDescent="0.25">
      <c r="A24" s="69" t="str">
        <f t="shared" si="0"/>
        <v/>
      </c>
      <c r="B24" s="153"/>
      <c r="C24" s="80"/>
      <c r="D24" s="80"/>
      <c r="E24" s="80"/>
      <c r="F24" s="80"/>
      <c r="G24" s="154"/>
      <c r="H24" s="80"/>
      <c r="I24" s="80"/>
      <c r="J24" s="80"/>
      <c r="K24" s="381"/>
      <c r="L24" s="381"/>
      <c r="M24" s="381"/>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81"/>
      <c r="AK24" s="80"/>
      <c r="AL24" s="155"/>
      <c r="AM24" s="156"/>
      <c r="AN24" s="80"/>
      <c r="AO24" s="80"/>
      <c r="AP24" s="80"/>
      <c r="AQ24" s="80"/>
      <c r="AR24" s="154"/>
      <c r="AS24" s="157"/>
      <c r="AT24" s="158"/>
      <c r="AU24" s="158"/>
      <c r="AV24" s="158"/>
      <c r="AW24" s="158"/>
      <c r="AX24" s="246"/>
      <c r="AY24" s="15"/>
      <c r="CB24" s="1" t="s">
        <v>27</v>
      </c>
      <c r="CD24" s="1" t="s">
        <v>27</v>
      </c>
    </row>
    <row r="25" spans="1:83" ht="19.5" customHeight="1" x14ac:dyDescent="0.25">
      <c r="A25" s="69" t="str">
        <f t="shared" si="0"/>
        <v/>
      </c>
      <c r="B25" s="153"/>
      <c r="C25" s="80"/>
      <c r="D25" s="80"/>
      <c r="E25" s="80"/>
      <c r="F25" s="80"/>
      <c r="G25" s="154"/>
      <c r="H25" s="80"/>
      <c r="I25" s="80"/>
      <c r="J25" s="80"/>
      <c r="K25" s="381"/>
      <c r="L25" s="381"/>
      <c r="M25" s="381"/>
      <c r="N25" s="381"/>
      <c r="O25" s="381"/>
      <c r="P25" s="381"/>
      <c r="Q25" s="381"/>
      <c r="R25" s="381"/>
      <c r="S25" s="381"/>
      <c r="T25" s="381"/>
      <c r="U25" s="381"/>
      <c r="V25" s="381"/>
      <c r="W25" s="381"/>
      <c r="X25" s="381"/>
      <c r="Y25" s="381"/>
      <c r="Z25" s="381"/>
      <c r="AA25" s="381"/>
      <c r="AB25" s="381"/>
      <c r="AC25" s="381"/>
      <c r="AD25" s="381"/>
      <c r="AE25" s="381"/>
      <c r="AF25" s="381"/>
      <c r="AG25" s="381"/>
      <c r="AH25" s="381"/>
      <c r="AI25" s="381"/>
      <c r="AJ25" s="381"/>
      <c r="AK25" s="80"/>
      <c r="AL25" s="155"/>
      <c r="AM25" s="156"/>
      <c r="AN25" s="80"/>
      <c r="AO25" s="80"/>
      <c r="AP25" s="80"/>
      <c r="AQ25" s="80"/>
      <c r="AR25" s="154"/>
      <c r="AS25" s="157"/>
      <c r="AT25" s="158"/>
      <c r="AU25" s="158"/>
      <c r="AV25" s="158"/>
      <c r="AW25" s="158"/>
      <c r="AX25" s="246"/>
      <c r="AY25" s="39"/>
      <c r="CB25" s="1" t="s">
        <v>28</v>
      </c>
      <c r="CD25" s="1" t="s">
        <v>28</v>
      </c>
    </row>
    <row r="26" spans="1:83" ht="19.5" customHeight="1" thickBot="1" x14ac:dyDescent="0.3">
      <c r="A26" s="69" t="str">
        <f t="shared" si="0"/>
        <v/>
      </c>
      <c r="B26" s="170"/>
      <c r="C26" s="171"/>
      <c r="D26" s="171"/>
      <c r="E26" s="171"/>
      <c r="F26" s="171"/>
      <c r="G26" s="172"/>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3"/>
      <c r="AM26" s="174"/>
      <c r="AN26" s="171"/>
      <c r="AO26" s="171"/>
      <c r="AP26" s="171"/>
      <c r="AQ26" s="171"/>
      <c r="AR26" s="172"/>
      <c r="AS26" s="175"/>
      <c r="AT26" s="176"/>
      <c r="AU26" s="176"/>
      <c r="AV26" s="176"/>
      <c r="AW26" s="176"/>
      <c r="AX26" s="254"/>
      <c r="AY26" s="11"/>
      <c r="CB26" s="1" t="s">
        <v>29</v>
      </c>
      <c r="CD26" s="1" t="s">
        <v>29</v>
      </c>
      <c r="CE26" s="1" t="s">
        <v>30</v>
      </c>
    </row>
    <row r="28" spans="1:83" ht="19.5" customHeight="1" x14ac:dyDescent="0.25">
      <c r="AM28" s="435" t="s">
        <v>991</v>
      </c>
      <c r="AN28" s="435"/>
      <c r="AO28" s="435"/>
      <c r="AP28" s="435"/>
      <c r="AQ28" s="435"/>
    </row>
  </sheetData>
  <mergeCells count="25">
    <mergeCell ref="AM28:AQ28"/>
    <mergeCell ref="AM1:AQ1"/>
    <mergeCell ref="K22:AJ25"/>
    <mergeCell ref="J13:AJ13"/>
    <mergeCell ref="AN13:AQ13"/>
    <mergeCell ref="J7:AJ9"/>
    <mergeCell ref="AN7:AQ7"/>
    <mergeCell ref="AS20:AX21"/>
    <mergeCell ref="K15:AJ16"/>
    <mergeCell ref="AN18:AQ18"/>
    <mergeCell ref="J18:AJ20"/>
    <mergeCell ref="C10:E10"/>
    <mergeCell ref="C11:F11"/>
    <mergeCell ref="J11:AJ11"/>
    <mergeCell ref="AN11:AQ11"/>
    <mergeCell ref="AS11:AX12"/>
    <mergeCell ref="AS13:AX14"/>
    <mergeCell ref="AS18:AX19"/>
    <mergeCell ref="B7:G8"/>
    <mergeCell ref="H2:AK5"/>
    <mergeCell ref="AL2:AR3"/>
    <mergeCell ref="B3:G4"/>
    <mergeCell ref="AS3:AX4"/>
    <mergeCell ref="AO4:AR5"/>
    <mergeCell ref="AS7:AX10"/>
  </mergeCells>
  <phoneticPr fontId="7"/>
  <conditionalFormatting sqref="C11">
    <cfRule type="cellIs" dxfId="2355" priority="29" operator="equal">
      <formula>"該当・非該当"</formula>
    </cfRule>
    <cfRule type="cellIs" dxfId="2354" priority="30" operator="equal">
      <formula>"該当"</formula>
    </cfRule>
    <cfRule type="cellIs" dxfId="2353" priority="31" operator="equal">
      <formula>"非該当"</formula>
    </cfRule>
  </conditionalFormatting>
  <conditionalFormatting sqref="AN4:AO4">
    <cfRule type="containsBlanks" dxfId="2352" priority="32">
      <formula>LEN(TRIM(AN4))=0</formula>
    </cfRule>
  </conditionalFormatting>
  <conditionalFormatting sqref="AN7:AO7">
    <cfRule type="cellIs" dxfId="2351" priority="25" operator="equal">
      <formula>"いる"</formula>
    </cfRule>
    <cfRule type="cellIs" dxfId="2350" priority="26" operator="equal">
      <formula>"非該当"</formula>
    </cfRule>
    <cfRule type="cellIs" dxfId="2349" priority="27" operator="equal">
      <formula>"いる・いない"</formula>
    </cfRule>
    <cfRule type="containsText" dxfId="2348" priority="28" operator="containsText" text="いない">
      <formula>NOT(ISERROR(SEARCH("いない",AN7)))</formula>
    </cfRule>
  </conditionalFormatting>
  <conditionalFormatting sqref="AN11:AO11">
    <cfRule type="cellIs" dxfId="2347" priority="20" operator="equal">
      <formula>"いる・いない"</formula>
    </cfRule>
    <cfRule type="cellIs" dxfId="2346" priority="18" operator="equal">
      <formula>"いる"</formula>
    </cfRule>
    <cfRule type="cellIs" dxfId="2345" priority="19" operator="equal">
      <formula>"非該当"</formula>
    </cfRule>
    <cfRule type="containsText" dxfId="2344" priority="21" operator="containsText" text="いない">
      <formula>NOT(ISERROR(SEARCH("いない",AN11)))</formula>
    </cfRule>
  </conditionalFormatting>
  <conditionalFormatting sqref="AN13:AO13">
    <cfRule type="cellIs" dxfId="2343" priority="11" operator="equal">
      <formula>"いる"</formula>
    </cfRule>
    <cfRule type="cellIs" dxfId="2342" priority="12" operator="equal">
      <formula>"非該当"</formula>
    </cfRule>
    <cfRule type="cellIs" dxfId="2341" priority="13" operator="equal">
      <formula>"いる・いない"</formula>
    </cfRule>
    <cfRule type="containsText" dxfId="2340" priority="14" operator="containsText" text="いない">
      <formula>NOT(ISERROR(SEARCH("いない",AN13)))</formula>
    </cfRule>
  </conditionalFormatting>
  <conditionalFormatting sqref="AN18:AO18">
    <cfRule type="cellIs" dxfId="2339" priority="4" operator="equal">
      <formula>"いる"</formula>
    </cfRule>
    <cfRule type="cellIs" dxfId="2338" priority="5" operator="equal">
      <formula>"非該当"</formula>
    </cfRule>
    <cfRule type="cellIs" dxfId="2337" priority="6" operator="equal">
      <formula>"いる・いない"</formula>
    </cfRule>
    <cfRule type="containsText" dxfId="2336" priority="7" operator="containsText" text="いない">
      <formula>NOT(ISERROR(SEARCH("いない",AN18)))</formula>
    </cfRule>
  </conditionalFormatting>
  <conditionalFormatting sqref="AY7">
    <cfRule type="containsErrors" dxfId="2335" priority="22">
      <formula>ISERROR(AY7)</formula>
    </cfRule>
    <cfRule type="cellIs" dxfId="2334" priority="23" operator="equal">
      <formula>0</formula>
    </cfRule>
    <cfRule type="containsText" dxfId="2333" priority="24" operator="containsText" text="根拠法令等の記載内容を再度確認してください。">
      <formula>NOT(ISERROR(SEARCH("根拠法令等の記載内容を再度確認してください。",AY7)))</formula>
    </cfRule>
  </conditionalFormatting>
  <conditionalFormatting sqref="AY11">
    <cfRule type="containsErrors" dxfId="2332" priority="15">
      <formula>ISERROR(AY11)</formula>
    </cfRule>
    <cfRule type="cellIs" dxfId="2331" priority="16" operator="equal">
      <formula>0</formula>
    </cfRule>
    <cfRule type="containsText" dxfId="2330" priority="17" operator="containsText" text="根拠法令等の記載内容を再度確認してください。">
      <formula>NOT(ISERROR(SEARCH("根拠法令等の記載内容を再度確認してください。",AY11)))</formula>
    </cfRule>
  </conditionalFormatting>
  <conditionalFormatting sqref="AY13">
    <cfRule type="containsErrors" dxfId="2329" priority="8">
      <formula>ISERROR(AY13)</formula>
    </cfRule>
    <cfRule type="cellIs" dxfId="2328" priority="9" operator="equal">
      <formula>0</formula>
    </cfRule>
    <cfRule type="containsText" dxfId="2327" priority="10" operator="containsText" text="根拠法令等の記載内容を再度確認してください。">
      <formula>NOT(ISERROR(SEARCH("根拠法令等の記載内容を再度確認してください。",AY13)))</formula>
    </cfRule>
  </conditionalFormatting>
  <conditionalFormatting sqref="AY18">
    <cfRule type="cellIs" dxfId="2326" priority="2" operator="equal">
      <formula>0</formula>
    </cfRule>
    <cfRule type="containsText" dxfId="2325" priority="3" operator="containsText" text="根拠法令等の記載内容を再度確認してください。">
      <formula>NOT(ISERROR(SEARCH("根拠法令等の記載内容を再度確認してください。",AY18)))</formula>
    </cfRule>
    <cfRule type="containsErrors" dxfId="2324" priority="1">
      <formula>ISERROR(AY18)</formula>
    </cfRule>
  </conditionalFormatting>
  <conditionalFormatting sqref="AY22">
    <cfRule type="containsErrors" dxfId="2323" priority="127">
      <formula>ISERROR(AY22)</formula>
    </cfRule>
    <cfRule type="cellIs" dxfId="2322" priority="128" operator="equal">
      <formula>0</formula>
    </cfRule>
    <cfRule type="containsText" dxfId="2321" priority="129"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2320" priority="124">
      <formula>ISERROR(AY25)</formula>
    </cfRule>
    <cfRule type="cellIs" dxfId="2319" priority="125" operator="equal">
      <formula>0</formula>
    </cfRule>
    <cfRule type="containsText" dxfId="2318" priority="126" operator="containsText" text="根拠法令等の記載内容を再度確認してください。">
      <formula>NOT(ISERROR(SEARCH("根拠法令等の記載内容を再度確認してください。",AY25)))</formula>
    </cfRule>
  </conditionalFormatting>
  <dataValidations count="2">
    <dataValidation type="list" allowBlank="1" showInputMessage="1" showErrorMessage="1" error="正しい値を選択してください" prompt="該当又は非該当のいずれかを選択してください" sqref="C11" xr:uid="{CE4D868B-E330-442D-BCFB-370838D81F55}">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AN13:AO13 AN18:AO18" xr:uid="{3CE05C7D-90EB-4C5B-A780-10F4CE2D02E5}">
      <formula1>"いる・いない,いる,いない,非該当"</formula1>
    </dataValidation>
  </dataValidations>
  <hyperlinks>
    <hyperlink ref="AM28" location="'介護給付費　目次'!A1" display="目次に戻る" xr:uid="{55E5AFD8-43DA-4891-A9E8-0C6598FEBBCF}"/>
    <hyperlink ref="AM1" location="'介護給付費　目次'!A1" display="目次に戻る" xr:uid="{3F96DE3C-8B5D-4224-9625-0BF32ED1731D}"/>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ignoredErrors>
    <ignoredError sqref="H11 H13 H18"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FBE2D-47CC-4939-9956-ABC9A626DDC8}">
  <sheetPr codeName="Sheet30">
    <pageSetUpPr fitToPage="1"/>
  </sheetPr>
  <dimension ref="A1:CE95"/>
  <sheetViews>
    <sheetView tabSelected="1" view="pageBreakPreview" zoomScaleNormal="100" zoomScaleSheetLayoutView="10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3.304687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69"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f t="shared" si="0"/>
        <v>224</v>
      </c>
      <c r="B7" s="418" t="s">
        <v>1891</v>
      </c>
      <c r="C7" s="381"/>
      <c r="D7" s="381"/>
      <c r="E7" s="381"/>
      <c r="F7" s="381"/>
      <c r="G7" s="419"/>
      <c r="H7" s="200" t="s">
        <v>635</v>
      </c>
      <c r="I7" s="80"/>
      <c r="J7" s="384" t="s">
        <v>1892</v>
      </c>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384"/>
      <c r="AK7" s="80"/>
      <c r="AL7" s="155"/>
      <c r="AM7" s="201">
        <v>224</v>
      </c>
      <c r="AN7" s="386" t="s">
        <v>12</v>
      </c>
      <c r="AO7" s="387"/>
      <c r="AP7" s="387"/>
      <c r="AQ7" s="388"/>
      <c r="AR7" s="154"/>
      <c r="AS7" s="442" t="s">
        <v>1893</v>
      </c>
      <c r="AT7" s="443"/>
      <c r="AU7" s="443"/>
      <c r="AV7" s="443"/>
      <c r="AW7" s="443"/>
      <c r="AX7" s="444"/>
      <c r="AY7" s="17">
        <f>VLOOKUP(AN7,$CD$6:$CE$11,2,FALSE)</f>
        <v>0</v>
      </c>
      <c r="CB7" s="1" t="s">
        <v>13</v>
      </c>
      <c r="CD7" s="1" t="s">
        <v>13</v>
      </c>
    </row>
    <row r="8" spans="1:83" ht="19.5" customHeight="1" x14ac:dyDescent="0.25">
      <c r="A8" s="69" t="str">
        <f t="shared" si="0"/>
        <v/>
      </c>
      <c r="B8" s="418"/>
      <c r="C8" s="381"/>
      <c r="D8" s="381"/>
      <c r="E8" s="381"/>
      <c r="F8" s="381"/>
      <c r="G8" s="419"/>
      <c r="H8" s="80"/>
      <c r="I8" s="80"/>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80"/>
      <c r="AL8" s="155"/>
      <c r="AM8" s="156"/>
      <c r="AN8" s="80"/>
      <c r="AO8" s="80"/>
      <c r="AP8" s="80"/>
      <c r="AQ8" s="80"/>
      <c r="AR8" s="154"/>
      <c r="AS8" s="442"/>
      <c r="AT8" s="443"/>
      <c r="AU8" s="443"/>
      <c r="AV8" s="443"/>
      <c r="AW8" s="443"/>
      <c r="AX8" s="444"/>
      <c r="AY8" s="15"/>
      <c r="CB8" s="1" t="s">
        <v>14</v>
      </c>
      <c r="CD8" s="1" t="s">
        <v>14</v>
      </c>
      <c r="CE8" s="1" t="s">
        <v>18</v>
      </c>
    </row>
    <row r="9" spans="1:83" ht="19.5" customHeight="1" x14ac:dyDescent="0.25">
      <c r="A9" s="69" t="str">
        <f t="shared" si="0"/>
        <v/>
      </c>
      <c r="B9" s="160"/>
      <c r="C9" s="83"/>
      <c r="D9" s="83"/>
      <c r="E9" s="83"/>
      <c r="F9" s="83"/>
      <c r="G9" s="161"/>
      <c r="H9" s="80"/>
      <c r="I9" s="80"/>
      <c r="J9" s="384"/>
      <c r="K9" s="384"/>
      <c r="L9" s="384"/>
      <c r="M9" s="384"/>
      <c r="N9" s="384"/>
      <c r="O9" s="384"/>
      <c r="P9" s="384"/>
      <c r="Q9" s="384"/>
      <c r="R9" s="384"/>
      <c r="S9" s="384"/>
      <c r="T9" s="384"/>
      <c r="U9" s="384"/>
      <c r="V9" s="384"/>
      <c r="W9" s="384"/>
      <c r="X9" s="384"/>
      <c r="Y9" s="384"/>
      <c r="Z9" s="384"/>
      <c r="AA9" s="384"/>
      <c r="AB9" s="384"/>
      <c r="AC9" s="384"/>
      <c r="AD9" s="384"/>
      <c r="AE9" s="384"/>
      <c r="AF9" s="384"/>
      <c r="AG9" s="384"/>
      <c r="AH9" s="384"/>
      <c r="AI9" s="384"/>
      <c r="AJ9" s="384"/>
      <c r="AK9" s="80"/>
      <c r="AL9" s="155"/>
      <c r="AM9" s="156"/>
      <c r="AN9" s="80"/>
      <c r="AO9" s="80"/>
      <c r="AP9" s="80"/>
      <c r="AQ9" s="80"/>
      <c r="AR9" s="154"/>
      <c r="AS9" s="442"/>
      <c r="AT9" s="443"/>
      <c r="AU9" s="443"/>
      <c r="AV9" s="443"/>
      <c r="AW9" s="443"/>
      <c r="AX9" s="444"/>
      <c r="AY9" s="15"/>
      <c r="CB9" s="1" t="s">
        <v>19</v>
      </c>
      <c r="CD9" s="1" t="s">
        <v>19</v>
      </c>
    </row>
    <row r="10" spans="1:83" ht="19.5" customHeight="1" x14ac:dyDescent="0.25">
      <c r="A10" s="69" t="str">
        <f t="shared" si="0"/>
        <v/>
      </c>
      <c r="B10" s="160"/>
      <c r="C10" s="462" t="s">
        <v>114</v>
      </c>
      <c r="D10" s="462"/>
      <c r="E10" s="462"/>
      <c r="F10" s="83"/>
      <c r="G10" s="161"/>
      <c r="H10" s="80"/>
      <c r="I10" s="80"/>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80"/>
      <c r="AL10" s="155"/>
      <c r="AM10" s="156"/>
      <c r="AN10" s="80"/>
      <c r="AO10" s="80"/>
      <c r="AP10" s="80"/>
      <c r="AQ10" s="80"/>
      <c r="AR10" s="154"/>
      <c r="AS10" s="442"/>
      <c r="AT10" s="443"/>
      <c r="AU10" s="443"/>
      <c r="AV10" s="443"/>
      <c r="AW10" s="443"/>
      <c r="AX10" s="444"/>
      <c r="AY10" s="15"/>
      <c r="CB10" s="1" t="s">
        <v>20</v>
      </c>
      <c r="CD10" s="1" t="s">
        <v>20</v>
      </c>
    </row>
    <row r="11" spans="1:83" ht="19.5" customHeight="1" x14ac:dyDescent="0.25">
      <c r="A11" s="69" t="str">
        <f t="shared" si="0"/>
        <v/>
      </c>
      <c r="B11" s="185" t="s">
        <v>774</v>
      </c>
      <c r="C11" s="410" t="s">
        <v>99</v>
      </c>
      <c r="D11" s="411"/>
      <c r="E11" s="411"/>
      <c r="F11" s="412"/>
      <c r="G11" s="161"/>
      <c r="H11" s="80"/>
      <c r="I11" s="80"/>
      <c r="J11" s="80" t="s">
        <v>85</v>
      </c>
      <c r="K11" s="373" t="s">
        <v>641</v>
      </c>
      <c r="L11" s="373"/>
      <c r="M11" s="373"/>
      <c r="N11" s="373"/>
      <c r="O11" s="373"/>
      <c r="P11" s="373"/>
      <c r="Q11" s="373"/>
      <c r="R11" s="373"/>
      <c r="S11" s="373"/>
      <c r="T11" s="373"/>
      <c r="U11" s="373"/>
      <c r="V11" s="373"/>
      <c r="W11" s="373"/>
      <c r="X11" s="373"/>
      <c r="Y11" s="373"/>
      <c r="Z11" s="373"/>
      <c r="AA11" s="373"/>
      <c r="AB11" s="373"/>
      <c r="AC11" s="373"/>
      <c r="AD11" s="373"/>
      <c r="AE11" s="373"/>
      <c r="AF11" s="373"/>
      <c r="AG11" s="373"/>
      <c r="AH11" s="373"/>
      <c r="AI11" s="373"/>
      <c r="AJ11" s="373"/>
      <c r="AK11" s="80"/>
      <c r="AL11" s="155"/>
      <c r="AM11" s="156"/>
      <c r="AN11" s="80"/>
      <c r="AO11" s="80"/>
      <c r="AP11" s="80"/>
      <c r="AQ11" s="80"/>
      <c r="AR11" s="154"/>
      <c r="AS11" s="157"/>
      <c r="AT11" s="158"/>
      <c r="AU11" s="158"/>
      <c r="AV11" s="158"/>
      <c r="AW11" s="158"/>
      <c r="AX11" s="159"/>
      <c r="AY11" s="15"/>
      <c r="CD11" s="1" t="s">
        <v>12</v>
      </c>
    </row>
    <row r="12" spans="1:83" ht="19.5" customHeight="1" x14ac:dyDescent="0.25">
      <c r="A12" s="69" t="str">
        <f t="shared" si="0"/>
        <v/>
      </c>
      <c r="B12" s="153"/>
      <c r="C12" s="80"/>
      <c r="D12" s="80"/>
      <c r="E12" s="80"/>
      <c r="F12" s="80"/>
      <c r="G12" s="154"/>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155"/>
      <c r="AM12" s="156"/>
      <c r="AN12" s="80"/>
      <c r="AO12" s="80"/>
      <c r="AP12" s="80"/>
      <c r="AQ12" s="80"/>
      <c r="AR12" s="154"/>
      <c r="AS12" s="157"/>
      <c r="AT12" s="158"/>
      <c r="AU12" s="158"/>
      <c r="AV12" s="158"/>
      <c r="AW12" s="158"/>
      <c r="AX12" s="159"/>
      <c r="AY12" s="15"/>
    </row>
    <row r="13" spans="1:83" ht="19.5" customHeight="1" x14ac:dyDescent="0.25">
      <c r="A13" s="69">
        <f t="shared" si="0"/>
        <v>225</v>
      </c>
      <c r="B13" s="160"/>
      <c r="C13" s="462" t="s">
        <v>115</v>
      </c>
      <c r="D13" s="462"/>
      <c r="E13" s="462"/>
      <c r="F13" s="83"/>
      <c r="G13" s="161"/>
      <c r="H13" s="80"/>
      <c r="I13" s="80"/>
      <c r="J13" s="373" t="s">
        <v>403</v>
      </c>
      <c r="K13" s="373"/>
      <c r="L13" s="373"/>
      <c r="M13" s="373"/>
      <c r="N13" s="373"/>
      <c r="O13" s="373"/>
      <c r="P13" s="373"/>
      <c r="Q13" s="373"/>
      <c r="R13" s="373"/>
      <c r="S13" s="373"/>
      <c r="T13" s="373"/>
      <c r="U13" s="373"/>
      <c r="V13" s="373"/>
      <c r="W13" s="373"/>
      <c r="X13" s="373"/>
      <c r="Y13" s="373"/>
      <c r="Z13" s="373"/>
      <c r="AA13" s="373"/>
      <c r="AB13" s="373"/>
      <c r="AC13" s="373"/>
      <c r="AD13" s="373"/>
      <c r="AE13" s="373"/>
      <c r="AF13" s="373"/>
      <c r="AG13" s="373"/>
      <c r="AH13" s="373"/>
      <c r="AI13" s="373"/>
      <c r="AJ13" s="373"/>
      <c r="AK13" s="80"/>
      <c r="AL13" s="155"/>
      <c r="AM13" s="201">
        <v>225</v>
      </c>
      <c r="AN13" s="386" t="s">
        <v>12</v>
      </c>
      <c r="AO13" s="387"/>
      <c r="AP13" s="387"/>
      <c r="AQ13" s="388"/>
      <c r="AR13" s="154"/>
      <c r="AS13" s="442" t="s">
        <v>1563</v>
      </c>
      <c r="AT13" s="443"/>
      <c r="AU13" s="443"/>
      <c r="AV13" s="443"/>
      <c r="AW13" s="443"/>
      <c r="AX13" s="444"/>
      <c r="AY13" s="17">
        <f>VLOOKUP(AN13,$CD$6:$CE$11,2,FALSE)</f>
        <v>0</v>
      </c>
      <c r="CB13" s="1" t="s">
        <v>13</v>
      </c>
      <c r="CD13" s="1" t="s">
        <v>13</v>
      </c>
      <c r="CE13" s="1" t="s">
        <v>18</v>
      </c>
    </row>
    <row r="14" spans="1:83" ht="19.5" customHeight="1" x14ac:dyDescent="0.25">
      <c r="A14" s="69" t="str">
        <f t="shared" si="0"/>
        <v/>
      </c>
      <c r="B14" s="185" t="s">
        <v>794</v>
      </c>
      <c r="C14" s="410" t="s">
        <v>99</v>
      </c>
      <c r="D14" s="411"/>
      <c r="E14" s="411"/>
      <c r="F14" s="412"/>
      <c r="G14" s="161"/>
      <c r="H14" s="80"/>
      <c r="I14" s="80"/>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80"/>
      <c r="AL14" s="155"/>
      <c r="AM14" s="156"/>
      <c r="AN14" s="80"/>
      <c r="AO14" s="80"/>
      <c r="AP14" s="80"/>
      <c r="AQ14" s="80"/>
      <c r="AR14" s="154"/>
      <c r="AS14" s="442"/>
      <c r="AT14" s="443"/>
      <c r="AU14" s="443"/>
      <c r="AV14" s="443"/>
      <c r="AW14" s="443"/>
      <c r="AX14" s="444"/>
      <c r="AY14" s="15"/>
      <c r="CB14" s="1" t="s">
        <v>14</v>
      </c>
      <c r="CD14" s="1" t="s">
        <v>14</v>
      </c>
    </row>
    <row r="15" spans="1:83" ht="19.5" customHeight="1" x14ac:dyDescent="0.25">
      <c r="A15" s="69" t="str">
        <f t="shared" si="0"/>
        <v/>
      </c>
      <c r="B15" s="153"/>
      <c r="C15" s="80"/>
      <c r="D15" s="80"/>
      <c r="E15" s="80"/>
      <c r="F15" s="80"/>
      <c r="G15" s="154"/>
      <c r="H15" s="80"/>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155"/>
      <c r="AM15" s="156"/>
      <c r="AN15" s="80"/>
      <c r="AO15" s="80"/>
      <c r="AP15" s="80"/>
      <c r="AQ15" s="80"/>
      <c r="AR15" s="154"/>
      <c r="AS15" s="84"/>
      <c r="AT15" s="85"/>
      <c r="AU15" s="85"/>
      <c r="AV15" s="85"/>
      <c r="AW15" s="85"/>
      <c r="AX15" s="86"/>
      <c r="AY15" s="17"/>
      <c r="CB15" s="1" t="s">
        <v>19</v>
      </c>
      <c r="CD15" s="1" t="s">
        <v>19</v>
      </c>
    </row>
    <row r="16" spans="1:83" ht="19.5" customHeight="1" x14ac:dyDescent="0.25">
      <c r="A16" s="69">
        <f t="shared" si="0"/>
        <v>226</v>
      </c>
      <c r="B16" s="185"/>
      <c r="C16" s="80"/>
      <c r="D16" s="80"/>
      <c r="E16" s="80"/>
      <c r="F16" s="80"/>
      <c r="G16" s="154"/>
      <c r="H16" s="80"/>
      <c r="I16" s="80"/>
      <c r="J16" s="79" t="s">
        <v>72</v>
      </c>
      <c r="K16" s="381" t="s">
        <v>642</v>
      </c>
      <c r="L16" s="381"/>
      <c r="M16" s="381"/>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381"/>
      <c r="AK16" s="80"/>
      <c r="AL16" s="155"/>
      <c r="AM16" s="201">
        <v>226</v>
      </c>
      <c r="AN16" s="386" t="s">
        <v>12</v>
      </c>
      <c r="AO16" s="387"/>
      <c r="AP16" s="387"/>
      <c r="AQ16" s="388"/>
      <c r="AR16" s="154"/>
      <c r="AS16" s="442" t="s">
        <v>1610</v>
      </c>
      <c r="AT16" s="443"/>
      <c r="AU16" s="443"/>
      <c r="AV16" s="443"/>
      <c r="AW16" s="443"/>
      <c r="AX16" s="444"/>
      <c r="AY16" s="17">
        <f>VLOOKUP(AN16,$CD$6:$CE$11,2,FALSE)</f>
        <v>0</v>
      </c>
      <c r="CB16" s="1" t="s">
        <v>21</v>
      </c>
      <c r="CD16" s="1" t="s">
        <v>21</v>
      </c>
    </row>
    <row r="17" spans="1:83" ht="19.5" customHeight="1" x14ac:dyDescent="0.25">
      <c r="A17" s="69" t="str">
        <f t="shared" si="0"/>
        <v/>
      </c>
      <c r="B17" s="153"/>
      <c r="C17" s="80"/>
      <c r="D17" s="80"/>
      <c r="E17" s="80"/>
      <c r="F17" s="80"/>
      <c r="G17" s="154"/>
      <c r="H17" s="80"/>
      <c r="I17" s="80"/>
      <c r="J17" s="79"/>
      <c r="K17" s="381"/>
      <c r="L17" s="381"/>
      <c r="M17" s="381"/>
      <c r="N17" s="381"/>
      <c r="O17" s="381"/>
      <c r="P17" s="381"/>
      <c r="Q17" s="381"/>
      <c r="R17" s="381"/>
      <c r="S17" s="381"/>
      <c r="T17" s="381"/>
      <c r="U17" s="381"/>
      <c r="V17" s="381"/>
      <c r="W17" s="381"/>
      <c r="X17" s="381"/>
      <c r="Y17" s="381"/>
      <c r="Z17" s="381"/>
      <c r="AA17" s="381"/>
      <c r="AB17" s="381"/>
      <c r="AC17" s="381"/>
      <c r="AD17" s="381"/>
      <c r="AE17" s="381"/>
      <c r="AF17" s="381"/>
      <c r="AG17" s="381"/>
      <c r="AH17" s="381"/>
      <c r="AI17" s="381"/>
      <c r="AJ17" s="381"/>
      <c r="AK17" s="80"/>
      <c r="AL17" s="155"/>
      <c r="AM17" s="156"/>
      <c r="AN17" s="80"/>
      <c r="AO17" s="80"/>
      <c r="AP17" s="80"/>
      <c r="AQ17" s="80"/>
      <c r="AR17" s="154"/>
      <c r="AS17" s="442"/>
      <c r="AT17" s="443"/>
      <c r="AU17" s="443"/>
      <c r="AV17" s="443"/>
      <c r="AW17" s="443"/>
      <c r="AX17" s="444"/>
      <c r="AY17" s="15"/>
      <c r="CD17" s="1" t="s">
        <v>22</v>
      </c>
    </row>
    <row r="18" spans="1:83" ht="19.5" customHeight="1" x14ac:dyDescent="0.25">
      <c r="A18" s="69" t="str">
        <f t="shared" si="0"/>
        <v/>
      </c>
      <c r="B18" s="153"/>
      <c r="C18" s="80"/>
      <c r="D18" s="80"/>
      <c r="E18" s="80"/>
      <c r="F18" s="80"/>
      <c r="G18" s="154"/>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155"/>
      <c r="AM18" s="156"/>
      <c r="AN18" s="80"/>
      <c r="AO18" s="80"/>
      <c r="AP18" s="80"/>
      <c r="AQ18" s="80"/>
      <c r="AR18" s="154"/>
      <c r="AS18" s="157"/>
      <c r="AT18" s="158"/>
      <c r="AU18" s="158"/>
      <c r="AV18" s="158"/>
      <c r="AW18" s="158"/>
      <c r="AX18" s="159"/>
      <c r="AY18" s="17"/>
    </row>
    <row r="19" spans="1:83" ht="19.5" customHeight="1" x14ac:dyDescent="0.25">
      <c r="A19" s="69">
        <f t="shared" si="0"/>
        <v>227</v>
      </c>
      <c r="B19" s="153"/>
      <c r="C19" s="80"/>
      <c r="D19" s="80"/>
      <c r="E19" s="80"/>
      <c r="F19" s="80"/>
      <c r="G19" s="154"/>
      <c r="H19" s="80"/>
      <c r="I19" s="80"/>
      <c r="J19" s="80" t="s">
        <v>73</v>
      </c>
      <c r="K19" s="381" t="s">
        <v>643</v>
      </c>
      <c r="L19" s="381"/>
      <c r="M19" s="381"/>
      <c r="N19" s="381"/>
      <c r="O19" s="381"/>
      <c r="P19" s="381"/>
      <c r="Q19" s="381"/>
      <c r="R19" s="381"/>
      <c r="S19" s="381"/>
      <c r="T19" s="381"/>
      <c r="U19" s="381"/>
      <c r="V19" s="381"/>
      <c r="W19" s="381"/>
      <c r="X19" s="381"/>
      <c r="Y19" s="381"/>
      <c r="Z19" s="381"/>
      <c r="AA19" s="381"/>
      <c r="AB19" s="381"/>
      <c r="AC19" s="381"/>
      <c r="AD19" s="381"/>
      <c r="AE19" s="381"/>
      <c r="AF19" s="381"/>
      <c r="AG19" s="381"/>
      <c r="AH19" s="381"/>
      <c r="AI19" s="381"/>
      <c r="AJ19" s="381"/>
      <c r="AK19" s="80"/>
      <c r="AL19" s="155"/>
      <c r="AM19" s="201">
        <v>227</v>
      </c>
      <c r="AN19" s="386" t="s">
        <v>12</v>
      </c>
      <c r="AO19" s="387"/>
      <c r="AP19" s="387"/>
      <c r="AQ19" s="388"/>
      <c r="AR19" s="154"/>
      <c r="AS19" s="442" t="s">
        <v>1610</v>
      </c>
      <c r="AT19" s="443"/>
      <c r="AU19" s="443"/>
      <c r="AV19" s="443"/>
      <c r="AW19" s="443"/>
      <c r="AX19" s="444"/>
      <c r="AY19" s="17">
        <f>VLOOKUP(AN19,$CD$6:$CE$11,2,FALSE)</f>
        <v>0</v>
      </c>
      <c r="CB19" s="1" t="s">
        <v>23</v>
      </c>
      <c r="CD19" s="1" t="s">
        <v>23</v>
      </c>
    </row>
    <row r="20" spans="1:83" ht="19.5" customHeight="1" x14ac:dyDescent="0.25">
      <c r="A20" s="69" t="str">
        <f t="shared" si="0"/>
        <v/>
      </c>
      <c r="B20" s="153"/>
      <c r="C20" s="80"/>
      <c r="D20" s="80"/>
      <c r="E20" s="80"/>
      <c r="F20" s="80"/>
      <c r="G20" s="154"/>
      <c r="H20" s="80"/>
      <c r="I20" s="80"/>
      <c r="J20" s="80"/>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80"/>
      <c r="AL20" s="155"/>
      <c r="AM20" s="156"/>
      <c r="AN20" s="80"/>
      <c r="AO20" s="80"/>
      <c r="AP20" s="80"/>
      <c r="AQ20" s="80"/>
      <c r="AR20" s="154"/>
      <c r="AS20" s="442"/>
      <c r="AT20" s="443"/>
      <c r="AU20" s="443"/>
      <c r="AV20" s="443"/>
      <c r="AW20" s="443"/>
      <c r="AX20" s="444"/>
      <c r="AY20" s="15"/>
      <c r="CB20" s="1" t="s">
        <v>24</v>
      </c>
      <c r="CD20" s="1" t="s">
        <v>24</v>
      </c>
      <c r="CE20" s="1" t="s">
        <v>25</v>
      </c>
    </row>
    <row r="21" spans="1:83" ht="19.5" customHeight="1" x14ac:dyDescent="0.25">
      <c r="A21" s="69" t="str">
        <f t="shared" si="0"/>
        <v/>
      </c>
      <c r="B21" s="153"/>
      <c r="C21" s="80"/>
      <c r="D21" s="80"/>
      <c r="E21" s="80"/>
      <c r="F21" s="80"/>
      <c r="G21" s="154"/>
      <c r="H21" s="80"/>
      <c r="I21" s="80"/>
      <c r="J21" s="80"/>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0"/>
      <c r="AL21" s="155"/>
      <c r="AM21" s="156"/>
      <c r="AN21" s="80"/>
      <c r="AO21" s="80"/>
      <c r="AP21" s="80"/>
      <c r="AQ21" s="80"/>
      <c r="AR21" s="154"/>
      <c r="AS21" s="157"/>
      <c r="AT21" s="158"/>
      <c r="AU21" s="158"/>
      <c r="AV21" s="158"/>
      <c r="AW21" s="158"/>
      <c r="AX21" s="159"/>
      <c r="AY21" s="15"/>
      <c r="CD21" s="1" t="s">
        <v>26</v>
      </c>
    </row>
    <row r="22" spans="1:83" ht="19.5" customHeight="1" x14ac:dyDescent="0.25">
      <c r="A22" s="69">
        <f t="shared" si="0"/>
        <v>228</v>
      </c>
      <c r="B22" s="153"/>
      <c r="C22" s="80"/>
      <c r="D22" s="80"/>
      <c r="E22" s="80"/>
      <c r="F22" s="80"/>
      <c r="G22" s="154"/>
      <c r="H22" s="80"/>
      <c r="I22" s="80"/>
      <c r="J22" s="80" t="s">
        <v>158</v>
      </c>
      <c r="K22" s="381" t="s">
        <v>644</v>
      </c>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80"/>
      <c r="AL22" s="155"/>
      <c r="AM22" s="201">
        <v>228</v>
      </c>
      <c r="AN22" s="386" t="s">
        <v>12</v>
      </c>
      <c r="AO22" s="387"/>
      <c r="AP22" s="387"/>
      <c r="AQ22" s="388"/>
      <c r="AR22" s="154"/>
      <c r="AS22" s="442" t="s">
        <v>1610</v>
      </c>
      <c r="AT22" s="443"/>
      <c r="AU22" s="443"/>
      <c r="AV22" s="443"/>
      <c r="AW22" s="443"/>
      <c r="AX22" s="444"/>
      <c r="AY22" s="17">
        <f>VLOOKUP(AN22,$CD$6:$CE$11,2,FALSE)</f>
        <v>0</v>
      </c>
    </row>
    <row r="23" spans="1:83" ht="19.5" customHeight="1" x14ac:dyDescent="0.25">
      <c r="A23" s="69" t="str">
        <f t="shared" si="0"/>
        <v/>
      </c>
      <c r="B23" s="153"/>
      <c r="C23" s="80"/>
      <c r="D23" s="80"/>
      <c r="E23" s="80"/>
      <c r="F23" s="80"/>
      <c r="G23" s="154"/>
      <c r="H23" s="80"/>
      <c r="I23" s="80"/>
      <c r="J23" s="80"/>
      <c r="K23" s="381"/>
      <c r="L23" s="381"/>
      <c r="M23" s="381"/>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80"/>
      <c r="AL23" s="155"/>
      <c r="AM23" s="156"/>
      <c r="AN23" s="80"/>
      <c r="AO23" s="80"/>
      <c r="AP23" s="80"/>
      <c r="AQ23" s="80"/>
      <c r="AR23" s="154"/>
      <c r="AS23" s="442"/>
      <c r="AT23" s="443"/>
      <c r="AU23" s="443"/>
      <c r="AV23" s="443"/>
      <c r="AW23" s="443"/>
      <c r="AX23" s="444"/>
      <c r="AY23" s="15"/>
    </row>
    <row r="24" spans="1:83" ht="19.5" customHeight="1" x14ac:dyDescent="0.25">
      <c r="A24" s="69" t="str">
        <f t="shared" si="0"/>
        <v/>
      </c>
      <c r="B24" s="153"/>
      <c r="C24" s="80"/>
      <c r="D24" s="80"/>
      <c r="E24" s="80"/>
      <c r="F24" s="80"/>
      <c r="G24" s="154"/>
      <c r="H24" s="80"/>
      <c r="I24" s="80"/>
      <c r="J24" s="80"/>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80"/>
      <c r="AL24" s="155"/>
      <c r="AM24" s="156"/>
      <c r="AN24" s="80"/>
      <c r="AO24" s="80"/>
      <c r="AP24" s="80"/>
      <c r="AQ24" s="80"/>
      <c r="AR24" s="154"/>
      <c r="AS24" s="157"/>
      <c r="AT24" s="158"/>
      <c r="AU24" s="158"/>
      <c r="AV24" s="158"/>
      <c r="AW24" s="158"/>
      <c r="AX24" s="159"/>
      <c r="AY24" s="15"/>
      <c r="CB24" s="1" t="s">
        <v>27</v>
      </c>
      <c r="CD24" s="1" t="s">
        <v>27</v>
      </c>
    </row>
    <row r="25" spans="1:83" ht="19.5" customHeight="1" x14ac:dyDescent="0.25">
      <c r="A25" s="69">
        <f t="shared" si="0"/>
        <v>229</v>
      </c>
      <c r="B25" s="153"/>
      <c r="C25" s="80"/>
      <c r="D25" s="80"/>
      <c r="E25" s="80"/>
      <c r="F25" s="80"/>
      <c r="G25" s="154"/>
      <c r="H25" s="80"/>
      <c r="I25" s="80"/>
      <c r="J25" s="80" t="s">
        <v>173</v>
      </c>
      <c r="K25" s="381" t="s">
        <v>645</v>
      </c>
      <c r="L25" s="381"/>
      <c r="M25" s="381"/>
      <c r="N25" s="381"/>
      <c r="O25" s="381"/>
      <c r="P25" s="381"/>
      <c r="Q25" s="381"/>
      <c r="R25" s="381"/>
      <c r="S25" s="381"/>
      <c r="T25" s="381"/>
      <c r="U25" s="381"/>
      <c r="V25" s="381"/>
      <c r="W25" s="381"/>
      <c r="X25" s="381"/>
      <c r="Y25" s="381"/>
      <c r="Z25" s="381"/>
      <c r="AA25" s="381"/>
      <c r="AB25" s="381"/>
      <c r="AC25" s="381"/>
      <c r="AD25" s="381"/>
      <c r="AE25" s="381"/>
      <c r="AF25" s="381"/>
      <c r="AG25" s="381"/>
      <c r="AH25" s="381"/>
      <c r="AI25" s="381"/>
      <c r="AJ25" s="381"/>
      <c r="AK25" s="80"/>
      <c r="AL25" s="155"/>
      <c r="AM25" s="201">
        <v>229</v>
      </c>
      <c r="AN25" s="386" t="s">
        <v>12</v>
      </c>
      <c r="AO25" s="387"/>
      <c r="AP25" s="387"/>
      <c r="AQ25" s="388"/>
      <c r="AR25" s="154"/>
      <c r="AS25" s="442" t="s">
        <v>1610</v>
      </c>
      <c r="AT25" s="443"/>
      <c r="AU25" s="443"/>
      <c r="AV25" s="443"/>
      <c r="AW25" s="443"/>
      <c r="AX25" s="444"/>
      <c r="AY25" s="17">
        <f>VLOOKUP(AN25,$CD$6:$CE$11,2,FALSE)</f>
        <v>0</v>
      </c>
      <c r="CB25" s="1" t="s">
        <v>28</v>
      </c>
      <c r="CD25" s="1" t="s">
        <v>28</v>
      </c>
    </row>
    <row r="26" spans="1:83" ht="19.5" customHeight="1" x14ac:dyDescent="0.25">
      <c r="A26" s="69" t="str">
        <f t="shared" si="0"/>
        <v/>
      </c>
      <c r="B26" s="153"/>
      <c r="C26" s="80"/>
      <c r="D26" s="80"/>
      <c r="E26" s="80"/>
      <c r="F26" s="80"/>
      <c r="G26" s="154"/>
      <c r="H26" s="80"/>
      <c r="I26" s="80"/>
      <c r="J26" s="80"/>
      <c r="K26" s="381"/>
      <c r="L26" s="381"/>
      <c r="M26" s="381"/>
      <c r="N26" s="381"/>
      <c r="O26" s="381"/>
      <c r="P26" s="381"/>
      <c r="Q26" s="381"/>
      <c r="R26" s="381"/>
      <c r="S26" s="381"/>
      <c r="T26" s="381"/>
      <c r="U26" s="381"/>
      <c r="V26" s="381"/>
      <c r="W26" s="381"/>
      <c r="X26" s="381"/>
      <c r="Y26" s="381"/>
      <c r="Z26" s="381"/>
      <c r="AA26" s="381"/>
      <c r="AB26" s="381"/>
      <c r="AC26" s="381"/>
      <c r="AD26" s="381"/>
      <c r="AE26" s="381"/>
      <c r="AF26" s="381"/>
      <c r="AG26" s="381"/>
      <c r="AH26" s="381"/>
      <c r="AI26" s="381"/>
      <c r="AJ26" s="381"/>
      <c r="AK26" s="80"/>
      <c r="AL26" s="155"/>
      <c r="AM26" s="156"/>
      <c r="AN26" s="80"/>
      <c r="AO26" s="80"/>
      <c r="AP26" s="80"/>
      <c r="AQ26" s="80"/>
      <c r="AR26" s="154"/>
      <c r="AS26" s="442"/>
      <c r="AT26" s="443"/>
      <c r="AU26" s="443"/>
      <c r="AV26" s="443"/>
      <c r="AW26" s="443"/>
      <c r="AX26" s="444"/>
      <c r="AY26" s="15"/>
      <c r="CB26" s="1" t="s">
        <v>29</v>
      </c>
      <c r="CD26" s="1" t="s">
        <v>29</v>
      </c>
      <c r="CE26" s="1" t="s">
        <v>30</v>
      </c>
    </row>
    <row r="27" spans="1:83" ht="19.5" customHeight="1" x14ac:dyDescent="0.25">
      <c r="A27" s="69" t="str">
        <f t="shared" si="0"/>
        <v/>
      </c>
      <c r="B27" s="153"/>
      <c r="C27" s="80"/>
      <c r="D27" s="80"/>
      <c r="E27" s="80"/>
      <c r="F27" s="80"/>
      <c r="G27" s="154"/>
      <c r="H27" s="80"/>
      <c r="I27" s="80"/>
      <c r="J27" s="80"/>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80"/>
      <c r="AL27" s="155"/>
      <c r="AM27" s="156"/>
      <c r="AN27" s="80"/>
      <c r="AO27" s="80"/>
      <c r="AP27" s="80"/>
      <c r="AQ27" s="80"/>
      <c r="AR27" s="154"/>
      <c r="AS27" s="157"/>
      <c r="AT27" s="158"/>
      <c r="AU27" s="158"/>
      <c r="AV27" s="158"/>
      <c r="AW27" s="158"/>
      <c r="AX27" s="159"/>
      <c r="AY27" s="15"/>
      <c r="CD27" s="1" t="s">
        <v>31</v>
      </c>
    </row>
    <row r="28" spans="1:83" ht="19.5" customHeight="1" x14ac:dyDescent="0.25">
      <c r="A28" s="69">
        <f t="shared" si="0"/>
        <v>230</v>
      </c>
      <c r="B28" s="153"/>
      <c r="C28" s="80"/>
      <c r="D28" s="80"/>
      <c r="E28" s="80"/>
      <c r="F28" s="80"/>
      <c r="G28" s="154"/>
      <c r="H28" s="80"/>
      <c r="I28" s="80"/>
      <c r="J28" s="80" t="s">
        <v>395</v>
      </c>
      <c r="K28" s="381" t="s">
        <v>646</v>
      </c>
      <c r="L28" s="381"/>
      <c r="M28" s="381"/>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81"/>
      <c r="AK28" s="80"/>
      <c r="AL28" s="155"/>
      <c r="AM28" s="201">
        <v>230</v>
      </c>
      <c r="AN28" s="448" t="s">
        <v>22</v>
      </c>
      <c r="AO28" s="449"/>
      <c r="AP28" s="449"/>
      <c r="AQ28" s="450"/>
      <c r="AR28" s="154"/>
      <c r="AS28" s="442" t="s">
        <v>1610</v>
      </c>
      <c r="AT28" s="443"/>
      <c r="AU28" s="443"/>
      <c r="AV28" s="443"/>
      <c r="AW28" s="443"/>
      <c r="AX28" s="444"/>
      <c r="AY28" s="17">
        <f>VLOOKUP(AN28,$CD$13:$CE$17,2,FALSE)</f>
        <v>0</v>
      </c>
    </row>
    <row r="29" spans="1:83" ht="19.5" customHeight="1" x14ac:dyDescent="0.25">
      <c r="A29" s="69" t="str">
        <f t="shared" si="0"/>
        <v/>
      </c>
      <c r="B29" s="153"/>
      <c r="C29" s="80"/>
      <c r="D29" s="80"/>
      <c r="E29" s="80"/>
      <c r="F29" s="80"/>
      <c r="G29" s="154"/>
      <c r="H29" s="80"/>
      <c r="I29" s="80"/>
      <c r="J29" s="80"/>
      <c r="K29" s="381"/>
      <c r="L29" s="381"/>
      <c r="M29" s="381"/>
      <c r="N29" s="381"/>
      <c r="O29" s="381"/>
      <c r="P29" s="381"/>
      <c r="Q29" s="381"/>
      <c r="R29" s="381"/>
      <c r="S29" s="381"/>
      <c r="T29" s="381"/>
      <c r="U29" s="381"/>
      <c r="V29" s="381"/>
      <c r="W29" s="381"/>
      <c r="X29" s="381"/>
      <c r="Y29" s="381"/>
      <c r="Z29" s="381"/>
      <c r="AA29" s="381"/>
      <c r="AB29" s="381"/>
      <c r="AC29" s="381"/>
      <c r="AD29" s="381"/>
      <c r="AE29" s="381"/>
      <c r="AF29" s="381"/>
      <c r="AG29" s="381"/>
      <c r="AH29" s="381"/>
      <c r="AI29" s="381"/>
      <c r="AJ29" s="381"/>
      <c r="AK29" s="80"/>
      <c r="AL29" s="155"/>
      <c r="AM29" s="156"/>
      <c r="AN29" s="80"/>
      <c r="AO29" s="80"/>
      <c r="AP29" s="80"/>
      <c r="AQ29" s="80"/>
      <c r="AR29" s="154"/>
      <c r="AS29" s="442"/>
      <c r="AT29" s="443"/>
      <c r="AU29" s="443"/>
      <c r="AV29" s="443"/>
      <c r="AW29" s="443"/>
      <c r="AX29" s="444"/>
      <c r="AY29" s="15"/>
    </row>
    <row r="30" spans="1:83" ht="19.5" customHeight="1" x14ac:dyDescent="0.25">
      <c r="A30" s="69" t="str">
        <f t="shared" si="0"/>
        <v/>
      </c>
      <c r="B30" s="153"/>
      <c r="C30" s="80"/>
      <c r="D30" s="80"/>
      <c r="E30" s="80"/>
      <c r="F30" s="80"/>
      <c r="G30" s="154"/>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155"/>
      <c r="AM30" s="156"/>
      <c r="AN30" s="80"/>
      <c r="AO30" s="80"/>
      <c r="AP30" s="80"/>
      <c r="AQ30" s="80"/>
      <c r="AR30" s="154"/>
      <c r="AS30" s="157"/>
      <c r="AT30" s="158"/>
      <c r="AU30" s="158"/>
      <c r="AV30" s="158"/>
      <c r="AW30" s="158"/>
      <c r="AX30" s="159"/>
      <c r="AY30" s="15"/>
      <c r="CB30" s="1" t="s">
        <v>32</v>
      </c>
      <c r="CD30" s="1" t="s">
        <v>32</v>
      </c>
    </row>
    <row r="31" spans="1:83" ht="19.5" customHeight="1" x14ac:dyDescent="0.25">
      <c r="A31" s="69" t="str">
        <f t="shared" si="0"/>
        <v/>
      </c>
      <c r="B31" s="186"/>
      <c r="C31" s="81"/>
      <c r="D31" s="81"/>
      <c r="E31" s="81"/>
      <c r="F31" s="81"/>
      <c r="G31" s="187"/>
      <c r="H31" s="80"/>
      <c r="I31" s="80"/>
      <c r="J31" s="94" t="s">
        <v>271</v>
      </c>
      <c r="K31" s="373" t="s">
        <v>647</v>
      </c>
      <c r="L31" s="373"/>
      <c r="M31" s="373"/>
      <c r="N31" s="373"/>
      <c r="O31" s="373"/>
      <c r="P31" s="373"/>
      <c r="Q31" s="373"/>
      <c r="R31" s="373"/>
      <c r="S31" s="373"/>
      <c r="T31" s="373"/>
      <c r="U31" s="373"/>
      <c r="V31" s="373"/>
      <c r="W31" s="373"/>
      <c r="X31" s="373"/>
      <c r="Y31" s="373"/>
      <c r="Z31" s="373"/>
      <c r="AA31" s="373"/>
      <c r="AB31" s="373"/>
      <c r="AC31" s="373"/>
      <c r="AD31" s="373"/>
      <c r="AE31" s="373"/>
      <c r="AF31" s="373"/>
      <c r="AG31" s="373"/>
      <c r="AH31" s="373"/>
      <c r="AI31" s="373"/>
      <c r="AJ31" s="373"/>
      <c r="AK31" s="80"/>
      <c r="AL31" s="155"/>
      <c r="AM31" s="156"/>
      <c r="AN31" s="80"/>
      <c r="AO31" s="80"/>
      <c r="AP31" s="80"/>
      <c r="AQ31" s="80"/>
      <c r="AR31" s="154"/>
      <c r="AS31" s="84"/>
      <c r="AT31" s="85"/>
      <c r="AU31" s="85"/>
      <c r="AV31" s="85"/>
      <c r="AW31" s="85"/>
      <c r="AX31" s="86"/>
      <c r="AY31" s="17"/>
      <c r="CB31" s="1" t="s">
        <v>33</v>
      </c>
      <c r="CD31" s="1" t="s">
        <v>33</v>
      </c>
      <c r="CE31" s="1" t="s">
        <v>34</v>
      </c>
    </row>
    <row r="32" spans="1:83" ht="19.5" customHeight="1" x14ac:dyDescent="0.25">
      <c r="A32" s="69" t="str">
        <f t="shared" si="0"/>
        <v/>
      </c>
      <c r="B32" s="186"/>
      <c r="C32" s="81"/>
      <c r="D32" s="81"/>
      <c r="E32" s="81"/>
      <c r="F32" s="81"/>
      <c r="G32" s="187"/>
      <c r="H32" s="80"/>
      <c r="I32" s="80"/>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80"/>
      <c r="AL32" s="155"/>
      <c r="AM32" s="156"/>
      <c r="AN32" s="80"/>
      <c r="AO32" s="80"/>
      <c r="AP32" s="80"/>
      <c r="AQ32" s="80"/>
      <c r="AR32" s="154"/>
      <c r="AS32" s="84"/>
      <c r="AT32" s="85"/>
      <c r="AU32" s="85"/>
      <c r="AV32" s="85"/>
      <c r="AW32" s="85"/>
      <c r="AX32" s="86"/>
      <c r="AY32" s="15"/>
      <c r="CB32" s="1" t="s">
        <v>19</v>
      </c>
      <c r="CD32" s="1" t="s">
        <v>19</v>
      </c>
    </row>
    <row r="33" spans="1:83" ht="19.5" customHeight="1" x14ac:dyDescent="0.25">
      <c r="A33" s="69">
        <f t="shared" si="0"/>
        <v>231</v>
      </c>
      <c r="B33" s="153"/>
      <c r="C33" s="80"/>
      <c r="D33" s="80"/>
      <c r="E33" s="80"/>
      <c r="F33" s="80"/>
      <c r="G33" s="154"/>
      <c r="H33" s="80"/>
      <c r="I33" s="80"/>
      <c r="J33" s="373" t="s">
        <v>403</v>
      </c>
      <c r="K33" s="373"/>
      <c r="L33" s="373"/>
      <c r="M33" s="373"/>
      <c r="N33" s="373"/>
      <c r="O33" s="373"/>
      <c r="P33" s="373"/>
      <c r="Q33" s="373"/>
      <c r="R33" s="373"/>
      <c r="S33" s="373"/>
      <c r="T33" s="373"/>
      <c r="U33" s="373"/>
      <c r="V33" s="373"/>
      <c r="W33" s="373"/>
      <c r="X33" s="373"/>
      <c r="Y33" s="373"/>
      <c r="Z33" s="373"/>
      <c r="AA33" s="373"/>
      <c r="AB33" s="373"/>
      <c r="AC33" s="373"/>
      <c r="AD33" s="373"/>
      <c r="AE33" s="373"/>
      <c r="AF33" s="373"/>
      <c r="AG33" s="373"/>
      <c r="AH33" s="373"/>
      <c r="AI33" s="373"/>
      <c r="AJ33" s="373"/>
      <c r="AK33" s="80"/>
      <c r="AL33" s="155"/>
      <c r="AM33" s="201">
        <v>231</v>
      </c>
      <c r="AN33" s="386" t="s">
        <v>12</v>
      </c>
      <c r="AO33" s="387"/>
      <c r="AP33" s="387"/>
      <c r="AQ33" s="388"/>
      <c r="AR33" s="154"/>
      <c r="AS33" s="442" t="s">
        <v>1610</v>
      </c>
      <c r="AT33" s="443"/>
      <c r="AU33" s="443"/>
      <c r="AV33" s="443"/>
      <c r="AW33" s="443"/>
      <c r="AX33" s="444"/>
      <c r="AY33" s="17">
        <f>VLOOKUP(AN33,$CD$6:$CE$11,2,FALSE)</f>
        <v>0</v>
      </c>
      <c r="CD33" s="1" t="s">
        <v>35</v>
      </c>
    </row>
    <row r="34" spans="1:83" ht="19.5" customHeight="1" x14ac:dyDescent="0.25">
      <c r="A34" s="69" t="str">
        <f t="shared" si="0"/>
        <v/>
      </c>
      <c r="B34" s="185"/>
      <c r="C34" s="80"/>
      <c r="D34" s="80"/>
      <c r="E34" s="80"/>
      <c r="F34" s="80"/>
      <c r="G34" s="154"/>
      <c r="H34" s="80"/>
      <c r="I34" s="80"/>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c r="AI34" s="79"/>
      <c r="AJ34" s="79"/>
      <c r="AK34" s="80"/>
      <c r="AL34" s="155"/>
      <c r="AM34" s="156"/>
      <c r="AN34" s="80"/>
      <c r="AO34" s="80"/>
      <c r="AP34" s="80"/>
      <c r="AQ34" s="80"/>
      <c r="AR34" s="154"/>
      <c r="AS34" s="442"/>
      <c r="AT34" s="443"/>
      <c r="AU34" s="443"/>
      <c r="AV34" s="443"/>
      <c r="AW34" s="443"/>
      <c r="AX34" s="444"/>
      <c r="AY34" s="15"/>
    </row>
    <row r="35" spans="1:83" ht="19.5" customHeight="1" x14ac:dyDescent="0.25">
      <c r="A35" s="69">
        <f t="shared" si="0"/>
        <v>232</v>
      </c>
      <c r="B35" s="153"/>
      <c r="C35" s="80"/>
      <c r="D35" s="80"/>
      <c r="E35" s="80"/>
      <c r="F35" s="80"/>
      <c r="G35" s="154"/>
      <c r="H35" s="80"/>
      <c r="I35" s="80"/>
      <c r="J35" s="80" t="s">
        <v>72</v>
      </c>
      <c r="K35" s="529" t="s">
        <v>648</v>
      </c>
      <c r="L35" s="529"/>
      <c r="M35" s="529"/>
      <c r="N35" s="529"/>
      <c r="O35" s="529"/>
      <c r="P35" s="529"/>
      <c r="Q35" s="529"/>
      <c r="R35" s="529"/>
      <c r="S35" s="529"/>
      <c r="T35" s="529"/>
      <c r="U35" s="529"/>
      <c r="V35" s="529"/>
      <c r="W35" s="529"/>
      <c r="X35" s="529"/>
      <c r="Y35" s="529"/>
      <c r="Z35" s="529"/>
      <c r="AA35" s="529"/>
      <c r="AB35" s="529"/>
      <c r="AC35" s="529"/>
      <c r="AD35" s="529"/>
      <c r="AE35" s="529"/>
      <c r="AF35" s="529"/>
      <c r="AG35" s="529"/>
      <c r="AH35" s="529"/>
      <c r="AI35" s="529"/>
      <c r="AJ35" s="529"/>
      <c r="AK35" s="80"/>
      <c r="AL35" s="155"/>
      <c r="AM35" s="201">
        <v>232</v>
      </c>
      <c r="AN35" s="386" t="s">
        <v>12</v>
      </c>
      <c r="AO35" s="387"/>
      <c r="AP35" s="387"/>
      <c r="AQ35" s="388"/>
      <c r="AR35" s="154"/>
      <c r="AS35" s="442" t="s">
        <v>1610</v>
      </c>
      <c r="AT35" s="443"/>
      <c r="AU35" s="443"/>
      <c r="AV35" s="443"/>
      <c r="AW35" s="443"/>
      <c r="AX35" s="444"/>
      <c r="AY35" s="17">
        <f>VLOOKUP(AN35,$CD$6:$CE$11,2,FALSE)</f>
        <v>0</v>
      </c>
    </row>
    <row r="36" spans="1:83" ht="19.5" customHeight="1" x14ac:dyDescent="0.25">
      <c r="A36" s="69" t="str">
        <f t="shared" si="0"/>
        <v/>
      </c>
      <c r="B36" s="153"/>
      <c r="C36" s="80"/>
      <c r="D36" s="80"/>
      <c r="E36" s="80"/>
      <c r="F36" s="80"/>
      <c r="G36" s="154"/>
      <c r="H36" s="80"/>
      <c r="I36" s="80"/>
      <c r="J36" s="80"/>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0"/>
      <c r="AL36" s="155"/>
      <c r="AM36" s="156"/>
      <c r="AN36" s="80"/>
      <c r="AO36" s="80"/>
      <c r="AP36" s="80"/>
      <c r="AQ36" s="80"/>
      <c r="AR36" s="154"/>
      <c r="AS36" s="442"/>
      <c r="AT36" s="443"/>
      <c r="AU36" s="443"/>
      <c r="AV36" s="443"/>
      <c r="AW36" s="443"/>
      <c r="AX36" s="444"/>
      <c r="AY36" s="15"/>
      <c r="CB36" s="1" t="s">
        <v>32</v>
      </c>
      <c r="CD36" s="1" t="s">
        <v>32</v>
      </c>
      <c r="CE36" s="1" t="s">
        <v>18</v>
      </c>
    </row>
    <row r="37" spans="1:83" ht="19.5" customHeight="1" x14ac:dyDescent="0.25">
      <c r="A37" s="69">
        <f t="shared" si="0"/>
        <v>233</v>
      </c>
      <c r="B37" s="153"/>
      <c r="C37" s="80"/>
      <c r="D37" s="80"/>
      <c r="E37" s="80"/>
      <c r="F37" s="80"/>
      <c r="G37" s="154"/>
      <c r="H37" s="80"/>
      <c r="I37" s="80"/>
      <c r="J37" s="80" t="s">
        <v>73</v>
      </c>
      <c r="K37" s="381" t="s">
        <v>649</v>
      </c>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80"/>
      <c r="AL37" s="155"/>
      <c r="AM37" s="201">
        <v>233</v>
      </c>
      <c r="AN37" s="386" t="s">
        <v>12</v>
      </c>
      <c r="AO37" s="387"/>
      <c r="AP37" s="387"/>
      <c r="AQ37" s="388"/>
      <c r="AR37" s="154"/>
      <c r="AS37" s="442" t="s">
        <v>1610</v>
      </c>
      <c r="AT37" s="443"/>
      <c r="AU37" s="443"/>
      <c r="AV37" s="443"/>
      <c r="AW37" s="443"/>
      <c r="AX37" s="444"/>
      <c r="AY37" s="17">
        <f>VLOOKUP(AN37,$CD$6:$CE$11,2,FALSE)</f>
        <v>0</v>
      </c>
      <c r="CB37" s="1" t="s">
        <v>33</v>
      </c>
      <c r="CD37" s="1" t="s">
        <v>33</v>
      </c>
    </row>
    <row r="38" spans="1:83" ht="19.5" customHeight="1" x14ac:dyDescent="0.25">
      <c r="A38" s="69" t="str">
        <f t="shared" si="0"/>
        <v/>
      </c>
      <c r="B38" s="153"/>
      <c r="C38" s="80"/>
      <c r="D38" s="80"/>
      <c r="E38" s="80"/>
      <c r="F38" s="80"/>
      <c r="G38" s="154"/>
      <c r="H38" s="80"/>
      <c r="I38" s="80"/>
      <c r="J38" s="80"/>
      <c r="K38" s="381"/>
      <c r="L38" s="381"/>
      <c r="M38" s="381"/>
      <c r="N38" s="381"/>
      <c r="O38" s="381"/>
      <c r="P38" s="381"/>
      <c r="Q38" s="381"/>
      <c r="R38" s="381"/>
      <c r="S38" s="381"/>
      <c r="T38" s="381"/>
      <c r="U38" s="381"/>
      <c r="V38" s="381"/>
      <c r="W38" s="381"/>
      <c r="X38" s="381"/>
      <c r="Y38" s="381"/>
      <c r="Z38" s="381"/>
      <c r="AA38" s="381"/>
      <c r="AB38" s="381"/>
      <c r="AC38" s="381"/>
      <c r="AD38" s="381"/>
      <c r="AE38" s="381"/>
      <c r="AF38" s="381"/>
      <c r="AG38" s="381"/>
      <c r="AH38" s="381"/>
      <c r="AI38" s="381"/>
      <c r="AJ38" s="381"/>
      <c r="AK38" s="80"/>
      <c r="AL38" s="155"/>
      <c r="AM38" s="156"/>
      <c r="AN38" s="80"/>
      <c r="AO38" s="80"/>
      <c r="AP38" s="80"/>
      <c r="AQ38" s="80"/>
      <c r="AR38" s="154"/>
      <c r="AS38" s="442"/>
      <c r="AT38" s="443"/>
      <c r="AU38" s="443"/>
      <c r="AV38" s="443"/>
      <c r="AW38" s="443"/>
      <c r="AX38" s="444"/>
      <c r="AY38" s="15"/>
      <c r="CB38" s="1" t="s">
        <v>19</v>
      </c>
      <c r="CD38" s="1" t="s">
        <v>19</v>
      </c>
    </row>
    <row r="39" spans="1:83" ht="19.5" customHeight="1" x14ac:dyDescent="0.25">
      <c r="A39" s="69" t="str">
        <f t="shared" si="0"/>
        <v/>
      </c>
      <c r="B39" s="153"/>
      <c r="C39" s="80"/>
      <c r="D39" s="80"/>
      <c r="E39" s="80"/>
      <c r="F39" s="80"/>
      <c r="G39" s="154"/>
      <c r="H39" s="80"/>
      <c r="I39" s="80"/>
      <c r="J39" s="80"/>
      <c r="K39" s="381"/>
      <c r="L39" s="381"/>
      <c r="M39" s="381"/>
      <c r="N39" s="381"/>
      <c r="O39" s="381"/>
      <c r="P39" s="381"/>
      <c r="Q39" s="381"/>
      <c r="R39" s="381"/>
      <c r="S39" s="381"/>
      <c r="T39" s="381"/>
      <c r="U39" s="381"/>
      <c r="V39" s="381"/>
      <c r="W39" s="381"/>
      <c r="X39" s="381"/>
      <c r="Y39" s="381"/>
      <c r="Z39" s="381"/>
      <c r="AA39" s="381"/>
      <c r="AB39" s="381"/>
      <c r="AC39" s="381"/>
      <c r="AD39" s="381"/>
      <c r="AE39" s="381"/>
      <c r="AF39" s="381"/>
      <c r="AG39" s="381"/>
      <c r="AH39" s="381"/>
      <c r="AI39" s="381"/>
      <c r="AJ39" s="381"/>
      <c r="AK39" s="80"/>
      <c r="AL39" s="155"/>
      <c r="AM39" s="156"/>
      <c r="AN39" s="80"/>
      <c r="AO39" s="80"/>
      <c r="AP39" s="80"/>
      <c r="AQ39" s="80"/>
      <c r="AR39" s="154"/>
      <c r="AS39" s="157"/>
      <c r="AT39" s="158"/>
      <c r="AU39" s="158"/>
      <c r="AV39" s="158"/>
      <c r="AW39" s="158"/>
      <c r="AX39" s="159"/>
      <c r="AY39" s="15"/>
      <c r="CD39" s="1" t="s">
        <v>36</v>
      </c>
    </row>
    <row r="40" spans="1:83" ht="19.5" customHeight="1" x14ac:dyDescent="0.25">
      <c r="A40" s="69" t="str">
        <f t="shared" si="0"/>
        <v/>
      </c>
      <c r="B40" s="153"/>
      <c r="C40" s="80"/>
      <c r="D40" s="80"/>
      <c r="E40" s="80"/>
      <c r="F40" s="80"/>
      <c r="G40" s="154"/>
      <c r="H40" s="80"/>
      <c r="I40" s="80"/>
      <c r="J40" s="80"/>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80"/>
      <c r="AL40" s="155"/>
      <c r="AM40" s="156"/>
      <c r="AN40" s="80"/>
      <c r="AO40" s="80"/>
      <c r="AP40" s="80"/>
      <c r="AQ40" s="80"/>
      <c r="AR40" s="154"/>
      <c r="AS40" s="157"/>
      <c r="AT40" s="158"/>
      <c r="AU40" s="158"/>
      <c r="AV40" s="158"/>
      <c r="AW40" s="158"/>
      <c r="AX40" s="159"/>
      <c r="AY40" s="15"/>
    </row>
    <row r="41" spans="1:83" ht="19.5" customHeight="1" x14ac:dyDescent="0.25">
      <c r="A41" s="69" t="str">
        <f t="shared" si="0"/>
        <v/>
      </c>
      <c r="B41" s="153"/>
      <c r="C41" s="80"/>
      <c r="D41" s="80"/>
      <c r="E41" s="80"/>
      <c r="F41" s="80"/>
      <c r="G41" s="154"/>
      <c r="H41" s="200" t="s">
        <v>481</v>
      </c>
      <c r="I41" s="80"/>
      <c r="J41" s="373" t="s">
        <v>650</v>
      </c>
      <c r="K41" s="373"/>
      <c r="L41" s="373"/>
      <c r="M41" s="373"/>
      <c r="N41" s="373"/>
      <c r="O41" s="373"/>
      <c r="P41" s="373"/>
      <c r="Q41" s="373"/>
      <c r="R41" s="373"/>
      <c r="S41" s="373"/>
      <c r="T41" s="373"/>
      <c r="U41" s="373"/>
      <c r="V41" s="373"/>
      <c r="W41" s="373"/>
      <c r="X41" s="373"/>
      <c r="Y41" s="373"/>
      <c r="Z41" s="373"/>
      <c r="AA41" s="373"/>
      <c r="AB41" s="373"/>
      <c r="AC41" s="373"/>
      <c r="AD41" s="373"/>
      <c r="AE41" s="373"/>
      <c r="AF41" s="373"/>
      <c r="AG41" s="373"/>
      <c r="AH41" s="373"/>
      <c r="AI41" s="373"/>
      <c r="AJ41" s="373"/>
      <c r="AK41" s="80"/>
      <c r="AL41" s="155"/>
      <c r="AM41" s="156"/>
      <c r="AN41" s="80"/>
      <c r="AO41" s="80"/>
      <c r="AP41" s="80"/>
      <c r="AQ41" s="80"/>
      <c r="AR41" s="154"/>
      <c r="AS41" s="157"/>
      <c r="AT41" s="158"/>
      <c r="AU41" s="158"/>
      <c r="AV41" s="158"/>
      <c r="AW41" s="158"/>
      <c r="AX41" s="159"/>
      <c r="AY41" s="15"/>
    </row>
    <row r="42" spans="1:83" ht="19.5" customHeight="1" x14ac:dyDescent="0.25">
      <c r="A42" s="69" t="str">
        <f t="shared" si="0"/>
        <v/>
      </c>
      <c r="B42" s="153"/>
      <c r="C42" s="80"/>
      <c r="D42" s="80"/>
      <c r="E42" s="80"/>
      <c r="F42" s="80"/>
      <c r="G42" s="154"/>
      <c r="H42" s="80"/>
      <c r="I42" s="80"/>
      <c r="J42" s="80"/>
      <c r="K42" s="227"/>
      <c r="L42" s="227"/>
      <c r="M42" s="227"/>
      <c r="N42" s="227"/>
      <c r="O42" s="227"/>
      <c r="P42" s="227"/>
      <c r="Q42" s="227"/>
      <c r="R42" s="227"/>
      <c r="S42" s="227"/>
      <c r="T42" s="227"/>
      <c r="U42" s="227"/>
      <c r="V42" s="227"/>
      <c r="W42" s="227"/>
      <c r="X42" s="227"/>
      <c r="Y42" s="227"/>
      <c r="Z42" s="227"/>
      <c r="AA42" s="227"/>
      <c r="AB42" s="227"/>
      <c r="AC42" s="227"/>
      <c r="AD42" s="227"/>
      <c r="AE42" s="227"/>
      <c r="AF42" s="227"/>
      <c r="AG42" s="227"/>
      <c r="AH42" s="227"/>
      <c r="AI42" s="227"/>
      <c r="AJ42" s="227"/>
      <c r="AK42" s="80"/>
      <c r="AL42" s="155"/>
      <c r="AM42" s="156"/>
      <c r="AN42" s="80"/>
      <c r="AO42" s="80"/>
      <c r="AP42" s="80"/>
      <c r="AQ42" s="80"/>
      <c r="AR42" s="154"/>
      <c r="AS42" s="157"/>
      <c r="AT42" s="158"/>
      <c r="AU42" s="158"/>
      <c r="AV42" s="158"/>
      <c r="AW42" s="158"/>
      <c r="AX42" s="159"/>
      <c r="AY42" s="15"/>
      <c r="CB42" s="1" t="s">
        <v>97</v>
      </c>
      <c r="CD42" s="1" t="s">
        <v>97</v>
      </c>
    </row>
    <row r="43" spans="1:83" ht="19.5" customHeight="1" x14ac:dyDescent="0.25">
      <c r="A43" s="69">
        <f t="shared" si="0"/>
        <v>234</v>
      </c>
      <c r="B43" s="153"/>
      <c r="C43" s="80"/>
      <c r="D43" s="80"/>
      <c r="E43" s="80"/>
      <c r="F43" s="80"/>
      <c r="G43" s="154"/>
      <c r="H43" s="80"/>
      <c r="I43" s="80"/>
      <c r="J43" s="80" t="s">
        <v>72</v>
      </c>
      <c r="K43" s="381" t="s">
        <v>651</v>
      </c>
      <c r="L43" s="381"/>
      <c r="M43" s="381"/>
      <c r="N43" s="381"/>
      <c r="O43" s="381"/>
      <c r="P43" s="381"/>
      <c r="Q43" s="381"/>
      <c r="R43" s="381"/>
      <c r="S43" s="381"/>
      <c r="T43" s="381"/>
      <c r="U43" s="381"/>
      <c r="V43" s="381"/>
      <c r="W43" s="381"/>
      <c r="X43" s="381"/>
      <c r="Y43" s="381"/>
      <c r="Z43" s="381"/>
      <c r="AA43" s="381"/>
      <c r="AB43" s="381"/>
      <c r="AC43" s="381"/>
      <c r="AD43" s="381"/>
      <c r="AE43" s="381"/>
      <c r="AF43" s="381"/>
      <c r="AG43" s="381"/>
      <c r="AH43" s="381"/>
      <c r="AI43" s="381"/>
      <c r="AJ43" s="381"/>
      <c r="AK43" s="80"/>
      <c r="AL43" s="155"/>
      <c r="AM43" s="201">
        <v>234</v>
      </c>
      <c r="AN43" s="386" t="s">
        <v>12</v>
      </c>
      <c r="AO43" s="387"/>
      <c r="AP43" s="387"/>
      <c r="AQ43" s="388"/>
      <c r="AR43" s="154"/>
      <c r="AS43" s="442" t="s">
        <v>1894</v>
      </c>
      <c r="AT43" s="443"/>
      <c r="AU43" s="443"/>
      <c r="AV43" s="443"/>
      <c r="AW43" s="443"/>
      <c r="AX43" s="444"/>
      <c r="AY43" s="17">
        <f>VLOOKUP(AN43,$CD$6:$CE$11,2,FALSE)</f>
        <v>0</v>
      </c>
      <c r="CB43" s="1" t="s">
        <v>98</v>
      </c>
      <c r="CD43" s="1" t="s">
        <v>98</v>
      </c>
    </row>
    <row r="44" spans="1:83" ht="19.5" customHeight="1" x14ac:dyDescent="0.25">
      <c r="A44" s="69" t="str">
        <f t="shared" si="0"/>
        <v/>
      </c>
      <c r="B44" s="153"/>
      <c r="C44" s="80"/>
      <c r="D44" s="80"/>
      <c r="E44" s="80"/>
      <c r="F44" s="80"/>
      <c r="G44" s="154"/>
      <c r="H44" s="80"/>
      <c r="I44" s="80"/>
      <c r="J44" s="80"/>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80"/>
      <c r="AL44" s="155"/>
      <c r="AM44" s="156"/>
      <c r="AN44" s="80"/>
      <c r="AO44" s="80"/>
      <c r="AP44" s="80"/>
      <c r="AQ44" s="80"/>
      <c r="AR44" s="154"/>
      <c r="AS44" s="442"/>
      <c r="AT44" s="443"/>
      <c r="AU44" s="443"/>
      <c r="AV44" s="443"/>
      <c r="AW44" s="443"/>
      <c r="AX44" s="444"/>
      <c r="AY44" s="15"/>
      <c r="CD44" s="1" t="s">
        <v>100</v>
      </c>
    </row>
    <row r="45" spans="1:83" ht="19.5" customHeight="1" x14ac:dyDescent="0.25">
      <c r="A45" s="69" t="str">
        <f t="shared" si="0"/>
        <v/>
      </c>
      <c r="B45" s="196"/>
      <c r="C45" s="179"/>
      <c r="D45" s="179"/>
      <c r="E45" s="179"/>
      <c r="F45" s="179"/>
      <c r="G45" s="197"/>
      <c r="H45" s="80"/>
      <c r="I45" s="80"/>
      <c r="J45" s="80"/>
      <c r="K45" s="381"/>
      <c r="L45" s="381"/>
      <c r="M45" s="381"/>
      <c r="N45" s="381"/>
      <c r="O45" s="381"/>
      <c r="P45" s="381"/>
      <c r="Q45" s="381"/>
      <c r="R45" s="381"/>
      <c r="S45" s="381"/>
      <c r="T45" s="381"/>
      <c r="U45" s="381"/>
      <c r="V45" s="381"/>
      <c r="W45" s="381"/>
      <c r="X45" s="381"/>
      <c r="Y45" s="381"/>
      <c r="Z45" s="381"/>
      <c r="AA45" s="381"/>
      <c r="AB45" s="381"/>
      <c r="AC45" s="381"/>
      <c r="AD45" s="381"/>
      <c r="AE45" s="381"/>
      <c r="AF45" s="381"/>
      <c r="AG45" s="381"/>
      <c r="AH45" s="381"/>
      <c r="AI45" s="381"/>
      <c r="AJ45" s="381"/>
      <c r="AK45" s="80"/>
      <c r="AL45" s="155"/>
      <c r="AM45" s="156"/>
      <c r="AN45" s="80"/>
      <c r="AO45" s="80"/>
      <c r="AP45" s="80"/>
      <c r="AQ45" s="80"/>
      <c r="AR45" s="154"/>
      <c r="AS45" s="157"/>
      <c r="AT45" s="158"/>
      <c r="AU45" s="158"/>
      <c r="AV45" s="158"/>
      <c r="AW45" s="158"/>
      <c r="AX45" s="159"/>
      <c r="AY45" s="15"/>
    </row>
    <row r="46" spans="1:83" ht="19.5" customHeight="1" x14ac:dyDescent="0.25">
      <c r="A46" s="69" t="str">
        <f t="shared" si="0"/>
        <v/>
      </c>
      <c r="B46" s="196"/>
      <c r="C46" s="179"/>
      <c r="D46" s="179"/>
      <c r="E46" s="179"/>
      <c r="F46" s="179"/>
      <c r="G46" s="197"/>
      <c r="H46" s="80"/>
      <c r="I46" s="80"/>
      <c r="J46" s="80"/>
      <c r="K46" s="381"/>
      <c r="L46" s="381"/>
      <c r="M46" s="381"/>
      <c r="N46" s="381"/>
      <c r="O46" s="381"/>
      <c r="P46" s="381"/>
      <c r="Q46" s="381"/>
      <c r="R46" s="381"/>
      <c r="S46" s="381"/>
      <c r="T46" s="381"/>
      <c r="U46" s="381"/>
      <c r="V46" s="381"/>
      <c r="W46" s="381"/>
      <c r="X46" s="381"/>
      <c r="Y46" s="381"/>
      <c r="Z46" s="381"/>
      <c r="AA46" s="381"/>
      <c r="AB46" s="381"/>
      <c r="AC46" s="381"/>
      <c r="AD46" s="381"/>
      <c r="AE46" s="381"/>
      <c r="AF46" s="381"/>
      <c r="AG46" s="381"/>
      <c r="AH46" s="381"/>
      <c r="AI46" s="381"/>
      <c r="AJ46" s="381"/>
      <c r="AK46" s="80"/>
      <c r="AL46" s="155"/>
      <c r="AM46" s="156"/>
      <c r="AN46" s="80"/>
      <c r="AO46" s="80"/>
      <c r="AP46" s="80"/>
      <c r="AQ46" s="80"/>
      <c r="AR46" s="154"/>
      <c r="AS46" s="157"/>
      <c r="AT46" s="158"/>
      <c r="AU46" s="158"/>
      <c r="AV46" s="158"/>
      <c r="AW46" s="158"/>
      <c r="AX46" s="159"/>
      <c r="AY46" s="15"/>
    </row>
    <row r="47" spans="1:83" ht="14.6" customHeight="1" x14ac:dyDescent="0.25">
      <c r="A47" s="69" t="str">
        <f t="shared" si="0"/>
        <v/>
      </c>
      <c r="B47" s="153"/>
      <c r="C47" s="179"/>
      <c r="D47" s="179"/>
      <c r="E47" s="179"/>
      <c r="F47" s="179"/>
      <c r="G47" s="154"/>
      <c r="H47" s="80"/>
      <c r="I47" s="80"/>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80"/>
      <c r="AL47" s="155"/>
      <c r="AM47" s="156"/>
      <c r="AN47" s="80"/>
      <c r="AO47" s="80"/>
      <c r="AP47" s="80"/>
      <c r="AQ47" s="80"/>
      <c r="AR47" s="154"/>
      <c r="AS47" s="84"/>
      <c r="AT47" s="85"/>
      <c r="AU47" s="85"/>
      <c r="AV47" s="85"/>
      <c r="AW47" s="85"/>
      <c r="AX47" s="86"/>
      <c r="AY47" s="17"/>
    </row>
    <row r="48" spans="1:83" ht="19.5" customHeight="1" x14ac:dyDescent="0.25">
      <c r="A48" s="69">
        <f t="shared" si="0"/>
        <v>235</v>
      </c>
      <c r="B48" s="185"/>
      <c r="C48" s="179"/>
      <c r="D48" s="179"/>
      <c r="E48" s="179"/>
      <c r="F48" s="179"/>
      <c r="G48" s="154"/>
      <c r="H48" s="80"/>
      <c r="I48" s="80"/>
      <c r="J48" s="94" t="s">
        <v>73</v>
      </c>
      <c r="K48" s="381" t="s">
        <v>652</v>
      </c>
      <c r="L48" s="381"/>
      <c r="M48" s="381"/>
      <c r="N48" s="381"/>
      <c r="O48" s="381"/>
      <c r="P48" s="381"/>
      <c r="Q48" s="381"/>
      <c r="R48" s="381"/>
      <c r="S48" s="381"/>
      <c r="T48" s="381"/>
      <c r="U48" s="381"/>
      <c r="V48" s="381"/>
      <c r="W48" s="381"/>
      <c r="X48" s="381"/>
      <c r="Y48" s="381"/>
      <c r="Z48" s="381"/>
      <c r="AA48" s="381"/>
      <c r="AB48" s="381"/>
      <c r="AC48" s="381"/>
      <c r="AD48" s="381"/>
      <c r="AE48" s="381"/>
      <c r="AF48" s="381"/>
      <c r="AG48" s="381"/>
      <c r="AH48" s="381"/>
      <c r="AI48" s="381"/>
      <c r="AJ48" s="381"/>
      <c r="AK48" s="80"/>
      <c r="AL48" s="155"/>
      <c r="AM48" s="201">
        <v>235</v>
      </c>
      <c r="AN48" s="386" t="s">
        <v>12</v>
      </c>
      <c r="AO48" s="387"/>
      <c r="AP48" s="387"/>
      <c r="AQ48" s="388"/>
      <c r="AR48" s="154"/>
      <c r="AS48" s="442" t="s">
        <v>1894</v>
      </c>
      <c r="AT48" s="443"/>
      <c r="AU48" s="443"/>
      <c r="AV48" s="443"/>
      <c r="AW48" s="443"/>
      <c r="AX48" s="444"/>
      <c r="AY48" s="17">
        <f>VLOOKUP(AN48,$CD$6:$CE$11,2,FALSE)</f>
        <v>0</v>
      </c>
    </row>
    <row r="49" spans="1:51" ht="19.5" customHeight="1" x14ac:dyDescent="0.25">
      <c r="A49" s="69" t="str">
        <f t="shared" si="0"/>
        <v/>
      </c>
      <c r="B49" s="153"/>
      <c r="C49" s="80"/>
      <c r="D49" s="80"/>
      <c r="E49" s="80"/>
      <c r="F49" s="80"/>
      <c r="G49" s="154"/>
      <c r="H49" s="80"/>
      <c r="I49" s="80"/>
      <c r="J49" s="94"/>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80"/>
      <c r="AL49" s="155"/>
      <c r="AM49" s="156"/>
      <c r="AN49" s="80"/>
      <c r="AO49" s="80"/>
      <c r="AP49" s="80"/>
      <c r="AQ49" s="80"/>
      <c r="AR49" s="154"/>
      <c r="AS49" s="442"/>
      <c r="AT49" s="443"/>
      <c r="AU49" s="443"/>
      <c r="AV49" s="443"/>
      <c r="AW49" s="443"/>
      <c r="AX49" s="444"/>
      <c r="AY49" s="15"/>
    </row>
    <row r="50" spans="1:51" ht="19.5" customHeight="1" x14ac:dyDescent="0.25">
      <c r="A50" s="69" t="str">
        <f t="shared" si="0"/>
        <v/>
      </c>
      <c r="B50" s="153"/>
      <c r="C50" s="80"/>
      <c r="D50" s="80"/>
      <c r="E50" s="80"/>
      <c r="F50" s="80"/>
      <c r="G50" s="154"/>
      <c r="H50" s="80"/>
      <c r="I50" s="80"/>
      <c r="J50" s="94"/>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80"/>
      <c r="AL50" s="155"/>
      <c r="AM50" s="156"/>
      <c r="AN50" s="80"/>
      <c r="AO50" s="80"/>
      <c r="AP50" s="80"/>
      <c r="AQ50" s="80"/>
      <c r="AR50" s="154"/>
      <c r="AS50" s="157"/>
      <c r="AT50" s="158"/>
      <c r="AU50" s="158"/>
      <c r="AV50" s="158"/>
      <c r="AW50" s="158"/>
      <c r="AX50" s="159"/>
      <c r="AY50" s="15"/>
    </row>
    <row r="51" spans="1:51" ht="19.5" customHeight="1" x14ac:dyDescent="0.25">
      <c r="A51" s="69" t="str">
        <f t="shared" si="0"/>
        <v/>
      </c>
      <c r="B51" s="153"/>
      <c r="C51" s="80"/>
      <c r="D51" s="80"/>
      <c r="E51" s="80"/>
      <c r="F51" s="80"/>
      <c r="G51" s="154"/>
      <c r="H51" s="80"/>
      <c r="I51" s="80"/>
      <c r="J51" s="80"/>
      <c r="K51" s="381"/>
      <c r="L51" s="381"/>
      <c r="M51" s="381"/>
      <c r="N51" s="381"/>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80"/>
      <c r="AL51" s="155"/>
      <c r="AM51" s="156"/>
      <c r="AN51" s="80"/>
      <c r="AO51" s="80"/>
      <c r="AP51" s="80"/>
      <c r="AQ51" s="80"/>
      <c r="AR51" s="154"/>
      <c r="AS51" s="157"/>
      <c r="AT51" s="158"/>
      <c r="AU51" s="158"/>
      <c r="AV51" s="158"/>
      <c r="AW51" s="158"/>
      <c r="AX51" s="159"/>
      <c r="AY51" s="15"/>
    </row>
    <row r="52" spans="1:51" ht="19.5" customHeight="1" x14ac:dyDescent="0.25">
      <c r="A52" s="69" t="str">
        <f t="shared" si="0"/>
        <v/>
      </c>
      <c r="B52" s="153"/>
      <c r="C52" s="80"/>
      <c r="D52" s="80"/>
      <c r="E52" s="80"/>
      <c r="F52" s="80"/>
      <c r="G52" s="154"/>
      <c r="H52" s="80"/>
      <c r="I52" s="80"/>
      <c r="J52" s="80"/>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80"/>
      <c r="AL52" s="155"/>
      <c r="AM52" s="156"/>
      <c r="AN52" s="80"/>
      <c r="AO52" s="80"/>
      <c r="AP52" s="80"/>
      <c r="AQ52" s="80"/>
      <c r="AR52" s="154"/>
      <c r="AS52" s="220"/>
      <c r="AT52" s="221"/>
      <c r="AU52" s="221"/>
      <c r="AV52" s="221"/>
      <c r="AW52" s="221"/>
      <c r="AX52" s="222"/>
      <c r="AY52" s="17"/>
    </row>
    <row r="53" spans="1:51" ht="14.6" customHeight="1" x14ac:dyDescent="0.25">
      <c r="A53" s="69" t="str">
        <f t="shared" si="0"/>
        <v/>
      </c>
      <c r="B53" s="153"/>
      <c r="C53" s="80"/>
      <c r="D53" s="80"/>
      <c r="E53" s="80"/>
      <c r="F53" s="80"/>
      <c r="G53" s="154"/>
      <c r="H53" s="80"/>
      <c r="I53" s="80"/>
      <c r="J53" s="80"/>
      <c r="K53" s="80"/>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80"/>
      <c r="AL53" s="155"/>
      <c r="AM53" s="156"/>
      <c r="AN53" s="80"/>
      <c r="AO53" s="80"/>
      <c r="AP53" s="80"/>
      <c r="AQ53" s="80"/>
      <c r="AR53" s="154"/>
      <c r="AS53" s="220"/>
      <c r="AT53" s="221"/>
      <c r="AU53" s="221"/>
      <c r="AV53" s="221"/>
      <c r="AW53" s="221"/>
      <c r="AX53" s="222"/>
      <c r="AY53" s="15"/>
    </row>
    <row r="54" spans="1:51" ht="19.5" customHeight="1" x14ac:dyDescent="0.25">
      <c r="A54" s="69">
        <f t="shared" si="0"/>
        <v>236</v>
      </c>
      <c r="B54" s="153"/>
      <c r="C54" s="80"/>
      <c r="D54" s="80"/>
      <c r="E54" s="80"/>
      <c r="F54" s="80"/>
      <c r="G54" s="154"/>
      <c r="H54" s="80"/>
      <c r="I54" s="80"/>
      <c r="J54" s="80" t="s">
        <v>158</v>
      </c>
      <c r="K54" s="381" t="s">
        <v>653</v>
      </c>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80"/>
      <c r="AL54" s="155"/>
      <c r="AM54" s="201">
        <v>236</v>
      </c>
      <c r="AN54" s="386" t="s">
        <v>12</v>
      </c>
      <c r="AO54" s="387"/>
      <c r="AP54" s="387"/>
      <c r="AQ54" s="388"/>
      <c r="AR54" s="154"/>
      <c r="AS54" s="442" t="s">
        <v>1894</v>
      </c>
      <c r="AT54" s="443"/>
      <c r="AU54" s="443"/>
      <c r="AV54" s="443"/>
      <c r="AW54" s="443"/>
      <c r="AX54" s="444"/>
      <c r="AY54" s="17">
        <f>VLOOKUP(AN54,$CD$6:$CE$11,2,FALSE)</f>
        <v>0</v>
      </c>
    </row>
    <row r="55" spans="1:51" ht="19.5" customHeight="1" x14ac:dyDescent="0.25">
      <c r="A55" s="69" t="str">
        <f t="shared" si="0"/>
        <v/>
      </c>
      <c r="B55" s="153"/>
      <c r="C55" s="80"/>
      <c r="D55" s="80"/>
      <c r="E55" s="80"/>
      <c r="F55" s="80"/>
      <c r="G55" s="154"/>
      <c r="H55" s="80"/>
      <c r="I55" s="80"/>
      <c r="J55" s="80"/>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80"/>
      <c r="AL55" s="155"/>
      <c r="AM55" s="156"/>
      <c r="AN55" s="80"/>
      <c r="AO55" s="80"/>
      <c r="AP55" s="80"/>
      <c r="AQ55" s="80"/>
      <c r="AR55" s="154"/>
      <c r="AS55" s="442"/>
      <c r="AT55" s="443"/>
      <c r="AU55" s="443"/>
      <c r="AV55" s="443"/>
      <c r="AW55" s="443"/>
      <c r="AX55" s="444"/>
      <c r="AY55" s="15"/>
    </row>
    <row r="56" spans="1:51" ht="19.5" customHeight="1" x14ac:dyDescent="0.25">
      <c r="A56" s="69" t="str">
        <f t="shared" si="0"/>
        <v/>
      </c>
      <c r="B56" s="153"/>
      <c r="C56" s="80"/>
      <c r="D56" s="80"/>
      <c r="E56" s="80"/>
      <c r="F56" s="80"/>
      <c r="G56" s="154"/>
      <c r="H56" s="80"/>
      <c r="I56" s="80"/>
      <c r="J56" s="80"/>
      <c r="K56" s="381"/>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80"/>
      <c r="AL56" s="155"/>
      <c r="AM56" s="156"/>
      <c r="AN56" s="80"/>
      <c r="AO56" s="80"/>
      <c r="AP56" s="80"/>
      <c r="AQ56" s="80"/>
      <c r="AR56" s="154"/>
      <c r="AS56" s="157"/>
      <c r="AT56" s="158"/>
      <c r="AU56" s="158"/>
      <c r="AV56" s="158"/>
      <c r="AW56" s="158"/>
      <c r="AX56" s="159"/>
      <c r="AY56" s="15"/>
    </row>
    <row r="57" spans="1:51" ht="19.5" customHeight="1" x14ac:dyDescent="0.25">
      <c r="A57" s="69" t="str">
        <f t="shared" si="0"/>
        <v/>
      </c>
      <c r="B57" s="153"/>
      <c r="C57" s="80"/>
      <c r="D57" s="80"/>
      <c r="E57" s="80"/>
      <c r="F57" s="80"/>
      <c r="G57" s="154"/>
      <c r="H57" s="80"/>
      <c r="I57" s="80"/>
      <c r="J57" s="80"/>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0"/>
      <c r="AL57" s="155"/>
      <c r="AM57" s="156"/>
      <c r="AN57" s="80"/>
      <c r="AO57" s="80"/>
      <c r="AP57" s="80"/>
      <c r="AQ57" s="80"/>
      <c r="AR57" s="154"/>
      <c r="AS57" s="157"/>
      <c r="AT57" s="158"/>
      <c r="AU57" s="158"/>
      <c r="AV57" s="158"/>
      <c r="AW57" s="158"/>
      <c r="AX57" s="159"/>
      <c r="AY57" s="15"/>
    </row>
    <row r="58" spans="1:51" ht="19.5" customHeight="1" x14ac:dyDescent="0.25">
      <c r="A58" s="69" t="str">
        <f t="shared" si="0"/>
        <v/>
      </c>
      <c r="B58" s="153"/>
      <c r="C58" s="80"/>
      <c r="D58" s="80"/>
      <c r="E58" s="80"/>
      <c r="F58" s="80"/>
      <c r="G58" s="154"/>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155"/>
      <c r="AM58" s="156"/>
      <c r="AN58" s="80"/>
      <c r="AO58" s="80"/>
      <c r="AP58" s="80"/>
      <c r="AQ58" s="80"/>
      <c r="AR58" s="154"/>
      <c r="AS58" s="157"/>
      <c r="AT58" s="158"/>
      <c r="AU58" s="158"/>
      <c r="AV58" s="158"/>
      <c r="AW58" s="158"/>
      <c r="AX58" s="159"/>
      <c r="AY58" s="15"/>
    </row>
    <row r="59" spans="1:51" ht="19.5" customHeight="1" x14ac:dyDescent="0.25">
      <c r="A59" s="69" t="str">
        <f t="shared" si="0"/>
        <v/>
      </c>
      <c r="B59" s="153"/>
      <c r="C59" s="80"/>
      <c r="D59" s="80"/>
      <c r="E59" s="80"/>
      <c r="F59" s="80"/>
      <c r="G59" s="154"/>
      <c r="H59" s="80"/>
      <c r="I59" s="80"/>
      <c r="J59" s="527" t="s">
        <v>657</v>
      </c>
      <c r="K59" s="498"/>
      <c r="L59" s="498"/>
      <c r="M59" s="498"/>
      <c r="N59" s="498"/>
      <c r="O59" s="498"/>
      <c r="P59" s="498"/>
      <c r="Q59" s="498"/>
      <c r="R59" s="498"/>
      <c r="S59" s="498"/>
      <c r="T59" s="498"/>
      <c r="U59" s="498"/>
      <c r="V59" s="498"/>
      <c r="W59" s="498"/>
      <c r="X59" s="498"/>
      <c r="Y59" s="498"/>
      <c r="Z59" s="498"/>
      <c r="AA59" s="498"/>
      <c r="AB59" s="498"/>
      <c r="AC59" s="498"/>
      <c r="AD59" s="498"/>
      <c r="AE59" s="498"/>
      <c r="AF59" s="498"/>
      <c r="AG59" s="498"/>
      <c r="AH59" s="498"/>
      <c r="AI59" s="498"/>
      <c r="AJ59" s="499"/>
      <c r="AK59" s="80"/>
      <c r="AL59" s="155"/>
      <c r="AM59" s="156"/>
      <c r="AN59" s="80"/>
      <c r="AO59" s="80"/>
      <c r="AP59" s="80"/>
      <c r="AQ59" s="80"/>
      <c r="AR59" s="154"/>
      <c r="AS59" s="157"/>
      <c r="AT59" s="158"/>
      <c r="AU59" s="158"/>
      <c r="AV59" s="158"/>
      <c r="AW59" s="158"/>
      <c r="AX59" s="159"/>
      <c r="AY59" s="15"/>
    </row>
    <row r="60" spans="1:51" ht="19.5" customHeight="1" x14ac:dyDescent="0.25">
      <c r="A60" s="69" t="str">
        <f t="shared" si="0"/>
        <v/>
      </c>
      <c r="B60" s="153"/>
      <c r="C60" s="80"/>
      <c r="D60" s="80"/>
      <c r="E60" s="80"/>
      <c r="F60" s="80"/>
      <c r="G60" s="154"/>
      <c r="H60" s="80"/>
      <c r="I60" s="80"/>
      <c r="J60" s="189" t="s">
        <v>213</v>
      </c>
      <c r="K60" s="373" t="s">
        <v>654</v>
      </c>
      <c r="L60" s="373"/>
      <c r="M60" s="373"/>
      <c r="N60" s="373"/>
      <c r="O60" s="373"/>
      <c r="P60" s="373"/>
      <c r="Q60" s="373"/>
      <c r="R60" s="373"/>
      <c r="S60" s="373"/>
      <c r="T60" s="373"/>
      <c r="U60" s="373"/>
      <c r="V60" s="373"/>
      <c r="W60" s="373"/>
      <c r="X60" s="373"/>
      <c r="Y60" s="373"/>
      <c r="Z60" s="373"/>
      <c r="AA60" s="373"/>
      <c r="AB60" s="373"/>
      <c r="AC60" s="373"/>
      <c r="AD60" s="373"/>
      <c r="AE60" s="373"/>
      <c r="AF60" s="373"/>
      <c r="AG60" s="373"/>
      <c r="AH60" s="373"/>
      <c r="AI60" s="373"/>
      <c r="AJ60" s="374"/>
      <c r="AK60" s="80"/>
      <c r="AL60" s="155"/>
      <c r="AM60" s="156"/>
      <c r="AN60" s="80"/>
      <c r="AO60" s="80"/>
      <c r="AP60" s="80"/>
      <c r="AQ60" s="80"/>
      <c r="AR60" s="154"/>
      <c r="AS60" s="157"/>
      <c r="AT60" s="158"/>
      <c r="AU60" s="158"/>
      <c r="AV60" s="158"/>
      <c r="AW60" s="158"/>
      <c r="AX60" s="159"/>
      <c r="AY60" s="15"/>
    </row>
    <row r="61" spans="1:51" ht="19.5" customHeight="1" x14ac:dyDescent="0.25">
      <c r="A61" s="69" t="str">
        <f t="shared" si="0"/>
        <v/>
      </c>
      <c r="B61" s="153"/>
      <c r="C61" s="80"/>
      <c r="D61" s="80"/>
      <c r="E61" s="80"/>
      <c r="F61" s="80"/>
      <c r="G61" s="154"/>
      <c r="H61" s="80"/>
      <c r="I61" s="80"/>
      <c r="J61" s="189" t="s">
        <v>213</v>
      </c>
      <c r="K61" s="405" t="s">
        <v>655</v>
      </c>
      <c r="L61" s="405"/>
      <c r="M61" s="405"/>
      <c r="N61" s="405"/>
      <c r="O61" s="405"/>
      <c r="P61" s="405"/>
      <c r="Q61" s="405"/>
      <c r="R61" s="405"/>
      <c r="S61" s="405"/>
      <c r="T61" s="405"/>
      <c r="U61" s="405"/>
      <c r="V61" s="405"/>
      <c r="W61" s="405"/>
      <c r="X61" s="405"/>
      <c r="Y61" s="405"/>
      <c r="Z61" s="405"/>
      <c r="AA61" s="405"/>
      <c r="AB61" s="405"/>
      <c r="AC61" s="405"/>
      <c r="AD61" s="405"/>
      <c r="AE61" s="405"/>
      <c r="AF61" s="405"/>
      <c r="AG61" s="405"/>
      <c r="AH61" s="405"/>
      <c r="AI61" s="405"/>
      <c r="AJ61" s="560"/>
      <c r="AK61" s="80"/>
      <c r="AL61" s="155"/>
      <c r="AM61" s="156"/>
      <c r="AN61" s="80"/>
      <c r="AO61" s="80"/>
      <c r="AP61" s="80"/>
      <c r="AQ61" s="80"/>
      <c r="AR61" s="154"/>
      <c r="AS61" s="157"/>
      <c r="AT61" s="158"/>
      <c r="AU61" s="158"/>
      <c r="AV61" s="158"/>
      <c r="AW61" s="158"/>
      <c r="AX61" s="159"/>
      <c r="AY61" s="17"/>
    </row>
    <row r="62" spans="1:51" ht="19.5" customHeight="1" x14ac:dyDescent="0.25">
      <c r="A62" s="69" t="str">
        <f t="shared" si="0"/>
        <v/>
      </c>
      <c r="B62" s="153"/>
      <c r="C62" s="80"/>
      <c r="D62" s="80"/>
      <c r="E62" s="80"/>
      <c r="F62" s="80"/>
      <c r="G62" s="154"/>
      <c r="H62" s="80"/>
      <c r="I62" s="80"/>
      <c r="J62" s="189"/>
      <c r="K62" s="405"/>
      <c r="L62" s="405"/>
      <c r="M62" s="405"/>
      <c r="N62" s="405"/>
      <c r="O62" s="405"/>
      <c r="P62" s="405"/>
      <c r="Q62" s="405"/>
      <c r="R62" s="405"/>
      <c r="S62" s="405"/>
      <c r="T62" s="405"/>
      <c r="U62" s="405"/>
      <c r="V62" s="405"/>
      <c r="W62" s="405"/>
      <c r="X62" s="405"/>
      <c r="Y62" s="405"/>
      <c r="Z62" s="405"/>
      <c r="AA62" s="405"/>
      <c r="AB62" s="405"/>
      <c r="AC62" s="405"/>
      <c r="AD62" s="405"/>
      <c r="AE62" s="405"/>
      <c r="AF62" s="405"/>
      <c r="AG62" s="405"/>
      <c r="AH62" s="405"/>
      <c r="AI62" s="405"/>
      <c r="AJ62" s="560"/>
      <c r="AK62" s="80"/>
      <c r="AL62" s="155"/>
      <c r="AM62" s="156"/>
      <c r="AN62" s="80"/>
      <c r="AO62" s="80"/>
      <c r="AP62" s="80"/>
      <c r="AQ62" s="80"/>
      <c r="AR62" s="154"/>
      <c r="AS62" s="157"/>
      <c r="AT62" s="158"/>
      <c r="AU62" s="158"/>
      <c r="AV62" s="158"/>
      <c r="AW62" s="158"/>
      <c r="AX62" s="159"/>
      <c r="AY62" s="15"/>
    </row>
    <row r="63" spans="1:51" ht="19.5" customHeight="1" x14ac:dyDescent="0.25">
      <c r="A63" s="69" t="str">
        <f t="shared" si="0"/>
        <v/>
      </c>
      <c r="B63" s="153"/>
      <c r="C63" s="80"/>
      <c r="D63" s="80"/>
      <c r="E63" s="80"/>
      <c r="F63" s="80"/>
      <c r="G63" s="154"/>
      <c r="H63" s="80"/>
      <c r="I63" s="80"/>
      <c r="J63" s="190" t="s">
        <v>213</v>
      </c>
      <c r="K63" s="500" t="s">
        <v>656</v>
      </c>
      <c r="L63" s="500"/>
      <c r="M63" s="500"/>
      <c r="N63" s="500"/>
      <c r="O63" s="500"/>
      <c r="P63" s="500"/>
      <c r="Q63" s="500"/>
      <c r="R63" s="500"/>
      <c r="S63" s="500"/>
      <c r="T63" s="500"/>
      <c r="U63" s="500"/>
      <c r="V63" s="500"/>
      <c r="W63" s="500"/>
      <c r="X63" s="500"/>
      <c r="Y63" s="500"/>
      <c r="Z63" s="500"/>
      <c r="AA63" s="500"/>
      <c r="AB63" s="500"/>
      <c r="AC63" s="500"/>
      <c r="AD63" s="500"/>
      <c r="AE63" s="500"/>
      <c r="AF63" s="500"/>
      <c r="AG63" s="500"/>
      <c r="AH63" s="500"/>
      <c r="AI63" s="500"/>
      <c r="AJ63" s="501"/>
      <c r="AK63" s="80"/>
      <c r="AL63" s="155"/>
      <c r="AM63" s="156"/>
      <c r="AN63" s="80"/>
      <c r="AO63" s="80"/>
      <c r="AP63" s="80"/>
      <c r="AQ63" s="80"/>
      <c r="AR63" s="154"/>
      <c r="AS63" s="157"/>
      <c r="AT63" s="158"/>
      <c r="AU63" s="158"/>
      <c r="AV63" s="158"/>
      <c r="AW63" s="158"/>
      <c r="AX63" s="159"/>
      <c r="AY63" s="15"/>
    </row>
    <row r="64" spans="1:51" ht="19.5" customHeight="1" x14ac:dyDescent="0.25">
      <c r="A64" s="69" t="str">
        <f t="shared" si="0"/>
        <v/>
      </c>
      <c r="B64" s="153"/>
      <c r="C64" s="80"/>
      <c r="D64" s="80"/>
      <c r="E64" s="80"/>
      <c r="F64" s="80"/>
      <c r="G64" s="154"/>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155"/>
      <c r="AM64" s="156"/>
      <c r="AN64" s="80"/>
      <c r="AO64" s="80"/>
      <c r="AP64" s="80"/>
      <c r="AQ64" s="80"/>
      <c r="AR64" s="154"/>
      <c r="AS64" s="157"/>
      <c r="AT64" s="158"/>
      <c r="AU64" s="158"/>
      <c r="AV64" s="158"/>
      <c r="AW64" s="158"/>
      <c r="AX64" s="159"/>
      <c r="AY64" s="15"/>
    </row>
    <row r="65" spans="1:51" ht="19.5" customHeight="1" x14ac:dyDescent="0.25">
      <c r="A65" s="69">
        <f t="shared" si="0"/>
        <v>237</v>
      </c>
      <c r="B65" s="153"/>
      <c r="C65" s="80"/>
      <c r="D65" s="80"/>
      <c r="E65" s="80"/>
      <c r="F65" s="80"/>
      <c r="G65" s="154"/>
      <c r="H65" s="80"/>
      <c r="I65" s="80"/>
      <c r="J65" s="80"/>
      <c r="K65" s="384" t="s">
        <v>658</v>
      </c>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c r="AJ65" s="384"/>
      <c r="AK65" s="80"/>
      <c r="AL65" s="155"/>
      <c r="AM65" s="201">
        <v>237</v>
      </c>
      <c r="AN65" s="386" t="s">
        <v>12</v>
      </c>
      <c r="AO65" s="387"/>
      <c r="AP65" s="387"/>
      <c r="AQ65" s="388"/>
      <c r="AR65" s="154"/>
      <c r="AS65" s="442" t="s">
        <v>1894</v>
      </c>
      <c r="AT65" s="443"/>
      <c r="AU65" s="443"/>
      <c r="AV65" s="443"/>
      <c r="AW65" s="443"/>
      <c r="AX65" s="444"/>
      <c r="AY65" s="17">
        <f>VLOOKUP(AN65,$CD$6:$CE$11,2,FALSE)</f>
        <v>0</v>
      </c>
    </row>
    <row r="66" spans="1:51" ht="19.5" customHeight="1" x14ac:dyDescent="0.25">
      <c r="A66" s="69" t="str">
        <f t="shared" si="0"/>
        <v/>
      </c>
      <c r="B66" s="153"/>
      <c r="C66" s="80"/>
      <c r="D66" s="80"/>
      <c r="E66" s="80"/>
      <c r="F66" s="80"/>
      <c r="G66" s="154"/>
      <c r="H66" s="80"/>
      <c r="I66" s="80"/>
      <c r="J66" s="79"/>
      <c r="K66" s="384"/>
      <c r="L66" s="384"/>
      <c r="M66" s="384"/>
      <c r="N66" s="384"/>
      <c r="O66" s="384"/>
      <c r="P66" s="384"/>
      <c r="Q66" s="384"/>
      <c r="R66" s="384"/>
      <c r="S66" s="384"/>
      <c r="T66" s="384"/>
      <c r="U66" s="384"/>
      <c r="V66" s="384"/>
      <c r="W66" s="384"/>
      <c r="X66" s="384"/>
      <c r="Y66" s="384"/>
      <c r="Z66" s="384"/>
      <c r="AA66" s="384"/>
      <c r="AB66" s="384"/>
      <c r="AC66" s="384"/>
      <c r="AD66" s="384"/>
      <c r="AE66" s="384"/>
      <c r="AF66" s="384"/>
      <c r="AG66" s="384"/>
      <c r="AH66" s="384"/>
      <c r="AI66" s="384"/>
      <c r="AJ66" s="384"/>
      <c r="AK66" s="80"/>
      <c r="AL66" s="155"/>
      <c r="AM66" s="156"/>
      <c r="AN66" s="80"/>
      <c r="AO66" s="80"/>
      <c r="AP66" s="80"/>
      <c r="AQ66" s="80"/>
      <c r="AR66" s="154"/>
      <c r="AS66" s="442"/>
      <c r="AT66" s="443"/>
      <c r="AU66" s="443"/>
      <c r="AV66" s="443"/>
      <c r="AW66" s="443"/>
      <c r="AX66" s="444"/>
      <c r="AY66" s="15"/>
    </row>
    <row r="67" spans="1:51" ht="19.5" customHeight="1" x14ac:dyDescent="0.25">
      <c r="A67" s="69" t="str">
        <f t="shared" si="0"/>
        <v/>
      </c>
      <c r="B67" s="153"/>
      <c r="C67" s="80"/>
      <c r="D67" s="80"/>
      <c r="E67" s="80"/>
      <c r="F67" s="80"/>
      <c r="G67" s="154"/>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155"/>
      <c r="AM67" s="156"/>
      <c r="AN67" s="80"/>
      <c r="AO67" s="80"/>
      <c r="AP67" s="80"/>
      <c r="AQ67" s="80"/>
      <c r="AR67" s="154"/>
      <c r="AS67" s="157"/>
      <c r="AT67" s="158"/>
      <c r="AU67" s="158"/>
      <c r="AV67" s="158"/>
      <c r="AW67" s="158"/>
      <c r="AX67" s="159"/>
      <c r="AY67" s="15"/>
    </row>
    <row r="68" spans="1:51" ht="19.5" customHeight="1" x14ac:dyDescent="0.25">
      <c r="A68" s="69">
        <f t="shared" si="0"/>
        <v>238</v>
      </c>
      <c r="B68" s="153"/>
      <c r="C68" s="80"/>
      <c r="D68" s="80"/>
      <c r="E68" s="80"/>
      <c r="F68" s="80"/>
      <c r="G68" s="154"/>
      <c r="H68" s="80"/>
      <c r="I68" s="80"/>
      <c r="J68" s="80" t="s">
        <v>173</v>
      </c>
      <c r="K68" s="381" t="s">
        <v>659</v>
      </c>
      <c r="L68" s="381"/>
      <c r="M68" s="381"/>
      <c r="N68" s="381"/>
      <c r="O68" s="381"/>
      <c r="P68" s="381"/>
      <c r="Q68" s="381"/>
      <c r="R68" s="381"/>
      <c r="S68" s="381"/>
      <c r="T68" s="381"/>
      <c r="U68" s="381"/>
      <c r="V68" s="381"/>
      <c r="W68" s="381"/>
      <c r="X68" s="381"/>
      <c r="Y68" s="381"/>
      <c r="Z68" s="381"/>
      <c r="AA68" s="381"/>
      <c r="AB68" s="381"/>
      <c r="AC68" s="381"/>
      <c r="AD68" s="381"/>
      <c r="AE68" s="381"/>
      <c r="AF68" s="381"/>
      <c r="AG68" s="381"/>
      <c r="AH68" s="381"/>
      <c r="AI68" s="381"/>
      <c r="AJ68" s="381"/>
      <c r="AK68" s="80"/>
      <c r="AL68" s="155"/>
      <c r="AM68" s="201">
        <v>238</v>
      </c>
      <c r="AN68" s="386" t="s">
        <v>12</v>
      </c>
      <c r="AO68" s="387"/>
      <c r="AP68" s="387"/>
      <c r="AQ68" s="388"/>
      <c r="AR68" s="154"/>
      <c r="AS68" s="442" t="s">
        <v>1894</v>
      </c>
      <c r="AT68" s="443"/>
      <c r="AU68" s="443"/>
      <c r="AV68" s="443"/>
      <c r="AW68" s="443"/>
      <c r="AX68" s="444"/>
      <c r="AY68" s="17">
        <f>VLOOKUP(AN68,$CD$6:$CE$11,2,FALSE)</f>
        <v>0</v>
      </c>
    </row>
    <row r="69" spans="1:51" ht="19.5" customHeight="1" x14ac:dyDescent="0.25">
      <c r="A69" s="69" t="str">
        <f t="shared" si="0"/>
        <v/>
      </c>
      <c r="B69" s="153"/>
      <c r="C69" s="80"/>
      <c r="D69" s="80"/>
      <c r="E69" s="80"/>
      <c r="F69" s="80"/>
      <c r="G69" s="154"/>
      <c r="H69" s="80"/>
      <c r="I69" s="80"/>
      <c r="J69" s="80"/>
      <c r="K69" s="381"/>
      <c r="L69" s="381"/>
      <c r="M69" s="381"/>
      <c r="N69" s="381"/>
      <c r="O69" s="381"/>
      <c r="P69" s="381"/>
      <c r="Q69" s="381"/>
      <c r="R69" s="381"/>
      <c r="S69" s="381"/>
      <c r="T69" s="381"/>
      <c r="U69" s="381"/>
      <c r="V69" s="381"/>
      <c r="W69" s="381"/>
      <c r="X69" s="381"/>
      <c r="Y69" s="381"/>
      <c r="Z69" s="381"/>
      <c r="AA69" s="381"/>
      <c r="AB69" s="381"/>
      <c r="AC69" s="381"/>
      <c r="AD69" s="381"/>
      <c r="AE69" s="381"/>
      <c r="AF69" s="381"/>
      <c r="AG69" s="381"/>
      <c r="AH69" s="381"/>
      <c r="AI69" s="381"/>
      <c r="AJ69" s="381"/>
      <c r="AK69" s="80"/>
      <c r="AL69" s="155"/>
      <c r="AM69" s="156"/>
      <c r="AN69" s="80"/>
      <c r="AO69" s="80"/>
      <c r="AP69" s="80"/>
      <c r="AQ69" s="80"/>
      <c r="AR69" s="154"/>
      <c r="AS69" s="442"/>
      <c r="AT69" s="443"/>
      <c r="AU69" s="443"/>
      <c r="AV69" s="443"/>
      <c r="AW69" s="443"/>
      <c r="AX69" s="444"/>
      <c r="AY69" s="15"/>
    </row>
    <row r="70" spans="1:51" ht="19.5" customHeight="1" x14ac:dyDescent="0.25">
      <c r="A70" s="69" t="str">
        <f t="shared" ref="A70:A93" si="1">_xlfn.IFS(AM70=0,"",AM70&gt;0,AM70,AM70&lt;&gt;"","")</f>
        <v/>
      </c>
      <c r="B70" s="153"/>
      <c r="C70" s="80"/>
      <c r="D70" s="80"/>
      <c r="E70" s="80"/>
      <c r="F70" s="80"/>
      <c r="G70" s="154"/>
      <c r="H70" s="80"/>
      <c r="I70" s="80"/>
      <c r="J70" s="80"/>
      <c r="K70" s="381"/>
      <c r="L70" s="381"/>
      <c r="M70" s="381"/>
      <c r="N70" s="381"/>
      <c r="O70" s="381"/>
      <c r="P70" s="381"/>
      <c r="Q70" s="381"/>
      <c r="R70" s="381"/>
      <c r="S70" s="381"/>
      <c r="T70" s="381"/>
      <c r="U70" s="381"/>
      <c r="V70" s="381"/>
      <c r="W70" s="381"/>
      <c r="X70" s="381"/>
      <c r="Y70" s="381"/>
      <c r="Z70" s="381"/>
      <c r="AA70" s="381"/>
      <c r="AB70" s="381"/>
      <c r="AC70" s="381"/>
      <c r="AD70" s="381"/>
      <c r="AE70" s="381"/>
      <c r="AF70" s="381"/>
      <c r="AG70" s="381"/>
      <c r="AH70" s="381"/>
      <c r="AI70" s="381"/>
      <c r="AJ70" s="381"/>
      <c r="AK70" s="80"/>
      <c r="AL70" s="155"/>
      <c r="AM70" s="156"/>
      <c r="AN70" s="80"/>
      <c r="AO70" s="80"/>
      <c r="AP70" s="80"/>
      <c r="AQ70" s="80"/>
      <c r="AR70" s="154"/>
      <c r="AS70" s="157"/>
      <c r="AT70" s="158"/>
      <c r="AU70" s="158"/>
      <c r="AV70" s="158"/>
      <c r="AW70" s="158"/>
      <c r="AX70" s="159"/>
      <c r="AY70" s="15"/>
    </row>
    <row r="71" spans="1:51" ht="19.5" customHeight="1" x14ac:dyDescent="0.25">
      <c r="A71" s="69" t="str">
        <f t="shared" si="1"/>
        <v/>
      </c>
      <c r="B71" s="153"/>
      <c r="C71" s="80"/>
      <c r="D71" s="80"/>
      <c r="E71" s="80"/>
      <c r="F71" s="80"/>
      <c r="G71" s="154"/>
      <c r="H71" s="80"/>
      <c r="I71" s="80"/>
      <c r="J71" s="80"/>
      <c r="K71" s="381"/>
      <c r="L71" s="381"/>
      <c r="M71" s="381"/>
      <c r="N71" s="381"/>
      <c r="O71" s="381"/>
      <c r="P71" s="381"/>
      <c r="Q71" s="381"/>
      <c r="R71" s="381"/>
      <c r="S71" s="381"/>
      <c r="T71" s="381"/>
      <c r="U71" s="381"/>
      <c r="V71" s="381"/>
      <c r="W71" s="381"/>
      <c r="X71" s="381"/>
      <c r="Y71" s="381"/>
      <c r="Z71" s="381"/>
      <c r="AA71" s="381"/>
      <c r="AB71" s="381"/>
      <c r="AC71" s="381"/>
      <c r="AD71" s="381"/>
      <c r="AE71" s="381"/>
      <c r="AF71" s="381"/>
      <c r="AG71" s="381"/>
      <c r="AH71" s="381"/>
      <c r="AI71" s="381"/>
      <c r="AJ71" s="381"/>
      <c r="AK71" s="80"/>
      <c r="AL71" s="155"/>
      <c r="AM71" s="156"/>
      <c r="AN71" s="80"/>
      <c r="AO71" s="80"/>
      <c r="AP71" s="80"/>
      <c r="AQ71" s="80"/>
      <c r="AR71" s="154"/>
      <c r="AS71" s="157"/>
      <c r="AT71" s="158"/>
      <c r="AU71" s="158"/>
      <c r="AV71" s="158"/>
      <c r="AW71" s="158"/>
      <c r="AX71" s="159"/>
      <c r="AY71" s="15"/>
    </row>
    <row r="72" spans="1:51" ht="19.5" customHeight="1" x14ac:dyDescent="0.25">
      <c r="A72" s="69" t="str">
        <f t="shared" si="1"/>
        <v/>
      </c>
      <c r="B72" s="153"/>
      <c r="C72" s="80"/>
      <c r="D72" s="80"/>
      <c r="E72" s="80"/>
      <c r="F72" s="80"/>
      <c r="G72" s="154"/>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155"/>
      <c r="AM72" s="156"/>
      <c r="AN72" s="80"/>
      <c r="AO72" s="80"/>
      <c r="AP72" s="80"/>
      <c r="AQ72" s="80"/>
      <c r="AR72" s="154"/>
      <c r="AS72" s="157"/>
      <c r="AT72" s="158"/>
      <c r="AU72" s="158"/>
      <c r="AV72" s="158"/>
      <c r="AW72" s="158"/>
      <c r="AX72" s="159"/>
      <c r="AY72" s="17"/>
    </row>
    <row r="73" spans="1:51" ht="19.5" customHeight="1" x14ac:dyDescent="0.25">
      <c r="A73" s="69">
        <f t="shared" si="1"/>
        <v>239</v>
      </c>
      <c r="B73" s="153"/>
      <c r="C73" s="80"/>
      <c r="D73" s="80"/>
      <c r="E73" s="80"/>
      <c r="F73" s="80"/>
      <c r="G73" s="154"/>
      <c r="H73" s="80"/>
      <c r="I73" s="80"/>
      <c r="J73" s="80" t="s">
        <v>395</v>
      </c>
      <c r="K73" s="381" t="s">
        <v>660</v>
      </c>
      <c r="L73" s="381"/>
      <c r="M73" s="381"/>
      <c r="N73" s="381"/>
      <c r="O73" s="381"/>
      <c r="P73" s="381"/>
      <c r="Q73" s="381"/>
      <c r="R73" s="381"/>
      <c r="S73" s="381"/>
      <c r="T73" s="381"/>
      <c r="U73" s="381"/>
      <c r="V73" s="381"/>
      <c r="W73" s="381"/>
      <c r="X73" s="381"/>
      <c r="Y73" s="381"/>
      <c r="Z73" s="381"/>
      <c r="AA73" s="381"/>
      <c r="AB73" s="381"/>
      <c r="AC73" s="381"/>
      <c r="AD73" s="381"/>
      <c r="AE73" s="381"/>
      <c r="AF73" s="381"/>
      <c r="AG73" s="381"/>
      <c r="AH73" s="381"/>
      <c r="AI73" s="381"/>
      <c r="AJ73" s="381"/>
      <c r="AK73" s="80"/>
      <c r="AL73" s="155"/>
      <c r="AM73" s="201">
        <v>239</v>
      </c>
      <c r="AN73" s="386" t="s">
        <v>12</v>
      </c>
      <c r="AO73" s="387"/>
      <c r="AP73" s="387"/>
      <c r="AQ73" s="388"/>
      <c r="AR73" s="154"/>
      <c r="AS73" s="442" t="s">
        <v>1894</v>
      </c>
      <c r="AT73" s="443"/>
      <c r="AU73" s="443"/>
      <c r="AV73" s="443"/>
      <c r="AW73" s="443"/>
      <c r="AX73" s="444"/>
      <c r="AY73" s="17">
        <f>VLOOKUP(AN73,$CD$6:$CE$11,2,FALSE)</f>
        <v>0</v>
      </c>
    </row>
    <row r="74" spans="1:51" ht="19.5" customHeight="1" x14ac:dyDescent="0.25">
      <c r="A74" s="69" t="str">
        <f t="shared" si="1"/>
        <v/>
      </c>
      <c r="B74" s="153"/>
      <c r="C74" s="80"/>
      <c r="D74" s="80"/>
      <c r="E74" s="80"/>
      <c r="F74" s="80"/>
      <c r="G74" s="154"/>
      <c r="H74" s="80"/>
      <c r="I74" s="80"/>
      <c r="J74" s="80"/>
      <c r="K74" s="381"/>
      <c r="L74" s="381"/>
      <c r="M74" s="381"/>
      <c r="N74" s="381"/>
      <c r="O74" s="381"/>
      <c r="P74" s="381"/>
      <c r="Q74" s="381"/>
      <c r="R74" s="381"/>
      <c r="S74" s="381"/>
      <c r="T74" s="381"/>
      <c r="U74" s="381"/>
      <c r="V74" s="381"/>
      <c r="W74" s="381"/>
      <c r="X74" s="381"/>
      <c r="Y74" s="381"/>
      <c r="Z74" s="381"/>
      <c r="AA74" s="381"/>
      <c r="AB74" s="381"/>
      <c r="AC74" s="381"/>
      <c r="AD74" s="381"/>
      <c r="AE74" s="381"/>
      <c r="AF74" s="381"/>
      <c r="AG74" s="381"/>
      <c r="AH74" s="381"/>
      <c r="AI74" s="381"/>
      <c r="AJ74" s="381"/>
      <c r="AK74" s="80"/>
      <c r="AL74" s="155"/>
      <c r="AM74" s="156"/>
      <c r="AN74" s="80"/>
      <c r="AO74" s="80"/>
      <c r="AP74" s="80"/>
      <c r="AQ74" s="80"/>
      <c r="AR74" s="154"/>
      <c r="AS74" s="442"/>
      <c r="AT74" s="443"/>
      <c r="AU74" s="443"/>
      <c r="AV74" s="443"/>
      <c r="AW74" s="443"/>
      <c r="AX74" s="444"/>
      <c r="AY74" s="15"/>
    </row>
    <row r="75" spans="1:51" ht="19.5" customHeight="1" x14ac:dyDescent="0.25">
      <c r="A75" s="69" t="str">
        <f t="shared" si="1"/>
        <v/>
      </c>
      <c r="B75" s="153"/>
      <c r="C75" s="80"/>
      <c r="D75" s="80"/>
      <c r="E75" s="80"/>
      <c r="F75" s="80"/>
      <c r="G75" s="154"/>
      <c r="H75" s="80"/>
      <c r="I75" s="80"/>
      <c r="J75" s="80"/>
      <c r="K75" s="381"/>
      <c r="L75" s="381"/>
      <c r="M75" s="381"/>
      <c r="N75" s="381"/>
      <c r="O75" s="381"/>
      <c r="P75" s="381"/>
      <c r="Q75" s="381"/>
      <c r="R75" s="381"/>
      <c r="S75" s="381"/>
      <c r="T75" s="381"/>
      <c r="U75" s="381"/>
      <c r="V75" s="381"/>
      <c r="W75" s="381"/>
      <c r="X75" s="381"/>
      <c r="Y75" s="381"/>
      <c r="Z75" s="381"/>
      <c r="AA75" s="381"/>
      <c r="AB75" s="381"/>
      <c r="AC75" s="381"/>
      <c r="AD75" s="381"/>
      <c r="AE75" s="381"/>
      <c r="AF75" s="381"/>
      <c r="AG75" s="381"/>
      <c r="AH75" s="381"/>
      <c r="AI75" s="381"/>
      <c r="AJ75" s="381"/>
      <c r="AK75" s="80"/>
      <c r="AL75" s="155"/>
      <c r="AM75" s="156"/>
      <c r="AN75" s="80"/>
      <c r="AO75" s="80"/>
      <c r="AP75" s="80"/>
      <c r="AQ75" s="80"/>
      <c r="AR75" s="154"/>
      <c r="AS75" s="157"/>
      <c r="AT75" s="158"/>
      <c r="AU75" s="158"/>
      <c r="AV75" s="158"/>
      <c r="AW75" s="158"/>
      <c r="AX75" s="159"/>
      <c r="AY75" s="15"/>
    </row>
    <row r="76" spans="1:51" ht="19.5" customHeight="1" x14ac:dyDescent="0.25">
      <c r="A76" s="69" t="str">
        <f t="shared" si="1"/>
        <v/>
      </c>
      <c r="B76" s="153"/>
      <c r="C76" s="80"/>
      <c r="D76" s="80"/>
      <c r="E76" s="80"/>
      <c r="F76" s="80"/>
      <c r="G76" s="154"/>
      <c r="H76" s="80"/>
      <c r="I76" s="80"/>
      <c r="J76" s="80"/>
      <c r="K76" s="381"/>
      <c r="L76" s="381"/>
      <c r="M76" s="381"/>
      <c r="N76" s="381"/>
      <c r="O76" s="381"/>
      <c r="P76" s="381"/>
      <c r="Q76" s="381"/>
      <c r="R76" s="381"/>
      <c r="S76" s="381"/>
      <c r="T76" s="381"/>
      <c r="U76" s="381"/>
      <c r="V76" s="381"/>
      <c r="W76" s="381"/>
      <c r="X76" s="381"/>
      <c r="Y76" s="381"/>
      <c r="Z76" s="381"/>
      <c r="AA76" s="381"/>
      <c r="AB76" s="381"/>
      <c r="AC76" s="381"/>
      <c r="AD76" s="381"/>
      <c r="AE76" s="381"/>
      <c r="AF76" s="381"/>
      <c r="AG76" s="381"/>
      <c r="AH76" s="381"/>
      <c r="AI76" s="381"/>
      <c r="AJ76" s="381"/>
      <c r="AK76" s="80"/>
      <c r="AL76" s="155"/>
      <c r="AM76" s="156"/>
      <c r="AN76" s="80"/>
      <c r="AO76" s="80"/>
      <c r="AP76" s="80"/>
      <c r="AQ76" s="80"/>
      <c r="AR76" s="154"/>
      <c r="AS76" s="157"/>
      <c r="AT76" s="158"/>
      <c r="AU76" s="158"/>
      <c r="AV76" s="158"/>
      <c r="AW76" s="158"/>
      <c r="AX76" s="159"/>
      <c r="AY76" s="15"/>
    </row>
    <row r="77" spans="1:51" ht="19.5" customHeight="1" x14ac:dyDescent="0.25">
      <c r="A77" s="69" t="str">
        <f t="shared" si="1"/>
        <v/>
      </c>
      <c r="B77" s="153"/>
      <c r="C77" s="80"/>
      <c r="D77" s="80"/>
      <c r="E77" s="80"/>
      <c r="F77" s="80"/>
      <c r="G77" s="154"/>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155"/>
      <c r="AM77" s="156"/>
      <c r="AN77" s="80"/>
      <c r="AO77" s="80"/>
      <c r="AP77" s="80"/>
      <c r="AQ77" s="80"/>
      <c r="AR77" s="154"/>
      <c r="AS77" s="157"/>
      <c r="AT77" s="158"/>
      <c r="AU77" s="158"/>
      <c r="AV77" s="158"/>
      <c r="AW77" s="158"/>
      <c r="AX77" s="159"/>
      <c r="AY77" s="15"/>
    </row>
    <row r="78" spans="1:51" ht="19.5" customHeight="1" x14ac:dyDescent="0.25">
      <c r="A78" s="69">
        <f t="shared" si="1"/>
        <v>240</v>
      </c>
      <c r="B78" s="153"/>
      <c r="C78" s="80"/>
      <c r="D78" s="80"/>
      <c r="E78" s="80"/>
      <c r="F78" s="80"/>
      <c r="G78" s="154"/>
      <c r="H78" s="80"/>
      <c r="I78" s="80"/>
      <c r="J78" s="80"/>
      <c r="K78" s="381" t="s">
        <v>661</v>
      </c>
      <c r="L78" s="381"/>
      <c r="M78" s="381"/>
      <c r="N78" s="381"/>
      <c r="O78" s="381"/>
      <c r="P78" s="381"/>
      <c r="Q78" s="381"/>
      <c r="R78" s="381"/>
      <c r="S78" s="381"/>
      <c r="T78" s="381"/>
      <c r="U78" s="381"/>
      <c r="V78" s="381"/>
      <c r="W78" s="381"/>
      <c r="X78" s="381"/>
      <c r="Y78" s="381"/>
      <c r="Z78" s="381"/>
      <c r="AA78" s="381"/>
      <c r="AB78" s="381"/>
      <c r="AC78" s="381"/>
      <c r="AD78" s="381"/>
      <c r="AE78" s="381"/>
      <c r="AF78" s="381"/>
      <c r="AG78" s="381"/>
      <c r="AH78" s="381"/>
      <c r="AI78" s="381"/>
      <c r="AJ78" s="381"/>
      <c r="AK78" s="80"/>
      <c r="AL78" s="155"/>
      <c r="AM78" s="201">
        <v>240</v>
      </c>
      <c r="AN78" s="386" t="s">
        <v>12</v>
      </c>
      <c r="AO78" s="387"/>
      <c r="AP78" s="387"/>
      <c r="AQ78" s="388"/>
      <c r="AR78" s="154"/>
      <c r="AS78" s="442" t="s">
        <v>1894</v>
      </c>
      <c r="AT78" s="443"/>
      <c r="AU78" s="443"/>
      <c r="AV78" s="443"/>
      <c r="AW78" s="443"/>
      <c r="AX78" s="444"/>
      <c r="AY78" s="17">
        <f>VLOOKUP(AN78,$CD$6:$CE$11,2,FALSE)</f>
        <v>0</v>
      </c>
    </row>
    <row r="79" spans="1:51" ht="19.5" customHeight="1" x14ac:dyDescent="0.25">
      <c r="A79" s="69" t="str">
        <f t="shared" si="1"/>
        <v/>
      </c>
      <c r="B79" s="153"/>
      <c r="C79" s="80"/>
      <c r="D79" s="80"/>
      <c r="E79" s="80"/>
      <c r="F79" s="80"/>
      <c r="G79" s="154"/>
      <c r="H79" s="80"/>
      <c r="I79" s="80"/>
      <c r="J79" s="80"/>
      <c r="K79" s="381"/>
      <c r="L79" s="381"/>
      <c r="M79" s="381"/>
      <c r="N79" s="381"/>
      <c r="O79" s="381"/>
      <c r="P79" s="381"/>
      <c r="Q79" s="381"/>
      <c r="R79" s="381"/>
      <c r="S79" s="381"/>
      <c r="T79" s="381"/>
      <c r="U79" s="381"/>
      <c r="V79" s="381"/>
      <c r="W79" s="381"/>
      <c r="X79" s="381"/>
      <c r="Y79" s="381"/>
      <c r="Z79" s="381"/>
      <c r="AA79" s="381"/>
      <c r="AB79" s="381"/>
      <c r="AC79" s="381"/>
      <c r="AD79" s="381"/>
      <c r="AE79" s="381"/>
      <c r="AF79" s="381"/>
      <c r="AG79" s="381"/>
      <c r="AH79" s="381"/>
      <c r="AI79" s="381"/>
      <c r="AJ79" s="381"/>
      <c r="AK79" s="80"/>
      <c r="AL79" s="155"/>
      <c r="AM79" s="156"/>
      <c r="AN79" s="80"/>
      <c r="AO79" s="80"/>
      <c r="AP79" s="80"/>
      <c r="AQ79" s="80"/>
      <c r="AR79" s="154"/>
      <c r="AS79" s="442"/>
      <c r="AT79" s="443"/>
      <c r="AU79" s="443"/>
      <c r="AV79" s="443"/>
      <c r="AW79" s="443"/>
      <c r="AX79" s="444"/>
      <c r="AY79" s="15"/>
    </row>
    <row r="80" spans="1:51" ht="20.25" customHeight="1" x14ac:dyDescent="0.25">
      <c r="A80" s="69" t="str">
        <f t="shared" si="1"/>
        <v/>
      </c>
      <c r="B80" s="153"/>
      <c r="C80" s="80"/>
      <c r="D80" s="80"/>
      <c r="E80" s="80"/>
      <c r="F80" s="80"/>
      <c r="G80" s="154"/>
      <c r="H80" s="80"/>
      <c r="I80" s="80"/>
      <c r="J80" s="80"/>
      <c r="K80" s="381"/>
      <c r="L80" s="381"/>
      <c r="M80" s="381"/>
      <c r="N80" s="381"/>
      <c r="O80" s="381"/>
      <c r="P80" s="381"/>
      <c r="Q80" s="381"/>
      <c r="R80" s="381"/>
      <c r="S80" s="381"/>
      <c r="T80" s="381"/>
      <c r="U80" s="381"/>
      <c r="V80" s="381"/>
      <c r="W80" s="381"/>
      <c r="X80" s="381"/>
      <c r="Y80" s="381"/>
      <c r="Z80" s="381"/>
      <c r="AA80" s="381"/>
      <c r="AB80" s="381"/>
      <c r="AC80" s="381"/>
      <c r="AD80" s="381"/>
      <c r="AE80" s="381"/>
      <c r="AF80" s="381"/>
      <c r="AG80" s="381"/>
      <c r="AH80" s="381"/>
      <c r="AI80" s="381"/>
      <c r="AJ80" s="381"/>
      <c r="AK80" s="80"/>
      <c r="AL80" s="155"/>
      <c r="AM80" s="156"/>
      <c r="AN80" s="80"/>
      <c r="AO80" s="80"/>
      <c r="AP80" s="80"/>
      <c r="AQ80" s="80"/>
      <c r="AR80" s="154"/>
      <c r="AS80" s="157"/>
      <c r="AT80" s="158"/>
      <c r="AU80" s="158"/>
      <c r="AV80" s="158"/>
      <c r="AW80" s="158"/>
      <c r="AX80" s="159"/>
      <c r="AY80" s="15"/>
    </row>
    <row r="81" spans="1:51" ht="20.25" customHeight="1" x14ac:dyDescent="0.25">
      <c r="A81" s="69" t="str">
        <f t="shared" si="1"/>
        <v/>
      </c>
      <c r="B81" s="153"/>
      <c r="C81" s="80"/>
      <c r="D81" s="80"/>
      <c r="E81" s="80"/>
      <c r="F81" s="80"/>
      <c r="G81" s="154"/>
      <c r="H81" s="80"/>
      <c r="I81" s="80"/>
      <c r="J81" s="80"/>
      <c r="K81" s="381"/>
      <c r="L81" s="381"/>
      <c r="M81" s="381"/>
      <c r="N81" s="381"/>
      <c r="O81" s="381"/>
      <c r="P81" s="381"/>
      <c r="Q81" s="381"/>
      <c r="R81" s="381"/>
      <c r="S81" s="381"/>
      <c r="T81" s="381"/>
      <c r="U81" s="381"/>
      <c r="V81" s="381"/>
      <c r="W81" s="381"/>
      <c r="X81" s="381"/>
      <c r="Y81" s="381"/>
      <c r="Z81" s="381"/>
      <c r="AA81" s="381"/>
      <c r="AB81" s="381"/>
      <c r="AC81" s="381"/>
      <c r="AD81" s="381"/>
      <c r="AE81" s="381"/>
      <c r="AF81" s="381"/>
      <c r="AG81" s="381"/>
      <c r="AH81" s="381"/>
      <c r="AI81" s="381"/>
      <c r="AJ81" s="381"/>
      <c r="AK81" s="80"/>
      <c r="AL81" s="155"/>
      <c r="AM81" s="156"/>
      <c r="AN81" s="80"/>
      <c r="AO81" s="80"/>
      <c r="AP81" s="80"/>
      <c r="AQ81" s="80"/>
      <c r="AR81" s="154"/>
      <c r="AS81" s="157"/>
      <c r="AT81" s="158"/>
      <c r="AU81" s="158"/>
      <c r="AV81" s="158"/>
      <c r="AW81" s="158"/>
      <c r="AX81" s="159"/>
      <c r="AY81" s="15"/>
    </row>
    <row r="82" spans="1:51" ht="20.25" customHeight="1" x14ac:dyDescent="0.25">
      <c r="A82" s="69" t="str">
        <f t="shared" si="1"/>
        <v/>
      </c>
      <c r="B82" s="153"/>
      <c r="C82" s="80"/>
      <c r="D82" s="80"/>
      <c r="E82" s="80"/>
      <c r="F82" s="80"/>
      <c r="G82" s="154"/>
      <c r="H82" s="80"/>
      <c r="I82" s="80"/>
      <c r="J82" s="80"/>
      <c r="K82" s="381"/>
      <c r="L82" s="381"/>
      <c r="M82" s="381"/>
      <c r="N82" s="381"/>
      <c r="O82" s="381"/>
      <c r="P82" s="381"/>
      <c r="Q82" s="381"/>
      <c r="R82" s="381"/>
      <c r="S82" s="381"/>
      <c r="T82" s="381"/>
      <c r="U82" s="381"/>
      <c r="V82" s="381"/>
      <c r="W82" s="381"/>
      <c r="X82" s="381"/>
      <c r="Y82" s="381"/>
      <c r="Z82" s="381"/>
      <c r="AA82" s="381"/>
      <c r="AB82" s="381"/>
      <c r="AC82" s="381"/>
      <c r="AD82" s="381"/>
      <c r="AE82" s="381"/>
      <c r="AF82" s="381"/>
      <c r="AG82" s="381"/>
      <c r="AH82" s="381"/>
      <c r="AI82" s="381"/>
      <c r="AJ82" s="381"/>
      <c r="AK82" s="80"/>
      <c r="AL82" s="155"/>
      <c r="AM82" s="156"/>
      <c r="AN82" s="80"/>
      <c r="AO82" s="80"/>
      <c r="AP82" s="80"/>
      <c r="AQ82" s="80"/>
      <c r="AR82" s="154"/>
      <c r="AS82" s="157"/>
      <c r="AT82" s="158"/>
      <c r="AU82" s="158"/>
      <c r="AV82" s="158"/>
      <c r="AW82" s="158"/>
      <c r="AX82" s="159"/>
      <c r="AY82" s="15"/>
    </row>
    <row r="83" spans="1:51" ht="19.5" customHeight="1" x14ac:dyDescent="0.25">
      <c r="A83" s="69" t="str">
        <f t="shared" si="1"/>
        <v/>
      </c>
      <c r="B83" s="153"/>
      <c r="C83" s="80"/>
      <c r="D83" s="80"/>
      <c r="E83" s="80"/>
      <c r="F83" s="80"/>
      <c r="G83" s="154"/>
      <c r="H83" s="80"/>
      <c r="I83" s="80"/>
      <c r="J83" s="80"/>
      <c r="K83" s="381"/>
      <c r="L83" s="381"/>
      <c r="M83" s="381"/>
      <c r="N83" s="381"/>
      <c r="O83" s="381"/>
      <c r="P83" s="381"/>
      <c r="Q83" s="381"/>
      <c r="R83" s="381"/>
      <c r="S83" s="381"/>
      <c r="T83" s="381"/>
      <c r="U83" s="381"/>
      <c r="V83" s="381"/>
      <c r="W83" s="381"/>
      <c r="X83" s="381"/>
      <c r="Y83" s="381"/>
      <c r="Z83" s="381"/>
      <c r="AA83" s="381"/>
      <c r="AB83" s="381"/>
      <c r="AC83" s="381"/>
      <c r="AD83" s="381"/>
      <c r="AE83" s="381"/>
      <c r="AF83" s="381"/>
      <c r="AG83" s="381"/>
      <c r="AH83" s="381"/>
      <c r="AI83" s="381"/>
      <c r="AJ83" s="381"/>
      <c r="AK83" s="80"/>
      <c r="AL83" s="155"/>
      <c r="AM83" s="156"/>
      <c r="AN83" s="80"/>
      <c r="AO83" s="80"/>
      <c r="AP83" s="80"/>
      <c r="AQ83" s="80"/>
      <c r="AR83" s="154"/>
      <c r="AS83" s="157"/>
      <c r="AT83" s="158"/>
      <c r="AU83" s="158"/>
      <c r="AV83" s="158"/>
      <c r="AW83" s="158"/>
      <c r="AX83" s="159"/>
      <c r="AY83" s="15"/>
    </row>
    <row r="84" spans="1:51" ht="19.5" customHeight="1" x14ac:dyDescent="0.25">
      <c r="A84" s="69" t="str">
        <f t="shared" si="1"/>
        <v/>
      </c>
      <c r="B84" s="153"/>
      <c r="C84" s="80"/>
      <c r="D84" s="80"/>
      <c r="E84" s="80"/>
      <c r="F84" s="80"/>
      <c r="G84" s="154"/>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155"/>
      <c r="AM84" s="156"/>
      <c r="AN84" s="80"/>
      <c r="AO84" s="80"/>
      <c r="AP84" s="80"/>
      <c r="AQ84" s="80"/>
      <c r="AR84" s="154"/>
      <c r="AS84" s="157"/>
      <c r="AT84" s="158"/>
      <c r="AU84" s="158"/>
      <c r="AV84" s="158"/>
      <c r="AW84" s="158"/>
      <c r="AX84" s="159"/>
      <c r="AY84" s="15"/>
    </row>
    <row r="85" spans="1:51" ht="19.5" customHeight="1" x14ac:dyDescent="0.25">
      <c r="A85" s="69">
        <f t="shared" si="1"/>
        <v>241</v>
      </c>
      <c r="B85" s="153"/>
      <c r="C85" s="80"/>
      <c r="D85" s="80"/>
      <c r="E85" s="80"/>
      <c r="F85" s="80"/>
      <c r="G85" s="154"/>
      <c r="H85" s="80"/>
      <c r="I85" s="80"/>
      <c r="J85" s="80" t="s">
        <v>397</v>
      </c>
      <c r="K85" s="381" t="s">
        <v>1895</v>
      </c>
      <c r="L85" s="381"/>
      <c r="M85" s="381"/>
      <c r="N85" s="381"/>
      <c r="O85" s="381"/>
      <c r="P85" s="381"/>
      <c r="Q85" s="381"/>
      <c r="R85" s="381"/>
      <c r="S85" s="381"/>
      <c r="T85" s="381"/>
      <c r="U85" s="381"/>
      <c r="V85" s="381"/>
      <c r="W85" s="381"/>
      <c r="X85" s="381"/>
      <c r="Y85" s="381"/>
      <c r="Z85" s="381"/>
      <c r="AA85" s="381"/>
      <c r="AB85" s="381"/>
      <c r="AC85" s="381"/>
      <c r="AD85" s="381"/>
      <c r="AE85" s="381"/>
      <c r="AF85" s="381"/>
      <c r="AG85" s="381"/>
      <c r="AH85" s="381"/>
      <c r="AI85" s="381"/>
      <c r="AJ85" s="381"/>
      <c r="AK85" s="80"/>
      <c r="AL85" s="155"/>
      <c r="AM85" s="201">
        <v>241</v>
      </c>
      <c r="AN85" s="386" t="s">
        <v>12</v>
      </c>
      <c r="AO85" s="387"/>
      <c r="AP85" s="387"/>
      <c r="AQ85" s="388"/>
      <c r="AR85" s="154"/>
      <c r="AS85" s="442" t="s">
        <v>1894</v>
      </c>
      <c r="AT85" s="443"/>
      <c r="AU85" s="443"/>
      <c r="AV85" s="443"/>
      <c r="AW85" s="443"/>
      <c r="AX85" s="444"/>
      <c r="AY85" s="17">
        <f>VLOOKUP(AN85,$CD$6:$CE$11,2,FALSE)</f>
        <v>0</v>
      </c>
    </row>
    <row r="86" spans="1:51" ht="19.5" customHeight="1" x14ac:dyDescent="0.25">
      <c r="A86" s="69" t="str">
        <f t="shared" si="1"/>
        <v/>
      </c>
      <c r="B86" s="153"/>
      <c r="C86" s="80"/>
      <c r="D86" s="80"/>
      <c r="E86" s="80"/>
      <c r="F86" s="80"/>
      <c r="G86" s="154"/>
      <c r="H86" s="80"/>
      <c r="I86" s="80"/>
      <c r="J86" s="80"/>
      <c r="K86" s="381"/>
      <c r="L86" s="381"/>
      <c r="M86" s="381"/>
      <c r="N86" s="381"/>
      <c r="O86" s="381"/>
      <c r="P86" s="381"/>
      <c r="Q86" s="381"/>
      <c r="R86" s="381"/>
      <c r="S86" s="381"/>
      <c r="T86" s="381"/>
      <c r="U86" s="381"/>
      <c r="V86" s="381"/>
      <c r="W86" s="381"/>
      <c r="X86" s="381"/>
      <c r="Y86" s="381"/>
      <c r="Z86" s="381"/>
      <c r="AA86" s="381"/>
      <c r="AB86" s="381"/>
      <c r="AC86" s="381"/>
      <c r="AD86" s="381"/>
      <c r="AE86" s="381"/>
      <c r="AF86" s="381"/>
      <c r="AG86" s="381"/>
      <c r="AH86" s="381"/>
      <c r="AI86" s="381"/>
      <c r="AJ86" s="381"/>
      <c r="AK86" s="80"/>
      <c r="AL86" s="155"/>
      <c r="AM86" s="156"/>
      <c r="AN86" s="80"/>
      <c r="AO86" s="80"/>
      <c r="AP86" s="80"/>
      <c r="AQ86" s="80"/>
      <c r="AR86" s="154"/>
      <c r="AS86" s="442"/>
      <c r="AT86" s="443"/>
      <c r="AU86" s="443"/>
      <c r="AV86" s="443"/>
      <c r="AW86" s="443"/>
      <c r="AX86" s="444"/>
      <c r="AY86" s="15"/>
    </row>
    <row r="87" spans="1:51" ht="19.5" customHeight="1" x14ac:dyDescent="0.25">
      <c r="A87" s="69"/>
      <c r="B87" s="153"/>
      <c r="C87" s="80"/>
      <c r="D87" s="80"/>
      <c r="E87" s="80"/>
      <c r="F87" s="80"/>
      <c r="G87" s="154"/>
      <c r="H87" s="80"/>
      <c r="I87" s="80"/>
      <c r="J87" s="80"/>
      <c r="K87" s="381"/>
      <c r="L87" s="381"/>
      <c r="M87" s="381"/>
      <c r="N87" s="381"/>
      <c r="O87" s="381"/>
      <c r="P87" s="381"/>
      <c r="Q87" s="381"/>
      <c r="R87" s="381"/>
      <c r="S87" s="381"/>
      <c r="T87" s="381"/>
      <c r="U87" s="381"/>
      <c r="V87" s="381"/>
      <c r="W87" s="381"/>
      <c r="X87" s="381"/>
      <c r="Y87" s="381"/>
      <c r="Z87" s="381"/>
      <c r="AA87" s="381"/>
      <c r="AB87" s="381"/>
      <c r="AC87" s="381"/>
      <c r="AD87" s="381"/>
      <c r="AE87" s="381"/>
      <c r="AF87" s="381"/>
      <c r="AG87" s="381"/>
      <c r="AH87" s="381"/>
      <c r="AI87" s="381"/>
      <c r="AJ87" s="381"/>
      <c r="AK87" s="80"/>
      <c r="AL87" s="155"/>
      <c r="AM87" s="156"/>
      <c r="AN87" s="80"/>
      <c r="AO87" s="80"/>
      <c r="AP87" s="80"/>
      <c r="AQ87" s="80"/>
      <c r="AR87" s="154"/>
      <c r="AS87" s="157"/>
      <c r="AT87" s="158"/>
      <c r="AU87" s="158"/>
      <c r="AV87" s="158"/>
      <c r="AW87" s="158"/>
      <c r="AX87" s="159"/>
      <c r="AY87" s="15"/>
    </row>
    <row r="88" spans="1:51" ht="19.5" customHeight="1" x14ac:dyDescent="0.25">
      <c r="A88" s="69"/>
      <c r="B88" s="153"/>
      <c r="C88" s="80"/>
      <c r="D88" s="80"/>
      <c r="E88" s="80"/>
      <c r="F88" s="80"/>
      <c r="G88" s="154"/>
      <c r="H88" s="80"/>
      <c r="I88" s="80"/>
      <c r="J88" s="80"/>
      <c r="K88" s="381"/>
      <c r="L88" s="381"/>
      <c r="M88" s="381"/>
      <c r="N88" s="381"/>
      <c r="O88" s="381"/>
      <c r="P88" s="381"/>
      <c r="Q88" s="381"/>
      <c r="R88" s="381"/>
      <c r="S88" s="381"/>
      <c r="T88" s="381"/>
      <c r="U88" s="381"/>
      <c r="V88" s="381"/>
      <c r="W88" s="381"/>
      <c r="X88" s="381"/>
      <c r="Y88" s="381"/>
      <c r="Z88" s="381"/>
      <c r="AA88" s="381"/>
      <c r="AB88" s="381"/>
      <c r="AC88" s="381"/>
      <c r="AD88" s="381"/>
      <c r="AE88" s="381"/>
      <c r="AF88" s="381"/>
      <c r="AG88" s="381"/>
      <c r="AH88" s="381"/>
      <c r="AI88" s="381"/>
      <c r="AJ88" s="381"/>
      <c r="AK88" s="80"/>
      <c r="AL88" s="155"/>
      <c r="AM88" s="156"/>
      <c r="AN88" s="80"/>
      <c r="AO88" s="80"/>
      <c r="AP88" s="80"/>
      <c r="AQ88" s="80"/>
      <c r="AR88" s="154"/>
      <c r="AS88" s="157"/>
      <c r="AT88" s="158"/>
      <c r="AU88" s="158"/>
      <c r="AV88" s="158"/>
      <c r="AW88" s="158"/>
      <c r="AX88" s="159"/>
      <c r="AY88" s="15"/>
    </row>
    <row r="89" spans="1:51" ht="19.5" customHeight="1" x14ac:dyDescent="0.25">
      <c r="A89" s="69"/>
      <c r="B89" s="153"/>
      <c r="C89" s="80"/>
      <c r="D89" s="80"/>
      <c r="E89" s="80"/>
      <c r="F89" s="80"/>
      <c r="G89" s="154"/>
      <c r="H89" s="80"/>
      <c r="I89" s="80"/>
      <c r="J89" s="80"/>
      <c r="K89" s="381"/>
      <c r="L89" s="381"/>
      <c r="M89" s="381"/>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80"/>
      <c r="AL89" s="155"/>
      <c r="AM89" s="156"/>
      <c r="AN89" s="80"/>
      <c r="AO89" s="80"/>
      <c r="AP89" s="80"/>
      <c r="AQ89" s="80"/>
      <c r="AR89" s="154"/>
      <c r="AS89" s="157"/>
      <c r="AT89" s="158"/>
      <c r="AU89" s="158"/>
      <c r="AV89" s="158"/>
      <c r="AW89" s="158"/>
      <c r="AX89" s="159"/>
      <c r="AY89" s="15"/>
    </row>
    <row r="90" spans="1:51" ht="19.5" customHeight="1" x14ac:dyDescent="0.25">
      <c r="A90" s="69" t="str">
        <f t="shared" si="1"/>
        <v/>
      </c>
      <c r="B90" s="153"/>
      <c r="C90" s="80"/>
      <c r="D90" s="80"/>
      <c r="E90" s="80"/>
      <c r="F90" s="80"/>
      <c r="G90" s="154"/>
      <c r="H90" s="80"/>
      <c r="I90" s="80"/>
      <c r="J90" s="80"/>
      <c r="K90" s="381"/>
      <c r="L90" s="381"/>
      <c r="M90" s="381"/>
      <c r="N90" s="381"/>
      <c r="O90" s="381"/>
      <c r="P90" s="381"/>
      <c r="Q90" s="381"/>
      <c r="R90" s="381"/>
      <c r="S90" s="381"/>
      <c r="T90" s="381"/>
      <c r="U90" s="381"/>
      <c r="V90" s="381"/>
      <c r="W90" s="381"/>
      <c r="X90" s="381"/>
      <c r="Y90" s="381"/>
      <c r="Z90" s="381"/>
      <c r="AA90" s="381"/>
      <c r="AB90" s="381"/>
      <c r="AC90" s="381"/>
      <c r="AD90" s="381"/>
      <c r="AE90" s="381"/>
      <c r="AF90" s="381"/>
      <c r="AG90" s="381"/>
      <c r="AH90" s="381"/>
      <c r="AI90" s="381"/>
      <c r="AJ90" s="381"/>
      <c r="AK90" s="80"/>
      <c r="AL90" s="155"/>
      <c r="AM90" s="156"/>
      <c r="AN90" s="80"/>
      <c r="AO90" s="80"/>
      <c r="AP90" s="80"/>
      <c r="AQ90" s="80"/>
      <c r="AR90" s="154"/>
      <c r="AS90" s="157"/>
      <c r="AT90" s="158"/>
      <c r="AU90" s="158"/>
      <c r="AV90" s="158"/>
      <c r="AW90" s="158"/>
      <c r="AX90" s="159"/>
      <c r="AY90" s="15"/>
    </row>
    <row r="91" spans="1:51" ht="19.5" customHeight="1" x14ac:dyDescent="0.25">
      <c r="A91" s="69" t="str">
        <f t="shared" si="1"/>
        <v/>
      </c>
      <c r="B91" s="153"/>
      <c r="C91" s="80"/>
      <c r="D91" s="80"/>
      <c r="E91" s="80"/>
      <c r="F91" s="80"/>
      <c r="G91" s="154"/>
      <c r="H91" s="80"/>
      <c r="I91" s="80"/>
      <c r="J91" s="80"/>
      <c r="K91" s="381"/>
      <c r="L91" s="381"/>
      <c r="M91" s="381"/>
      <c r="N91" s="381"/>
      <c r="O91" s="381"/>
      <c r="P91" s="381"/>
      <c r="Q91" s="381"/>
      <c r="R91" s="381"/>
      <c r="S91" s="381"/>
      <c r="T91" s="381"/>
      <c r="U91" s="381"/>
      <c r="V91" s="381"/>
      <c r="W91" s="381"/>
      <c r="X91" s="381"/>
      <c r="Y91" s="381"/>
      <c r="Z91" s="381"/>
      <c r="AA91" s="381"/>
      <c r="AB91" s="381"/>
      <c r="AC91" s="381"/>
      <c r="AD91" s="381"/>
      <c r="AE91" s="381"/>
      <c r="AF91" s="381"/>
      <c r="AG91" s="381"/>
      <c r="AH91" s="381"/>
      <c r="AI91" s="381"/>
      <c r="AJ91" s="381"/>
      <c r="AK91" s="80"/>
      <c r="AL91" s="155"/>
      <c r="AM91" s="156"/>
      <c r="AN91" s="80"/>
      <c r="AO91" s="80"/>
      <c r="AP91" s="80"/>
      <c r="AQ91" s="80"/>
      <c r="AR91" s="154"/>
      <c r="AS91" s="157"/>
      <c r="AT91" s="158"/>
      <c r="AU91" s="158"/>
      <c r="AV91" s="158"/>
      <c r="AW91" s="158"/>
      <c r="AX91" s="159"/>
      <c r="AY91" s="15"/>
    </row>
    <row r="92" spans="1:51" ht="19.5" customHeight="1" x14ac:dyDescent="0.25">
      <c r="A92" s="69" t="str">
        <f t="shared" si="1"/>
        <v/>
      </c>
      <c r="B92" s="153"/>
      <c r="C92" s="80"/>
      <c r="D92" s="80"/>
      <c r="E92" s="80"/>
      <c r="F92" s="80"/>
      <c r="G92" s="154"/>
      <c r="H92" s="80"/>
      <c r="I92" s="80"/>
      <c r="J92" s="80"/>
      <c r="K92" s="381"/>
      <c r="L92" s="381"/>
      <c r="M92" s="381"/>
      <c r="N92" s="381"/>
      <c r="O92" s="381"/>
      <c r="P92" s="381"/>
      <c r="Q92" s="381"/>
      <c r="R92" s="381"/>
      <c r="S92" s="381"/>
      <c r="T92" s="381"/>
      <c r="U92" s="381"/>
      <c r="V92" s="381"/>
      <c r="W92" s="381"/>
      <c r="X92" s="381"/>
      <c r="Y92" s="381"/>
      <c r="Z92" s="381"/>
      <c r="AA92" s="381"/>
      <c r="AB92" s="381"/>
      <c r="AC92" s="381"/>
      <c r="AD92" s="381"/>
      <c r="AE92" s="381"/>
      <c r="AF92" s="381"/>
      <c r="AG92" s="381"/>
      <c r="AH92" s="381"/>
      <c r="AI92" s="381"/>
      <c r="AJ92" s="381"/>
      <c r="AK92" s="80"/>
      <c r="AL92" s="155"/>
      <c r="AM92" s="156"/>
      <c r="AN92" s="80"/>
      <c r="AO92" s="80"/>
      <c r="AP92" s="80"/>
      <c r="AQ92" s="80"/>
      <c r="AR92" s="154"/>
      <c r="AS92" s="157"/>
      <c r="AT92" s="158"/>
      <c r="AU92" s="158"/>
      <c r="AV92" s="158"/>
      <c r="AW92" s="158"/>
      <c r="AX92" s="159"/>
      <c r="AY92" s="15"/>
    </row>
    <row r="93" spans="1:51" ht="19.5" customHeight="1" thickBot="1" x14ac:dyDescent="0.3">
      <c r="A93" s="69" t="str">
        <f t="shared" si="1"/>
        <v/>
      </c>
      <c r="B93" s="170"/>
      <c r="C93" s="171"/>
      <c r="D93" s="171"/>
      <c r="E93" s="171"/>
      <c r="F93" s="171"/>
      <c r="G93" s="172"/>
      <c r="H93" s="171"/>
      <c r="I93" s="171"/>
      <c r="J93" s="171"/>
      <c r="K93" s="171"/>
      <c r="L93" s="171"/>
      <c r="M93" s="171"/>
      <c r="N93" s="171"/>
      <c r="O93" s="171"/>
      <c r="P93" s="171"/>
      <c r="Q93" s="171"/>
      <c r="R93" s="171"/>
      <c r="S93" s="171"/>
      <c r="T93" s="171"/>
      <c r="U93" s="171"/>
      <c r="V93" s="171"/>
      <c r="W93" s="171"/>
      <c r="X93" s="171"/>
      <c r="Y93" s="171"/>
      <c r="Z93" s="171"/>
      <c r="AA93" s="171"/>
      <c r="AB93" s="171"/>
      <c r="AC93" s="171"/>
      <c r="AD93" s="171"/>
      <c r="AE93" s="171"/>
      <c r="AF93" s="171"/>
      <c r="AG93" s="171"/>
      <c r="AH93" s="171"/>
      <c r="AI93" s="171"/>
      <c r="AJ93" s="171"/>
      <c r="AK93" s="171"/>
      <c r="AL93" s="173"/>
      <c r="AM93" s="174"/>
      <c r="AN93" s="171"/>
      <c r="AO93" s="171"/>
      <c r="AP93" s="171"/>
      <c r="AQ93" s="171"/>
      <c r="AR93" s="172"/>
      <c r="AS93" s="175"/>
      <c r="AT93" s="176"/>
      <c r="AU93" s="176"/>
      <c r="AV93" s="176"/>
      <c r="AW93" s="176"/>
      <c r="AX93" s="177"/>
      <c r="AY93" s="36"/>
    </row>
    <row r="95" spans="1:51" ht="19.5" customHeight="1" x14ac:dyDescent="0.25">
      <c r="AM95" s="435" t="s">
        <v>991</v>
      </c>
      <c r="AN95" s="435"/>
      <c r="AO95" s="435"/>
      <c r="AP95" s="435"/>
      <c r="AQ95" s="435"/>
    </row>
  </sheetData>
  <mergeCells count="73">
    <mergeCell ref="AM95:AQ95"/>
    <mergeCell ref="AM1:AQ1"/>
    <mergeCell ref="K73:AJ76"/>
    <mergeCell ref="AN73:AQ73"/>
    <mergeCell ref="K78:AJ83"/>
    <mergeCell ref="AN78:AQ78"/>
    <mergeCell ref="K85:AJ92"/>
    <mergeCell ref="AN85:AQ85"/>
    <mergeCell ref="K61:AJ62"/>
    <mergeCell ref="K63:AJ63"/>
    <mergeCell ref="AN65:AQ65"/>
    <mergeCell ref="AN68:AQ68"/>
    <mergeCell ref="K68:AJ71"/>
    <mergeCell ref="K65:AJ66"/>
    <mergeCell ref="AN54:AQ54"/>
    <mergeCell ref="K54:AJ56"/>
    <mergeCell ref="J59:AJ59"/>
    <mergeCell ref="K60:AJ60"/>
    <mergeCell ref="J41:AJ41"/>
    <mergeCell ref="AN43:AQ43"/>
    <mergeCell ref="K43:AJ46"/>
    <mergeCell ref="AN48:AQ48"/>
    <mergeCell ref="K48:AJ52"/>
    <mergeCell ref="AN35:AQ35"/>
    <mergeCell ref="K35:AJ35"/>
    <mergeCell ref="AN37:AQ37"/>
    <mergeCell ref="K37:AJ39"/>
    <mergeCell ref="K25:AJ26"/>
    <mergeCell ref="AN25:AQ25"/>
    <mergeCell ref="K28:AJ29"/>
    <mergeCell ref="AN28:AQ28"/>
    <mergeCell ref="K31:AJ31"/>
    <mergeCell ref="J33:AJ33"/>
    <mergeCell ref="AN33:AQ33"/>
    <mergeCell ref="K22:AJ23"/>
    <mergeCell ref="J13:AJ13"/>
    <mergeCell ref="K11:AJ11"/>
    <mergeCell ref="AN22:AQ22"/>
    <mergeCell ref="K16:AJ17"/>
    <mergeCell ref="AN16:AQ16"/>
    <mergeCell ref="AN13:AQ13"/>
    <mergeCell ref="AS13:AX14"/>
    <mergeCell ref="AN19:AQ19"/>
    <mergeCell ref="K19:AJ20"/>
    <mergeCell ref="B7:G8"/>
    <mergeCell ref="J7:AJ9"/>
    <mergeCell ref="AN7:AQ7"/>
    <mergeCell ref="C10:E10"/>
    <mergeCell ref="C11:F11"/>
    <mergeCell ref="C13:E13"/>
    <mergeCell ref="C14:F14"/>
    <mergeCell ref="AS16:AX17"/>
    <mergeCell ref="AS7:AX10"/>
    <mergeCell ref="H2:AK5"/>
    <mergeCell ref="AL2:AR3"/>
    <mergeCell ref="B3:G4"/>
    <mergeCell ref="AS3:AX4"/>
    <mergeCell ref="AO4:AR5"/>
    <mergeCell ref="AS43:AX44"/>
    <mergeCell ref="AS19:AX20"/>
    <mergeCell ref="AS22:AX23"/>
    <mergeCell ref="AS25:AX26"/>
    <mergeCell ref="AS28:AX29"/>
    <mergeCell ref="AS35:AX36"/>
    <mergeCell ref="AS37:AX38"/>
    <mergeCell ref="AS33:AX34"/>
    <mergeCell ref="AS78:AX79"/>
    <mergeCell ref="AS85:AX86"/>
    <mergeCell ref="AS48:AX49"/>
    <mergeCell ref="AS54:AX55"/>
    <mergeCell ref="AS65:AX66"/>
    <mergeCell ref="AS68:AX69"/>
    <mergeCell ref="AS73:AX74"/>
  </mergeCells>
  <phoneticPr fontId="7"/>
  <conditionalFormatting sqref="C11">
    <cfRule type="cellIs" dxfId="2317" priority="160" operator="equal">
      <formula>"非該当"</formula>
    </cfRule>
    <cfRule type="cellIs" dxfId="2316" priority="159" operator="equal">
      <formula>"該当"</formula>
    </cfRule>
    <cfRule type="cellIs" dxfId="2315" priority="158" operator="equal">
      <formula>"該当・非該当"</formula>
    </cfRule>
  </conditionalFormatting>
  <conditionalFormatting sqref="C14">
    <cfRule type="cellIs" dxfId="2314" priority="157" operator="equal">
      <formula>"非該当"</formula>
    </cfRule>
    <cfRule type="cellIs" dxfId="2313" priority="155" operator="equal">
      <formula>"該当・非該当"</formula>
    </cfRule>
    <cfRule type="cellIs" dxfId="2312" priority="156" operator="equal">
      <formula>"該当"</formula>
    </cfRule>
  </conditionalFormatting>
  <conditionalFormatting sqref="C48">
    <cfRule type="cellIs" dxfId="2311" priority="163" operator="equal">
      <formula>"該当"</formula>
    </cfRule>
    <cfRule type="cellIs" dxfId="2310" priority="162" operator="equal">
      <formula>"該当・非該当"</formula>
    </cfRule>
    <cfRule type="cellIs" dxfId="2309" priority="164" operator="equal">
      <formula>"非該当"</formula>
    </cfRule>
  </conditionalFormatting>
  <conditionalFormatting sqref="AN28">
    <cfRule type="cellIs" dxfId="2308" priority="13" operator="equal">
      <formula>"いる"</formula>
    </cfRule>
    <cfRule type="cellIs" dxfId="2307" priority="11" operator="equal">
      <formula>"非該当"</formula>
    </cfRule>
    <cfRule type="cellIs" dxfId="2306" priority="12" operator="equal">
      <formula>"いない"</formula>
    </cfRule>
    <cfRule type="cellIs" dxfId="2305" priority="14" operator="equal">
      <formula>"いない・いる"</formula>
    </cfRule>
  </conditionalFormatting>
  <conditionalFormatting sqref="AN4:AO4">
    <cfRule type="containsBlanks" dxfId="2304" priority="161">
      <formula>LEN(TRIM(AN4))=0</formula>
    </cfRule>
  </conditionalFormatting>
  <conditionalFormatting sqref="AN7:AO7">
    <cfRule type="containsText" dxfId="2303" priority="154" operator="containsText" text="いない">
      <formula>NOT(ISERROR(SEARCH("いない",AN7)))</formula>
    </cfRule>
    <cfRule type="cellIs" dxfId="2302" priority="153" operator="equal">
      <formula>"いる・いない"</formula>
    </cfRule>
    <cfRule type="cellIs" dxfId="2301" priority="152" operator="equal">
      <formula>"非該当"</formula>
    </cfRule>
    <cfRule type="cellIs" dxfId="2300" priority="151" operator="equal">
      <formula>"いる"</formula>
    </cfRule>
  </conditionalFormatting>
  <conditionalFormatting sqref="AN13:AO13">
    <cfRule type="cellIs" dxfId="2299" priority="144" operator="equal">
      <formula>"いる"</formula>
    </cfRule>
    <cfRule type="containsText" dxfId="2298" priority="147" operator="containsText" text="いない">
      <formula>NOT(ISERROR(SEARCH("いない",AN13)))</formula>
    </cfRule>
    <cfRule type="cellIs" dxfId="2297" priority="146" operator="equal">
      <formula>"いる・いない"</formula>
    </cfRule>
    <cfRule type="cellIs" dxfId="2296" priority="145" operator="equal">
      <formula>"非該当"</formula>
    </cfRule>
  </conditionalFormatting>
  <conditionalFormatting sqref="AN16:AO16">
    <cfRule type="cellIs" dxfId="2295" priority="117" operator="equal">
      <formula>"非該当"</formula>
    </cfRule>
    <cfRule type="containsText" dxfId="2294" priority="119" operator="containsText" text="いない">
      <formula>NOT(ISERROR(SEARCH("いない",AN16)))</formula>
    </cfRule>
    <cfRule type="cellIs" dxfId="2293" priority="116" operator="equal">
      <formula>"いる"</formula>
    </cfRule>
    <cfRule type="cellIs" dxfId="2292" priority="118" operator="equal">
      <formula>"いる・いない"</formula>
    </cfRule>
  </conditionalFormatting>
  <conditionalFormatting sqref="AN19:AO19">
    <cfRule type="containsText" dxfId="2291" priority="133" operator="containsText" text="いない">
      <formula>NOT(ISERROR(SEARCH("いない",AN19)))</formula>
    </cfRule>
    <cfRule type="cellIs" dxfId="2290" priority="132" operator="equal">
      <formula>"いる・いない"</formula>
    </cfRule>
    <cfRule type="cellIs" dxfId="2289" priority="131" operator="equal">
      <formula>"非該当"</formula>
    </cfRule>
    <cfRule type="cellIs" dxfId="2288" priority="130" operator="equal">
      <formula>"いる"</formula>
    </cfRule>
  </conditionalFormatting>
  <conditionalFormatting sqref="AN22:AO22">
    <cfRule type="cellIs" dxfId="2287" priority="123" operator="equal">
      <formula>"いる"</formula>
    </cfRule>
    <cfRule type="cellIs" dxfId="2286" priority="124" operator="equal">
      <formula>"非該当"</formula>
    </cfRule>
    <cfRule type="cellIs" dxfId="2285" priority="125" operator="equal">
      <formula>"いる・いない"</formula>
    </cfRule>
    <cfRule type="containsText" dxfId="2284" priority="126" operator="containsText" text="いない">
      <formula>NOT(ISERROR(SEARCH("いない",AN22)))</formula>
    </cfRule>
  </conditionalFormatting>
  <conditionalFormatting sqref="AN25:AO25">
    <cfRule type="cellIs" dxfId="2283" priority="111" operator="equal">
      <formula>"いる・いない"</formula>
    </cfRule>
    <cfRule type="cellIs" dxfId="2282" priority="110" operator="equal">
      <formula>"非該当"</formula>
    </cfRule>
    <cfRule type="cellIs" dxfId="2281" priority="109" operator="equal">
      <formula>"いる"</formula>
    </cfRule>
    <cfRule type="containsText" dxfId="2280" priority="112" operator="containsText" text="いない">
      <formula>NOT(ISERROR(SEARCH("いない",AN25)))</formula>
    </cfRule>
  </conditionalFormatting>
  <conditionalFormatting sqref="AN31:AO31">
    <cfRule type="containsText" dxfId="2279" priority="178" operator="containsText" text="いない">
      <formula>NOT(ISERROR(SEARCH("いない",AN31)))</formula>
    </cfRule>
    <cfRule type="cellIs" dxfId="2278" priority="177" operator="equal">
      <formula>"いる・いない"</formula>
    </cfRule>
    <cfRule type="cellIs" dxfId="2277" priority="175" operator="equal">
      <formula>"いる"</formula>
    </cfRule>
    <cfRule type="cellIs" dxfId="2276" priority="176" operator="equal">
      <formula>"非該当"</formula>
    </cfRule>
  </conditionalFormatting>
  <conditionalFormatting sqref="AN33:AO33">
    <cfRule type="containsText" dxfId="2275" priority="98" operator="containsText" text="いない">
      <formula>NOT(ISERROR(SEARCH("いない",AN33)))</formula>
    </cfRule>
    <cfRule type="cellIs" dxfId="2274" priority="96" operator="equal">
      <formula>"非該当"</formula>
    </cfRule>
    <cfRule type="cellIs" dxfId="2273" priority="95" operator="equal">
      <formula>"いる"</formula>
    </cfRule>
    <cfRule type="cellIs" dxfId="2272" priority="97" operator="equal">
      <formula>"いる・いない"</formula>
    </cfRule>
  </conditionalFormatting>
  <conditionalFormatting sqref="AN35:AO35">
    <cfRule type="cellIs" dxfId="2271" priority="88" operator="equal">
      <formula>"いる"</formula>
    </cfRule>
    <cfRule type="containsText" dxfId="2270" priority="91" operator="containsText" text="いない">
      <formula>NOT(ISERROR(SEARCH("いない",AN35)))</formula>
    </cfRule>
    <cfRule type="cellIs" dxfId="2269" priority="89" operator="equal">
      <formula>"非該当"</formula>
    </cfRule>
    <cfRule type="cellIs" dxfId="2268" priority="90" operator="equal">
      <formula>"いる・いない"</formula>
    </cfRule>
  </conditionalFormatting>
  <conditionalFormatting sqref="AN37:AO37">
    <cfRule type="containsText" dxfId="2267" priority="84" operator="containsText" text="いない">
      <formula>NOT(ISERROR(SEARCH("いない",AN37)))</formula>
    </cfRule>
    <cfRule type="cellIs" dxfId="2266" priority="83" operator="equal">
      <formula>"いる・いない"</formula>
    </cfRule>
    <cfRule type="cellIs" dxfId="2265" priority="81" operator="equal">
      <formula>"いる"</formula>
    </cfRule>
    <cfRule type="cellIs" dxfId="2264" priority="82" operator="equal">
      <formula>"非該当"</formula>
    </cfRule>
  </conditionalFormatting>
  <conditionalFormatting sqref="AN43:AO43">
    <cfRule type="cellIs" dxfId="2263" priority="75" operator="equal">
      <formula>"非該当"</formula>
    </cfRule>
    <cfRule type="cellIs" dxfId="2262" priority="76" operator="equal">
      <formula>"いる・いない"</formula>
    </cfRule>
    <cfRule type="containsText" dxfId="2261" priority="77" operator="containsText" text="いない">
      <formula>NOT(ISERROR(SEARCH("いない",AN43)))</formula>
    </cfRule>
    <cfRule type="cellIs" dxfId="2260" priority="74" operator="equal">
      <formula>"いる"</formula>
    </cfRule>
  </conditionalFormatting>
  <conditionalFormatting sqref="AN47:AO48">
    <cfRule type="cellIs" dxfId="2259" priority="69" operator="equal">
      <formula>"いる・いない"</formula>
    </cfRule>
    <cfRule type="containsText" dxfId="2258" priority="70" operator="containsText" text="いない">
      <formula>NOT(ISERROR(SEARCH("いない",AN47)))</formula>
    </cfRule>
    <cfRule type="cellIs" dxfId="2257" priority="67" operator="equal">
      <formula>"いる"</formula>
    </cfRule>
    <cfRule type="cellIs" dxfId="2256" priority="68" operator="equal">
      <formula>"非該当"</formula>
    </cfRule>
  </conditionalFormatting>
  <conditionalFormatting sqref="AN54:AO54">
    <cfRule type="cellIs" dxfId="2255" priority="60" operator="equal">
      <formula>"いる"</formula>
    </cfRule>
    <cfRule type="containsText" dxfId="2254" priority="63" operator="containsText" text="いない">
      <formula>NOT(ISERROR(SEARCH("いない",AN54)))</formula>
    </cfRule>
    <cfRule type="cellIs" dxfId="2253" priority="61" operator="equal">
      <formula>"非該当"</formula>
    </cfRule>
    <cfRule type="cellIs" dxfId="2252" priority="62" operator="equal">
      <formula>"いる・いない"</formula>
    </cfRule>
  </conditionalFormatting>
  <conditionalFormatting sqref="AN65:AO65">
    <cfRule type="cellIs" dxfId="2251" priority="53" operator="equal">
      <formula>"いる"</formula>
    </cfRule>
    <cfRule type="cellIs" dxfId="2250" priority="55" operator="equal">
      <formula>"いる・いない"</formula>
    </cfRule>
    <cfRule type="containsText" dxfId="2249" priority="56" operator="containsText" text="いない">
      <formula>NOT(ISERROR(SEARCH("いない",AN65)))</formula>
    </cfRule>
    <cfRule type="cellIs" dxfId="2248" priority="54" operator="equal">
      <formula>"非該当"</formula>
    </cfRule>
  </conditionalFormatting>
  <conditionalFormatting sqref="AN68:AO68">
    <cfRule type="containsText" dxfId="2247" priority="49" operator="containsText" text="いない">
      <formula>NOT(ISERROR(SEARCH("いない",AN68)))</formula>
    </cfRule>
    <cfRule type="cellIs" dxfId="2246" priority="48" operator="equal">
      <formula>"いる・いない"</formula>
    </cfRule>
    <cfRule type="cellIs" dxfId="2245" priority="47" operator="equal">
      <formula>"非該当"</formula>
    </cfRule>
    <cfRule type="cellIs" dxfId="2244" priority="46" operator="equal">
      <formula>"いる"</formula>
    </cfRule>
  </conditionalFormatting>
  <conditionalFormatting sqref="AN73:AO73">
    <cfRule type="cellIs" dxfId="2243" priority="40" operator="equal">
      <formula>"非該当"</formula>
    </cfRule>
    <cfRule type="cellIs" dxfId="2242" priority="39" operator="equal">
      <formula>"いる"</formula>
    </cfRule>
    <cfRule type="containsText" dxfId="2241" priority="42" operator="containsText" text="いない">
      <formula>NOT(ISERROR(SEARCH("いない",AN73)))</formula>
    </cfRule>
    <cfRule type="cellIs" dxfId="2240" priority="41" operator="equal">
      <formula>"いる・いない"</formula>
    </cfRule>
  </conditionalFormatting>
  <conditionalFormatting sqref="AN78:AO78">
    <cfRule type="cellIs" dxfId="2239" priority="33" operator="equal">
      <formula>"非該当"</formula>
    </cfRule>
    <cfRule type="containsText" dxfId="2238" priority="35" operator="containsText" text="いない">
      <formula>NOT(ISERROR(SEARCH("いない",AN78)))</formula>
    </cfRule>
    <cfRule type="cellIs" dxfId="2237" priority="34" operator="equal">
      <formula>"いる・いない"</formula>
    </cfRule>
    <cfRule type="cellIs" dxfId="2236" priority="32" operator="equal">
      <formula>"いる"</formula>
    </cfRule>
  </conditionalFormatting>
  <conditionalFormatting sqref="AN85:AO85">
    <cfRule type="cellIs" dxfId="2235" priority="5" operator="equal">
      <formula>"非該当"</formula>
    </cfRule>
    <cfRule type="cellIs" dxfId="2234" priority="4" operator="equal">
      <formula>"いる"</formula>
    </cfRule>
    <cfRule type="containsText" dxfId="2233" priority="7" operator="containsText" text="いない">
      <formula>NOT(ISERROR(SEARCH("いない",AN85)))</formula>
    </cfRule>
    <cfRule type="cellIs" dxfId="2232" priority="6" operator="equal">
      <formula>"いる・いない"</formula>
    </cfRule>
  </conditionalFormatting>
  <conditionalFormatting sqref="AY7">
    <cfRule type="containsErrors" dxfId="2231" priority="148">
      <formula>ISERROR(AY7)</formula>
    </cfRule>
    <cfRule type="cellIs" dxfId="2230" priority="149" operator="equal">
      <formula>0</formula>
    </cfRule>
    <cfRule type="containsText" dxfId="2229" priority="150" operator="containsText" text="根拠法令等の記載内容を再度確認してください。">
      <formula>NOT(ISERROR(SEARCH("根拠法令等の記載内容を再度確認してください。",AY7)))</formula>
    </cfRule>
  </conditionalFormatting>
  <conditionalFormatting sqref="AY13">
    <cfRule type="cellIs" dxfId="2228" priority="142" operator="equal">
      <formula>0</formula>
    </cfRule>
    <cfRule type="containsText" dxfId="2227" priority="143" operator="containsText" text="根拠法令等の記載内容を再度確認してください。">
      <formula>NOT(ISERROR(SEARCH("根拠法令等の記載内容を再度確認してください。",AY13)))</formula>
    </cfRule>
    <cfRule type="containsErrors" dxfId="2226" priority="141">
      <formula>ISERROR(AY13)</formula>
    </cfRule>
  </conditionalFormatting>
  <conditionalFormatting sqref="AY15:AY16">
    <cfRule type="cellIs" dxfId="2225" priority="114" operator="equal">
      <formula>0</formula>
    </cfRule>
    <cfRule type="containsErrors" dxfId="2224" priority="113">
      <formula>ISERROR(AY15)</formula>
    </cfRule>
    <cfRule type="containsText" dxfId="2223" priority="115" operator="containsText" text="根拠法令等の記載内容を再度確認してください。">
      <formula>NOT(ISERROR(SEARCH("根拠法令等の記載内容を再度確認してください。",AY15)))</formula>
    </cfRule>
  </conditionalFormatting>
  <conditionalFormatting sqref="AY18:AY19">
    <cfRule type="containsText" dxfId="2222" priority="129" operator="containsText" text="根拠法令等の記載内容を再度確認してください。">
      <formula>NOT(ISERROR(SEARCH("根拠法令等の記載内容を再度確認してください。",AY18)))</formula>
    </cfRule>
    <cfRule type="cellIs" dxfId="2221" priority="128" operator="equal">
      <formula>0</formula>
    </cfRule>
    <cfRule type="containsErrors" dxfId="2220" priority="127">
      <formula>ISERROR(AY18)</formula>
    </cfRule>
  </conditionalFormatting>
  <conditionalFormatting sqref="AY22">
    <cfRule type="cellIs" dxfId="2219" priority="121" operator="equal">
      <formula>0</formula>
    </cfRule>
    <cfRule type="containsText" dxfId="2218" priority="122" operator="containsText" text="根拠法令等の記載内容を再度確認してください。">
      <formula>NOT(ISERROR(SEARCH("根拠法令等の記載内容を再度確認してください。",AY22)))</formula>
    </cfRule>
    <cfRule type="containsErrors" dxfId="2217" priority="120">
      <formula>ISERROR(AY22)</formula>
    </cfRule>
  </conditionalFormatting>
  <conditionalFormatting sqref="AY25">
    <cfRule type="containsErrors" dxfId="2216" priority="106">
      <formula>ISERROR(AY25)</formula>
    </cfRule>
    <cfRule type="cellIs" dxfId="2215" priority="107" operator="equal">
      <formula>0</formula>
    </cfRule>
    <cfRule type="containsText" dxfId="2214" priority="108" operator="containsText" text="根拠法令等の記載内容を再度確認してください。">
      <formula>NOT(ISERROR(SEARCH("根拠法令等の記載内容を再度確認してください。",AY25)))</formula>
    </cfRule>
  </conditionalFormatting>
  <conditionalFormatting sqref="AY28">
    <cfRule type="containsText" dxfId="2213" priority="10" operator="containsText" text="根拠法令等の記載内容を再度確認してください。">
      <formula>NOT(ISERROR(SEARCH("根拠法令等の記載内容を再度確認してください。",AY28)))</formula>
    </cfRule>
    <cfRule type="containsErrors" dxfId="2212" priority="8">
      <formula>ISERROR(AY28)</formula>
    </cfRule>
    <cfRule type="cellIs" dxfId="2211" priority="9" operator="equal">
      <formula>0</formula>
    </cfRule>
  </conditionalFormatting>
  <conditionalFormatting sqref="AY31">
    <cfRule type="containsErrors" dxfId="2210" priority="172">
      <formula>ISERROR(AY31)</formula>
    </cfRule>
    <cfRule type="cellIs" dxfId="2209" priority="173" operator="equal">
      <formula>0</formula>
    </cfRule>
    <cfRule type="containsText" dxfId="2208" priority="174" operator="containsText" text="根拠法令等の記載内容を再度確認してください。">
      <formula>NOT(ISERROR(SEARCH("根拠法令等の記載内容を再度確認してください。",AY31)))</formula>
    </cfRule>
  </conditionalFormatting>
  <conditionalFormatting sqref="AY33">
    <cfRule type="containsErrors" dxfId="2207" priority="92">
      <formula>ISERROR(AY33)</formula>
    </cfRule>
    <cfRule type="cellIs" dxfId="2206" priority="93" operator="equal">
      <formula>0</formula>
    </cfRule>
    <cfRule type="containsText" dxfId="2205" priority="94" operator="containsText" text="根拠法令等の記載内容を再度確認してください。">
      <formula>NOT(ISERROR(SEARCH("根拠法令等の記載内容を再度確認してください。",AY33)))</formula>
    </cfRule>
  </conditionalFormatting>
  <conditionalFormatting sqref="AY35">
    <cfRule type="containsErrors" dxfId="2204" priority="85">
      <formula>ISERROR(AY35)</formula>
    </cfRule>
    <cfRule type="containsText" dxfId="2203" priority="87" operator="containsText" text="根拠法令等の記載内容を再度確認してください。">
      <formula>NOT(ISERROR(SEARCH("根拠法令等の記載内容を再度確認してください。",AY35)))</formula>
    </cfRule>
    <cfRule type="cellIs" dxfId="2202" priority="86" operator="equal">
      <formula>0</formula>
    </cfRule>
  </conditionalFormatting>
  <conditionalFormatting sqref="AY37">
    <cfRule type="containsText" dxfId="2201" priority="80" operator="containsText" text="根拠法令等の記載内容を再度確認してください。">
      <formula>NOT(ISERROR(SEARCH("根拠法令等の記載内容を再度確認してください。",AY37)))</formula>
    </cfRule>
    <cfRule type="cellIs" dxfId="2200" priority="79" operator="equal">
      <formula>0</formula>
    </cfRule>
    <cfRule type="containsErrors" dxfId="2199" priority="78">
      <formula>ISERROR(AY37)</formula>
    </cfRule>
  </conditionalFormatting>
  <conditionalFormatting sqref="AY43">
    <cfRule type="cellIs" dxfId="2198" priority="72" operator="equal">
      <formula>0</formula>
    </cfRule>
    <cfRule type="containsErrors" dxfId="2197" priority="71">
      <formula>ISERROR(AY43)</formula>
    </cfRule>
    <cfRule type="containsText" dxfId="2196" priority="73" operator="containsText" text="根拠法令等の記載内容を再度確認してください。">
      <formula>NOT(ISERROR(SEARCH("根拠法令等の記載内容を再度確認してください。",AY43)))</formula>
    </cfRule>
  </conditionalFormatting>
  <conditionalFormatting sqref="AY47:AY48">
    <cfRule type="containsErrors" dxfId="2195" priority="64">
      <formula>ISERROR(AY47)</formula>
    </cfRule>
    <cfRule type="cellIs" dxfId="2194" priority="65" operator="equal">
      <formula>0</formula>
    </cfRule>
    <cfRule type="containsText" dxfId="2193" priority="66" operator="containsText" text="根拠法令等の記載内容を再度確認してください。">
      <formula>NOT(ISERROR(SEARCH("根拠法令等の記載内容を再度確認してください。",AY47)))</formula>
    </cfRule>
  </conditionalFormatting>
  <conditionalFormatting sqref="AY52">
    <cfRule type="containsText" dxfId="2192" priority="249" operator="containsText" text="根拠法令等の記載内容を再度確認してください。">
      <formula>NOT(ISERROR(SEARCH("根拠法令等の記載内容を再度確認してください。",AY52)))</formula>
    </cfRule>
    <cfRule type="containsErrors" dxfId="2191" priority="247">
      <formula>ISERROR(AY52)</formula>
    </cfRule>
    <cfRule type="cellIs" dxfId="2190" priority="248" operator="equal">
      <formula>0</formula>
    </cfRule>
  </conditionalFormatting>
  <conditionalFormatting sqref="AY54">
    <cfRule type="containsErrors" dxfId="2189" priority="57">
      <formula>ISERROR(AY54)</formula>
    </cfRule>
    <cfRule type="cellIs" dxfId="2188" priority="58" operator="equal">
      <formula>0</formula>
    </cfRule>
    <cfRule type="containsText" dxfId="2187" priority="59" operator="containsText" text="根拠法令等の記載内容を再度確認してください。">
      <formula>NOT(ISERROR(SEARCH("根拠法令等の記載内容を再度確認してください。",AY54)))</formula>
    </cfRule>
  </conditionalFormatting>
  <conditionalFormatting sqref="AY61">
    <cfRule type="containsErrors" dxfId="2186" priority="241">
      <formula>ISERROR(AY61)</formula>
    </cfRule>
    <cfRule type="cellIs" dxfId="2185" priority="242" operator="equal">
      <formula>0</formula>
    </cfRule>
    <cfRule type="containsText" dxfId="2184" priority="243" operator="containsText" text="根拠法令等の記載内容を再度確認してください。">
      <formula>NOT(ISERROR(SEARCH("根拠法令等の記載内容を再度確認してください。",AY61)))</formula>
    </cfRule>
  </conditionalFormatting>
  <conditionalFormatting sqref="AY65">
    <cfRule type="containsText" dxfId="2183" priority="52" operator="containsText" text="根拠法令等の記載内容を再度確認してください。">
      <formula>NOT(ISERROR(SEARCH("根拠法令等の記載内容を再度確認してください。",AY65)))</formula>
    </cfRule>
    <cfRule type="cellIs" dxfId="2182" priority="51" operator="equal">
      <formula>0</formula>
    </cfRule>
    <cfRule type="containsErrors" dxfId="2181" priority="50">
      <formula>ISERROR(AY65)</formula>
    </cfRule>
  </conditionalFormatting>
  <conditionalFormatting sqref="AY68">
    <cfRule type="containsErrors" dxfId="2180" priority="43">
      <formula>ISERROR(AY68)</formula>
    </cfRule>
    <cfRule type="cellIs" dxfId="2179" priority="44" operator="equal">
      <formula>0</formula>
    </cfRule>
    <cfRule type="containsText" dxfId="2178" priority="45" operator="containsText" text="根拠法令等の記載内容を再度確認してください。">
      <formula>NOT(ISERROR(SEARCH("根拠法令等の記載内容を再度確認してください。",AY68)))</formula>
    </cfRule>
  </conditionalFormatting>
  <conditionalFormatting sqref="AY72:AY73">
    <cfRule type="containsErrors" dxfId="2177" priority="36">
      <formula>ISERROR(AY72)</formula>
    </cfRule>
    <cfRule type="containsText" dxfId="2176" priority="38" operator="containsText" text="根拠法令等の記載内容を再度確認してください。">
      <formula>NOT(ISERROR(SEARCH("根拠法令等の記載内容を再度確認してください。",AY72)))</formula>
    </cfRule>
    <cfRule type="cellIs" dxfId="2175" priority="37" operator="equal">
      <formula>0</formula>
    </cfRule>
  </conditionalFormatting>
  <conditionalFormatting sqref="AY78">
    <cfRule type="containsText" dxfId="2174" priority="31" operator="containsText" text="根拠法令等の記載内容を再度確認してください。">
      <formula>NOT(ISERROR(SEARCH("根拠法令等の記載内容を再度確認してください。",AY78)))</formula>
    </cfRule>
    <cfRule type="cellIs" dxfId="2173" priority="30" operator="equal">
      <formula>0</formula>
    </cfRule>
    <cfRule type="containsErrors" dxfId="2172" priority="29">
      <formula>ISERROR(AY78)</formula>
    </cfRule>
  </conditionalFormatting>
  <conditionalFormatting sqref="AY85">
    <cfRule type="containsErrors" dxfId="2171" priority="1">
      <formula>ISERROR(AY85)</formula>
    </cfRule>
    <cfRule type="containsText" dxfId="2170" priority="3" operator="containsText" text="根拠法令等の記載内容を再度確認してください。">
      <formula>NOT(ISERROR(SEARCH("根拠法令等の記載内容を再度確認してください。",AY85)))</formula>
    </cfRule>
    <cfRule type="cellIs" dxfId="2169" priority="2" operator="equal">
      <formula>0</formula>
    </cfRule>
  </conditionalFormatting>
  <conditionalFormatting sqref="AY93">
    <cfRule type="cellIs" dxfId="2168" priority="230" operator="equal">
      <formula>0</formula>
    </cfRule>
    <cfRule type="containsText" dxfId="2167" priority="231" operator="containsText" text="根拠法令等の記載内容を再度確認してください。">
      <formula>NOT(ISERROR(SEARCH("根拠法令等の記載内容を再度確認してください。",AY93)))</formula>
    </cfRule>
    <cfRule type="containsErrors" dxfId="2166" priority="229">
      <formula>ISERROR(AY93)</formula>
    </cfRule>
  </conditionalFormatting>
  <dataValidations count="3">
    <dataValidation type="list" allowBlank="1" showInputMessage="1" showErrorMessage="1" error="正しい値を選択してください" prompt="該当又は非該当のいずれかを選択してください" sqref="C11 C14" xr:uid="{D77D7AF9-002E-4F17-9244-806CEF3CF209}">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3:AO13 AN22:AO22 AN19:AO19 AN16:AO16 AN25:AO25 AN78:AO78 AN33:AO33 AN35:AO35 AN37:AO37 AN43:AO43 AN48:AO48 AN54:AO54 AN65:AO65 AN68:AO68 AN73:AO73 AN85:AO85" xr:uid="{886C2096-A316-469D-A046-977758A4DAB0}">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28" xr:uid="{5F782A09-75BD-41E6-896D-D67CBB6B8DF5}">
      <formula1>"いない・いる,いない,いる,非該当"</formula1>
    </dataValidation>
  </dataValidations>
  <hyperlinks>
    <hyperlink ref="AM95" location="'介護給付費　目次'!A1" display="目次に戻る" xr:uid="{B8232668-63F2-468D-A809-A7CD05E0B3A6}"/>
    <hyperlink ref="AM1" location="'介護給付費　目次'!A1" display="目次に戻る" xr:uid="{1E60409F-FEFF-43B7-AF47-9B128323E0D1}"/>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1" manualBreakCount="1">
    <brk id="57" min="1" max="49" man="1"/>
  </rowBreaks>
  <ignoredErrors>
    <ignoredError sqref="H7:I7 H41:I4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7B6F9-2B9B-4CB9-B543-DD13D35181C6}">
  <sheetPr codeName="Sheet31">
    <pageSetUpPr fitToPage="1"/>
  </sheetPr>
  <dimension ref="A1:CE84"/>
  <sheetViews>
    <sheetView tabSelected="1"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0"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69"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f t="shared" si="0"/>
        <v>242</v>
      </c>
      <c r="B7" s="528" t="s">
        <v>1879</v>
      </c>
      <c r="C7" s="529"/>
      <c r="D7" s="529"/>
      <c r="E7" s="529"/>
      <c r="F7" s="529"/>
      <c r="G7" s="530"/>
      <c r="H7" s="200" t="s">
        <v>635</v>
      </c>
      <c r="I7" s="80"/>
      <c r="J7" s="381" t="s">
        <v>663</v>
      </c>
      <c r="K7" s="381"/>
      <c r="L7" s="381"/>
      <c r="M7" s="381"/>
      <c r="N7" s="381"/>
      <c r="O7" s="381"/>
      <c r="P7" s="381"/>
      <c r="Q7" s="381"/>
      <c r="R7" s="381"/>
      <c r="S7" s="381"/>
      <c r="T7" s="381"/>
      <c r="U7" s="381"/>
      <c r="V7" s="381"/>
      <c r="W7" s="381"/>
      <c r="X7" s="381"/>
      <c r="Y7" s="381"/>
      <c r="Z7" s="381"/>
      <c r="AA7" s="381"/>
      <c r="AB7" s="381"/>
      <c r="AC7" s="381"/>
      <c r="AD7" s="381"/>
      <c r="AE7" s="381"/>
      <c r="AF7" s="381"/>
      <c r="AG7" s="381"/>
      <c r="AH7" s="381"/>
      <c r="AI7" s="381"/>
      <c r="AJ7" s="381"/>
      <c r="AK7" s="80"/>
      <c r="AL7" s="155"/>
      <c r="AM7" s="201">
        <v>242</v>
      </c>
      <c r="AN7" s="386" t="s">
        <v>12</v>
      </c>
      <c r="AO7" s="387"/>
      <c r="AP7" s="387"/>
      <c r="AQ7" s="388"/>
      <c r="AR7" s="154"/>
      <c r="AS7" s="395" t="s">
        <v>1880</v>
      </c>
      <c r="AT7" s="396"/>
      <c r="AU7" s="396"/>
      <c r="AV7" s="396"/>
      <c r="AW7" s="396"/>
      <c r="AX7" s="397"/>
      <c r="AY7" s="17">
        <f>VLOOKUP(AN7,$CD$6:$CE$11,2,FALSE)</f>
        <v>0</v>
      </c>
      <c r="CB7" s="1" t="s">
        <v>13</v>
      </c>
      <c r="CD7" s="1" t="s">
        <v>13</v>
      </c>
    </row>
    <row r="8" spans="1:83" ht="22.2" customHeight="1" x14ac:dyDescent="0.25">
      <c r="A8" s="69" t="str">
        <f t="shared" si="0"/>
        <v/>
      </c>
      <c r="B8" s="160"/>
      <c r="C8" s="83"/>
      <c r="D8" s="83"/>
      <c r="E8" s="83"/>
      <c r="F8" s="83"/>
      <c r="G8" s="161"/>
      <c r="H8" s="80"/>
      <c r="I8" s="80"/>
      <c r="J8" s="381"/>
      <c r="K8" s="381"/>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80"/>
      <c r="AL8" s="155"/>
      <c r="AM8" s="156"/>
      <c r="AN8" s="80"/>
      <c r="AO8" s="80"/>
      <c r="AP8" s="80"/>
      <c r="AQ8" s="80"/>
      <c r="AR8" s="154"/>
      <c r="AS8" s="395"/>
      <c r="AT8" s="396"/>
      <c r="AU8" s="396"/>
      <c r="AV8" s="396"/>
      <c r="AW8" s="396"/>
      <c r="AX8" s="397"/>
      <c r="AY8" s="15"/>
      <c r="CB8" s="1" t="s">
        <v>14</v>
      </c>
      <c r="CD8" s="1" t="s">
        <v>14</v>
      </c>
      <c r="CE8" s="1" t="s">
        <v>18</v>
      </c>
    </row>
    <row r="9" spans="1:83" ht="19.5" customHeight="1" x14ac:dyDescent="0.25">
      <c r="A9" s="69" t="str">
        <f t="shared" si="0"/>
        <v/>
      </c>
      <c r="B9" s="185" t="s">
        <v>805</v>
      </c>
      <c r="C9" s="410" t="s">
        <v>99</v>
      </c>
      <c r="D9" s="411"/>
      <c r="E9" s="411"/>
      <c r="F9" s="412"/>
      <c r="G9" s="161"/>
      <c r="H9" s="80"/>
      <c r="I9" s="80"/>
      <c r="J9" s="381"/>
      <c r="K9" s="381"/>
      <c r="L9" s="381"/>
      <c r="M9" s="381"/>
      <c r="N9" s="381"/>
      <c r="O9" s="381"/>
      <c r="P9" s="381"/>
      <c r="Q9" s="381"/>
      <c r="R9" s="381"/>
      <c r="S9" s="381"/>
      <c r="T9" s="381"/>
      <c r="U9" s="381"/>
      <c r="V9" s="381"/>
      <c r="W9" s="381"/>
      <c r="X9" s="381"/>
      <c r="Y9" s="381"/>
      <c r="Z9" s="381"/>
      <c r="AA9" s="381"/>
      <c r="AB9" s="381"/>
      <c r="AC9" s="381"/>
      <c r="AD9" s="381"/>
      <c r="AE9" s="381"/>
      <c r="AF9" s="381"/>
      <c r="AG9" s="381"/>
      <c r="AH9" s="381"/>
      <c r="AI9" s="381"/>
      <c r="AJ9" s="381"/>
      <c r="AK9" s="80"/>
      <c r="AL9" s="155"/>
      <c r="AM9" s="156"/>
      <c r="AN9" s="80"/>
      <c r="AO9" s="80"/>
      <c r="AP9" s="80"/>
      <c r="AQ9" s="80"/>
      <c r="AR9" s="154"/>
      <c r="AS9" s="395"/>
      <c r="AT9" s="396"/>
      <c r="AU9" s="396"/>
      <c r="AV9" s="396"/>
      <c r="AW9" s="396"/>
      <c r="AX9" s="397"/>
      <c r="AY9" s="15"/>
      <c r="CB9" s="1" t="s">
        <v>19</v>
      </c>
      <c r="CD9" s="1" t="s">
        <v>19</v>
      </c>
    </row>
    <row r="10" spans="1:83" ht="22.2" customHeight="1" x14ac:dyDescent="0.25">
      <c r="A10" s="69" t="str">
        <f t="shared" si="0"/>
        <v/>
      </c>
      <c r="B10" s="160"/>
      <c r="C10" s="83"/>
      <c r="D10" s="83"/>
      <c r="E10" s="83"/>
      <c r="F10" s="83"/>
      <c r="G10" s="161"/>
      <c r="H10" s="80"/>
      <c r="I10" s="80"/>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1"/>
      <c r="AJ10" s="381"/>
      <c r="AK10" s="80"/>
      <c r="AL10" s="155"/>
      <c r="AM10" s="156"/>
      <c r="AN10" s="80"/>
      <c r="AO10" s="80"/>
      <c r="AP10" s="80"/>
      <c r="AQ10" s="80"/>
      <c r="AR10" s="154"/>
      <c r="AS10" s="395"/>
      <c r="AT10" s="396"/>
      <c r="AU10" s="396"/>
      <c r="AV10" s="396"/>
      <c r="AW10" s="396"/>
      <c r="AX10" s="397"/>
      <c r="AY10" s="15"/>
      <c r="CB10" s="1" t="s">
        <v>20</v>
      </c>
      <c r="CD10" s="1" t="s">
        <v>20</v>
      </c>
    </row>
    <row r="11" spans="1:83" ht="22.95" customHeight="1" x14ac:dyDescent="0.25">
      <c r="A11" s="69" t="str">
        <f t="shared" si="0"/>
        <v/>
      </c>
      <c r="B11" s="153"/>
      <c r="C11" s="80"/>
      <c r="D11" s="80"/>
      <c r="E11" s="80"/>
      <c r="F11" s="80"/>
      <c r="G11" s="154"/>
      <c r="H11" s="80"/>
      <c r="I11" s="80"/>
      <c r="J11" s="381"/>
      <c r="K11" s="381"/>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381"/>
      <c r="AK11" s="80"/>
      <c r="AL11" s="155"/>
      <c r="AM11" s="156"/>
      <c r="AN11" s="80"/>
      <c r="AO11" s="80"/>
      <c r="AP11" s="80"/>
      <c r="AQ11" s="80"/>
      <c r="AR11" s="154"/>
      <c r="AS11" s="395"/>
      <c r="AT11" s="396"/>
      <c r="AU11" s="396"/>
      <c r="AV11" s="396"/>
      <c r="AW11" s="396"/>
      <c r="AX11" s="397"/>
      <c r="AY11" s="15"/>
      <c r="CD11" s="1" t="s">
        <v>12</v>
      </c>
    </row>
    <row r="12" spans="1:83" ht="19.5" customHeight="1" x14ac:dyDescent="0.25">
      <c r="A12" s="69" t="str">
        <f t="shared" si="0"/>
        <v/>
      </c>
      <c r="B12" s="153"/>
      <c r="C12" s="80"/>
      <c r="D12" s="80"/>
      <c r="E12" s="80"/>
      <c r="F12" s="80"/>
      <c r="G12" s="154"/>
      <c r="H12" s="80"/>
      <c r="I12" s="80"/>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80"/>
      <c r="AL12" s="155"/>
      <c r="AM12" s="156"/>
      <c r="AN12" s="80"/>
      <c r="AO12" s="80"/>
      <c r="AP12" s="80"/>
      <c r="AQ12" s="80"/>
      <c r="AR12" s="154"/>
      <c r="AS12" s="395"/>
      <c r="AT12" s="396"/>
      <c r="AU12" s="396"/>
      <c r="AV12" s="396"/>
      <c r="AW12" s="396"/>
      <c r="AX12" s="397"/>
      <c r="AY12" s="15"/>
    </row>
    <row r="13" spans="1:83" ht="19.5" customHeight="1" x14ac:dyDescent="0.25">
      <c r="A13" s="69" t="str">
        <f>_xlfn.IFS(AM13=0,"",AM13&gt;0,AM13,AM13&lt;&gt;"","")</f>
        <v/>
      </c>
      <c r="B13" s="153"/>
      <c r="C13" s="80"/>
      <c r="D13" s="80"/>
      <c r="E13" s="80"/>
      <c r="F13" s="80"/>
      <c r="G13" s="154"/>
      <c r="H13" s="80"/>
      <c r="I13" s="80"/>
      <c r="J13" s="223" t="s">
        <v>84</v>
      </c>
      <c r="K13" s="498" t="s">
        <v>665</v>
      </c>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c r="AI13" s="498"/>
      <c r="AJ13" s="499"/>
      <c r="AK13" s="80"/>
      <c r="AL13" s="155"/>
      <c r="AM13" s="156"/>
      <c r="AN13" s="80"/>
      <c r="AO13" s="80"/>
      <c r="AP13" s="80"/>
      <c r="AQ13" s="80"/>
      <c r="AR13" s="154"/>
      <c r="AS13" s="157"/>
      <c r="AT13" s="158"/>
      <c r="AU13" s="158"/>
      <c r="AV13" s="158"/>
      <c r="AW13" s="158"/>
      <c r="AX13" s="159"/>
      <c r="AY13" s="15"/>
      <c r="CD13" s="1" t="s">
        <v>22</v>
      </c>
    </row>
    <row r="14" spans="1:83" ht="19.5" customHeight="1" x14ac:dyDescent="0.25">
      <c r="A14" s="69" t="str">
        <f>_xlfn.IFS(AM14=0,"",AM14&gt;0,AM14,AM14&lt;&gt;"","")</f>
        <v/>
      </c>
      <c r="B14" s="153"/>
      <c r="C14" s="80"/>
      <c r="D14" s="80"/>
      <c r="E14" s="80"/>
      <c r="F14" s="80"/>
      <c r="G14" s="154"/>
      <c r="H14" s="80"/>
      <c r="I14" s="80"/>
      <c r="J14" s="189" t="s">
        <v>85</v>
      </c>
      <c r="K14" s="384" t="s">
        <v>666</v>
      </c>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84"/>
      <c r="AI14" s="384"/>
      <c r="AJ14" s="400"/>
      <c r="AK14" s="80"/>
      <c r="AL14" s="155"/>
      <c r="AM14" s="156"/>
      <c r="AN14" s="80"/>
      <c r="AO14" s="80"/>
      <c r="AP14" s="80"/>
      <c r="AQ14" s="80"/>
      <c r="AR14" s="154"/>
      <c r="AS14" s="157"/>
      <c r="AT14" s="158"/>
      <c r="AU14" s="158"/>
      <c r="AV14" s="158"/>
      <c r="AW14" s="158"/>
      <c r="AX14" s="159"/>
      <c r="AY14" s="17"/>
    </row>
    <row r="15" spans="1:83" ht="19.5" customHeight="1" x14ac:dyDescent="0.25">
      <c r="A15" s="69" t="str">
        <f>_xlfn.IFS(AM15=0,"",AM15&gt;0,AM15,AM15&lt;&gt;"","")</f>
        <v/>
      </c>
      <c r="B15" s="153"/>
      <c r="C15" s="80"/>
      <c r="D15" s="80"/>
      <c r="E15" s="80"/>
      <c r="F15" s="80"/>
      <c r="G15" s="154"/>
      <c r="H15" s="80"/>
      <c r="I15" s="80"/>
      <c r="J15" s="189"/>
      <c r="K15" s="384"/>
      <c r="L15" s="384"/>
      <c r="M15" s="384"/>
      <c r="N15" s="384"/>
      <c r="O15" s="384"/>
      <c r="P15" s="384"/>
      <c r="Q15" s="384"/>
      <c r="R15" s="384"/>
      <c r="S15" s="384"/>
      <c r="T15" s="384"/>
      <c r="U15" s="384"/>
      <c r="V15" s="384"/>
      <c r="W15" s="384"/>
      <c r="X15" s="384"/>
      <c r="Y15" s="384"/>
      <c r="Z15" s="384"/>
      <c r="AA15" s="384"/>
      <c r="AB15" s="384"/>
      <c r="AC15" s="384"/>
      <c r="AD15" s="384"/>
      <c r="AE15" s="384"/>
      <c r="AF15" s="384"/>
      <c r="AG15" s="384"/>
      <c r="AH15" s="384"/>
      <c r="AI15" s="384"/>
      <c r="AJ15" s="400"/>
      <c r="AK15" s="80"/>
      <c r="AL15" s="155"/>
      <c r="AM15" s="156"/>
      <c r="AN15" s="80"/>
      <c r="AO15" s="80"/>
      <c r="AP15" s="80"/>
      <c r="AQ15" s="80"/>
      <c r="AR15" s="154"/>
      <c r="AS15" s="84"/>
      <c r="AT15" s="85"/>
      <c r="AU15" s="85"/>
      <c r="AV15" s="85"/>
      <c r="AW15" s="85"/>
      <c r="AX15" s="86"/>
      <c r="AY15" s="15"/>
      <c r="CB15" s="1" t="s">
        <v>23</v>
      </c>
      <c r="CD15" s="1" t="s">
        <v>23</v>
      </c>
    </row>
    <row r="16" spans="1:83" ht="19.5" customHeight="1" x14ac:dyDescent="0.25">
      <c r="A16" s="69" t="str">
        <f>_xlfn.IFS(AM16=0,"",AM16&gt;0,AM16,AM16&lt;&gt;"","")</f>
        <v/>
      </c>
      <c r="B16" s="153"/>
      <c r="C16" s="80"/>
      <c r="D16" s="80"/>
      <c r="E16" s="80"/>
      <c r="F16" s="80"/>
      <c r="G16" s="154"/>
      <c r="H16" s="80"/>
      <c r="I16" s="80"/>
      <c r="J16" s="189" t="s">
        <v>189</v>
      </c>
      <c r="K16" s="384" t="s">
        <v>667</v>
      </c>
      <c r="L16" s="384"/>
      <c r="M16" s="384"/>
      <c r="N16" s="384"/>
      <c r="O16" s="384"/>
      <c r="P16" s="384"/>
      <c r="Q16" s="384"/>
      <c r="R16" s="384"/>
      <c r="S16" s="384"/>
      <c r="T16" s="384"/>
      <c r="U16" s="384"/>
      <c r="V16" s="384"/>
      <c r="W16" s="384"/>
      <c r="X16" s="384"/>
      <c r="Y16" s="384"/>
      <c r="Z16" s="384"/>
      <c r="AA16" s="384"/>
      <c r="AB16" s="384"/>
      <c r="AC16" s="384"/>
      <c r="AD16" s="384"/>
      <c r="AE16" s="384"/>
      <c r="AF16" s="384"/>
      <c r="AG16" s="384"/>
      <c r="AH16" s="384"/>
      <c r="AI16" s="384"/>
      <c r="AJ16" s="400"/>
      <c r="AK16" s="80"/>
      <c r="AL16" s="155"/>
      <c r="AM16" s="156"/>
      <c r="AN16" s="80"/>
      <c r="AO16" s="80"/>
      <c r="AP16" s="80"/>
      <c r="AQ16" s="80"/>
      <c r="AR16" s="154"/>
      <c r="AS16" s="84"/>
      <c r="AT16" s="85"/>
      <c r="AU16" s="85"/>
      <c r="AV16" s="85"/>
      <c r="AW16" s="85"/>
      <c r="AX16" s="86"/>
      <c r="AY16" s="15"/>
      <c r="CB16" s="1" t="s">
        <v>24</v>
      </c>
      <c r="CD16" s="1" t="s">
        <v>24</v>
      </c>
      <c r="CE16" s="1" t="s">
        <v>25</v>
      </c>
    </row>
    <row r="17" spans="1:83" ht="19.5" customHeight="1" x14ac:dyDescent="0.25">
      <c r="A17" s="69" t="str">
        <f>_xlfn.IFS(AM17=0,"",AM17&gt;0,AM17,AM17&lt;&gt;"","")</f>
        <v/>
      </c>
      <c r="B17" s="153"/>
      <c r="C17" s="80"/>
      <c r="D17" s="80"/>
      <c r="E17" s="80"/>
      <c r="F17" s="80"/>
      <c r="G17" s="154"/>
      <c r="H17" s="80"/>
      <c r="I17" s="80"/>
      <c r="J17" s="190"/>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7"/>
      <c r="AK17" s="80"/>
      <c r="AL17" s="155"/>
      <c r="AM17" s="156"/>
      <c r="AN17" s="80"/>
      <c r="AO17" s="80"/>
      <c r="AP17" s="80"/>
      <c r="AQ17" s="80"/>
      <c r="AR17" s="154"/>
      <c r="AS17" s="84"/>
      <c r="AT17" s="85"/>
      <c r="AU17" s="85"/>
      <c r="AV17" s="85"/>
      <c r="AW17" s="85"/>
      <c r="AX17" s="86"/>
      <c r="AY17" s="15"/>
      <c r="CD17" s="1" t="s">
        <v>26</v>
      </c>
    </row>
    <row r="18" spans="1:83" ht="19.5" customHeight="1" x14ac:dyDescent="0.25">
      <c r="A18" s="69"/>
      <c r="B18" s="153"/>
      <c r="C18" s="80"/>
      <c r="D18" s="80"/>
      <c r="E18" s="80"/>
      <c r="F18" s="80"/>
      <c r="G18" s="154"/>
      <c r="H18" s="80"/>
      <c r="I18" s="80"/>
      <c r="J18" s="80"/>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0"/>
      <c r="AL18" s="155"/>
      <c r="AM18" s="156"/>
      <c r="AN18" s="80"/>
      <c r="AO18" s="80"/>
      <c r="AP18" s="80"/>
      <c r="AQ18" s="80"/>
      <c r="AR18" s="154"/>
      <c r="AS18" s="84"/>
      <c r="AT18" s="85"/>
      <c r="AU18" s="85"/>
      <c r="AV18" s="85"/>
      <c r="AW18" s="85"/>
      <c r="AX18" s="86"/>
      <c r="AY18" s="15"/>
    </row>
    <row r="19" spans="1:83" ht="19.5" customHeight="1" x14ac:dyDescent="0.25">
      <c r="A19" s="69" t="str">
        <f t="shared" si="0"/>
        <v/>
      </c>
      <c r="B19" s="196"/>
      <c r="C19" s="179"/>
      <c r="D19" s="179"/>
      <c r="E19" s="179"/>
      <c r="F19" s="179"/>
      <c r="G19" s="197"/>
      <c r="H19" s="80"/>
      <c r="I19" s="80"/>
      <c r="J19" s="405" t="s">
        <v>664</v>
      </c>
      <c r="K19" s="405"/>
      <c r="L19" s="405"/>
      <c r="M19" s="405"/>
      <c r="N19" s="405"/>
      <c r="O19" s="405"/>
      <c r="P19" s="405"/>
      <c r="Q19" s="405"/>
      <c r="R19" s="405"/>
      <c r="S19" s="405"/>
      <c r="T19" s="405"/>
      <c r="U19" s="405"/>
      <c r="V19" s="405"/>
      <c r="W19" s="405"/>
      <c r="X19" s="405"/>
      <c r="Y19" s="405"/>
      <c r="Z19" s="405"/>
      <c r="AA19" s="405"/>
      <c r="AB19" s="405"/>
      <c r="AC19" s="405"/>
      <c r="AD19" s="405"/>
      <c r="AE19" s="405"/>
      <c r="AF19" s="405"/>
      <c r="AG19" s="405"/>
      <c r="AH19" s="405"/>
      <c r="AI19" s="405"/>
      <c r="AJ19" s="405"/>
      <c r="AK19" s="80"/>
      <c r="AL19" s="155"/>
      <c r="AM19" s="156"/>
      <c r="AN19" s="80"/>
      <c r="AO19" s="80"/>
      <c r="AP19" s="80"/>
      <c r="AQ19" s="80"/>
      <c r="AR19" s="154"/>
      <c r="AS19" s="395" t="s">
        <v>1881</v>
      </c>
      <c r="AT19" s="396"/>
      <c r="AU19" s="396"/>
      <c r="AV19" s="396"/>
      <c r="AW19" s="396"/>
      <c r="AX19" s="397"/>
      <c r="AY19" s="17"/>
      <c r="CB19" s="1" t="s">
        <v>13</v>
      </c>
      <c r="CD19" s="1" t="s">
        <v>13</v>
      </c>
      <c r="CE19" s="1" t="s">
        <v>18</v>
      </c>
    </row>
    <row r="20" spans="1:83" ht="19.5" customHeight="1" x14ac:dyDescent="0.25">
      <c r="A20" s="69" t="str">
        <f t="shared" si="0"/>
        <v/>
      </c>
      <c r="B20" s="196"/>
      <c r="C20" s="179"/>
      <c r="D20" s="179"/>
      <c r="E20" s="179"/>
      <c r="F20" s="179"/>
      <c r="G20" s="197"/>
      <c r="H20" s="80"/>
      <c r="I20" s="80"/>
      <c r="J20" s="405"/>
      <c r="K20" s="405"/>
      <c r="L20" s="405"/>
      <c r="M20" s="405"/>
      <c r="N20" s="405"/>
      <c r="O20" s="405"/>
      <c r="P20" s="405"/>
      <c r="Q20" s="405"/>
      <c r="R20" s="405"/>
      <c r="S20" s="405"/>
      <c r="T20" s="405"/>
      <c r="U20" s="405"/>
      <c r="V20" s="405"/>
      <c r="W20" s="405"/>
      <c r="X20" s="405"/>
      <c r="Y20" s="405"/>
      <c r="Z20" s="405"/>
      <c r="AA20" s="405"/>
      <c r="AB20" s="405"/>
      <c r="AC20" s="405"/>
      <c r="AD20" s="405"/>
      <c r="AE20" s="405"/>
      <c r="AF20" s="405"/>
      <c r="AG20" s="405"/>
      <c r="AH20" s="405"/>
      <c r="AI20" s="405"/>
      <c r="AJ20" s="405"/>
      <c r="AK20" s="80"/>
      <c r="AL20" s="155"/>
      <c r="AM20" s="156"/>
      <c r="AN20" s="80"/>
      <c r="AO20" s="80"/>
      <c r="AP20" s="80"/>
      <c r="AQ20" s="80"/>
      <c r="AR20" s="154"/>
      <c r="AS20" s="395"/>
      <c r="AT20" s="396"/>
      <c r="AU20" s="396"/>
      <c r="AV20" s="396"/>
      <c r="AW20" s="396"/>
      <c r="AX20" s="397"/>
      <c r="AY20" s="15"/>
      <c r="CB20" s="1" t="s">
        <v>14</v>
      </c>
      <c r="CD20" s="1" t="s">
        <v>14</v>
      </c>
    </row>
    <row r="21" spans="1:83" ht="19.5" customHeight="1" x14ac:dyDescent="0.25">
      <c r="A21" s="69" t="str">
        <f t="shared" si="0"/>
        <v/>
      </c>
      <c r="B21" s="153"/>
      <c r="C21" s="80"/>
      <c r="D21" s="80"/>
      <c r="E21" s="80"/>
      <c r="F21" s="80"/>
      <c r="G21" s="154"/>
      <c r="H21" s="80"/>
      <c r="I21" s="80"/>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80"/>
      <c r="AL21" s="155"/>
      <c r="AM21" s="156"/>
      <c r="AN21" s="80"/>
      <c r="AO21" s="80"/>
      <c r="AP21" s="80"/>
      <c r="AQ21" s="80"/>
      <c r="AR21" s="154"/>
      <c r="AS21" s="395"/>
      <c r="AT21" s="396"/>
      <c r="AU21" s="396"/>
      <c r="AV21" s="396"/>
      <c r="AW21" s="396"/>
      <c r="AX21" s="397"/>
      <c r="AY21" s="15"/>
      <c r="CB21" s="1" t="s">
        <v>19</v>
      </c>
      <c r="CD21" s="1" t="s">
        <v>19</v>
      </c>
    </row>
    <row r="22" spans="1:83" ht="19.5" customHeight="1" x14ac:dyDescent="0.25">
      <c r="A22" s="69" t="str">
        <f t="shared" si="0"/>
        <v/>
      </c>
      <c r="B22" s="185"/>
      <c r="C22" s="80"/>
      <c r="D22" s="80"/>
      <c r="E22" s="80"/>
      <c r="F22" s="80"/>
      <c r="G22" s="154"/>
      <c r="H22" s="80"/>
      <c r="I22" s="80"/>
      <c r="J22" s="79"/>
      <c r="K22" s="79"/>
      <c r="L22" s="79"/>
      <c r="M22" s="79"/>
      <c r="N22" s="79"/>
      <c r="O22" s="79"/>
      <c r="P22" s="79"/>
      <c r="Q22" s="79"/>
      <c r="R22" s="79"/>
      <c r="S22" s="79"/>
      <c r="T22" s="79"/>
      <c r="U22" s="79"/>
      <c r="V22" s="79"/>
      <c r="W22" s="79"/>
      <c r="X22" s="79"/>
      <c r="Y22" s="79"/>
      <c r="Z22" s="79"/>
      <c r="AA22" s="79"/>
      <c r="AB22" s="79"/>
      <c r="AC22" s="79"/>
      <c r="AD22" s="79"/>
      <c r="AE22" s="79"/>
      <c r="AF22" s="79"/>
      <c r="AG22" s="79"/>
      <c r="AH22" s="79"/>
      <c r="AI22" s="79"/>
      <c r="AJ22" s="79"/>
      <c r="AK22" s="80"/>
      <c r="AL22" s="155"/>
      <c r="AM22" s="156"/>
      <c r="AN22" s="80"/>
      <c r="AO22" s="80"/>
      <c r="AP22" s="80"/>
      <c r="AQ22" s="80"/>
      <c r="AR22" s="154"/>
      <c r="AS22" s="84"/>
      <c r="AT22" s="85"/>
      <c r="AU22" s="85"/>
      <c r="AV22" s="85"/>
      <c r="AW22" s="85"/>
      <c r="AX22" s="86"/>
      <c r="AY22" s="15"/>
      <c r="CB22" s="1" t="s">
        <v>21</v>
      </c>
      <c r="CD22" s="1" t="s">
        <v>21</v>
      </c>
    </row>
    <row r="23" spans="1:83" ht="19.5" customHeight="1" x14ac:dyDescent="0.25">
      <c r="A23" s="69">
        <f t="shared" si="0"/>
        <v>243</v>
      </c>
      <c r="B23" s="153"/>
      <c r="C23" s="80"/>
      <c r="D23" s="80"/>
      <c r="E23" s="80"/>
      <c r="F23" s="80"/>
      <c r="G23" s="154"/>
      <c r="H23" s="200" t="s">
        <v>481</v>
      </c>
      <c r="I23" s="80"/>
      <c r="J23" s="384" t="s">
        <v>668</v>
      </c>
      <c r="K23" s="384"/>
      <c r="L23" s="384"/>
      <c r="M23" s="384"/>
      <c r="N23" s="384"/>
      <c r="O23" s="384"/>
      <c r="P23" s="384"/>
      <c r="Q23" s="384"/>
      <c r="R23" s="384"/>
      <c r="S23" s="384"/>
      <c r="T23" s="384"/>
      <c r="U23" s="384"/>
      <c r="V23" s="384"/>
      <c r="W23" s="384"/>
      <c r="X23" s="384"/>
      <c r="Y23" s="384"/>
      <c r="Z23" s="384"/>
      <c r="AA23" s="384"/>
      <c r="AB23" s="384"/>
      <c r="AC23" s="384"/>
      <c r="AD23" s="384"/>
      <c r="AE23" s="384"/>
      <c r="AF23" s="384"/>
      <c r="AG23" s="384"/>
      <c r="AH23" s="384"/>
      <c r="AI23" s="384"/>
      <c r="AJ23" s="384"/>
      <c r="AK23" s="80"/>
      <c r="AL23" s="155"/>
      <c r="AM23" s="201">
        <v>243</v>
      </c>
      <c r="AN23" s="386" t="s">
        <v>12</v>
      </c>
      <c r="AO23" s="387"/>
      <c r="AP23" s="387"/>
      <c r="AQ23" s="388"/>
      <c r="AR23" s="154"/>
      <c r="AS23" s="395" t="s">
        <v>1882</v>
      </c>
      <c r="AT23" s="396"/>
      <c r="AU23" s="396"/>
      <c r="AV23" s="396"/>
      <c r="AW23" s="396"/>
      <c r="AX23" s="397"/>
      <c r="AY23" s="17">
        <f>VLOOKUP(AN23,$CD$6:$CE$11,2,FALSE)</f>
        <v>0</v>
      </c>
    </row>
    <row r="24" spans="1:83" ht="19.5" customHeight="1" x14ac:dyDescent="0.25">
      <c r="A24" s="69" t="str">
        <f t="shared" si="0"/>
        <v/>
      </c>
      <c r="B24" s="153"/>
      <c r="C24" s="80"/>
      <c r="D24" s="80"/>
      <c r="E24" s="80"/>
      <c r="F24" s="80"/>
      <c r="G24" s="154"/>
      <c r="H24" s="80"/>
      <c r="I24" s="80"/>
      <c r="J24" s="384"/>
      <c r="K24" s="384"/>
      <c r="L24" s="384"/>
      <c r="M24" s="384"/>
      <c r="N24" s="384"/>
      <c r="O24" s="384"/>
      <c r="P24" s="384"/>
      <c r="Q24" s="384"/>
      <c r="R24" s="384"/>
      <c r="S24" s="384"/>
      <c r="T24" s="384"/>
      <c r="U24" s="384"/>
      <c r="V24" s="384"/>
      <c r="W24" s="384"/>
      <c r="X24" s="384"/>
      <c r="Y24" s="384"/>
      <c r="Z24" s="384"/>
      <c r="AA24" s="384"/>
      <c r="AB24" s="384"/>
      <c r="AC24" s="384"/>
      <c r="AD24" s="384"/>
      <c r="AE24" s="384"/>
      <c r="AF24" s="384"/>
      <c r="AG24" s="384"/>
      <c r="AH24" s="384"/>
      <c r="AI24" s="384"/>
      <c r="AJ24" s="384"/>
      <c r="AK24" s="80"/>
      <c r="AL24" s="155"/>
      <c r="AM24" s="156"/>
      <c r="AN24" s="80"/>
      <c r="AO24" s="80"/>
      <c r="AP24" s="80"/>
      <c r="AQ24" s="80"/>
      <c r="AR24" s="154"/>
      <c r="AS24" s="395"/>
      <c r="AT24" s="396"/>
      <c r="AU24" s="396"/>
      <c r="AV24" s="396"/>
      <c r="AW24" s="396"/>
      <c r="AX24" s="397"/>
      <c r="AY24" s="15"/>
      <c r="CB24" s="1" t="s">
        <v>27</v>
      </c>
      <c r="CD24" s="1" t="s">
        <v>27</v>
      </c>
    </row>
    <row r="25" spans="1:83" ht="19.5" customHeight="1" x14ac:dyDescent="0.25">
      <c r="A25" s="69" t="str">
        <f t="shared" si="0"/>
        <v/>
      </c>
      <c r="B25" s="153"/>
      <c r="C25" s="80"/>
      <c r="D25" s="80"/>
      <c r="E25" s="80"/>
      <c r="F25" s="80"/>
      <c r="G25" s="154"/>
      <c r="H25" s="80"/>
      <c r="I25" s="80"/>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c r="AH25" s="384"/>
      <c r="AI25" s="384"/>
      <c r="AJ25" s="384"/>
      <c r="AK25" s="80"/>
      <c r="AL25" s="155"/>
      <c r="AM25" s="156"/>
      <c r="AN25" s="80"/>
      <c r="AO25" s="80"/>
      <c r="AP25" s="80"/>
      <c r="AQ25" s="80"/>
      <c r="AR25" s="154"/>
      <c r="AS25" s="395"/>
      <c r="AT25" s="396"/>
      <c r="AU25" s="396"/>
      <c r="AV25" s="396"/>
      <c r="AW25" s="396"/>
      <c r="AX25" s="397"/>
      <c r="AY25" s="17"/>
      <c r="CB25" s="1" t="s">
        <v>28</v>
      </c>
      <c r="CD25" s="1" t="s">
        <v>28</v>
      </c>
    </row>
    <row r="26" spans="1:83" ht="19.5" customHeight="1" x14ac:dyDescent="0.25">
      <c r="A26" s="69" t="str">
        <f t="shared" si="0"/>
        <v/>
      </c>
      <c r="B26" s="153"/>
      <c r="C26" s="80"/>
      <c r="D26" s="80"/>
      <c r="E26" s="80"/>
      <c r="F26" s="80"/>
      <c r="G26" s="154"/>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155"/>
      <c r="AM26" s="156"/>
      <c r="AN26" s="80"/>
      <c r="AO26" s="80"/>
      <c r="AP26" s="80"/>
      <c r="AQ26" s="80"/>
      <c r="AR26" s="154"/>
      <c r="AS26" s="157"/>
      <c r="AT26" s="158"/>
      <c r="AU26" s="158"/>
      <c r="AV26" s="158"/>
      <c r="AW26" s="158"/>
      <c r="AX26" s="159"/>
      <c r="AY26" s="15"/>
      <c r="CB26" s="1" t="s">
        <v>29</v>
      </c>
      <c r="CD26" s="1" t="s">
        <v>29</v>
      </c>
      <c r="CE26" s="1" t="s">
        <v>30</v>
      </c>
    </row>
    <row r="27" spans="1:83" ht="19.5" customHeight="1" x14ac:dyDescent="0.25">
      <c r="A27" s="69">
        <f t="shared" si="0"/>
        <v>244</v>
      </c>
      <c r="B27" s="153"/>
      <c r="C27" s="80"/>
      <c r="D27" s="80"/>
      <c r="E27" s="80"/>
      <c r="F27" s="80"/>
      <c r="G27" s="154"/>
      <c r="H27" s="80"/>
      <c r="I27" s="80"/>
      <c r="J27" s="373" t="s">
        <v>669</v>
      </c>
      <c r="K27" s="373"/>
      <c r="L27" s="373"/>
      <c r="M27" s="373"/>
      <c r="N27" s="373"/>
      <c r="O27" s="373"/>
      <c r="P27" s="373"/>
      <c r="Q27" s="373"/>
      <c r="R27" s="373"/>
      <c r="S27" s="373"/>
      <c r="T27" s="373"/>
      <c r="U27" s="373"/>
      <c r="V27" s="373"/>
      <c r="W27" s="373"/>
      <c r="X27" s="373"/>
      <c r="Y27" s="373"/>
      <c r="Z27" s="373"/>
      <c r="AA27" s="373"/>
      <c r="AB27" s="373"/>
      <c r="AC27" s="373"/>
      <c r="AD27" s="373"/>
      <c r="AE27" s="373"/>
      <c r="AF27" s="373"/>
      <c r="AG27" s="373"/>
      <c r="AH27" s="373"/>
      <c r="AI27" s="373"/>
      <c r="AJ27" s="373"/>
      <c r="AK27" s="80"/>
      <c r="AL27" s="155"/>
      <c r="AM27" s="201">
        <v>244</v>
      </c>
      <c r="AN27" s="386" t="s">
        <v>12</v>
      </c>
      <c r="AO27" s="387"/>
      <c r="AP27" s="387"/>
      <c r="AQ27" s="388"/>
      <c r="AR27" s="154"/>
      <c r="AS27" s="157"/>
      <c r="AT27" s="158"/>
      <c r="AU27" s="158"/>
      <c r="AV27" s="158"/>
      <c r="AW27" s="158"/>
      <c r="AX27" s="159"/>
      <c r="AY27" s="17">
        <f>VLOOKUP(AN27,$CD$6:$CE$11,2,FALSE)</f>
        <v>0</v>
      </c>
      <c r="CD27" s="1" t="s">
        <v>31</v>
      </c>
    </row>
    <row r="28" spans="1:83" ht="19.5" customHeight="1" x14ac:dyDescent="0.25">
      <c r="A28" s="69" t="str">
        <f t="shared" si="0"/>
        <v/>
      </c>
      <c r="B28" s="153"/>
      <c r="C28" s="80"/>
      <c r="D28" s="80"/>
      <c r="E28" s="80"/>
      <c r="F28" s="80"/>
      <c r="G28" s="154"/>
      <c r="H28" s="80"/>
      <c r="I28" s="80"/>
      <c r="J28" s="80"/>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80"/>
      <c r="AL28" s="155"/>
      <c r="AM28" s="156"/>
      <c r="AN28" s="80"/>
      <c r="AO28" s="80"/>
      <c r="AP28" s="80"/>
      <c r="AQ28" s="80"/>
      <c r="AR28" s="154"/>
      <c r="AS28" s="157"/>
      <c r="AT28" s="158"/>
      <c r="AU28" s="158"/>
      <c r="AV28" s="158"/>
      <c r="AW28" s="158"/>
      <c r="AX28" s="159"/>
      <c r="AY28" s="15"/>
    </row>
    <row r="29" spans="1:83" ht="19.5" customHeight="1" x14ac:dyDescent="0.25">
      <c r="A29" s="69">
        <f t="shared" si="0"/>
        <v>245</v>
      </c>
      <c r="B29" s="153"/>
      <c r="C29" s="80"/>
      <c r="D29" s="80"/>
      <c r="E29" s="80"/>
      <c r="F29" s="80"/>
      <c r="G29" s="154"/>
      <c r="H29" s="200" t="s">
        <v>483</v>
      </c>
      <c r="I29" s="80"/>
      <c r="J29" s="401" t="s">
        <v>670</v>
      </c>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80"/>
      <c r="AL29" s="155"/>
      <c r="AM29" s="201">
        <v>245</v>
      </c>
      <c r="AN29" s="386" t="s">
        <v>12</v>
      </c>
      <c r="AO29" s="387"/>
      <c r="AP29" s="387"/>
      <c r="AQ29" s="388"/>
      <c r="AR29" s="154"/>
      <c r="AS29" s="395" t="s">
        <v>1883</v>
      </c>
      <c r="AT29" s="396"/>
      <c r="AU29" s="396"/>
      <c r="AV29" s="396"/>
      <c r="AW29" s="396"/>
      <c r="AX29" s="397"/>
      <c r="AY29" s="17">
        <f>VLOOKUP(AN29,$CD$6:$CE$11,2,FALSE)</f>
        <v>0</v>
      </c>
    </row>
    <row r="30" spans="1:83" ht="20.25" customHeight="1" x14ac:dyDescent="0.25">
      <c r="A30" s="69" t="str">
        <f t="shared" si="0"/>
        <v/>
      </c>
      <c r="B30" s="153"/>
      <c r="C30" s="80"/>
      <c r="D30" s="80"/>
      <c r="E30" s="80"/>
      <c r="F30" s="80"/>
      <c r="G30" s="154"/>
      <c r="H30" s="80"/>
      <c r="I30" s="80"/>
      <c r="J30" s="401"/>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401"/>
      <c r="AK30" s="80"/>
      <c r="AL30" s="155"/>
      <c r="AM30" s="156"/>
      <c r="AN30" s="80"/>
      <c r="AO30" s="80"/>
      <c r="AP30" s="80"/>
      <c r="AQ30" s="80"/>
      <c r="AR30" s="154"/>
      <c r="AS30" s="395"/>
      <c r="AT30" s="396"/>
      <c r="AU30" s="396"/>
      <c r="AV30" s="396"/>
      <c r="AW30" s="396"/>
      <c r="AX30" s="397"/>
      <c r="AY30" s="15"/>
      <c r="CB30" s="1" t="s">
        <v>32</v>
      </c>
      <c r="CD30" s="1" t="s">
        <v>32</v>
      </c>
    </row>
    <row r="31" spans="1:83" ht="19.5" customHeight="1" x14ac:dyDescent="0.25">
      <c r="A31" s="69" t="str">
        <f t="shared" si="0"/>
        <v/>
      </c>
      <c r="B31" s="186"/>
      <c r="C31" s="81"/>
      <c r="D31" s="81"/>
      <c r="E31" s="81"/>
      <c r="F31" s="81"/>
      <c r="G31" s="187"/>
      <c r="H31" s="80"/>
      <c r="I31" s="80"/>
      <c r="J31" s="401"/>
      <c r="K31" s="401"/>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c r="AI31" s="401"/>
      <c r="AJ31" s="401"/>
      <c r="AK31" s="80"/>
      <c r="AL31" s="155"/>
      <c r="AM31" s="156"/>
      <c r="AN31" s="80"/>
      <c r="AO31" s="80"/>
      <c r="AP31" s="80"/>
      <c r="AQ31" s="80"/>
      <c r="AR31" s="154"/>
      <c r="AS31" s="395"/>
      <c r="AT31" s="396"/>
      <c r="AU31" s="396"/>
      <c r="AV31" s="396"/>
      <c r="AW31" s="396"/>
      <c r="AX31" s="397"/>
      <c r="AY31" s="17"/>
      <c r="CB31" s="1" t="s">
        <v>33</v>
      </c>
      <c r="CD31" s="1" t="s">
        <v>33</v>
      </c>
      <c r="CE31" s="1" t="s">
        <v>34</v>
      </c>
    </row>
    <row r="32" spans="1:83" ht="19.5" customHeight="1" x14ac:dyDescent="0.25">
      <c r="A32" s="69" t="str">
        <f t="shared" si="0"/>
        <v/>
      </c>
      <c r="B32" s="186"/>
      <c r="C32" s="81"/>
      <c r="D32" s="81"/>
      <c r="E32" s="81"/>
      <c r="F32" s="81"/>
      <c r="G32" s="187"/>
      <c r="H32" s="80"/>
      <c r="I32" s="80"/>
      <c r="J32" s="401"/>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80"/>
      <c r="AL32" s="155"/>
      <c r="AM32" s="156"/>
      <c r="AN32" s="80"/>
      <c r="AO32" s="80"/>
      <c r="AP32" s="80"/>
      <c r="AQ32" s="80"/>
      <c r="AR32" s="154"/>
      <c r="AS32" s="84"/>
      <c r="AT32" s="85"/>
      <c r="AU32" s="85"/>
      <c r="AV32" s="85"/>
      <c r="AW32" s="85"/>
      <c r="AX32" s="86"/>
      <c r="AY32" s="15"/>
      <c r="CB32" s="1" t="s">
        <v>19</v>
      </c>
      <c r="CD32" s="1" t="s">
        <v>19</v>
      </c>
    </row>
    <row r="33" spans="1:83" ht="19.5" customHeight="1" x14ac:dyDescent="0.25">
      <c r="A33" s="69"/>
      <c r="B33" s="186"/>
      <c r="C33" s="81"/>
      <c r="D33" s="81"/>
      <c r="E33" s="81"/>
      <c r="F33" s="81"/>
      <c r="G33" s="187"/>
      <c r="H33" s="80"/>
      <c r="I33" s="80"/>
      <c r="J33" s="401"/>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80"/>
      <c r="AL33" s="155"/>
      <c r="AM33" s="156"/>
      <c r="AN33" s="80"/>
      <c r="AO33" s="80"/>
      <c r="AP33" s="80"/>
      <c r="AQ33" s="80"/>
      <c r="AR33" s="154"/>
      <c r="AS33" s="84"/>
      <c r="AT33" s="85"/>
      <c r="AU33" s="85"/>
      <c r="AV33" s="85"/>
      <c r="AW33" s="85"/>
      <c r="AX33" s="86"/>
      <c r="AY33" s="15"/>
    </row>
    <row r="34" spans="1:83" ht="19.5" customHeight="1" x14ac:dyDescent="0.25">
      <c r="A34" s="69" t="str">
        <f t="shared" si="0"/>
        <v/>
      </c>
      <c r="B34" s="153"/>
      <c r="C34" s="80"/>
      <c r="D34" s="80"/>
      <c r="E34" s="80"/>
      <c r="F34" s="80"/>
      <c r="G34" s="154"/>
      <c r="H34" s="80"/>
      <c r="I34" s="80"/>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K34" s="80"/>
      <c r="AL34" s="155"/>
      <c r="AM34" s="156"/>
      <c r="AN34" s="80"/>
      <c r="AO34" s="80"/>
      <c r="AP34" s="80"/>
      <c r="AQ34" s="80"/>
      <c r="AR34" s="154"/>
      <c r="AS34" s="84"/>
      <c r="AT34" s="85"/>
      <c r="AU34" s="85"/>
      <c r="AV34" s="85"/>
      <c r="AW34" s="85"/>
      <c r="AX34" s="86"/>
      <c r="AY34" s="15"/>
      <c r="CD34" s="1" t="s">
        <v>35</v>
      </c>
    </row>
    <row r="35" spans="1:83" ht="19.5" customHeight="1" x14ac:dyDescent="0.25">
      <c r="A35" s="69" t="str">
        <f t="shared" si="0"/>
        <v/>
      </c>
      <c r="B35" s="153"/>
      <c r="C35" s="80"/>
      <c r="D35" s="80"/>
      <c r="E35" s="80"/>
      <c r="F35" s="80"/>
      <c r="G35" s="154"/>
      <c r="H35" s="80"/>
      <c r="I35" s="80"/>
      <c r="J35" s="401"/>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401"/>
      <c r="AK35" s="80"/>
      <c r="AL35" s="155"/>
      <c r="AM35" s="156"/>
      <c r="AN35" s="80"/>
      <c r="AO35" s="80"/>
      <c r="AP35" s="80"/>
      <c r="AQ35" s="80"/>
      <c r="AR35" s="154"/>
      <c r="AS35" s="157"/>
      <c r="AT35" s="158"/>
      <c r="AU35" s="158"/>
      <c r="AV35" s="158"/>
      <c r="AW35" s="158"/>
      <c r="AX35" s="159"/>
      <c r="AY35" s="15"/>
    </row>
    <row r="36" spans="1:83" ht="19.5" customHeight="1" x14ac:dyDescent="0.25">
      <c r="A36" s="69" t="str">
        <f t="shared" si="0"/>
        <v/>
      </c>
      <c r="B36" s="153"/>
      <c r="C36" s="80"/>
      <c r="D36" s="80"/>
      <c r="E36" s="80"/>
      <c r="F36" s="80"/>
      <c r="G36" s="154"/>
      <c r="H36" s="80"/>
      <c r="I36" s="80"/>
      <c r="J36" s="80"/>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80"/>
      <c r="AL36" s="155"/>
      <c r="AM36" s="156"/>
      <c r="AN36" s="80"/>
      <c r="AO36" s="80"/>
      <c r="AP36" s="80"/>
      <c r="AQ36" s="80"/>
      <c r="AR36" s="154"/>
      <c r="AS36" s="157"/>
      <c r="AT36" s="158"/>
      <c r="AU36" s="158"/>
      <c r="AV36" s="158"/>
      <c r="AW36" s="158"/>
      <c r="AX36" s="159"/>
      <c r="AY36" s="15"/>
      <c r="CB36" s="1" t="s">
        <v>32</v>
      </c>
      <c r="CD36" s="1" t="s">
        <v>32</v>
      </c>
      <c r="CE36" s="1" t="s">
        <v>18</v>
      </c>
    </row>
    <row r="37" spans="1:83" ht="19.5" customHeight="1" x14ac:dyDescent="0.25">
      <c r="A37" s="69">
        <f t="shared" si="0"/>
        <v>246</v>
      </c>
      <c r="B37" s="153"/>
      <c r="C37" s="80"/>
      <c r="D37" s="80"/>
      <c r="E37" s="80"/>
      <c r="F37" s="80"/>
      <c r="G37" s="154"/>
      <c r="H37" s="200" t="s">
        <v>485</v>
      </c>
      <c r="I37" s="80"/>
      <c r="J37" s="373" t="s">
        <v>671</v>
      </c>
      <c r="K37" s="373"/>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80"/>
      <c r="AL37" s="155"/>
      <c r="AM37" s="201">
        <v>246</v>
      </c>
      <c r="AN37" s="448" t="s">
        <v>22</v>
      </c>
      <c r="AO37" s="449"/>
      <c r="AP37" s="449"/>
      <c r="AQ37" s="450"/>
      <c r="AR37" s="154"/>
      <c r="AS37" s="395" t="s">
        <v>1884</v>
      </c>
      <c r="AT37" s="396"/>
      <c r="AU37" s="396"/>
      <c r="AV37" s="396"/>
      <c r="AW37" s="396"/>
      <c r="AX37" s="397"/>
      <c r="AY37" s="17">
        <f>IFERROR(VLOOKUP(AN37,$CD$19:$CE$22,2,FALSE),0)</f>
        <v>0</v>
      </c>
      <c r="CB37" s="1" t="s">
        <v>33</v>
      </c>
      <c r="CD37" s="1" t="s">
        <v>33</v>
      </c>
    </row>
    <row r="38" spans="1:83" ht="19.5" customHeight="1" x14ac:dyDescent="0.25">
      <c r="A38" s="69" t="str">
        <f t="shared" si="0"/>
        <v/>
      </c>
      <c r="B38" s="153"/>
      <c r="C38" s="80"/>
      <c r="D38" s="80"/>
      <c r="E38" s="80"/>
      <c r="F38" s="80"/>
      <c r="G38" s="154"/>
      <c r="H38" s="80"/>
      <c r="I38" s="80"/>
      <c r="J38" s="384" t="s">
        <v>672</v>
      </c>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c r="AH38" s="384"/>
      <c r="AI38" s="384"/>
      <c r="AJ38" s="384"/>
      <c r="AK38" s="80"/>
      <c r="AL38" s="155"/>
      <c r="AM38" s="156"/>
      <c r="AN38" s="80"/>
      <c r="AO38" s="80"/>
      <c r="AP38" s="80"/>
      <c r="AQ38" s="80"/>
      <c r="AR38" s="154"/>
      <c r="AS38" s="395"/>
      <c r="AT38" s="396"/>
      <c r="AU38" s="396"/>
      <c r="AV38" s="396"/>
      <c r="AW38" s="396"/>
      <c r="AX38" s="397"/>
      <c r="AY38" s="15"/>
      <c r="CB38" s="1" t="s">
        <v>19</v>
      </c>
      <c r="CD38" s="1" t="s">
        <v>19</v>
      </c>
    </row>
    <row r="39" spans="1:83" ht="19.5" customHeight="1" x14ac:dyDescent="0.25">
      <c r="A39" s="69" t="str">
        <f t="shared" si="0"/>
        <v/>
      </c>
      <c r="B39" s="153"/>
      <c r="C39" s="80"/>
      <c r="D39" s="80"/>
      <c r="E39" s="80"/>
      <c r="F39" s="80"/>
      <c r="G39" s="154"/>
      <c r="H39" s="80"/>
      <c r="I39" s="80"/>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c r="AH39" s="384"/>
      <c r="AI39" s="384"/>
      <c r="AJ39" s="384"/>
      <c r="AK39" s="80"/>
      <c r="AL39" s="155"/>
      <c r="AM39" s="156"/>
      <c r="AN39" s="80"/>
      <c r="AO39" s="80"/>
      <c r="AP39" s="80"/>
      <c r="AQ39" s="80"/>
      <c r="AR39" s="154"/>
      <c r="AS39" s="395"/>
      <c r="AT39" s="396"/>
      <c r="AU39" s="396"/>
      <c r="AV39" s="396"/>
      <c r="AW39" s="396"/>
      <c r="AX39" s="397"/>
      <c r="AY39" s="15"/>
      <c r="CD39" s="1" t="s">
        <v>36</v>
      </c>
    </row>
    <row r="40" spans="1:83" ht="19.5" customHeight="1" x14ac:dyDescent="0.25">
      <c r="A40" s="69" t="str">
        <f t="shared" si="0"/>
        <v/>
      </c>
      <c r="B40" s="153"/>
      <c r="C40" s="80"/>
      <c r="D40" s="80"/>
      <c r="E40" s="80"/>
      <c r="F40" s="80"/>
      <c r="G40" s="154"/>
      <c r="H40" s="80"/>
      <c r="I40" s="80"/>
      <c r="J40" s="384"/>
      <c r="K40" s="384"/>
      <c r="L40" s="384"/>
      <c r="M40" s="384"/>
      <c r="N40" s="384"/>
      <c r="O40" s="384"/>
      <c r="P40" s="384"/>
      <c r="Q40" s="384"/>
      <c r="R40" s="384"/>
      <c r="S40" s="384"/>
      <c r="T40" s="384"/>
      <c r="U40" s="384"/>
      <c r="V40" s="384"/>
      <c r="W40" s="384"/>
      <c r="X40" s="384"/>
      <c r="Y40" s="384"/>
      <c r="Z40" s="384"/>
      <c r="AA40" s="384"/>
      <c r="AB40" s="384"/>
      <c r="AC40" s="384"/>
      <c r="AD40" s="384"/>
      <c r="AE40" s="384"/>
      <c r="AF40" s="384"/>
      <c r="AG40" s="384"/>
      <c r="AH40" s="384"/>
      <c r="AI40" s="384"/>
      <c r="AJ40" s="384"/>
      <c r="AK40" s="80"/>
      <c r="AL40" s="155"/>
      <c r="AM40" s="156"/>
      <c r="AN40" s="80"/>
      <c r="AO40" s="80"/>
      <c r="AP40" s="80"/>
      <c r="AQ40" s="80"/>
      <c r="AR40" s="154"/>
      <c r="AS40" s="157"/>
      <c r="AT40" s="158"/>
      <c r="AU40" s="158"/>
      <c r="AV40" s="158"/>
      <c r="AW40" s="158"/>
      <c r="AX40" s="159"/>
      <c r="AY40" s="15"/>
    </row>
    <row r="41" spans="1:83" ht="15.65" customHeight="1" x14ac:dyDescent="0.25">
      <c r="A41" s="69" t="str">
        <f t="shared" si="0"/>
        <v/>
      </c>
      <c r="B41" s="153"/>
      <c r="C41" s="80"/>
      <c r="D41" s="80"/>
      <c r="E41" s="80"/>
      <c r="F41" s="80"/>
      <c r="G41" s="154"/>
      <c r="H41" s="80"/>
      <c r="I41" s="80"/>
      <c r="J41" s="80"/>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80"/>
      <c r="AL41" s="155"/>
      <c r="AM41" s="156"/>
      <c r="AN41" s="80"/>
      <c r="AO41" s="80"/>
      <c r="AP41" s="80"/>
      <c r="AQ41" s="80"/>
      <c r="AR41" s="154"/>
      <c r="AS41" s="157"/>
      <c r="AT41" s="158"/>
      <c r="AU41" s="158"/>
      <c r="AV41" s="158"/>
      <c r="AW41" s="158"/>
      <c r="AX41" s="159"/>
      <c r="AY41" s="15"/>
    </row>
    <row r="42" spans="1:83" ht="19.5" customHeight="1" x14ac:dyDescent="0.25">
      <c r="A42" s="69">
        <f t="shared" si="0"/>
        <v>247</v>
      </c>
      <c r="B42" s="153"/>
      <c r="C42" s="80"/>
      <c r="D42" s="80"/>
      <c r="E42" s="80"/>
      <c r="F42" s="80"/>
      <c r="G42" s="154"/>
      <c r="H42" s="80"/>
      <c r="I42" s="80"/>
      <c r="J42" s="384" t="s">
        <v>673</v>
      </c>
      <c r="K42" s="384"/>
      <c r="L42" s="384"/>
      <c r="M42" s="384"/>
      <c r="N42" s="384"/>
      <c r="O42" s="384"/>
      <c r="P42" s="384"/>
      <c r="Q42" s="384"/>
      <c r="R42" s="384"/>
      <c r="S42" s="384"/>
      <c r="T42" s="384"/>
      <c r="U42" s="384"/>
      <c r="V42" s="384"/>
      <c r="W42" s="384"/>
      <c r="X42" s="384"/>
      <c r="Y42" s="384"/>
      <c r="Z42" s="384"/>
      <c r="AA42" s="384"/>
      <c r="AB42" s="384"/>
      <c r="AC42" s="384"/>
      <c r="AD42" s="384"/>
      <c r="AE42" s="384"/>
      <c r="AF42" s="384"/>
      <c r="AG42" s="384"/>
      <c r="AH42" s="384"/>
      <c r="AI42" s="384"/>
      <c r="AJ42" s="384"/>
      <c r="AK42" s="80"/>
      <c r="AL42" s="155"/>
      <c r="AM42" s="201">
        <v>247</v>
      </c>
      <c r="AN42" s="386" t="s">
        <v>12</v>
      </c>
      <c r="AO42" s="387"/>
      <c r="AP42" s="387"/>
      <c r="AQ42" s="388"/>
      <c r="AR42" s="154"/>
      <c r="AS42" s="157"/>
      <c r="AT42" s="158"/>
      <c r="AU42" s="158"/>
      <c r="AV42" s="158"/>
      <c r="AW42" s="158"/>
      <c r="AX42" s="159"/>
      <c r="AY42" s="17">
        <f>VLOOKUP(AN42,$CD$6:$CE$11,2,FALSE)</f>
        <v>0</v>
      </c>
      <c r="CB42" s="1" t="s">
        <v>97</v>
      </c>
      <c r="CD42" s="1" t="s">
        <v>97</v>
      </c>
    </row>
    <row r="43" spans="1:83" ht="19.5" customHeight="1" x14ac:dyDescent="0.25">
      <c r="A43" s="69" t="str">
        <f t="shared" si="0"/>
        <v/>
      </c>
      <c r="B43" s="153"/>
      <c r="C43" s="80"/>
      <c r="D43" s="80"/>
      <c r="E43" s="80"/>
      <c r="F43" s="80"/>
      <c r="G43" s="154"/>
      <c r="H43" s="80"/>
      <c r="I43" s="80"/>
      <c r="J43" s="384"/>
      <c r="K43" s="384"/>
      <c r="L43" s="384"/>
      <c r="M43" s="384"/>
      <c r="N43" s="384"/>
      <c r="O43" s="384"/>
      <c r="P43" s="384"/>
      <c r="Q43" s="384"/>
      <c r="R43" s="384"/>
      <c r="S43" s="384"/>
      <c r="T43" s="384"/>
      <c r="U43" s="384"/>
      <c r="V43" s="384"/>
      <c r="W43" s="384"/>
      <c r="X43" s="384"/>
      <c r="Y43" s="384"/>
      <c r="Z43" s="384"/>
      <c r="AA43" s="384"/>
      <c r="AB43" s="384"/>
      <c r="AC43" s="384"/>
      <c r="AD43" s="384"/>
      <c r="AE43" s="384"/>
      <c r="AF43" s="384"/>
      <c r="AG43" s="384"/>
      <c r="AH43" s="384"/>
      <c r="AI43" s="384"/>
      <c r="AJ43" s="384"/>
      <c r="AK43" s="80"/>
      <c r="AL43" s="155"/>
      <c r="AM43" s="156"/>
      <c r="AN43" s="80"/>
      <c r="AO43" s="80"/>
      <c r="AP43" s="80"/>
      <c r="AQ43" s="80"/>
      <c r="AR43" s="154"/>
      <c r="AS43" s="157"/>
      <c r="AT43" s="158"/>
      <c r="AU43" s="158"/>
      <c r="AV43" s="158"/>
      <c r="AW43" s="158"/>
      <c r="AX43" s="159"/>
      <c r="AY43" s="17"/>
      <c r="CB43" s="1" t="s">
        <v>98</v>
      </c>
      <c r="CD43" s="1" t="s">
        <v>98</v>
      </c>
    </row>
    <row r="44" spans="1:83" ht="15.65" customHeight="1" x14ac:dyDescent="0.25">
      <c r="A44" s="69" t="str">
        <f t="shared" si="0"/>
        <v/>
      </c>
      <c r="B44" s="153"/>
      <c r="C44" s="80"/>
      <c r="D44" s="80"/>
      <c r="E44" s="80"/>
      <c r="F44" s="80"/>
      <c r="G44" s="154"/>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155"/>
      <c r="AM44" s="156"/>
      <c r="AN44" s="80"/>
      <c r="AO44" s="80"/>
      <c r="AP44" s="80"/>
      <c r="AQ44" s="80"/>
      <c r="AR44" s="154"/>
      <c r="AS44" s="157"/>
      <c r="AT44" s="158"/>
      <c r="AU44" s="158"/>
      <c r="AV44" s="158"/>
      <c r="AW44" s="158"/>
      <c r="AX44" s="159"/>
      <c r="AY44" s="15"/>
      <c r="CD44" s="1" t="s">
        <v>100</v>
      </c>
    </row>
    <row r="45" spans="1:83" ht="19.5" customHeight="1" x14ac:dyDescent="0.25">
      <c r="A45" s="69">
        <f t="shared" si="0"/>
        <v>248</v>
      </c>
      <c r="B45" s="196"/>
      <c r="C45" s="179"/>
      <c r="D45" s="179"/>
      <c r="E45" s="179"/>
      <c r="F45" s="179"/>
      <c r="G45" s="197"/>
      <c r="H45" s="200" t="s">
        <v>496</v>
      </c>
      <c r="I45" s="80"/>
      <c r="J45" s="373" t="s">
        <v>674</v>
      </c>
      <c r="K45" s="373"/>
      <c r="L45" s="373"/>
      <c r="M45" s="373"/>
      <c r="N45" s="373"/>
      <c r="O45" s="373"/>
      <c r="P45" s="373"/>
      <c r="Q45" s="373"/>
      <c r="R45" s="373"/>
      <c r="S45" s="373"/>
      <c r="T45" s="373"/>
      <c r="U45" s="373"/>
      <c r="V45" s="373"/>
      <c r="W45" s="373"/>
      <c r="X45" s="373"/>
      <c r="Y45" s="373"/>
      <c r="Z45" s="373"/>
      <c r="AA45" s="373"/>
      <c r="AB45" s="373"/>
      <c r="AC45" s="373"/>
      <c r="AD45" s="373"/>
      <c r="AE45" s="373"/>
      <c r="AF45" s="373"/>
      <c r="AG45" s="373"/>
      <c r="AH45" s="373"/>
      <c r="AI45" s="373"/>
      <c r="AJ45" s="373"/>
      <c r="AK45" s="80"/>
      <c r="AL45" s="155"/>
      <c r="AM45" s="201">
        <v>248</v>
      </c>
      <c r="AN45" s="386" t="s">
        <v>12</v>
      </c>
      <c r="AO45" s="387"/>
      <c r="AP45" s="387"/>
      <c r="AQ45" s="388"/>
      <c r="AR45" s="154"/>
      <c r="AS45" s="395" t="s">
        <v>1885</v>
      </c>
      <c r="AT45" s="396"/>
      <c r="AU45" s="396"/>
      <c r="AV45" s="396"/>
      <c r="AW45" s="396"/>
      <c r="AX45" s="397"/>
      <c r="AY45" s="17">
        <f>VLOOKUP(AN45,$CD$6:$CE$11,2,FALSE)</f>
        <v>0</v>
      </c>
    </row>
    <row r="46" spans="1:83" ht="19.5" customHeight="1" x14ac:dyDescent="0.25">
      <c r="A46" s="69" t="str">
        <f t="shared" si="0"/>
        <v/>
      </c>
      <c r="B46" s="196"/>
      <c r="C46" s="179"/>
      <c r="D46" s="179"/>
      <c r="E46" s="179"/>
      <c r="F46" s="179"/>
      <c r="G46" s="197"/>
      <c r="H46" s="80"/>
      <c r="I46" s="80"/>
      <c r="J46" s="384" t="s">
        <v>675</v>
      </c>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84"/>
      <c r="AI46" s="384"/>
      <c r="AJ46" s="384"/>
      <c r="AK46" s="80"/>
      <c r="AL46" s="155"/>
      <c r="AM46" s="156"/>
      <c r="AN46" s="80"/>
      <c r="AO46" s="80"/>
      <c r="AP46" s="80"/>
      <c r="AQ46" s="80"/>
      <c r="AR46" s="154"/>
      <c r="AS46" s="395"/>
      <c r="AT46" s="396"/>
      <c r="AU46" s="396"/>
      <c r="AV46" s="396"/>
      <c r="AW46" s="396"/>
      <c r="AX46" s="397"/>
      <c r="AY46" s="15"/>
    </row>
    <row r="47" spans="1:83" ht="19.5" customHeight="1" x14ac:dyDescent="0.25">
      <c r="A47" s="69" t="str">
        <f t="shared" si="0"/>
        <v/>
      </c>
      <c r="B47" s="153"/>
      <c r="C47" s="179"/>
      <c r="D47" s="179"/>
      <c r="E47" s="179"/>
      <c r="F47" s="179"/>
      <c r="G47" s="154"/>
      <c r="H47" s="80"/>
      <c r="I47" s="80"/>
      <c r="J47" s="384"/>
      <c r="K47" s="384"/>
      <c r="L47" s="384"/>
      <c r="M47" s="384"/>
      <c r="N47" s="384"/>
      <c r="O47" s="384"/>
      <c r="P47" s="384"/>
      <c r="Q47" s="384"/>
      <c r="R47" s="384"/>
      <c r="S47" s="384"/>
      <c r="T47" s="384"/>
      <c r="U47" s="384"/>
      <c r="V47" s="384"/>
      <c r="W47" s="384"/>
      <c r="X47" s="384"/>
      <c r="Y47" s="384"/>
      <c r="Z47" s="384"/>
      <c r="AA47" s="384"/>
      <c r="AB47" s="384"/>
      <c r="AC47" s="384"/>
      <c r="AD47" s="384"/>
      <c r="AE47" s="384"/>
      <c r="AF47" s="384"/>
      <c r="AG47" s="384"/>
      <c r="AH47" s="384"/>
      <c r="AI47" s="384"/>
      <c r="AJ47" s="384"/>
      <c r="AK47" s="80"/>
      <c r="AL47" s="155"/>
      <c r="AM47" s="156"/>
      <c r="AN47" s="80"/>
      <c r="AO47" s="80"/>
      <c r="AP47" s="80"/>
      <c r="AQ47" s="80"/>
      <c r="AR47" s="154"/>
      <c r="AS47" s="395"/>
      <c r="AT47" s="396"/>
      <c r="AU47" s="396"/>
      <c r="AV47" s="396"/>
      <c r="AW47" s="396"/>
      <c r="AX47" s="397"/>
      <c r="AY47" s="17"/>
    </row>
    <row r="48" spans="1:83" ht="16.2" customHeight="1" x14ac:dyDescent="0.25">
      <c r="A48" s="69" t="str">
        <f t="shared" si="0"/>
        <v/>
      </c>
      <c r="B48" s="185"/>
      <c r="C48" s="179"/>
      <c r="D48" s="179"/>
      <c r="E48" s="179"/>
      <c r="F48" s="179"/>
      <c r="G48" s="154"/>
      <c r="H48" s="80"/>
      <c r="I48" s="80"/>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80"/>
      <c r="AL48" s="155"/>
      <c r="AM48" s="156"/>
      <c r="AN48" s="80"/>
      <c r="AO48" s="80"/>
      <c r="AP48" s="80"/>
      <c r="AQ48" s="80"/>
      <c r="AR48" s="154"/>
      <c r="AS48" s="84"/>
      <c r="AT48" s="85"/>
      <c r="AU48" s="85"/>
      <c r="AV48" s="85"/>
      <c r="AW48" s="85"/>
      <c r="AX48" s="86"/>
      <c r="AY48" s="15"/>
    </row>
    <row r="49" spans="1:51" ht="19.5" customHeight="1" x14ac:dyDescent="0.25">
      <c r="A49" s="69">
        <f t="shared" si="0"/>
        <v>249</v>
      </c>
      <c r="B49" s="153"/>
      <c r="C49" s="80"/>
      <c r="D49" s="80"/>
      <c r="E49" s="80"/>
      <c r="F49" s="80"/>
      <c r="G49" s="154"/>
      <c r="H49" s="200" t="s">
        <v>676</v>
      </c>
      <c r="I49" s="80"/>
      <c r="J49" s="373" t="s">
        <v>677</v>
      </c>
      <c r="K49" s="373"/>
      <c r="L49" s="373"/>
      <c r="M49" s="373"/>
      <c r="N49" s="373"/>
      <c r="O49" s="373"/>
      <c r="P49" s="373"/>
      <c r="Q49" s="373"/>
      <c r="R49" s="373"/>
      <c r="S49" s="373"/>
      <c r="T49" s="373"/>
      <c r="U49" s="373"/>
      <c r="V49" s="373"/>
      <c r="W49" s="373"/>
      <c r="X49" s="373"/>
      <c r="Y49" s="373"/>
      <c r="Z49" s="373"/>
      <c r="AA49" s="373"/>
      <c r="AB49" s="373"/>
      <c r="AC49" s="373"/>
      <c r="AD49" s="373"/>
      <c r="AE49" s="373"/>
      <c r="AF49" s="373"/>
      <c r="AG49" s="373"/>
      <c r="AH49" s="373"/>
      <c r="AI49" s="373"/>
      <c r="AJ49" s="373"/>
      <c r="AK49" s="80"/>
      <c r="AL49" s="155"/>
      <c r="AM49" s="201">
        <v>249</v>
      </c>
      <c r="AN49" s="386" t="s">
        <v>12</v>
      </c>
      <c r="AO49" s="387"/>
      <c r="AP49" s="387"/>
      <c r="AQ49" s="388"/>
      <c r="AR49" s="154"/>
      <c r="AS49" s="395" t="s">
        <v>1886</v>
      </c>
      <c r="AT49" s="396"/>
      <c r="AU49" s="396"/>
      <c r="AV49" s="396"/>
      <c r="AW49" s="396"/>
      <c r="AX49" s="397"/>
      <c r="AY49" s="17">
        <f>VLOOKUP(AN49,$CD$6:$CE$11,2,FALSE)</f>
        <v>0</v>
      </c>
    </row>
    <row r="50" spans="1:51" ht="19.5" customHeight="1" x14ac:dyDescent="0.25">
      <c r="A50" s="69" t="str">
        <f t="shared" si="0"/>
        <v/>
      </c>
      <c r="B50" s="153"/>
      <c r="C50" s="80"/>
      <c r="D50" s="80"/>
      <c r="E50" s="80"/>
      <c r="F50" s="80"/>
      <c r="G50" s="154"/>
      <c r="H50" s="80"/>
      <c r="I50" s="80"/>
      <c r="J50" s="381" t="s">
        <v>678</v>
      </c>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80"/>
      <c r="AL50" s="155"/>
      <c r="AM50" s="156"/>
      <c r="AN50" s="80"/>
      <c r="AO50" s="80"/>
      <c r="AP50" s="80"/>
      <c r="AQ50" s="80"/>
      <c r="AR50" s="154"/>
      <c r="AS50" s="395"/>
      <c r="AT50" s="396"/>
      <c r="AU50" s="396"/>
      <c r="AV50" s="396"/>
      <c r="AW50" s="396"/>
      <c r="AX50" s="397"/>
      <c r="AY50" s="15"/>
    </row>
    <row r="51" spans="1:51" ht="19.5" customHeight="1" x14ac:dyDescent="0.25">
      <c r="A51" s="69" t="str">
        <f t="shared" si="0"/>
        <v/>
      </c>
      <c r="B51" s="153"/>
      <c r="C51" s="80"/>
      <c r="D51" s="80"/>
      <c r="E51" s="80"/>
      <c r="F51" s="80"/>
      <c r="G51" s="154"/>
      <c r="H51" s="80"/>
      <c r="I51" s="80"/>
      <c r="J51" s="381"/>
      <c r="K51" s="381"/>
      <c r="L51" s="381"/>
      <c r="M51" s="381"/>
      <c r="N51" s="381"/>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80"/>
      <c r="AL51" s="155"/>
      <c r="AM51" s="156"/>
      <c r="AN51" s="80"/>
      <c r="AO51" s="80"/>
      <c r="AP51" s="80"/>
      <c r="AQ51" s="80"/>
      <c r="AR51" s="154"/>
      <c r="AS51" s="395"/>
      <c r="AT51" s="396"/>
      <c r="AU51" s="396"/>
      <c r="AV51" s="396"/>
      <c r="AW51" s="396"/>
      <c r="AX51" s="397"/>
      <c r="AY51" s="15"/>
    </row>
    <row r="52" spans="1:51" ht="20.25" customHeight="1" x14ac:dyDescent="0.25">
      <c r="A52" s="69" t="str">
        <f t="shared" si="0"/>
        <v/>
      </c>
      <c r="B52" s="153"/>
      <c r="C52" s="80"/>
      <c r="D52" s="80"/>
      <c r="E52" s="80"/>
      <c r="F52" s="80"/>
      <c r="G52" s="154"/>
      <c r="H52" s="80"/>
      <c r="I52" s="80"/>
      <c r="J52" s="381"/>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80"/>
      <c r="AL52" s="155"/>
      <c r="AM52" s="156"/>
      <c r="AN52" s="80"/>
      <c r="AO52" s="80"/>
      <c r="AP52" s="80"/>
      <c r="AQ52" s="80"/>
      <c r="AR52" s="154"/>
      <c r="AS52" s="220"/>
      <c r="AT52" s="221"/>
      <c r="AU52" s="221"/>
      <c r="AV52" s="221"/>
      <c r="AW52" s="221"/>
      <c r="AX52" s="222"/>
      <c r="AY52" s="17"/>
    </row>
    <row r="53" spans="1:51" ht="20.25" customHeight="1" x14ac:dyDescent="0.25">
      <c r="A53" s="69" t="str">
        <f t="shared" si="0"/>
        <v/>
      </c>
      <c r="B53" s="153"/>
      <c r="C53" s="80"/>
      <c r="D53" s="80"/>
      <c r="E53" s="80"/>
      <c r="F53" s="80"/>
      <c r="G53" s="154"/>
      <c r="H53" s="80"/>
      <c r="I53" s="80"/>
      <c r="J53" s="381"/>
      <c r="K53" s="381"/>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80"/>
      <c r="AL53" s="155"/>
      <c r="AM53" s="156"/>
      <c r="AN53" s="80"/>
      <c r="AO53" s="80"/>
      <c r="AP53" s="80"/>
      <c r="AQ53" s="80"/>
      <c r="AR53" s="154"/>
      <c r="AS53" s="220"/>
      <c r="AT53" s="221"/>
      <c r="AU53" s="221"/>
      <c r="AV53" s="221"/>
      <c r="AW53" s="221"/>
      <c r="AX53" s="222"/>
      <c r="AY53" s="15"/>
    </row>
    <row r="54" spans="1:51" ht="20.25" customHeight="1" x14ac:dyDescent="0.25">
      <c r="A54" s="69" t="str">
        <f t="shared" si="0"/>
        <v/>
      </c>
      <c r="B54" s="153"/>
      <c r="C54" s="80"/>
      <c r="D54" s="80"/>
      <c r="E54" s="80"/>
      <c r="F54" s="80"/>
      <c r="G54" s="154"/>
      <c r="H54" s="80"/>
      <c r="I54" s="80"/>
      <c r="J54" s="381"/>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80"/>
      <c r="AL54" s="155"/>
      <c r="AM54" s="156"/>
      <c r="AN54" s="80"/>
      <c r="AO54" s="80"/>
      <c r="AP54" s="80"/>
      <c r="AQ54" s="80"/>
      <c r="AR54" s="154"/>
      <c r="AS54" s="220"/>
      <c r="AT54" s="221"/>
      <c r="AU54" s="221"/>
      <c r="AV54" s="221"/>
      <c r="AW54" s="221"/>
      <c r="AX54" s="222"/>
      <c r="AY54" s="15"/>
    </row>
    <row r="55" spans="1:51" ht="20.25" customHeight="1" x14ac:dyDescent="0.25">
      <c r="A55" s="69" t="str">
        <f t="shared" si="0"/>
        <v/>
      </c>
      <c r="B55" s="153"/>
      <c r="C55" s="80"/>
      <c r="D55" s="80"/>
      <c r="E55" s="80"/>
      <c r="F55" s="80"/>
      <c r="G55" s="154"/>
      <c r="H55" s="80"/>
      <c r="I55" s="80"/>
      <c r="J55" s="381"/>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80"/>
      <c r="AL55" s="155"/>
      <c r="AM55" s="156"/>
      <c r="AN55" s="80"/>
      <c r="AO55" s="80"/>
      <c r="AP55" s="80"/>
      <c r="AQ55" s="80"/>
      <c r="AR55" s="154"/>
      <c r="AS55" s="220"/>
      <c r="AT55" s="221"/>
      <c r="AU55" s="221"/>
      <c r="AV55" s="221"/>
      <c r="AW55" s="221"/>
      <c r="AX55" s="222"/>
      <c r="AY55" s="17"/>
    </row>
    <row r="56" spans="1:51" ht="19.5" customHeight="1" x14ac:dyDescent="0.25">
      <c r="A56" s="69" t="str">
        <f t="shared" si="0"/>
        <v/>
      </c>
      <c r="B56" s="153"/>
      <c r="C56" s="80"/>
      <c r="D56" s="80"/>
      <c r="E56" s="80"/>
      <c r="F56" s="80"/>
      <c r="G56" s="154"/>
      <c r="H56" s="80"/>
      <c r="I56" s="80"/>
      <c r="J56" s="381"/>
      <c r="K56" s="381"/>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80"/>
      <c r="AL56" s="155"/>
      <c r="AM56" s="156"/>
      <c r="AN56" s="80"/>
      <c r="AO56" s="80"/>
      <c r="AP56" s="80"/>
      <c r="AQ56" s="80"/>
      <c r="AR56" s="154"/>
      <c r="AS56" s="157"/>
      <c r="AT56" s="158"/>
      <c r="AU56" s="158"/>
      <c r="AV56" s="158"/>
      <c r="AW56" s="158"/>
      <c r="AX56" s="159"/>
      <c r="AY56" s="15"/>
    </row>
    <row r="57" spans="1:51" ht="19.5" customHeight="1" x14ac:dyDescent="0.25">
      <c r="A57" s="69" t="str">
        <f t="shared" si="0"/>
        <v/>
      </c>
      <c r="B57" s="153"/>
      <c r="C57" s="80"/>
      <c r="D57" s="80"/>
      <c r="E57" s="80"/>
      <c r="F57" s="80"/>
      <c r="G57" s="154"/>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155"/>
      <c r="AM57" s="156"/>
      <c r="AN57" s="80"/>
      <c r="AO57" s="80"/>
      <c r="AP57" s="80"/>
      <c r="AQ57" s="80"/>
      <c r="AR57" s="154"/>
      <c r="AS57" s="157"/>
      <c r="AT57" s="158"/>
      <c r="AU57" s="158"/>
      <c r="AV57" s="158"/>
      <c r="AW57" s="158"/>
      <c r="AX57" s="159"/>
      <c r="AY57" s="15"/>
    </row>
    <row r="58" spans="1:51" ht="19.5" customHeight="1" x14ac:dyDescent="0.25">
      <c r="A58" s="69">
        <f t="shared" si="0"/>
        <v>250</v>
      </c>
      <c r="B58" s="153"/>
      <c r="C58" s="80"/>
      <c r="D58" s="80"/>
      <c r="E58" s="80"/>
      <c r="F58" s="80"/>
      <c r="G58" s="154"/>
      <c r="H58" s="200" t="s">
        <v>679</v>
      </c>
      <c r="I58" s="80"/>
      <c r="J58" s="373" t="s">
        <v>680</v>
      </c>
      <c r="K58" s="373"/>
      <c r="L58" s="373"/>
      <c r="M58" s="373"/>
      <c r="N58" s="373"/>
      <c r="O58" s="373"/>
      <c r="P58" s="373"/>
      <c r="Q58" s="373"/>
      <c r="R58" s="373"/>
      <c r="S58" s="373"/>
      <c r="T58" s="373"/>
      <c r="U58" s="373"/>
      <c r="V58" s="373"/>
      <c r="W58" s="373"/>
      <c r="X58" s="373"/>
      <c r="Y58" s="373"/>
      <c r="Z58" s="373"/>
      <c r="AA58" s="373"/>
      <c r="AB58" s="373"/>
      <c r="AC58" s="373"/>
      <c r="AD58" s="373"/>
      <c r="AE58" s="373"/>
      <c r="AF58" s="373"/>
      <c r="AG58" s="373"/>
      <c r="AH58" s="373"/>
      <c r="AI58" s="373"/>
      <c r="AJ58" s="373"/>
      <c r="AK58" s="80"/>
      <c r="AL58" s="155"/>
      <c r="AM58" s="201">
        <v>250</v>
      </c>
      <c r="AN58" s="386" t="s">
        <v>12</v>
      </c>
      <c r="AO58" s="387"/>
      <c r="AP58" s="387"/>
      <c r="AQ58" s="388"/>
      <c r="AR58" s="154"/>
      <c r="AS58" s="395" t="s">
        <v>1887</v>
      </c>
      <c r="AT58" s="396"/>
      <c r="AU58" s="396"/>
      <c r="AV58" s="396"/>
      <c r="AW58" s="396"/>
      <c r="AX58" s="397"/>
      <c r="AY58" s="17">
        <f>VLOOKUP(AN58,$CD$6:$CE$11,2,FALSE)</f>
        <v>0</v>
      </c>
    </row>
    <row r="59" spans="1:51" ht="19.5" customHeight="1" x14ac:dyDescent="0.25">
      <c r="A59" s="69" t="str">
        <f t="shared" si="0"/>
        <v/>
      </c>
      <c r="B59" s="153"/>
      <c r="C59" s="80"/>
      <c r="D59" s="80"/>
      <c r="E59" s="80"/>
      <c r="F59" s="80"/>
      <c r="G59" s="154"/>
      <c r="H59" s="80"/>
      <c r="I59" s="80"/>
      <c r="J59" s="401" t="s">
        <v>681</v>
      </c>
      <c r="K59" s="401"/>
      <c r="L59" s="401"/>
      <c r="M59" s="401"/>
      <c r="N59" s="401"/>
      <c r="O59" s="401"/>
      <c r="P59" s="401"/>
      <c r="Q59" s="401"/>
      <c r="R59" s="401"/>
      <c r="S59" s="401"/>
      <c r="T59" s="401"/>
      <c r="U59" s="401"/>
      <c r="V59" s="401"/>
      <c r="W59" s="401"/>
      <c r="X59" s="401"/>
      <c r="Y59" s="401"/>
      <c r="Z59" s="401"/>
      <c r="AA59" s="401"/>
      <c r="AB59" s="401"/>
      <c r="AC59" s="401"/>
      <c r="AD59" s="401"/>
      <c r="AE59" s="401"/>
      <c r="AF59" s="401"/>
      <c r="AG59" s="401"/>
      <c r="AH59" s="401"/>
      <c r="AI59" s="401"/>
      <c r="AJ59" s="401"/>
      <c r="AK59" s="80"/>
      <c r="AL59" s="155"/>
      <c r="AM59" s="156"/>
      <c r="AN59" s="80"/>
      <c r="AO59" s="80"/>
      <c r="AP59" s="80"/>
      <c r="AQ59" s="80"/>
      <c r="AR59" s="154"/>
      <c r="AS59" s="395"/>
      <c r="AT59" s="396"/>
      <c r="AU59" s="396"/>
      <c r="AV59" s="396"/>
      <c r="AW59" s="396"/>
      <c r="AX59" s="397"/>
      <c r="AY59" s="15"/>
    </row>
    <row r="60" spans="1:51" ht="19.5" customHeight="1" x14ac:dyDescent="0.25">
      <c r="A60" s="69" t="str">
        <f t="shared" si="0"/>
        <v/>
      </c>
      <c r="B60" s="153"/>
      <c r="C60" s="80"/>
      <c r="D60" s="80"/>
      <c r="E60" s="80"/>
      <c r="F60" s="80"/>
      <c r="G60" s="154"/>
      <c r="H60" s="80"/>
      <c r="I60" s="80"/>
      <c r="J60" s="401"/>
      <c r="K60" s="401"/>
      <c r="L60" s="401"/>
      <c r="M60" s="401"/>
      <c r="N60" s="401"/>
      <c r="O60" s="401"/>
      <c r="P60" s="401"/>
      <c r="Q60" s="401"/>
      <c r="R60" s="401"/>
      <c r="S60" s="401"/>
      <c r="T60" s="401"/>
      <c r="U60" s="401"/>
      <c r="V60" s="401"/>
      <c r="W60" s="401"/>
      <c r="X60" s="401"/>
      <c r="Y60" s="401"/>
      <c r="Z60" s="401"/>
      <c r="AA60" s="401"/>
      <c r="AB60" s="401"/>
      <c r="AC60" s="401"/>
      <c r="AD60" s="401"/>
      <c r="AE60" s="401"/>
      <c r="AF60" s="401"/>
      <c r="AG60" s="401"/>
      <c r="AH60" s="401"/>
      <c r="AI60" s="401"/>
      <c r="AJ60" s="401"/>
      <c r="AK60" s="80"/>
      <c r="AL60" s="155"/>
      <c r="AM60" s="156"/>
      <c r="AN60" s="80"/>
      <c r="AO60" s="80"/>
      <c r="AP60" s="80"/>
      <c r="AQ60" s="80"/>
      <c r="AR60" s="154"/>
      <c r="AS60" s="395"/>
      <c r="AT60" s="396"/>
      <c r="AU60" s="396"/>
      <c r="AV60" s="396"/>
      <c r="AW60" s="396"/>
      <c r="AX60" s="397"/>
      <c r="AY60" s="17"/>
    </row>
    <row r="61" spans="1:51" ht="19.5" customHeight="1" x14ac:dyDescent="0.25">
      <c r="A61" s="69" t="str">
        <f t="shared" si="0"/>
        <v/>
      </c>
      <c r="B61" s="153"/>
      <c r="C61" s="80"/>
      <c r="D61" s="80"/>
      <c r="E61" s="80"/>
      <c r="F61" s="80"/>
      <c r="G61" s="154"/>
      <c r="H61" s="80"/>
      <c r="I61" s="80"/>
      <c r="J61" s="401"/>
      <c r="K61" s="401"/>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c r="AJ61" s="401"/>
      <c r="AK61" s="80"/>
      <c r="AL61" s="155"/>
      <c r="AM61" s="156"/>
      <c r="AN61" s="80"/>
      <c r="AO61" s="80"/>
      <c r="AP61" s="80"/>
      <c r="AQ61" s="80"/>
      <c r="AR61" s="154"/>
      <c r="AS61" s="157"/>
      <c r="AT61" s="158"/>
      <c r="AU61" s="158"/>
      <c r="AV61" s="158"/>
      <c r="AW61" s="158"/>
      <c r="AX61" s="159"/>
      <c r="AY61" s="15"/>
    </row>
    <row r="62" spans="1:51" ht="19.5" customHeight="1" x14ac:dyDescent="0.25">
      <c r="A62" s="69" t="str">
        <f t="shared" si="0"/>
        <v/>
      </c>
      <c r="B62" s="153"/>
      <c r="C62" s="80"/>
      <c r="D62" s="80"/>
      <c r="E62" s="80"/>
      <c r="F62" s="80"/>
      <c r="G62" s="154"/>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155"/>
      <c r="AM62" s="156"/>
      <c r="AN62" s="80"/>
      <c r="AO62" s="80"/>
      <c r="AP62" s="80"/>
      <c r="AQ62" s="80"/>
      <c r="AR62" s="154"/>
      <c r="AS62" s="157"/>
      <c r="AT62" s="158"/>
      <c r="AU62" s="158"/>
      <c r="AV62" s="158"/>
      <c r="AW62" s="158"/>
      <c r="AX62" s="159"/>
      <c r="AY62" s="15"/>
    </row>
    <row r="63" spans="1:51" ht="19.5" customHeight="1" x14ac:dyDescent="0.25">
      <c r="A63" s="69">
        <f t="shared" si="0"/>
        <v>251</v>
      </c>
      <c r="B63" s="153"/>
      <c r="C63" s="80"/>
      <c r="D63" s="80"/>
      <c r="E63" s="80"/>
      <c r="F63" s="80"/>
      <c r="G63" s="154"/>
      <c r="H63" s="200" t="s">
        <v>682</v>
      </c>
      <c r="I63" s="80"/>
      <c r="J63" s="373" t="s">
        <v>683</v>
      </c>
      <c r="K63" s="373"/>
      <c r="L63" s="373"/>
      <c r="M63" s="373"/>
      <c r="N63" s="373"/>
      <c r="O63" s="373"/>
      <c r="P63" s="373"/>
      <c r="Q63" s="373"/>
      <c r="R63" s="373"/>
      <c r="S63" s="373"/>
      <c r="T63" s="373"/>
      <c r="U63" s="373"/>
      <c r="V63" s="373"/>
      <c r="W63" s="373"/>
      <c r="X63" s="373"/>
      <c r="Y63" s="373"/>
      <c r="Z63" s="373"/>
      <c r="AA63" s="373"/>
      <c r="AB63" s="373"/>
      <c r="AC63" s="373"/>
      <c r="AD63" s="373"/>
      <c r="AE63" s="373"/>
      <c r="AF63" s="373"/>
      <c r="AG63" s="373"/>
      <c r="AH63" s="373"/>
      <c r="AI63" s="373"/>
      <c r="AJ63" s="373"/>
      <c r="AK63" s="80"/>
      <c r="AL63" s="155"/>
      <c r="AM63" s="201">
        <v>251</v>
      </c>
      <c r="AN63" s="386" t="s">
        <v>12</v>
      </c>
      <c r="AO63" s="387"/>
      <c r="AP63" s="387"/>
      <c r="AQ63" s="388"/>
      <c r="AR63" s="154"/>
      <c r="AS63" s="395" t="s">
        <v>1888</v>
      </c>
      <c r="AT63" s="396"/>
      <c r="AU63" s="396"/>
      <c r="AV63" s="396"/>
      <c r="AW63" s="396"/>
      <c r="AX63" s="397"/>
      <c r="AY63" s="17">
        <f>VLOOKUP(AN63,$CD$6:$CE$11,2,FALSE)</f>
        <v>0</v>
      </c>
    </row>
    <row r="64" spans="1:51" ht="19.5" customHeight="1" x14ac:dyDescent="0.25">
      <c r="A64" s="69" t="str">
        <f t="shared" si="0"/>
        <v/>
      </c>
      <c r="B64" s="153"/>
      <c r="C64" s="80"/>
      <c r="D64" s="80"/>
      <c r="E64" s="80"/>
      <c r="F64" s="80"/>
      <c r="G64" s="154"/>
      <c r="H64" s="80"/>
      <c r="I64" s="80"/>
      <c r="J64" s="401" t="s">
        <v>684</v>
      </c>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80"/>
      <c r="AL64" s="155"/>
      <c r="AM64" s="156"/>
      <c r="AN64" s="80"/>
      <c r="AO64" s="80"/>
      <c r="AP64" s="80"/>
      <c r="AQ64" s="80"/>
      <c r="AR64" s="154"/>
      <c r="AS64" s="395"/>
      <c r="AT64" s="396"/>
      <c r="AU64" s="396"/>
      <c r="AV64" s="396"/>
      <c r="AW64" s="396"/>
      <c r="AX64" s="397"/>
      <c r="AY64" s="15"/>
    </row>
    <row r="65" spans="1:51" ht="19.5" customHeight="1" x14ac:dyDescent="0.25">
      <c r="A65" s="69" t="str">
        <f t="shared" si="0"/>
        <v/>
      </c>
      <c r="B65" s="153"/>
      <c r="C65" s="80"/>
      <c r="D65" s="80"/>
      <c r="E65" s="80"/>
      <c r="F65" s="80"/>
      <c r="G65" s="154"/>
      <c r="H65" s="80"/>
      <c r="I65" s="80"/>
      <c r="J65" s="401"/>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K65" s="80"/>
      <c r="AL65" s="155"/>
      <c r="AM65" s="156"/>
      <c r="AN65" s="80"/>
      <c r="AO65" s="80"/>
      <c r="AP65" s="80"/>
      <c r="AQ65" s="80"/>
      <c r="AR65" s="154"/>
      <c r="AS65" s="395"/>
      <c r="AT65" s="396"/>
      <c r="AU65" s="396"/>
      <c r="AV65" s="396"/>
      <c r="AW65" s="396"/>
      <c r="AX65" s="397"/>
      <c r="AY65" s="15"/>
    </row>
    <row r="66" spans="1:51" ht="19.5" customHeight="1" x14ac:dyDescent="0.25">
      <c r="A66" s="69" t="str">
        <f t="shared" si="0"/>
        <v/>
      </c>
      <c r="B66" s="153"/>
      <c r="C66" s="80"/>
      <c r="D66" s="80"/>
      <c r="E66" s="80"/>
      <c r="F66" s="80"/>
      <c r="G66" s="154"/>
      <c r="H66" s="80"/>
      <c r="I66" s="80"/>
      <c r="J66" s="401"/>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80"/>
      <c r="AL66" s="155"/>
      <c r="AM66" s="156"/>
      <c r="AN66" s="80"/>
      <c r="AO66" s="80"/>
      <c r="AP66" s="80"/>
      <c r="AQ66" s="80"/>
      <c r="AR66" s="154"/>
      <c r="AS66" s="157"/>
      <c r="AT66" s="158"/>
      <c r="AU66" s="158"/>
      <c r="AV66" s="158"/>
      <c r="AW66" s="158"/>
      <c r="AX66" s="159"/>
      <c r="AY66" s="15"/>
    </row>
    <row r="67" spans="1:51" ht="19.5" customHeight="1" x14ac:dyDescent="0.25">
      <c r="A67" s="69" t="str">
        <f t="shared" si="0"/>
        <v/>
      </c>
      <c r="B67" s="153"/>
      <c r="C67" s="80"/>
      <c r="D67" s="80"/>
      <c r="E67" s="80"/>
      <c r="F67" s="80"/>
      <c r="G67" s="154"/>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155"/>
      <c r="AM67" s="156"/>
      <c r="AN67" s="80"/>
      <c r="AO67" s="80"/>
      <c r="AP67" s="80"/>
      <c r="AQ67" s="80"/>
      <c r="AR67" s="154"/>
      <c r="AS67" s="157"/>
      <c r="AT67" s="158"/>
      <c r="AU67" s="158"/>
      <c r="AV67" s="158"/>
      <c r="AW67" s="158"/>
      <c r="AX67" s="159"/>
      <c r="AY67" s="15"/>
    </row>
    <row r="68" spans="1:51" ht="19.5" customHeight="1" x14ac:dyDescent="0.25">
      <c r="A68" s="69">
        <f t="shared" si="0"/>
        <v>252</v>
      </c>
      <c r="B68" s="153"/>
      <c r="C68" s="80"/>
      <c r="D68" s="80"/>
      <c r="E68" s="80"/>
      <c r="F68" s="80"/>
      <c r="G68" s="154"/>
      <c r="H68" s="200" t="s">
        <v>685</v>
      </c>
      <c r="I68" s="80"/>
      <c r="J68" s="373" t="s">
        <v>686</v>
      </c>
      <c r="K68" s="373"/>
      <c r="L68" s="373"/>
      <c r="M68" s="373"/>
      <c r="N68" s="373"/>
      <c r="O68" s="373"/>
      <c r="P68" s="373"/>
      <c r="Q68" s="373"/>
      <c r="R68" s="373"/>
      <c r="S68" s="373"/>
      <c r="T68" s="373"/>
      <c r="U68" s="373"/>
      <c r="V68" s="373"/>
      <c r="W68" s="373"/>
      <c r="X68" s="373"/>
      <c r="Y68" s="373"/>
      <c r="Z68" s="373"/>
      <c r="AA68" s="373"/>
      <c r="AB68" s="373"/>
      <c r="AC68" s="373"/>
      <c r="AD68" s="373"/>
      <c r="AE68" s="373"/>
      <c r="AF68" s="373"/>
      <c r="AG68" s="373"/>
      <c r="AH68" s="373"/>
      <c r="AI68" s="373"/>
      <c r="AJ68" s="373"/>
      <c r="AK68" s="80"/>
      <c r="AL68" s="155"/>
      <c r="AM68" s="201">
        <v>252</v>
      </c>
      <c r="AN68" s="386" t="s">
        <v>12</v>
      </c>
      <c r="AO68" s="387"/>
      <c r="AP68" s="387"/>
      <c r="AQ68" s="388"/>
      <c r="AR68" s="154"/>
      <c r="AS68" s="395" t="s">
        <v>1889</v>
      </c>
      <c r="AT68" s="396"/>
      <c r="AU68" s="396"/>
      <c r="AV68" s="396"/>
      <c r="AW68" s="396"/>
      <c r="AX68" s="397"/>
      <c r="AY68" s="17">
        <f>VLOOKUP(AN68,$CD$6:$CE$11,2,FALSE)</f>
        <v>0</v>
      </c>
    </row>
    <row r="69" spans="1:51" ht="19.5" customHeight="1" x14ac:dyDescent="0.25">
      <c r="A69" s="69" t="str">
        <f t="shared" si="0"/>
        <v/>
      </c>
      <c r="B69" s="153"/>
      <c r="C69" s="80"/>
      <c r="D69" s="80"/>
      <c r="E69" s="80"/>
      <c r="F69" s="80"/>
      <c r="G69" s="154"/>
      <c r="H69" s="80"/>
      <c r="I69" s="80"/>
      <c r="J69" s="401" t="s">
        <v>687</v>
      </c>
      <c r="K69" s="401"/>
      <c r="L69" s="401"/>
      <c r="M69" s="401"/>
      <c r="N69" s="401"/>
      <c r="O69" s="401"/>
      <c r="P69" s="401"/>
      <c r="Q69" s="401"/>
      <c r="R69" s="401"/>
      <c r="S69" s="401"/>
      <c r="T69" s="401"/>
      <c r="U69" s="401"/>
      <c r="V69" s="401"/>
      <c r="W69" s="401"/>
      <c r="X69" s="401"/>
      <c r="Y69" s="401"/>
      <c r="Z69" s="401"/>
      <c r="AA69" s="401"/>
      <c r="AB69" s="401"/>
      <c r="AC69" s="401"/>
      <c r="AD69" s="401"/>
      <c r="AE69" s="401"/>
      <c r="AF69" s="401"/>
      <c r="AG69" s="401"/>
      <c r="AH69" s="401"/>
      <c r="AI69" s="401"/>
      <c r="AJ69" s="401"/>
      <c r="AK69" s="80"/>
      <c r="AL69" s="155"/>
      <c r="AM69" s="156"/>
      <c r="AN69" s="80"/>
      <c r="AO69" s="80"/>
      <c r="AP69" s="80"/>
      <c r="AQ69" s="80"/>
      <c r="AR69" s="154"/>
      <c r="AS69" s="395"/>
      <c r="AT69" s="396"/>
      <c r="AU69" s="396"/>
      <c r="AV69" s="396"/>
      <c r="AW69" s="396"/>
      <c r="AX69" s="397"/>
      <c r="AY69" s="15"/>
    </row>
    <row r="70" spans="1:51" ht="19.5" customHeight="1" x14ac:dyDescent="0.25">
      <c r="A70" s="69" t="str">
        <f t="shared" ref="A70:A82" si="1">_xlfn.IFS(AM70=0,"",AM70&gt;0,AM70,AM70&lt;&gt;"","")</f>
        <v/>
      </c>
      <c r="B70" s="153"/>
      <c r="C70" s="80"/>
      <c r="D70" s="80"/>
      <c r="E70" s="80"/>
      <c r="F70" s="80"/>
      <c r="G70" s="154"/>
      <c r="H70" s="80"/>
      <c r="I70" s="80"/>
      <c r="J70" s="401"/>
      <c r="K70" s="401"/>
      <c r="L70" s="401"/>
      <c r="M70" s="401"/>
      <c r="N70" s="401"/>
      <c r="O70" s="401"/>
      <c r="P70" s="401"/>
      <c r="Q70" s="401"/>
      <c r="R70" s="401"/>
      <c r="S70" s="401"/>
      <c r="T70" s="401"/>
      <c r="U70" s="401"/>
      <c r="V70" s="401"/>
      <c r="W70" s="401"/>
      <c r="X70" s="401"/>
      <c r="Y70" s="401"/>
      <c r="Z70" s="401"/>
      <c r="AA70" s="401"/>
      <c r="AB70" s="401"/>
      <c r="AC70" s="401"/>
      <c r="AD70" s="401"/>
      <c r="AE70" s="401"/>
      <c r="AF70" s="401"/>
      <c r="AG70" s="401"/>
      <c r="AH70" s="401"/>
      <c r="AI70" s="401"/>
      <c r="AJ70" s="401"/>
      <c r="AK70" s="80"/>
      <c r="AL70" s="155"/>
      <c r="AM70" s="156"/>
      <c r="AN70" s="80"/>
      <c r="AO70" s="80"/>
      <c r="AP70" s="80"/>
      <c r="AQ70" s="80"/>
      <c r="AR70" s="154"/>
      <c r="AS70" s="395"/>
      <c r="AT70" s="396"/>
      <c r="AU70" s="396"/>
      <c r="AV70" s="396"/>
      <c r="AW70" s="396"/>
      <c r="AX70" s="397"/>
      <c r="AY70" s="15"/>
    </row>
    <row r="71" spans="1:51" ht="19.5" customHeight="1" x14ac:dyDescent="0.25">
      <c r="A71" s="69" t="str">
        <f t="shared" si="1"/>
        <v/>
      </c>
      <c r="B71" s="153"/>
      <c r="C71" s="80"/>
      <c r="D71" s="80"/>
      <c r="E71" s="80"/>
      <c r="F71" s="80"/>
      <c r="G71" s="154"/>
      <c r="H71" s="80"/>
      <c r="I71" s="80"/>
      <c r="J71" s="401"/>
      <c r="K71" s="401"/>
      <c r="L71" s="401"/>
      <c r="M71" s="401"/>
      <c r="N71" s="401"/>
      <c r="O71" s="401"/>
      <c r="P71" s="401"/>
      <c r="Q71" s="401"/>
      <c r="R71" s="401"/>
      <c r="S71" s="401"/>
      <c r="T71" s="401"/>
      <c r="U71" s="401"/>
      <c r="V71" s="401"/>
      <c r="W71" s="401"/>
      <c r="X71" s="401"/>
      <c r="Y71" s="401"/>
      <c r="Z71" s="401"/>
      <c r="AA71" s="401"/>
      <c r="AB71" s="401"/>
      <c r="AC71" s="401"/>
      <c r="AD71" s="401"/>
      <c r="AE71" s="401"/>
      <c r="AF71" s="401"/>
      <c r="AG71" s="401"/>
      <c r="AH71" s="401"/>
      <c r="AI71" s="401"/>
      <c r="AJ71" s="401"/>
      <c r="AK71" s="80"/>
      <c r="AL71" s="155"/>
      <c r="AM71" s="156"/>
      <c r="AN71" s="80"/>
      <c r="AO71" s="80"/>
      <c r="AP71" s="80"/>
      <c r="AQ71" s="80"/>
      <c r="AR71" s="154"/>
      <c r="AS71" s="157"/>
      <c r="AT71" s="158"/>
      <c r="AU71" s="158"/>
      <c r="AV71" s="158"/>
      <c r="AW71" s="158"/>
      <c r="AX71" s="159"/>
      <c r="AY71" s="17"/>
    </row>
    <row r="72" spans="1:51" ht="19.5" customHeight="1" x14ac:dyDescent="0.25">
      <c r="A72" s="69" t="str">
        <f t="shared" si="1"/>
        <v/>
      </c>
      <c r="B72" s="153"/>
      <c r="C72" s="80"/>
      <c r="D72" s="80"/>
      <c r="E72" s="80"/>
      <c r="F72" s="80"/>
      <c r="G72" s="154"/>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155"/>
      <c r="AM72" s="156"/>
      <c r="AN72" s="80"/>
      <c r="AO72" s="80"/>
      <c r="AP72" s="80"/>
      <c r="AQ72" s="80"/>
      <c r="AR72" s="154"/>
      <c r="AS72" s="157"/>
      <c r="AT72" s="158"/>
      <c r="AU72" s="158"/>
      <c r="AV72" s="158"/>
      <c r="AW72" s="158"/>
      <c r="AX72" s="159"/>
      <c r="AY72" s="15"/>
    </row>
    <row r="73" spans="1:51" ht="19.5" customHeight="1" x14ac:dyDescent="0.25">
      <c r="A73" s="69">
        <f t="shared" si="1"/>
        <v>253</v>
      </c>
      <c r="B73" s="153"/>
      <c r="C73" s="80"/>
      <c r="D73" s="80"/>
      <c r="E73" s="80"/>
      <c r="F73" s="80"/>
      <c r="G73" s="154"/>
      <c r="H73" s="200" t="s">
        <v>688</v>
      </c>
      <c r="I73" s="80"/>
      <c r="J73" s="373" t="s">
        <v>689</v>
      </c>
      <c r="K73" s="373"/>
      <c r="L73" s="373"/>
      <c r="M73" s="373"/>
      <c r="N73" s="373"/>
      <c r="O73" s="373"/>
      <c r="P73" s="373"/>
      <c r="Q73" s="373"/>
      <c r="R73" s="373"/>
      <c r="S73" s="373"/>
      <c r="T73" s="373"/>
      <c r="U73" s="373"/>
      <c r="V73" s="373"/>
      <c r="W73" s="373"/>
      <c r="X73" s="373"/>
      <c r="Y73" s="373"/>
      <c r="Z73" s="373"/>
      <c r="AA73" s="373"/>
      <c r="AB73" s="373"/>
      <c r="AC73" s="373"/>
      <c r="AD73" s="373"/>
      <c r="AE73" s="373"/>
      <c r="AF73" s="373"/>
      <c r="AG73" s="373"/>
      <c r="AH73" s="373"/>
      <c r="AI73" s="373"/>
      <c r="AJ73" s="373"/>
      <c r="AK73" s="80"/>
      <c r="AL73" s="155"/>
      <c r="AM73" s="201">
        <v>253</v>
      </c>
      <c r="AN73" s="386" t="s">
        <v>12</v>
      </c>
      <c r="AO73" s="387"/>
      <c r="AP73" s="387"/>
      <c r="AQ73" s="388"/>
      <c r="AR73" s="154"/>
      <c r="AS73" s="395" t="s">
        <v>1890</v>
      </c>
      <c r="AT73" s="396"/>
      <c r="AU73" s="396"/>
      <c r="AV73" s="396"/>
      <c r="AW73" s="396"/>
      <c r="AX73" s="397"/>
      <c r="AY73" s="17">
        <f>VLOOKUP(AN73,$CD$6:$CE$11,2,FALSE)</f>
        <v>0</v>
      </c>
    </row>
    <row r="74" spans="1:51" ht="19.5" customHeight="1" x14ac:dyDescent="0.25">
      <c r="A74" s="69" t="str">
        <f t="shared" si="1"/>
        <v/>
      </c>
      <c r="B74" s="153"/>
      <c r="C74" s="80"/>
      <c r="D74" s="80"/>
      <c r="E74" s="80"/>
      <c r="F74" s="80"/>
      <c r="G74" s="154"/>
      <c r="H74" s="80"/>
      <c r="I74" s="80"/>
      <c r="J74" s="401" t="s">
        <v>690</v>
      </c>
      <c r="K74" s="401"/>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K74" s="80"/>
      <c r="AL74" s="155"/>
      <c r="AM74" s="156"/>
      <c r="AN74" s="80"/>
      <c r="AO74" s="80"/>
      <c r="AP74" s="80"/>
      <c r="AQ74" s="80"/>
      <c r="AR74" s="154"/>
      <c r="AS74" s="395"/>
      <c r="AT74" s="396"/>
      <c r="AU74" s="396"/>
      <c r="AV74" s="396"/>
      <c r="AW74" s="396"/>
      <c r="AX74" s="397"/>
      <c r="AY74" s="15"/>
    </row>
    <row r="75" spans="1:51" ht="19.5" customHeight="1" x14ac:dyDescent="0.25">
      <c r="A75" s="69" t="str">
        <f t="shared" si="1"/>
        <v/>
      </c>
      <c r="B75" s="153"/>
      <c r="C75" s="80"/>
      <c r="D75" s="80"/>
      <c r="E75" s="80"/>
      <c r="F75" s="80"/>
      <c r="G75" s="154"/>
      <c r="H75" s="80"/>
      <c r="I75" s="80"/>
      <c r="J75" s="401"/>
      <c r="K75" s="401"/>
      <c r="L75" s="401"/>
      <c r="M75" s="401"/>
      <c r="N75" s="401"/>
      <c r="O75" s="401"/>
      <c r="P75" s="401"/>
      <c r="Q75" s="401"/>
      <c r="R75" s="401"/>
      <c r="S75" s="401"/>
      <c r="T75" s="401"/>
      <c r="U75" s="401"/>
      <c r="V75" s="401"/>
      <c r="W75" s="401"/>
      <c r="X75" s="401"/>
      <c r="Y75" s="401"/>
      <c r="Z75" s="401"/>
      <c r="AA75" s="401"/>
      <c r="AB75" s="401"/>
      <c r="AC75" s="401"/>
      <c r="AD75" s="401"/>
      <c r="AE75" s="401"/>
      <c r="AF75" s="401"/>
      <c r="AG75" s="401"/>
      <c r="AH75" s="401"/>
      <c r="AI75" s="401"/>
      <c r="AJ75" s="401"/>
      <c r="AK75" s="80"/>
      <c r="AL75" s="155"/>
      <c r="AM75" s="156"/>
      <c r="AN75" s="80"/>
      <c r="AO75" s="80"/>
      <c r="AP75" s="80"/>
      <c r="AQ75" s="80"/>
      <c r="AR75" s="154"/>
      <c r="AS75" s="395"/>
      <c r="AT75" s="396"/>
      <c r="AU75" s="396"/>
      <c r="AV75" s="396"/>
      <c r="AW75" s="396"/>
      <c r="AX75" s="397"/>
      <c r="AY75" s="15"/>
    </row>
    <row r="76" spans="1:51" ht="19.5" customHeight="1" x14ac:dyDescent="0.25">
      <c r="A76" s="69" t="str">
        <f t="shared" si="1"/>
        <v/>
      </c>
      <c r="B76" s="153"/>
      <c r="C76" s="80"/>
      <c r="D76" s="80"/>
      <c r="E76" s="80"/>
      <c r="F76" s="80"/>
      <c r="G76" s="154"/>
      <c r="H76" s="80"/>
      <c r="I76" s="80"/>
      <c r="J76" s="401"/>
      <c r="K76" s="401"/>
      <c r="L76" s="401"/>
      <c r="M76" s="401"/>
      <c r="N76" s="401"/>
      <c r="O76" s="401"/>
      <c r="P76" s="401"/>
      <c r="Q76" s="401"/>
      <c r="R76" s="401"/>
      <c r="S76" s="401"/>
      <c r="T76" s="401"/>
      <c r="U76" s="401"/>
      <c r="V76" s="401"/>
      <c r="W76" s="401"/>
      <c r="X76" s="401"/>
      <c r="Y76" s="401"/>
      <c r="Z76" s="401"/>
      <c r="AA76" s="401"/>
      <c r="AB76" s="401"/>
      <c r="AC76" s="401"/>
      <c r="AD76" s="401"/>
      <c r="AE76" s="401"/>
      <c r="AF76" s="401"/>
      <c r="AG76" s="401"/>
      <c r="AH76" s="401"/>
      <c r="AI76" s="401"/>
      <c r="AJ76" s="401"/>
      <c r="AK76" s="80"/>
      <c r="AL76" s="155"/>
      <c r="AM76" s="156"/>
      <c r="AN76" s="80"/>
      <c r="AO76" s="80"/>
      <c r="AP76" s="80"/>
      <c r="AQ76" s="80"/>
      <c r="AR76" s="154"/>
      <c r="AS76" s="157"/>
      <c r="AT76" s="158"/>
      <c r="AU76" s="158"/>
      <c r="AV76" s="158"/>
      <c r="AW76" s="158"/>
      <c r="AX76" s="159"/>
      <c r="AY76" s="15"/>
    </row>
    <row r="77" spans="1:51" ht="19.5" customHeight="1" x14ac:dyDescent="0.25">
      <c r="A77" s="69" t="str">
        <f t="shared" si="1"/>
        <v/>
      </c>
      <c r="B77" s="153"/>
      <c r="C77" s="80"/>
      <c r="D77" s="80"/>
      <c r="E77" s="80"/>
      <c r="F77" s="80"/>
      <c r="G77" s="154"/>
      <c r="H77" s="80"/>
      <c r="I77" s="80"/>
      <c r="J77" s="401"/>
      <c r="K77" s="401"/>
      <c r="L77" s="401"/>
      <c r="M77" s="401"/>
      <c r="N77" s="401"/>
      <c r="O77" s="401"/>
      <c r="P77" s="401"/>
      <c r="Q77" s="401"/>
      <c r="R77" s="401"/>
      <c r="S77" s="401"/>
      <c r="T77" s="401"/>
      <c r="U77" s="401"/>
      <c r="V77" s="401"/>
      <c r="W77" s="401"/>
      <c r="X77" s="401"/>
      <c r="Y77" s="401"/>
      <c r="Z77" s="401"/>
      <c r="AA77" s="401"/>
      <c r="AB77" s="401"/>
      <c r="AC77" s="401"/>
      <c r="AD77" s="401"/>
      <c r="AE77" s="401"/>
      <c r="AF77" s="401"/>
      <c r="AG77" s="401"/>
      <c r="AH77" s="401"/>
      <c r="AI77" s="401"/>
      <c r="AJ77" s="401"/>
      <c r="AK77" s="80"/>
      <c r="AL77" s="155"/>
      <c r="AM77" s="156"/>
      <c r="AN77" s="80"/>
      <c r="AO77" s="80"/>
      <c r="AP77" s="80"/>
      <c r="AQ77" s="80"/>
      <c r="AR77" s="154"/>
      <c r="AS77" s="157"/>
      <c r="AT77" s="158"/>
      <c r="AU77" s="158"/>
      <c r="AV77" s="158"/>
      <c r="AW77" s="158"/>
      <c r="AX77" s="159"/>
      <c r="AY77" s="17"/>
    </row>
    <row r="78" spans="1:51" ht="19.5" customHeight="1" x14ac:dyDescent="0.25">
      <c r="A78" s="69" t="str">
        <f t="shared" si="1"/>
        <v/>
      </c>
      <c r="B78" s="153"/>
      <c r="C78" s="80"/>
      <c r="D78" s="80"/>
      <c r="E78" s="80"/>
      <c r="F78" s="80"/>
      <c r="G78" s="154"/>
      <c r="H78" s="80"/>
      <c r="I78" s="80"/>
      <c r="J78" s="234"/>
      <c r="K78" s="234"/>
      <c r="L78" s="234"/>
      <c r="M78" s="234"/>
      <c r="N78" s="234"/>
      <c r="O78" s="234"/>
      <c r="P78" s="234"/>
      <c r="Q78" s="234"/>
      <c r="R78" s="234"/>
      <c r="S78" s="234"/>
      <c r="T78" s="234"/>
      <c r="U78" s="234"/>
      <c r="V78" s="234"/>
      <c r="W78" s="234"/>
      <c r="X78" s="234"/>
      <c r="Y78" s="234"/>
      <c r="Z78" s="234"/>
      <c r="AA78" s="234"/>
      <c r="AB78" s="234"/>
      <c r="AC78" s="234"/>
      <c r="AD78" s="234"/>
      <c r="AE78" s="234"/>
      <c r="AF78" s="234"/>
      <c r="AG78" s="234"/>
      <c r="AH78" s="234"/>
      <c r="AI78" s="234"/>
      <c r="AJ78" s="234"/>
      <c r="AK78" s="80"/>
      <c r="AL78" s="155"/>
      <c r="AM78" s="156"/>
      <c r="AN78" s="80"/>
      <c r="AO78" s="80"/>
      <c r="AP78" s="80"/>
      <c r="AQ78" s="80"/>
      <c r="AR78" s="154"/>
      <c r="AS78" s="157"/>
      <c r="AT78" s="158"/>
      <c r="AU78" s="158"/>
      <c r="AV78" s="158"/>
      <c r="AW78" s="158"/>
      <c r="AX78" s="159"/>
      <c r="AY78" s="15"/>
    </row>
    <row r="79" spans="1:51" ht="19.5" customHeight="1" x14ac:dyDescent="0.25">
      <c r="A79" s="69" t="str">
        <f t="shared" si="1"/>
        <v/>
      </c>
      <c r="B79" s="153"/>
      <c r="C79" s="80"/>
      <c r="D79" s="80"/>
      <c r="E79" s="80"/>
      <c r="F79" s="80"/>
      <c r="G79" s="154"/>
      <c r="H79" s="80"/>
      <c r="I79" s="80"/>
      <c r="J79" s="200" t="s">
        <v>691</v>
      </c>
      <c r="K79" s="80"/>
      <c r="L79" s="405" t="s">
        <v>692</v>
      </c>
      <c r="M79" s="405"/>
      <c r="N79" s="405"/>
      <c r="O79" s="405"/>
      <c r="P79" s="405"/>
      <c r="Q79" s="405"/>
      <c r="R79" s="405"/>
      <c r="S79" s="405"/>
      <c r="T79" s="405"/>
      <c r="U79" s="405"/>
      <c r="V79" s="405"/>
      <c r="W79" s="405"/>
      <c r="X79" s="405"/>
      <c r="Y79" s="405"/>
      <c r="Z79" s="405"/>
      <c r="AA79" s="405"/>
      <c r="AB79" s="405"/>
      <c r="AC79" s="405"/>
      <c r="AD79" s="405"/>
      <c r="AE79" s="405"/>
      <c r="AF79" s="405"/>
      <c r="AG79" s="405"/>
      <c r="AH79" s="405"/>
      <c r="AI79" s="405"/>
      <c r="AJ79" s="405"/>
      <c r="AK79" s="80"/>
      <c r="AL79" s="155"/>
      <c r="AM79" s="156"/>
      <c r="AN79" s="80"/>
      <c r="AO79" s="80"/>
      <c r="AP79" s="80"/>
      <c r="AQ79" s="80"/>
      <c r="AR79" s="154"/>
      <c r="AS79" s="157"/>
      <c r="AT79" s="158"/>
      <c r="AU79" s="158"/>
      <c r="AV79" s="158"/>
      <c r="AW79" s="158"/>
      <c r="AX79" s="159"/>
      <c r="AY79" s="15"/>
    </row>
    <row r="80" spans="1:51" ht="19.5" customHeight="1" x14ac:dyDescent="0.25">
      <c r="A80" s="69" t="str">
        <f t="shared" si="1"/>
        <v/>
      </c>
      <c r="B80" s="153"/>
      <c r="C80" s="80"/>
      <c r="D80" s="80"/>
      <c r="E80" s="80"/>
      <c r="F80" s="80"/>
      <c r="G80" s="154"/>
      <c r="H80" s="80"/>
      <c r="I80" s="80"/>
      <c r="J80" s="80"/>
      <c r="K80" s="80"/>
      <c r="L80" s="405"/>
      <c r="M80" s="405"/>
      <c r="N80" s="405"/>
      <c r="O80" s="405"/>
      <c r="P80" s="405"/>
      <c r="Q80" s="405"/>
      <c r="R80" s="405"/>
      <c r="S80" s="405"/>
      <c r="T80" s="405"/>
      <c r="U80" s="405"/>
      <c r="V80" s="405"/>
      <c r="W80" s="405"/>
      <c r="X80" s="405"/>
      <c r="Y80" s="405"/>
      <c r="Z80" s="405"/>
      <c r="AA80" s="405"/>
      <c r="AB80" s="405"/>
      <c r="AC80" s="405"/>
      <c r="AD80" s="405"/>
      <c r="AE80" s="405"/>
      <c r="AF80" s="405"/>
      <c r="AG80" s="405"/>
      <c r="AH80" s="405"/>
      <c r="AI80" s="405"/>
      <c r="AJ80" s="405"/>
      <c r="AK80" s="80"/>
      <c r="AL80" s="155"/>
      <c r="AM80" s="156"/>
      <c r="AN80" s="80"/>
      <c r="AO80" s="80"/>
      <c r="AP80" s="80"/>
      <c r="AQ80" s="80"/>
      <c r="AR80" s="154"/>
      <c r="AS80" s="157"/>
      <c r="AT80" s="158"/>
      <c r="AU80" s="158"/>
      <c r="AV80" s="158"/>
      <c r="AW80" s="158"/>
      <c r="AX80" s="159"/>
      <c r="AY80" s="15"/>
    </row>
    <row r="81" spans="1:51" ht="19.5" customHeight="1" x14ac:dyDescent="0.25">
      <c r="A81" s="69" t="str">
        <f t="shared" si="1"/>
        <v/>
      </c>
      <c r="B81" s="153"/>
      <c r="C81" s="80"/>
      <c r="D81" s="80"/>
      <c r="E81" s="80"/>
      <c r="F81" s="80"/>
      <c r="G81" s="154"/>
      <c r="H81" s="80"/>
      <c r="I81" s="80"/>
      <c r="J81" s="80"/>
      <c r="K81" s="80"/>
      <c r="L81" s="405"/>
      <c r="M81" s="405"/>
      <c r="N81" s="405"/>
      <c r="O81" s="405"/>
      <c r="P81" s="405"/>
      <c r="Q81" s="405"/>
      <c r="R81" s="405"/>
      <c r="S81" s="405"/>
      <c r="T81" s="405"/>
      <c r="U81" s="405"/>
      <c r="V81" s="405"/>
      <c r="W81" s="405"/>
      <c r="X81" s="405"/>
      <c r="Y81" s="405"/>
      <c r="Z81" s="405"/>
      <c r="AA81" s="405"/>
      <c r="AB81" s="405"/>
      <c r="AC81" s="405"/>
      <c r="AD81" s="405"/>
      <c r="AE81" s="405"/>
      <c r="AF81" s="405"/>
      <c r="AG81" s="405"/>
      <c r="AH81" s="405"/>
      <c r="AI81" s="405"/>
      <c r="AJ81" s="405"/>
      <c r="AK81" s="80"/>
      <c r="AL81" s="155"/>
      <c r="AM81" s="156"/>
      <c r="AN81" s="80"/>
      <c r="AO81" s="80"/>
      <c r="AP81" s="80"/>
      <c r="AQ81" s="80"/>
      <c r="AR81" s="154"/>
      <c r="AS81" s="157"/>
      <c r="AT81" s="158"/>
      <c r="AU81" s="158"/>
      <c r="AV81" s="158"/>
      <c r="AW81" s="158"/>
      <c r="AX81" s="159"/>
      <c r="AY81" s="15"/>
    </row>
    <row r="82" spans="1:51" ht="19.5" customHeight="1" thickBot="1" x14ac:dyDescent="0.3">
      <c r="A82" s="69" t="str">
        <f t="shared" si="1"/>
        <v/>
      </c>
      <c r="B82" s="170"/>
      <c r="C82" s="171"/>
      <c r="D82" s="171"/>
      <c r="E82" s="171"/>
      <c r="F82" s="171"/>
      <c r="G82" s="172"/>
      <c r="H82" s="171"/>
      <c r="I82" s="171"/>
      <c r="J82" s="171"/>
      <c r="K82" s="171"/>
      <c r="L82" s="171"/>
      <c r="M82" s="171"/>
      <c r="N82" s="171"/>
      <c r="O82" s="171"/>
      <c r="P82" s="171"/>
      <c r="Q82" s="171"/>
      <c r="R82" s="171"/>
      <c r="S82" s="171"/>
      <c r="T82" s="171"/>
      <c r="U82" s="171"/>
      <c r="V82" s="171"/>
      <c r="W82" s="171"/>
      <c r="X82" s="171"/>
      <c r="Y82" s="171"/>
      <c r="Z82" s="171"/>
      <c r="AA82" s="171"/>
      <c r="AB82" s="171"/>
      <c r="AC82" s="171"/>
      <c r="AD82" s="171"/>
      <c r="AE82" s="171"/>
      <c r="AF82" s="171"/>
      <c r="AG82" s="171"/>
      <c r="AH82" s="171"/>
      <c r="AI82" s="171"/>
      <c r="AJ82" s="171"/>
      <c r="AK82" s="171"/>
      <c r="AL82" s="173"/>
      <c r="AM82" s="174"/>
      <c r="AN82" s="171"/>
      <c r="AO82" s="171"/>
      <c r="AP82" s="171"/>
      <c r="AQ82" s="171"/>
      <c r="AR82" s="172"/>
      <c r="AS82" s="175"/>
      <c r="AT82" s="176"/>
      <c r="AU82" s="176"/>
      <c r="AV82" s="176"/>
      <c r="AW82" s="176"/>
      <c r="AX82" s="177"/>
      <c r="AY82" s="11"/>
    </row>
    <row r="84" spans="1:51" ht="19.5" customHeight="1" x14ac:dyDescent="0.25">
      <c r="AM84" s="435" t="s">
        <v>991</v>
      </c>
      <c r="AN84" s="435"/>
      <c r="AO84" s="435"/>
      <c r="AP84" s="435"/>
      <c r="AQ84" s="435"/>
    </row>
  </sheetData>
  <mergeCells count="56">
    <mergeCell ref="J59:AJ61"/>
    <mergeCell ref="J63:AJ63"/>
    <mergeCell ref="AN63:AQ63"/>
    <mergeCell ref="AM84:AQ84"/>
    <mergeCell ref="AM1:AQ1"/>
    <mergeCell ref="L79:AJ81"/>
    <mergeCell ref="J68:AJ68"/>
    <mergeCell ref="AN68:AQ68"/>
    <mergeCell ref="J69:AJ71"/>
    <mergeCell ref="J73:AJ73"/>
    <mergeCell ref="AN73:AQ73"/>
    <mergeCell ref="J74:AJ77"/>
    <mergeCell ref="J64:AJ66"/>
    <mergeCell ref="J46:AJ47"/>
    <mergeCell ref="AN45:AQ45"/>
    <mergeCell ref="J49:AJ49"/>
    <mergeCell ref="J58:AJ58"/>
    <mergeCell ref="AN58:AQ58"/>
    <mergeCell ref="AN49:AQ49"/>
    <mergeCell ref="J50:AJ56"/>
    <mergeCell ref="J45:AJ45"/>
    <mergeCell ref="J37:AJ37"/>
    <mergeCell ref="J38:AJ40"/>
    <mergeCell ref="AN37:AQ37"/>
    <mergeCell ref="J42:AJ43"/>
    <mergeCell ref="AN42:AQ42"/>
    <mergeCell ref="J23:AJ25"/>
    <mergeCell ref="AN23:AQ23"/>
    <mergeCell ref="J27:AJ27"/>
    <mergeCell ref="AN27:AQ27"/>
    <mergeCell ref="J29:AJ35"/>
    <mergeCell ref="AN29:AQ29"/>
    <mergeCell ref="H2:AK5"/>
    <mergeCell ref="AL2:AR3"/>
    <mergeCell ref="B3:G4"/>
    <mergeCell ref="AS3:AX4"/>
    <mergeCell ref="AO4:AR5"/>
    <mergeCell ref="AS19:AX21"/>
    <mergeCell ref="C9:F9"/>
    <mergeCell ref="AN7:AQ7"/>
    <mergeCell ref="J7:AJ11"/>
    <mergeCell ref="AS7:AX12"/>
    <mergeCell ref="B7:G7"/>
    <mergeCell ref="J19:AJ21"/>
    <mergeCell ref="K13:AJ13"/>
    <mergeCell ref="K14:AJ15"/>
    <mergeCell ref="K16:AJ17"/>
    <mergeCell ref="AS58:AX60"/>
    <mergeCell ref="AS63:AX65"/>
    <mergeCell ref="AS68:AX70"/>
    <mergeCell ref="AS73:AX75"/>
    <mergeCell ref="AS23:AX25"/>
    <mergeCell ref="AS29:AX31"/>
    <mergeCell ref="AS37:AX39"/>
    <mergeCell ref="AS45:AX47"/>
    <mergeCell ref="AS49:AX51"/>
  </mergeCells>
  <phoneticPr fontId="7"/>
  <conditionalFormatting sqref="C9">
    <cfRule type="cellIs" dxfId="2165" priority="87" operator="equal">
      <formula>"非該当"</formula>
    </cfRule>
    <cfRule type="cellIs" dxfId="2164" priority="86" operator="equal">
      <formula>"該当"</formula>
    </cfRule>
    <cfRule type="cellIs" dxfId="2163" priority="85" operator="equal">
      <formula>"該当・非該当"</formula>
    </cfRule>
  </conditionalFormatting>
  <conditionalFormatting sqref="C48">
    <cfRule type="cellIs" dxfId="2162" priority="90" operator="equal">
      <formula>"該当"</formula>
    </cfRule>
    <cfRule type="cellIs" dxfId="2161" priority="89" operator="equal">
      <formula>"該当・非該当"</formula>
    </cfRule>
    <cfRule type="cellIs" dxfId="2160" priority="91" operator="equal">
      <formula>"非該当"</formula>
    </cfRule>
  </conditionalFormatting>
  <conditionalFormatting sqref="AN37">
    <cfRule type="cellIs" dxfId="2159" priority="56" operator="equal">
      <formula>"いない・いる"</formula>
    </cfRule>
    <cfRule type="cellIs" dxfId="2158" priority="54" operator="equal">
      <formula>"いない"</formula>
    </cfRule>
    <cfRule type="cellIs" dxfId="2157" priority="55" operator="equal">
      <formula>"いる"</formula>
    </cfRule>
    <cfRule type="cellIs" dxfId="2156" priority="53" operator="equal">
      <formula>"非該当"</formula>
    </cfRule>
  </conditionalFormatting>
  <conditionalFormatting sqref="AN4:AO4">
    <cfRule type="containsBlanks" dxfId="2155" priority="88">
      <formula>LEN(TRIM(AN4))=0</formula>
    </cfRule>
  </conditionalFormatting>
  <conditionalFormatting sqref="AN7:AO7">
    <cfRule type="cellIs" dxfId="2154" priority="81" operator="equal">
      <formula>"いる"</formula>
    </cfRule>
    <cfRule type="cellIs" dxfId="2153" priority="82" operator="equal">
      <formula>"非該当"</formula>
    </cfRule>
    <cfRule type="containsText" dxfId="2152" priority="84" operator="containsText" text="いない">
      <formula>NOT(ISERROR(SEARCH("いない",AN7)))</formula>
    </cfRule>
    <cfRule type="cellIs" dxfId="2151" priority="83" operator="equal">
      <formula>"いる・いない"</formula>
    </cfRule>
  </conditionalFormatting>
  <conditionalFormatting sqref="AN19:AO19">
    <cfRule type="cellIs" dxfId="2150" priority="109" operator="equal">
      <formula>"いる"</formula>
    </cfRule>
    <cfRule type="containsText" dxfId="2149" priority="112" operator="containsText" text="いない">
      <formula>NOT(ISERROR(SEARCH("いない",AN19)))</formula>
    </cfRule>
    <cfRule type="cellIs" dxfId="2148" priority="110" operator="equal">
      <formula>"非該当"</formula>
    </cfRule>
    <cfRule type="cellIs" dxfId="2147" priority="111" operator="equal">
      <formula>"いる・いない"</formula>
    </cfRule>
  </conditionalFormatting>
  <conditionalFormatting sqref="AN23:AO23">
    <cfRule type="cellIs" dxfId="2146" priority="74" operator="equal">
      <formula>"いる"</formula>
    </cfRule>
    <cfRule type="cellIs" dxfId="2145" priority="75" operator="equal">
      <formula>"非該当"</formula>
    </cfRule>
    <cfRule type="cellIs" dxfId="2144" priority="76" operator="equal">
      <formula>"いる・いない"</formula>
    </cfRule>
    <cfRule type="containsText" dxfId="2143" priority="77" operator="containsText" text="いない">
      <formula>NOT(ISERROR(SEARCH("いない",AN23)))</formula>
    </cfRule>
  </conditionalFormatting>
  <conditionalFormatting sqref="AN27:AO27">
    <cfRule type="cellIs" dxfId="2142" priority="69" operator="equal">
      <formula>"いる・いない"</formula>
    </cfRule>
    <cfRule type="cellIs" dxfId="2141" priority="68" operator="equal">
      <formula>"非該当"</formula>
    </cfRule>
    <cfRule type="containsText" dxfId="2140" priority="70" operator="containsText" text="いない">
      <formula>NOT(ISERROR(SEARCH("いない",AN27)))</formula>
    </cfRule>
    <cfRule type="cellIs" dxfId="2139" priority="67" operator="equal">
      <formula>"いる"</formula>
    </cfRule>
  </conditionalFormatting>
  <conditionalFormatting sqref="AN29:AO29">
    <cfRule type="cellIs" dxfId="2138" priority="62" operator="equal">
      <formula>"いる・いない"</formula>
    </cfRule>
    <cfRule type="containsText" dxfId="2137" priority="63" operator="containsText" text="いない">
      <formula>NOT(ISERROR(SEARCH("いない",AN29)))</formula>
    </cfRule>
    <cfRule type="cellIs" dxfId="2136" priority="61" operator="equal">
      <formula>"非該当"</formula>
    </cfRule>
    <cfRule type="cellIs" dxfId="2135" priority="60" operator="equal">
      <formula>"いる"</formula>
    </cfRule>
  </conditionalFormatting>
  <conditionalFormatting sqref="AN31:AO31">
    <cfRule type="cellIs" dxfId="2134" priority="103" operator="equal">
      <formula>"非該当"</formula>
    </cfRule>
    <cfRule type="cellIs" dxfId="2133" priority="102" operator="equal">
      <formula>"いる"</formula>
    </cfRule>
    <cfRule type="containsText" dxfId="2132" priority="105" operator="containsText" text="いない">
      <formula>NOT(ISERROR(SEARCH("いない",AN31)))</formula>
    </cfRule>
    <cfRule type="cellIs" dxfId="2131" priority="104" operator="equal">
      <formula>"いる・いない"</formula>
    </cfRule>
  </conditionalFormatting>
  <conditionalFormatting sqref="AN42:AO42">
    <cfRule type="containsText" dxfId="2130" priority="49" operator="containsText" text="いない">
      <formula>NOT(ISERROR(SEARCH("いない",AN42)))</formula>
    </cfRule>
    <cfRule type="cellIs" dxfId="2129" priority="47" operator="equal">
      <formula>"非該当"</formula>
    </cfRule>
    <cfRule type="cellIs" dxfId="2128" priority="46" operator="equal">
      <formula>"いる"</formula>
    </cfRule>
    <cfRule type="cellIs" dxfId="2127" priority="48" operator="equal">
      <formula>"いる・いない"</formula>
    </cfRule>
  </conditionalFormatting>
  <conditionalFormatting sqref="AN45:AO45">
    <cfRule type="cellIs" dxfId="2126" priority="39" operator="equal">
      <formula>"いる"</formula>
    </cfRule>
    <cfRule type="cellIs" dxfId="2125" priority="40" operator="equal">
      <formula>"非該当"</formula>
    </cfRule>
    <cfRule type="cellIs" dxfId="2124" priority="41" operator="equal">
      <formula>"いる・いない"</formula>
    </cfRule>
    <cfRule type="containsText" dxfId="2123" priority="42" operator="containsText" text="いない">
      <formula>NOT(ISERROR(SEARCH("いない",AN45)))</formula>
    </cfRule>
  </conditionalFormatting>
  <conditionalFormatting sqref="AN47:AO47">
    <cfRule type="cellIs" dxfId="2122" priority="95" operator="equal">
      <formula>"いる"</formula>
    </cfRule>
    <cfRule type="cellIs" dxfId="2121" priority="96" operator="equal">
      <formula>"非該当"</formula>
    </cfRule>
    <cfRule type="cellIs" dxfId="2120" priority="97" operator="equal">
      <formula>"いる・いない"</formula>
    </cfRule>
    <cfRule type="containsText" dxfId="2119" priority="98" operator="containsText" text="いない">
      <formula>NOT(ISERROR(SEARCH("いない",AN47)))</formula>
    </cfRule>
  </conditionalFormatting>
  <conditionalFormatting sqref="AN49:AO49">
    <cfRule type="containsText" dxfId="2118" priority="35" operator="containsText" text="いない">
      <formula>NOT(ISERROR(SEARCH("いない",AN49)))</formula>
    </cfRule>
    <cfRule type="cellIs" dxfId="2117" priority="33" operator="equal">
      <formula>"非該当"</formula>
    </cfRule>
    <cfRule type="cellIs" dxfId="2116" priority="34" operator="equal">
      <formula>"いる・いない"</formula>
    </cfRule>
    <cfRule type="cellIs" dxfId="2115" priority="32" operator="equal">
      <formula>"いる"</formula>
    </cfRule>
  </conditionalFormatting>
  <conditionalFormatting sqref="AN58:AO58">
    <cfRule type="cellIs" dxfId="2114" priority="27" operator="equal">
      <formula>"いる・いない"</formula>
    </cfRule>
    <cfRule type="cellIs" dxfId="2113" priority="26" operator="equal">
      <formula>"非該当"</formula>
    </cfRule>
    <cfRule type="cellIs" dxfId="2112" priority="25" operator="equal">
      <formula>"いる"</formula>
    </cfRule>
    <cfRule type="containsText" dxfId="2111" priority="28" operator="containsText" text="いない">
      <formula>NOT(ISERROR(SEARCH("いない",AN58)))</formula>
    </cfRule>
  </conditionalFormatting>
  <conditionalFormatting sqref="AN63:AO63">
    <cfRule type="cellIs" dxfId="2110" priority="18" operator="equal">
      <formula>"いる"</formula>
    </cfRule>
    <cfRule type="containsText" dxfId="2109" priority="21" operator="containsText" text="いない">
      <formula>NOT(ISERROR(SEARCH("いない",AN63)))</formula>
    </cfRule>
    <cfRule type="cellIs" dxfId="2108" priority="20" operator="equal">
      <formula>"いる・いない"</formula>
    </cfRule>
    <cfRule type="cellIs" dxfId="2107" priority="19" operator="equal">
      <formula>"非該当"</formula>
    </cfRule>
  </conditionalFormatting>
  <conditionalFormatting sqref="AN68:AO68">
    <cfRule type="containsText" dxfId="2106" priority="14" operator="containsText" text="いない">
      <formula>NOT(ISERROR(SEARCH("いない",AN68)))</formula>
    </cfRule>
    <cfRule type="cellIs" dxfId="2105" priority="12" operator="equal">
      <formula>"非該当"</formula>
    </cfRule>
    <cfRule type="cellIs" dxfId="2104" priority="13" operator="equal">
      <formula>"いる・いない"</formula>
    </cfRule>
    <cfRule type="cellIs" dxfId="2103" priority="11" operator="equal">
      <formula>"いる"</formula>
    </cfRule>
  </conditionalFormatting>
  <conditionalFormatting sqref="AN73:AO73">
    <cfRule type="containsText" dxfId="2102" priority="7" operator="containsText" text="いない">
      <formula>NOT(ISERROR(SEARCH("いない",AN73)))</formula>
    </cfRule>
    <cfRule type="cellIs" dxfId="2101" priority="6" operator="equal">
      <formula>"いる・いない"</formula>
    </cfRule>
    <cfRule type="cellIs" dxfId="2100" priority="5" operator="equal">
      <formula>"非該当"</formula>
    </cfRule>
    <cfRule type="cellIs" dxfId="2099" priority="4" operator="equal">
      <formula>"いる"</formula>
    </cfRule>
  </conditionalFormatting>
  <conditionalFormatting sqref="AY7">
    <cfRule type="containsText" dxfId="2098" priority="80" operator="containsText" text="根拠法令等の記載内容を再度確認してください。">
      <formula>NOT(ISERROR(SEARCH("根拠法令等の記載内容を再度確認してください。",AY7)))</formula>
    </cfRule>
    <cfRule type="containsErrors" dxfId="2097" priority="78">
      <formula>ISERROR(AY7)</formula>
    </cfRule>
    <cfRule type="cellIs" dxfId="2096" priority="79" operator="equal">
      <formula>0</formula>
    </cfRule>
  </conditionalFormatting>
  <conditionalFormatting sqref="AY14">
    <cfRule type="containsText" dxfId="2095" priority="188" operator="containsText" text="根拠法令等の記載内容を再度確認してください。">
      <formula>NOT(ISERROR(SEARCH("根拠法令等の記載内容を再度確認してください。",AY14)))</formula>
    </cfRule>
    <cfRule type="cellIs" dxfId="2094" priority="187" operator="equal">
      <formula>0</formula>
    </cfRule>
    <cfRule type="containsErrors" dxfId="2093" priority="186">
      <formula>ISERROR(AY14)</formula>
    </cfRule>
  </conditionalFormatting>
  <conditionalFormatting sqref="AY19">
    <cfRule type="containsErrors" dxfId="2092" priority="106">
      <formula>ISERROR(AY19)</formula>
    </cfRule>
    <cfRule type="cellIs" dxfId="2091" priority="107" operator="equal">
      <formula>0</formula>
    </cfRule>
    <cfRule type="containsText" dxfId="2090" priority="108" operator="containsText" text="根拠法令等の記載内容を再度確認してください。">
      <formula>NOT(ISERROR(SEARCH("根拠法令等の記載内容を再度確認してください。",AY19)))</formula>
    </cfRule>
  </conditionalFormatting>
  <conditionalFormatting sqref="AY23">
    <cfRule type="containsErrors" dxfId="2089" priority="71">
      <formula>ISERROR(AY23)</formula>
    </cfRule>
    <cfRule type="cellIs" dxfId="2088" priority="72" operator="equal">
      <formula>0</formula>
    </cfRule>
    <cfRule type="containsText" dxfId="2087" priority="73" operator="containsText" text="根拠法令等の記載内容を再度確認してください。">
      <formula>NOT(ISERROR(SEARCH("根拠法令等の記載内容を再度確認してください。",AY23)))</formula>
    </cfRule>
  </conditionalFormatting>
  <conditionalFormatting sqref="AY25">
    <cfRule type="containsErrors" dxfId="2086" priority="180">
      <formula>ISERROR(AY25)</formula>
    </cfRule>
    <cfRule type="cellIs" dxfId="2085" priority="181" operator="equal">
      <formula>0</formula>
    </cfRule>
    <cfRule type="containsText" dxfId="2084" priority="182" operator="containsText" text="根拠法令等の記載内容を再度確認してください。">
      <formula>NOT(ISERROR(SEARCH("根拠法令等の記載内容を再度確認してください。",AY25)))</formula>
    </cfRule>
  </conditionalFormatting>
  <conditionalFormatting sqref="AY27">
    <cfRule type="containsErrors" dxfId="2083" priority="64">
      <formula>ISERROR(AY27)</formula>
    </cfRule>
    <cfRule type="cellIs" dxfId="2082" priority="65" operator="equal">
      <formula>0</formula>
    </cfRule>
    <cfRule type="containsText" dxfId="2081" priority="66" operator="containsText" text="根拠法令等の記載内容を再度確認してください。">
      <formula>NOT(ISERROR(SEARCH("根拠法令等の記載内容を再度確認してください。",AY27)))</formula>
    </cfRule>
  </conditionalFormatting>
  <conditionalFormatting sqref="AY29">
    <cfRule type="containsErrors" dxfId="2080" priority="57">
      <formula>ISERROR(AY29)</formula>
    </cfRule>
    <cfRule type="cellIs" dxfId="2079" priority="58" operator="equal">
      <formula>0</formula>
    </cfRule>
    <cfRule type="containsText" dxfId="2078" priority="59" operator="containsText" text="根拠法令等の記載内容を再度確認してください。">
      <formula>NOT(ISERROR(SEARCH("根拠法令等の記載内容を再度確認してください。",AY29)))</formula>
    </cfRule>
  </conditionalFormatting>
  <conditionalFormatting sqref="AY31">
    <cfRule type="cellIs" dxfId="2077" priority="100" operator="equal">
      <formula>0</formula>
    </cfRule>
    <cfRule type="containsText" dxfId="2076" priority="101" operator="containsText" text="根拠法令等の記載内容を再度確認してください。">
      <formula>NOT(ISERROR(SEARCH("根拠法令等の記載内容を再度確認してください。",AY31)))</formula>
    </cfRule>
    <cfRule type="containsErrors" dxfId="2075" priority="99">
      <formula>ISERROR(AY31)</formula>
    </cfRule>
  </conditionalFormatting>
  <conditionalFormatting sqref="AY37">
    <cfRule type="containsErrors" dxfId="2074" priority="50">
      <formula>ISERROR(AY37)</formula>
    </cfRule>
    <cfRule type="cellIs" dxfId="2073" priority="51" operator="equal">
      <formula>0</formula>
    </cfRule>
    <cfRule type="containsText" dxfId="2072" priority="52" operator="containsText" text="根拠法令等の記載内容を再度確認してください。">
      <formula>NOT(ISERROR(SEARCH("根拠法令等の記載内容を再度確認してください。",AY37)))</formula>
    </cfRule>
  </conditionalFormatting>
  <conditionalFormatting sqref="AY42:AY43">
    <cfRule type="cellIs" dxfId="2071" priority="44" operator="equal">
      <formula>0</formula>
    </cfRule>
    <cfRule type="containsText" dxfId="2070" priority="45" operator="containsText" text="根拠法令等の記載内容を再度確認してください。">
      <formula>NOT(ISERROR(SEARCH("根拠法令等の記載内容を再度確認してください。",AY42)))</formula>
    </cfRule>
    <cfRule type="containsErrors" dxfId="2069" priority="43">
      <formula>ISERROR(AY42)</formula>
    </cfRule>
  </conditionalFormatting>
  <conditionalFormatting sqref="AY45">
    <cfRule type="containsText" dxfId="2068" priority="38" operator="containsText" text="根拠法令等の記載内容を再度確認してください。">
      <formula>NOT(ISERROR(SEARCH("根拠法令等の記載内容を再度確認してください。",AY45)))</formula>
    </cfRule>
    <cfRule type="cellIs" dxfId="2067" priority="37" operator="equal">
      <formula>0</formula>
    </cfRule>
    <cfRule type="containsErrors" dxfId="2066" priority="36">
      <formula>ISERROR(AY45)</formula>
    </cfRule>
  </conditionalFormatting>
  <conditionalFormatting sqref="AY47">
    <cfRule type="cellIs" dxfId="2065" priority="93" operator="equal">
      <formula>0</formula>
    </cfRule>
    <cfRule type="containsText" dxfId="2064" priority="94" operator="containsText" text="根拠法令等の記載内容を再度確認してください。">
      <formula>NOT(ISERROR(SEARCH("根拠法令等の記載内容を再度確認してください。",AY47)))</formula>
    </cfRule>
    <cfRule type="containsErrors" dxfId="2063" priority="92">
      <formula>ISERROR(AY47)</formula>
    </cfRule>
  </conditionalFormatting>
  <conditionalFormatting sqref="AY49">
    <cfRule type="containsText" dxfId="2062" priority="31" operator="containsText" text="根拠法令等の記載内容を再度確認してください。">
      <formula>NOT(ISERROR(SEARCH("根拠法令等の記載内容を再度確認してください。",AY49)))</formula>
    </cfRule>
    <cfRule type="cellIs" dxfId="2061" priority="30" operator="equal">
      <formula>0</formula>
    </cfRule>
    <cfRule type="containsErrors" dxfId="2060" priority="29">
      <formula>ISERROR(AY49)</formula>
    </cfRule>
  </conditionalFormatting>
  <conditionalFormatting sqref="AY52">
    <cfRule type="containsErrors" dxfId="2059" priority="174">
      <formula>ISERROR(AY52)</formula>
    </cfRule>
    <cfRule type="cellIs" dxfId="2058" priority="175" operator="equal">
      <formula>0</formula>
    </cfRule>
    <cfRule type="containsText" dxfId="2057" priority="176" operator="containsText" text="根拠法令等の記載内容を再度確認してください。">
      <formula>NOT(ISERROR(SEARCH("根拠法令等の記載内容を再度確認してください。",AY52)))</formula>
    </cfRule>
  </conditionalFormatting>
  <conditionalFormatting sqref="AY55">
    <cfRule type="containsErrors" dxfId="2056" priority="171">
      <formula>ISERROR(AY55)</formula>
    </cfRule>
    <cfRule type="cellIs" dxfId="2055" priority="172" operator="equal">
      <formula>0</formula>
    </cfRule>
    <cfRule type="containsText" dxfId="2054" priority="173" operator="containsText" text="根拠法令等の記載内容を再度確認してください。">
      <formula>NOT(ISERROR(SEARCH("根拠法令等の記載内容を再度確認してください。",AY55)))</formula>
    </cfRule>
  </conditionalFormatting>
  <conditionalFormatting sqref="AY58">
    <cfRule type="containsText" dxfId="2053" priority="24" operator="containsText" text="根拠法令等の記載内容を再度確認してください。">
      <formula>NOT(ISERROR(SEARCH("根拠法令等の記載内容を再度確認してください。",AY58)))</formula>
    </cfRule>
    <cfRule type="cellIs" dxfId="2052" priority="23" operator="equal">
      <formula>0</formula>
    </cfRule>
    <cfRule type="containsErrors" dxfId="2051" priority="22">
      <formula>ISERROR(AY58)</formula>
    </cfRule>
  </conditionalFormatting>
  <conditionalFormatting sqref="AY60">
    <cfRule type="containsErrors" dxfId="2050" priority="168">
      <formula>ISERROR(AY60)</formula>
    </cfRule>
    <cfRule type="cellIs" dxfId="2049" priority="169" operator="equal">
      <formula>0</formula>
    </cfRule>
    <cfRule type="containsText" dxfId="2048" priority="170" operator="containsText" text="根拠法令等の記載内容を再度確認してください。">
      <formula>NOT(ISERROR(SEARCH("根拠法令等の記載内容を再度確認してください。",AY60)))</formula>
    </cfRule>
  </conditionalFormatting>
  <conditionalFormatting sqref="AY63">
    <cfRule type="containsText" dxfId="2047" priority="17" operator="containsText" text="根拠法令等の記載内容を再度確認してください。">
      <formula>NOT(ISERROR(SEARCH("根拠法令等の記載内容を再度確認してください。",AY63)))</formula>
    </cfRule>
    <cfRule type="cellIs" dxfId="2046" priority="16" operator="equal">
      <formula>0</formula>
    </cfRule>
    <cfRule type="containsErrors" dxfId="2045" priority="15">
      <formula>ISERROR(AY63)</formula>
    </cfRule>
  </conditionalFormatting>
  <conditionalFormatting sqref="AY68">
    <cfRule type="containsText" dxfId="2044" priority="10" operator="containsText" text="根拠法令等の記載内容を再度確認してください。">
      <formula>NOT(ISERROR(SEARCH("根拠法令等の記載内容を再度確認してください。",AY68)))</formula>
    </cfRule>
    <cfRule type="containsErrors" dxfId="2043" priority="8">
      <formula>ISERROR(AY68)</formula>
    </cfRule>
    <cfRule type="cellIs" dxfId="2042" priority="9" operator="equal">
      <formula>0</formula>
    </cfRule>
  </conditionalFormatting>
  <conditionalFormatting sqref="AY71">
    <cfRule type="containsErrors" dxfId="2041" priority="165">
      <formula>ISERROR(AY71)</formula>
    </cfRule>
    <cfRule type="containsText" dxfId="2040" priority="167" operator="containsText" text="根拠法令等の記載内容を再度確認してください。">
      <formula>NOT(ISERROR(SEARCH("根拠法令等の記載内容を再度確認してください。",AY71)))</formula>
    </cfRule>
    <cfRule type="cellIs" dxfId="2039" priority="166" operator="equal">
      <formula>0</formula>
    </cfRule>
  </conditionalFormatting>
  <conditionalFormatting sqref="AY73">
    <cfRule type="containsErrors" dxfId="2038" priority="1">
      <formula>ISERROR(AY73)</formula>
    </cfRule>
    <cfRule type="containsText" dxfId="2037" priority="3" operator="containsText" text="根拠法令等の記載内容を再度確認してください。">
      <formula>NOT(ISERROR(SEARCH("根拠法令等の記載内容を再度確認してください。",AY73)))</formula>
    </cfRule>
    <cfRule type="cellIs" dxfId="2036" priority="2" operator="equal">
      <formula>0</formula>
    </cfRule>
  </conditionalFormatting>
  <conditionalFormatting sqref="AY77">
    <cfRule type="containsText" dxfId="2035" priority="164" operator="containsText" text="根拠法令等の記載内容を再度確認してください。">
      <formula>NOT(ISERROR(SEARCH("根拠法令等の記載内容を再度確認してください。",AY77)))</formula>
    </cfRule>
    <cfRule type="containsErrors" dxfId="2034" priority="162">
      <formula>ISERROR(AY77)</formula>
    </cfRule>
    <cfRule type="cellIs" dxfId="2033" priority="163" operator="equal">
      <formula>0</formula>
    </cfRule>
  </conditionalFormatting>
  <dataValidations count="3">
    <dataValidation type="list" allowBlank="1" showInputMessage="1" showErrorMessage="1" error="正しい値を選択してください" prompt="該当又は非該当のいずれかを選択してください" sqref="C9" xr:uid="{3D95F7FE-7CFA-491B-83B0-631ED76E3252}">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23:AO23 AN27:AO27 AN29:AO29 AN42:AO42 AN45:AO45 AN49:AO49 AN58:AO58 AN63:AO63 AN68:AO68 AN73:AO73" xr:uid="{E707881F-B45C-4DAA-BA6A-CE8B427F742A}">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7" xr:uid="{3BF3C0DD-0D16-49B1-9454-FD74935BB389}">
      <formula1>"いない・いる,いない,いる,非該当"</formula1>
    </dataValidation>
  </dataValidations>
  <hyperlinks>
    <hyperlink ref="AM84" location="'介護給付費　目次'!A1" display="目次に戻る" xr:uid="{137D955F-100A-4003-B80E-741A76BE77EB}"/>
    <hyperlink ref="AM1" location="'介護給付費　目次'!A1" display="目次に戻る" xr:uid="{40AF287A-5E84-41D4-9659-3AAEAC012134}"/>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1" manualBreakCount="1">
    <brk id="56" min="1" max="49" man="1"/>
  </rowBreaks>
  <ignoredErrors>
    <ignoredError sqref="H23 H29 H37 H45 H49 H58 H63 H68 H73"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1059D-03F0-4EC6-B705-9740DAD3B8A3}">
  <sheetPr codeName="Sheet32">
    <pageSetUpPr fitToPage="1"/>
  </sheetPr>
  <dimension ref="A1:CE23"/>
  <sheetViews>
    <sheetView tabSelected="1"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2.76562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17"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f t="shared" si="0"/>
        <v>254</v>
      </c>
      <c r="B7" s="418" t="s">
        <v>1878</v>
      </c>
      <c r="C7" s="381"/>
      <c r="D7" s="381"/>
      <c r="E7" s="381"/>
      <c r="F7" s="381"/>
      <c r="G7" s="419"/>
      <c r="H7" s="200" t="s">
        <v>635</v>
      </c>
      <c r="I7" s="80"/>
      <c r="J7" s="384" t="s">
        <v>1150</v>
      </c>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384"/>
      <c r="AK7" s="80"/>
      <c r="AL7" s="155"/>
      <c r="AM7" s="201">
        <v>254</v>
      </c>
      <c r="AN7" s="386" t="s">
        <v>12</v>
      </c>
      <c r="AO7" s="387"/>
      <c r="AP7" s="387"/>
      <c r="AQ7" s="388"/>
      <c r="AR7" s="154"/>
      <c r="AS7" s="442" t="s">
        <v>1350</v>
      </c>
      <c r="AT7" s="443"/>
      <c r="AU7" s="443"/>
      <c r="AV7" s="443"/>
      <c r="AW7" s="443"/>
      <c r="AX7" s="444"/>
      <c r="AY7" s="17">
        <f>IFERROR(VLOOKUP(AN7,$CD$6:$CE$10,2,FALSE),0)</f>
        <v>0</v>
      </c>
      <c r="CB7" s="1" t="s">
        <v>13</v>
      </c>
      <c r="CD7" s="1" t="s">
        <v>13</v>
      </c>
    </row>
    <row r="8" spans="1:83" ht="19.5" customHeight="1" x14ac:dyDescent="0.25">
      <c r="A8" s="69" t="str">
        <f t="shared" si="0"/>
        <v/>
      </c>
      <c r="B8" s="418"/>
      <c r="C8" s="381"/>
      <c r="D8" s="381"/>
      <c r="E8" s="381"/>
      <c r="F8" s="381"/>
      <c r="G8" s="419"/>
      <c r="H8" s="80"/>
      <c r="I8" s="80"/>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80"/>
      <c r="AL8" s="155"/>
      <c r="AM8" s="156"/>
      <c r="AN8" s="80"/>
      <c r="AO8" s="80"/>
      <c r="AP8" s="80"/>
      <c r="AQ8" s="80"/>
      <c r="AR8" s="154"/>
      <c r="AS8" s="442"/>
      <c r="AT8" s="443"/>
      <c r="AU8" s="443"/>
      <c r="AV8" s="443"/>
      <c r="AW8" s="443"/>
      <c r="AX8" s="444"/>
      <c r="AY8" s="15"/>
      <c r="CB8" s="1" t="s">
        <v>14</v>
      </c>
      <c r="CD8" s="1" t="s">
        <v>14</v>
      </c>
      <c r="CE8" s="1" t="s">
        <v>18</v>
      </c>
    </row>
    <row r="9" spans="1:83" ht="19.5" customHeight="1" x14ac:dyDescent="0.25">
      <c r="A9" s="69" t="str">
        <f t="shared" si="0"/>
        <v/>
      </c>
      <c r="B9" s="160"/>
      <c r="C9" s="83"/>
      <c r="D9" s="83"/>
      <c r="E9" s="83"/>
      <c r="F9" s="83"/>
      <c r="G9" s="161"/>
      <c r="H9" s="80"/>
      <c r="I9" s="80"/>
      <c r="J9" s="384"/>
      <c r="K9" s="384"/>
      <c r="L9" s="384"/>
      <c r="M9" s="384"/>
      <c r="N9" s="384"/>
      <c r="O9" s="384"/>
      <c r="P9" s="384"/>
      <c r="Q9" s="384"/>
      <c r="R9" s="384"/>
      <c r="S9" s="384"/>
      <c r="T9" s="384"/>
      <c r="U9" s="384"/>
      <c r="V9" s="384"/>
      <c r="W9" s="384"/>
      <c r="X9" s="384"/>
      <c r="Y9" s="384"/>
      <c r="Z9" s="384"/>
      <c r="AA9" s="384"/>
      <c r="AB9" s="384"/>
      <c r="AC9" s="384"/>
      <c r="AD9" s="384"/>
      <c r="AE9" s="384"/>
      <c r="AF9" s="384"/>
      <c r="AG9" s="384"/>
      <c r="AH9" s="384"/>
      <c r="AI9" s="384"/>
      <c r="AJ9" s="384"/>
      <c r="AK9" s="80"/>
      <c r="AL9" s="155"/>
      <c r="AM9" s="156"/>
      <c r="AN9" s="80"/>
      <c r="AO9" s="80"/>
      <c r="AP9" s="80"/>
      <c r="AQ9" s="80"/>
      <c r="AR9" s="154"/>
      <c r="AS9" s="84"/>
      <c r="AT9" s="85"/>
      <c r="AU9" s="85"/>
      <c r="AV9" s="85"/>
      <c r="AW9" s="85"/>
      <c r="AX9" s="86"/>
      <c r="AY9" s="15"/>
      <c r="CB9" s="1" t="s">
        <v>19</v>
      </c>
      <c r="CD9" s="1" t="s">
        <v>19</v>
      </c>
    </row>
    <row r="10" spans="1:83" ht="19.5" customHeight="1" x14ac:dyDescent="0.25">
      <c r="A10" s="69" t="str">
        <f t="shared" si="0"/>
        <v/>
      </c>
      <c r="B10" s="185" t="s">
        <v>1438</v>
      </c>
      <c r="C10" s="410" t="s">
        <v>99</v>
      </c>
      <c r="D10" s="411"/>
      <c r="E10" s="411"/>
      <c r="F10" s="412"/>
      <c r="G10" s="161"/>
      <c r="H10" s="80"/>
      <c r="I10" s="80"/>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80"/>
      <c r="AL10" s="155"/>
      <c r="AM10" s="156"/>
      <c r="AN10" s="80"/>
      <c r="AO10" s="80"/>
      <c r="AP10" s="80"/>
      <c r="AQ10" s="80"/>
      <c r="AR10" s="154"/>
      <c r="AS10" s="84"/>
      <c r="AT10" s="85"/>
      <c r="AU10" s="85"/>
      <c r="AV10" s="85"/>
      <c r="AW10" s="85"/>
      <c r="AX10" s="86"/>
      <c r="AY10" s="15"/>
      <c r="CB10" s="1" t="s">
        <v>20</v>
      </c>
      <c r="CD10" s="1" t="s">
        <v>20</v>
      </c>
    </row>
    <row r="11" spans="1:83" ht="19.5" customHeight="1" x14ac:dyDescent="0.25">
      <c r="A11" s="69">
        <f t="shared" si="0"/>
        <v>255</v>
      </c>
      <c r="B11" s="185"/>
      <c r="C11" s="235"/>
      <c r="D11" s="235"/>
      <c r="E11" s="235"/>
      <c r="F11" s="235"/>
      <c r="G11" s="161"/>
      <c r="H11" s="200" t="s">
        <v>341</v>
      </c>
      <c r="I11" s="80"/>
      <c r="J11" s="381" t="s">
        <v>1272</v>
      </c>
      <c r="K11" s="381"/>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381"/>
      <c r="AK11" s="80"/>
      <c r="AL11" s="155"/>
      <c r="AM11" s="156">
        <v>255</v>
      </c>
      <c r="AN11" s="386" t="s">
        <v>12</v>
      </c>
      <c r="AO11" s="387"/>
      <c r="AP11" s="387"/>
      <c r="AQ11" s="388"/>
      <c r="AR11" s="154"/>
      <c r="AS11" s="395" t="s">
        <v>1351</v>
      </c>
      <c r="AT11" s="396"/>
      <c r="AU11" s="396"/>
      <c r="AV11" s="396"/>
      <c r="AW11" s="396"/>
      <c r="AX11" s="397"/>
      <c r="AY11" s="17">
        <f>IFERROR(VLOOKUP(AN11,$CD$6:$CE$10,2,FALSE),0)</f>
        <v>0</v>
      </c>
    </row>
    <row r="12" spans="1:83" ht="19.5" customHeight="1" x14ac:dyDescent="0.25">
      <c r="A12" s="69" t="str">
        <f t="shared" si="0"/>
        <v/>
      </c>
      <c r="B12" s="185"/>
      <c r="C12" s="235"/>
      <c r="D12" s="235"/>
      <c r="E12" s="235"/>
      <c r="F12" s="235"/>
      <c r="G12" s="161"/>
      <c r="H12" s="80"/>
      <c r="I12" s="80"/>
      <c r="J12" s="381"/>
      <c r="K12" s="381"/>
      <c r="L12" s="381"/>
      <c r="M12" s="381"/>
      <c r="N12" s="381"/>
      <c r="O12" s="381"/>
      <c r="P12" s="381"/>
      <c r="Q12" s="381"/>
      <c r="R12" s="381"/>
      <c r="S12" s="381"/>
      <c r="T12" s="381"/>
      <c r="U12" s="381"/>
      <c r="V12" s="381"/>
      <c r="W12" s="381"/>
      <c r="X12" s="381"/>
      <c r="Y12" s="381"/>
      <c r="Z12" s="381"/>
      <c r="AA12" s="381"/>
      <c r="AB12" s="381"/>
      <c r="AC12" s="381"/>
      <c r="AD12" s="381"/>
      <c r="AE12" s="381"/>
      <c r="AF12" s="381"/>
      <c r="AG12" s="381"/>
      <c r="AH12" s="381"/>
      <c r="AI12" s="381"/>
      <c r="AJ12" s="381"/>
      <c r="AK12" s="80"/>
      <c r="AL12" s="155"/>
      <c r="AM12" s="156"/>
      <c r="AN12" s="80"/>
      <c r="AO12" s="80"/>
      <c r="AP12" s="80"/>
      <c r="AQ12" s="80"/>
      <c r="AR12" s="154"/>
      <c r="AS12" s="395"/>
      <c r="AT12" s="396"/>
      <c r="AU12" s="396"/>
      <c r="AV12" s="396"/>
      <c r="AW12" s="396"/>
      <c r="AX12" s="397"/>
      <c r="AY12" s="15"/>
    </row>
    <row r="13" spans="1:83" ht="19.5" customHeight="1" x14ac:dyDescent="0.25">
      <c r="A13" s="69" t="str">
        <f t="shared" si="0"/>
        <v/>
      </c>
      <c r="B13" s="185"/>
      <c r="C13" s="235"/>
      <c r="D13" s="235"/>
      <c r="E13" s="235"/>
      <c r="F13" s="235"/>
      <c r="G13" s="161"/>
      <c r="H13" s="80"/>
      <c r="I13" s="80"/>
      <c r="J13" s="381"/>
      <c r="K13" s="381"/>
      <c r="L13" s="381"/>
      <c r="M13" s="381"/>
      <c r="N13" s="381"/>
      <c r="O13" s="381"/>
      <c r="P13" s="381"/>
      <c r="Q13" s="381"/>
      <c r="R13" s="381"/>
      <c r="S13" s="381"/>
      <c r="T13" s="381"/>
      <c r="U13" s="381"/>
      <c r="V13" s="381"/>
      <c r="W13" s="381"/>
      <c r="X13" s="381"/>
      <c r="Y13" s="381"/>
      <c r="Z13" s="381"/>
      <c r="AA13" s="381"/>
      <c r="AB13" s="381"/>
      <c r="AC13" s="381"/>
      <c r="AD13" s="381"/>
      <c r="AE13" s="381"/>
      <c r="AF13" s="381"/>
      <c r="AG13" s="381"/>
      <c r="AH13" s="381"/>
      <c r="AI13" s="381"/>
      <c r="AJ13" s="381"/>
      <c r="AK13" s="80"/>
      <c r="AL13" s="155"/>
      <c r="AM13" s="156"/>
      <c r="AN13" s="80"/>
      <c r="AO13" s="80"/>
      <c r="AP13" s="80"/>
      <c r="AQ13" s="80"/>
      <c r="AR13" s="154"/>
      <c r="AS13" s="395"/>
      <c r="AT13" s="396"/>
      <c r="AU13" s="396"/>
      <c r="AV13" s="396"/>
      <c r="AW13" s="396"/>
      <c r="AX13" s="397"/>
      <c r="AY13" s="15"/>
    </row>
    <row r="14" spans="1:83" ht="19.5" customHeight="1" x14ac:dyDescent="0.25">
      <c r="A14" s="69" t="str">
        <f t="shared" si="0"/>
        <v/>
      </c>
      <c r="B14" s="185"/>
      <c r="C14" s="235"/>
      <c r="D14" s="235"/>
      <c r="E14" s="235"/>
      <c r="F14" s="235"/>
      <c r="G14" s="161"/>
      <c r="H14" s="80"/>
      <c r="I14" s="80"/>
      <c r="J14" s="381"/>
      <c r="K14" s="381"/>
      <c r="L14" s="381"/>
      <c r="M14" s="381"/>
      <c r="N14" s="381"/>
      <c r="O14" s="381"/>
      <c r="P14" s="381"/>
      <c r="Q14" s="381"/>
      <c r="R14" s="381"/>
      <c r="S14" s="381"/>
      <c r="T14" s="381"/>
      <c r="U14" s="381"/>
      <c r="V14" s="381"/>
      <c r="W14" s="381"/>
      <c r="X14" s="381"/>
      <c r="Y14" s="381"/>
      <c r="Z14" s="381"/>
      <c r="AA14" s="381"/>
      <c r="AB14" s="381"/>
      <c r="AC14" s="381"/>
      <c r="AD14" s="381"/>
      <c r="AE14" s="381"/>
      <c r="AF14" s="381"/>
      <c r="AG14" s="381"/>
      <c r="AH14" s="381"/>
      <c r="AI14" s="381"/>
      <c r="AJ14" s="381"/>
      <c r="AK14" s="80"/>
      <c r="AL14" s="155"/>
      <c r="AM14" s="156"/>
      <c r="AN14" s="80"/>
      <c r="AO14" s="80"/>
      <c r="AP14" s="80"/>
      <c r="AQ14" s="80"/>
      <c r="AR14" s="154"/>
      <c r="AS14" s="84"/>
      <c r="AT14" s="85"/>
      <c r="AU14" s="85"/>
      <c r="AV14" s="85"/>
      <c r="AW14" s="85"/>
      <c r="AX14" s="86"/>
      <c r="AY14" s="15"/>
    </row>
    <row r="15" spans="1:83" ht="19.5" customHeight="1" x14ac:dyDescent="0.25">
      <c r="A15" s="69" t="str">
        <f t="shared" si="0"/>
        <v/>
      </c>
      <c r="B15" s="185"/>
      <c r="C15" s="235"/>
      <c r="D15" s="235"/>
      <c r="E15" s="235"/>
      <c r="F15" s="235"/>
      <c r="G15" s="161"/>
      <c r="H15" s="80"/>
      <c r="I15" s="80"/>
      <c r="J15" s="381"/>
      <c r="K15" s="381"/>
      <c r="L15" s="381"/>
      <c r="M15" s="381"/>
      <c r="N15" s="381"/>
      <c r="O15" s="381"/>
      <c r="P15" s="381"/>
      <c r="Q15" s="381"/>
      <c r="R15" s="381"/>
      <c r="S15" s="381"/>
      <c r="T15" s="381"/>
      <c r="U15" s="381"/>
      <c r="V15" s="381"/>
      <c r="W15" s="381"/>
      <c r="X15" s="381"/>
      <c r="Y15" s="381"/>
      <c r="Z15" s="381"/>
      <c r="AA15" s="381"/>
      <c r="AB15" s="381"/>
      <c r="AC15" s="381"/>
      <c r="AD15" s="381"/>
      <c r="AE15" s="381"/>
      <c r="AF15" s="381"/>
      <c r="AG15" s="381"/>
      <c r="AH15" s="381"/>
      <c r="AI15" s="381"/>
      <c r="AJ15" s="381"/>
      <c r="AK15" s="80"/>
      <c r="AL15" s="155"/>
      <c r="AM15" s="156"/>
      <c r="AN15" s="80"/>
      <c r="AO15" s="80"/>
      <c r="AP15" s="80"/>
      <c r="AQ15" s="80"/>
      <c r="AR15" s="154"/>
      <c r="AS15" s="84"/>
      <c r="AT15" s="85"/>
      <c r="AU15" s="85"/>
      <c r="AV15" s="85"/>
      <c r="AW15" s="85"/>
      <c r="AX15" s="86"/>
      <c r="AY15" s="15"/>
    </row>
    <row r="16" spans="1:83" ht="19.5" customHeight="1" x14ac:dyDescent="0.25">
      <c r="A16" s="69" t="str">
        <f t="shared" si="0"/>
        <v/>
      </c>
      <c r="B16" s="185"/>
      <c r="C16" s="235"/>
      <c r="D16" s="235"/>
      <c r="E16" s="235"/>
      <c r="F16" s="235"/>
      <c r="G16" s="161"/>
      <c r="H16" s="80"/>
      <c r="I16" s="80"/>
      <c r="J16" s="381"/>
      <c r="K16" s="381"/>
      <c r="L16" s="381"/>
      <c r="M16" s="381"/>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381"/>
      <c r="AK16" s="80"/>
      <c r="AL16" s="155"/>
      <c r="AM16" s="156"/>
      <c r="AN16" s="80"/>
      <c r="AO16" s="80"/>
      <c r="AP16" s="80"/>
      <c r="AQ16" s="80"/>
      <c r="AR16" s="154"/>
      <c r="AS16" s="84"/>
      <c r="AT16" s="85"/>
      <c r="AU16" s="85"/>
      <c r="AV16" s="85"/>
      <c r="AW16" s="85"/>
      <c r="AX16" s="86"/>
      <c r="AY16" s="15"/>
    </row>
    <row r="17" spans="1:82" ht="19.5" customHeight="1" thickBot="1" x14ac:dyDescent="0.3">
      <c r="A17" s="69" t="str">
        <f t="shared" si="0"/>
        <v/>
      </c>
      <c r="B17" s="238"/>
      <c r="C17" s="239"/>
      <c r="D17" s="239"/>
      <c r="E17" s="239"/>
      <c r="F17" s="239"/>
      <c r="G17" s="240"/>
      <c r="H17" s="171"/>
      <c r="I17" s="171"/>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71"/>
      <c r="AL17" s="173"/>
      <c r="AM17" s="174"/>
      <c r="AN17" s="171"/>
      <c r="AO17" s="171"/>
      <c r="AP17" s="171"/>
      <c r="AQ17" s="171"/>
      <c r="AR17" s="172"/>
      <c r="AS17" s="217"/>
      <c r="AT17" s="218"/>
      <c r="AU17" s="218"/>
      <c r="AV17" s="218"/>
      <c r="AW17" s="218"/>
      <c r="AX17" s="219"/>
      <c r="AY17" s="11"/>
      <c r="CB17" s="1" t="s">
        <v>14</v>
      </c>
      <c r="CD17" s="1" t="s">
        <v>14</v>
      </c>
    </row>
    <row r="18" spans="1:82" ht="19.5" customHeight="1" x14ac:dyDescent="0.25">
      <c r="A18" s="69"/>
    </row>
    <row r="19" spans="1:82" ht="19.5" customHeight="1" x14ac:dyDescent="0.25">
      <c r="A19" s="69"/>
      <c r="AM19" s="435" t="s">
        <v>991</v>
      </c>
      <c r="AN19" s="435"/>
      <c r="AO19" s="435"/>
      <c r="AP19" s="435"/>
      <c r="AQ19" s="435"/>
    </row>
    <row r="23" spans="1:82" ht="19.5" customHeight="1" x14ac:dyDescent="0.25">
      <c r="AM23" s="1"/>
    </row>
  </sheetData>
  <mergeCells count="15">
    <mergeCell ref="AM19:AQ19"/>
    <mergeCell ref="B7:G8"/>
    <mergeCell ref="J7:AJ9"/>
    <mergeCell ref="AN7:AQ7"/>
    <mergeCell ref="AS7:AX8"/>
    <mergeCell ref="C10:F10"/>
    <mergeCell ref="J11:AJ16"/>
    <mergeCell ref="AN11:AQ11"/>
    <mergeCell ref="AS11:AX13"/>
    <mergeCell ref="AM1:AQ1"/>
    <mergeCell ref="H2:AK5"/>
    <mergeCell ref="AL2:AR3"/>
    <mergeCell ref="B3:G4"/>
    <mergeCell ref="AS3:AX4"/>
    <mergeCell ref="AO4:AR5"/>
  </mergeCells>
  <phoneticPr fontId="7"/>
  <conditionalFormatting sqref="C10:C16">
    <cfRule type="cellIs" dxfId="2032" priority="22" operator="equal">
      <formula>"該当・非該当"</formula>
    </cfRule>
    <cfRule type="cellIs" dxfId="2031" priority="23" operator="equal">
      <formula>"該当"</formula>
    </cfRule>
    <cfRule type="cellIs" dxfId="2030" priority="24" operator="equal">
      <formula>"非該当"</formula>
    </cfRule>
  </conditionalFormatting>
  <conditionalFormatting sqref="AN4:AO4">
    <cfRule type="containsBlanks" dxfId="2029" priority="25">
      <formula>LEN(TRIM(AN4))=0</formula>
    </cfRule>
  </conditionalFormatting>
  <conditionalFormatting sqref="AN7:AO7">
    <cfRule type="cellIs" dxfId="2028" priority="18" operator="equal">
      <formula>"いる"</formula>
    </cfRule>
    <cfRule type="cellIs" dxfId="2027" priority="19" operator="equal">
      <formula>"非該当"</formula>
    </cfRule>
    <cfRule type="cellIs" dxfId="2026" priority="20" operator="equal">
      <formula>"いる・いない"</formula>
    </cfRule>
    <cfRule type="containsText" dxfId="2025" priority="21" operator="containsText" text="いない">
      <formula>NOT(ISERROR(SEARCH("いない",AN7)))</formula>
    </cfRule>
  </conditionalFormatting>
  <conditionalFormatting sqref="AN11:AO11">
    <cfRule type="cellIs" dxfId="2024" priority="4" operator="equal">
      <formula>"いる"</formula>
    </cfRule>
    <cfRule type="cellIs" dxfId="2023" priority="5" operator="equal">
      <formula>"非該当"</formula>
    </cfRule>
    <cfRule type="cellIs" dxfId="2022" priority="6" operator="equal">
      <formula>"いる・いない"</formula>
    </cfRule>
    <cfRule type="containsText" dxfId="2021" priority="7" operator="containsText" text="いない">
      <formula>NOT(ISERROR(SEARCH("いない",AN11)))</formula>
    </cfRule>
  </conditionalFormatting>
  <conditionalFormatting sqref="AY7">
    <cfRule type="containsErrors" dxfId="2020" priority="15">
      <formula>ISERROR(AY7)</formula>
    </cfRule>
    <cfRule type="cellIs" dxfId="2019" priority="16" operator="equal">
      <formula>0</formula>
    </cfRule>
    <cfRule type="containsText" dxfId="2018" priority="17" operator="containsText" text="根拠法令等の記載内容を再度確認してください。">
      <formula>NOT(ISERROR(SEARCH("根拠法令等の記載内容を再度確認してください。",AY7)))</formula>
    </cfRule>
  </conditionalFormatting>
  <conditionalFormatting sqref="AY11">
    <cfRule type="containsErrors" dxfId="2017" priority="1">
      <formula>ISERROR(AY11)</formula>
    </cfRule>
    <cfRule type="cellIs" dxfId="2016" priority="2" operator="equal">
      <formula>0</formula>
    </cfRule>
    <cfRule type="containsText" dxfId="2015" priority="3" operator="containsText" text="根拠法令等の記載内容を再度確認してください。">
      <formula>NOT(ISERROR(SEARCH("根拠法令等の記載内容を再度確認してください。",AY11)))</formula>
    </cfRule>
  </conditionalFormatting>
  <dataValidations count="2">
    <dataValidation type="list" allowBlank="1" showInputMessage="1" showErrorMessage="1" error="正しい値を選択してください" prompt="該当又は非該当のいずれかを選択してください" sqref="C10:C16" xr:uid="{D11113F2-CFA7-4A36-BB54-A1CF73C5A7D6}">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xr:uid="{606D197D-7DCB-4C86-9956-6153121441C5}">
      <formula1>"いる・いない,いる,いない,非該当"</formula1>
    </dataValidation>
  </dataValidations>
  <hyperlinks>
    <hyperlink ref="AM19" location="'介護給付費　目次'!A1" display="目次に戻る" xr:uid="{C6FED693-374C-4E44-AD83-B67D8D5546F9}"/>
    <hyperlink ref="AM1" location="'介護給付費　目次'!A1" display="目次に戻る" xr:uid="{0B9ADE7F-F1B3-4603-9B37-CDB22EE3BFE7}"/>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E6B50-C242-49E9-B213-B1F324B7EB61}">
  <sheetPr codeName="Sheet3">
    <tabColor rgb="FFFFC000"/>
    <pageSetUpPr fitToPage="1"/>
  </sheetPr>
  <dimension ref="A1:T470"/>
  <sheetViews>
    <sheetView tabSelected="1" zoomScale="80" zoomScaleNormal="80" workbookViewId="0">
      <pane xSplit="3" ySplit="2" topLeftCell="F462" activePane="bottomRight" state="frozenSplit"/>
      <selection activeCell="AM1" sqref="AM1:AQ1"/>
      <selection pane="topRight" activeCell="AM1" sqref="AM1:AQ1"/>
      <selection pane="bottomLeft" activeCell="AM1" sqref="AM1:AQ1"/>
      <selection pane="bottomRight" activeCell="AM1" sqref="AM1:AQ1"/>
    </sheetView>
  </sheetViews>
  <sheetFormatPr defaultColWidth="5" defaultRowHeight="30" customHeight="1" x14ac:dyDescent="0.25"/>
  <cols>
    <col min="1" max="1" width="2.23046875" style="44" hidden="1" customWidth="1"/>
    <col min="2" max="2" width="4.84375" style="44" customWidth="1"/>
    <col min="3" max="3" width="7.69140625" style="44" customWidth="1"/>
    <col min="4" max="5" width="5" style="44" customWidth="1"/>
    <col min="6" max="6" width="40.07421875" style="44" customWidth="1"/>
    <col min="7" max="9" width="5" style="44" customWidth="1"/>
    <col min="10" max="10" width="7.07421875" style="44" customWidth="1"/>
    <col min="11" max="11" width="73.23046875" style="73" customWidth="1"/>
    <col min="12" max="12" width="5" style="53" customWidth="1"/>
    <col min="13" max="13" width="14" style="53" customWidth="1"/>
    <col min="14" max="14" width="9" style="54" customWidth="1"/>
    <col min="15" max="15" width="5.4609375" style="44" customWidth="1"/>
    <col min="16" max="16" width="15.07421875" style="44" customWidth="1"/>
    <col min="17" max="17" width="12.69140625" style="55" customWidth="1"/>
    <col min="18" max="18" width="12.07421875" style="55" customWidth="1"/>
    <col min="19" max="19" width="59.765625" style="44" customWidth="1"/>
    <col min="20" max="20" width="5" style="96"/>
    <col min="21" max="16384" width="5" style="44"/>
  </cols>
  <sheetData>
    <row r="1" spans="2:20" ht="18.75" customHeight="1" x14ac:dyDescent="0.25">
      <c r="B1" s="139"/>
      <c r="C1" s="110"/>
      <c r="D1" s="354" t="s">
        <v>1031</v>
      </c>
      <c r="E1" s="355"/>
      <c r="F1" s="356"/>
      <c r="G1" s="360" t="s">
        <v>1032</v>
      </c>
      <c r="H1" s="361"/>
      <c r="I1" s="361"/>
      <c r="J1" s="361"/>
      <c r="K1" s="362"/>
      <c r="L1" s="350" t="s">
        <v>1041</v>
      </c>
      <c r="M1" s="351"/>
      <c r="N1" s="367" t="s">
        <v>1033</v>
      </c>
      <c r="O1" s="368"/>
      <c r="P1" s="368"/>
      <c r="Q1" s="369" t="s">
        <v>1034</v>
      </c>
      <c r="R1" s="371" t="s">
        <v>1035</v>
      </c>
      <c r="S1" s="348" t="s">
        <v>1036</v>
      </c>
    </row>
    <row r="2" spans="2:20" ht="20.25" customHeight="1" thickBot="1" x14ac:dyDescent="0.3">
      <c r="B2" s="140"/>
      <c r="C2" s="134"/>
      <c r="D2" s="357"/>
      <c r="E2" s="358"/>
      <c r="F2" s="359"/>
      <c r="G2" s="363"/>
      <c r="H2" s="364"/>
      <c r="I2" s="364"/>
      <c r="J2" s="365"/>
      <c r="K2" s="366"/>
      <c r="L2" s="352"/>
      <c r="M2" s="353"/>
      <c r="N2" s="45"/>
      <c r="O2" s="46" t="s">
        <v>1037</v>
      </c>
      <c r="P2" s="46" t="s">
        <v>1038</v>
      </c>
      <c r="Q2" s="370"/>
      <c r="R2" s="372"/>
      <c r="S2" s="349"/>
    </row>
    <row r="3" spans="2:20" ht="30" customHeight="1" x14ac:dyDescent="0.25">
      <c r="B3" s="141"/>
      <c r="C3" s="111" t="s">
        <v>1040</v>
      </c>
      <c r="D3" s="56" t="str">
        <f>+'第5 介護給付費《基本》'!B11</f>
        <v>《基本的事項》
１ 算定の方法</v>
      </c>
      <c r="E3" s="67"/>
      <c r="F3" s="48"/>
      <c r="G3" s="49"/>
      <c r="H3" s="74"/>
      <c r="I3" s="74"/>
      <c r="J3" s="135" t="str">
        <f>IFERROR(VLOOKUP(O3,'第5 介護給付費《基本》'!$A$6:$AR$177,8,0),0)</f>
        <v>（１）</v>
      </c>
      <c r="K3" s="75" t="str">
        <f>VLOOKUP(O3,'第5 介護給付費《基本》'!$A$6:$AR$177,10,0)</f>
        <v>　サービスごとの介護給付費単位数表により費用の額を算定していますか。</v>
      </c>
      <c r="N3" s="47" t="str">
        <f>_xlfn.IFS(R3="不適切","★",R3="要入力","✖",R3="非該当","▲",R3="適切","",R3="","",R3="要確認","！")</f>
        <v>✖</v>
      </c>
      <c r="O3" s="50">
        <v>1</v>
      </c>
      <c r="P3" s="51" t="str">
        <f>VLOOKUP(O3,'第5 介護給付費《基本》'!$AM$6:$AQ$401,2,1)</f>
        <v>いる・いない</v>
      </c>
      <c r="Q3" s="52" t="s">
        <v>1039</v>
      </c>
      <c r="R3" s="57" t="str">
        <f>_xlfn.IFS(P3=Q3,"適切",P3="いる・いない","要入力",P3="いない","不適切",P3="非該当","要確認")</f>
        <v>要入力</v>
      </c>
      <c r="S3" s="129" t="str">
        <f>IFERROR(VLOOKUP(O3,'第5 介護給付費《基本》'!$AM$6:$AX$500,7,1),0)</f>
        <v>法 第48条 第２項</v>
      </c>
      <c r="T3" s="97" t="s">
        <v>1478</v>
      </c>
    </row>
    <row r="4" spans="2:20" ht="30" customHeight="1" x14ac:dyDescent="0.25">
      <c r="B4" s="142"/>
      <c r="C4" s="112" t="s">
        <v>1040</v>
      </c>
      <c r="D4" s="56"/>
      <c r="E4" s="67"/>
      <c r="F4" s="48"/>
      <c r="G4" s="49"/>
      <c r="H4" s="74"/>
      <c r="I4" s="74"/>
      <c r="J4" s="109" t="str">
        <f>IFERROR(VLOOKUP(O4,'第5 介護給付費《基本》'!$A$6:$AR$177,8,0),0)</f>
        <v>（２）</v>
      </c>
      <c r="K4" s="75" t="str">
        <f>VLOOKUP(O4,'第5 介護給付費《基本》'!$A$6:$AR$177,10,0)</f>
        <v>　サービスに要する額は、「別に厚生労働大臣が定める１単位の単価」に別表に定める単位数を乗じて算定していますか。</v>
      </c>
      <c r="N4" s="47" t="str">
        <f t="shared" ref="N4:N9" si="0">_xlfn.IFS(R4="不適切","★",R4="要入力","✖",R4="非該当","▲",R4="適切","",R4="","",R4="要確認","！")</f>
        <v>✖</v>
      </c>
      <c r="O4" s="50">
        <v>2</v>
      </c>
      <c r="P4" s="51" t="str">
        <f>VLOOKUP(O4,'第5 介護給付費《基本》'!$AM$6:$AQ$401,2,1)</f>
        <v>いる・いない</v>
      </c>
      <c r="Q4" s="52" t="s">
        <v>13</v>
      </c>
      <c r="R4" s="57" t="str">
        <f>_xlfn.IFS(P4=Q4,"適切",P4="いる・いない","要入力",P4="いない","不適切",P4="非該当","要確認")</f>
        <v>要入力</v>
      </c>
      <c r="S4" s="129" t="str">
        <f>IFERROR(VLOOKUP(O4,'第5 介護給付費《基本》'!$AM$6:$AX$500,7,1),0)</f>
        <v>平12厚告21
別表1</v>
      </c>
      <c r="T4" s="97"/>
    </row>
    <row r="5" spans="2:20" ht="30" customHeight="1" x14ac:dyDescent="0.25">
      <c r="B5" s="142"/>
      <c r="C5" s="112" t="s">
        <v>1040</v>
      </c>
      <c r="D5" s="56" t="str">
        <f>+'第5 介護給付費《基本》'!B16</f>
        <v>２ 算定上におけ
　る端数処理</v>
      </c>
      <c r="E5" s="67"/>
      <c r="F5" s="48"/>
      <c r="G5" s="49"/>
      <c r="H5" s="74"/>
      <c r="I5" s="74"/>
      <c r="J5" s="109" t="str">
        <f>IFERROR(VLOOKUP(O5,'第5 介護給付費《基本》'!$A$6:$AR$177,8,0),0)</f>
        <v>（１）</v>
      </c>
      <c r="K5" s="75" t="str">
        <f>VLOOKUP(O5,'第5 介護給付費《基本》'!$A$6:$AR$177,10,0)</f>
        <v>　単位数の算定は、基本となる単位数に加減算の計算(何らかの割合を乗ずる計算に限る。)を行う度に、小数点以下の端数処理(四捨五入)を行っていますか。</v>
      </c>
      <c r="N5" s="47" t="str">
        <f t="shared" si="0"/>
        <v>✖</v>
      </c>
      <c r="O5" s="50">
        <v>3</v>
      </c>
      <c r="P5" s="51" t="str">
        <f>VLOOKUP(O5,'第5 介護給付費《基本》'!$AM$6:$AQ$401,2,1)</f>
        <v>いる・いない</v>
      </c>
      <c r="Q5" s="52" t="s">
        <v>13</v>
      </c>
      <c r="R5" s="57" t="str">
        <f>_xlfn.IFS(P5=Q5,"適切",P5="いる・いない","要入力",P5="いない","不適切",P5="非該当","要確認")</f>
        <v>要入力</v>
      </c>
      <c r="S5" s="129" t="str">
        <f>IFERROR(VLOOKUP(O5,'第5 介護給付費《基本》'!$AM$6:$AX$500,7,1),0)</f>
        <v>平12老企40 
第2の1(1)</v>
      </c>
      <c r="T5" s="97"/>
    </row>
    <row r="6" spans="2:20" ht="30" customHeight="1" x14ac:dyDescent="0.25">
      <c r="B6" s="142"/>
      <c r="C6" s="112" t="s">
        <v>1040</v>
      </c>
      <c r="D6" s="56"/>
      <c r="E6" s="67"/>
      <c r="F6" s="48"/>
      <c r="G6" s="49"/>
      <c r="H6" s="74"/>
      <c r="I6" s="74"/>
      <c r="J6" s="109" t="str">
        <f>IFERROR(VLOOKUP(O6,'第5 介護給付費《基本》'!$A$6:$AR$177,8,0),0)</f>
        <v>（２）</v>
      </c>
      <c r="K6" s="75" t="str">
        <f>VLOOKUP(O6,'第5 介護給付費《基本》'!$A$6:$AR$177,10,0)</f>
        <v>　算定された単位数から金額に換算する際生じる１円未満の端数があるときは、その端数金額は切り捨てて計算していますか。</v>
      </c>
      <c r="N6" s="47" t="str">
        <f t="shared" si="0"/>
        <v>✖</v>
      </c>
      <c r="O6" s="50">
        <v>4</v>
      </c>
      <c r="P6" s="51" t="str">
        <f>VLOOKUP(O6,'第5 介護給付費《基本》'!$AM$6:$AQ$401,2,1)</f>
        <v>いる・いない</v>
      </c>
      <c r="Q6" s="52" t="s">
        <v>13</v>
      </c>
      <c r="R6" s="57" t="str">
        <f>_xlfn.IFS(P6=Q6,"適切",P6="いる・いない","要入力",P6="いない","不適切",P6="非該当","要確認")</f>
        <v>要入力</v>
      </c>
      <c r="S6" s="129" t="str">
        <f>IFERROR(VLOOKUP(O6,'第5 介護給付費《基本》'!$AM$6:$AX$500,7,1),0)</f>
        <v>平12老企40 
第2の1(1)</v>
      </c>
      <c r="T6" s="97"/>
    </row>
    <row r="7" spans="2:20" ht="30" customHeight="1" x14ac:dyDescent="0.25">
      <c r="B7" s="142"/>
      <c r="C7" s="112" t="s">
        <v>1040</v>
      </c>
      <c r="D7" s="56" t="str">
        <f>+'第5 介護給付費《基本》'!B23</f>
        <v>３ 入退所の
　日数の数え方</v>
      </c>
      <c r="E7" s="67"/>
      <c r="F7" s="48"/>
      <c r="G7" s="49"/>
      <c r="H7" s="74"/>
      <c r="I7" s="74"/>
      <c r="J7" s="109" t="str">
        <f>IFERROR(VLOOKUP(O7,'第5 介護給付費《基本》'!$A$6:$AR$177,8,0),0)</f>
        <v>（１）</v>
      </c>
      <c r="K7" s="75" t="str">
        <f>VLOOKUP(O7,'第5 介護給付費《基本》'!$A$6:$AR$177,10,0)</f>
        <v>　入居又は短期入所の日数は、原則として、入居及び退所した日の両方を含んでいますか。</v>
      </c>
      <c r="N7" s="47" t="str">
        <f t="shared" si="0"/>
        <v>✖</v>
      </c>
      <c r="O7" s="50">
        <v>5</v>
      </c>
      <c r="P7" s="51" t="str">
        <f>VLOOKUP(O7,'第5 介護給付費《基本》'!$AM$6:$AQ$401,2,1)</f>
        <v>いる・いない</v>
      </c>
      <c r="Q7" s="52" t="s">
        <v>13</v>
      </c>
      <c r="R7" s="57" t="str">
        <f>_xlfn.IFS(P7=Q7,"適切",P7="いる・いない","要入力",P7="いない","不適切",P7="非該当","要確認")</f>
        <v>要入力</v>
      </c>
      <c r="S7" s="129" t="str">
        <f>IFERROR(VLOOKUP(O7,'第5 介護給付費《基本》'!$AM$6:$AX$500,7,1),0)</f>
        <v>平12老企40 
第2の1(2)①</v>
      </c>
      <c r="T7" s="97"/>
    </row>
    <row r="8" spans="2:20" ht="30" customHeight="1" x14ac:dyDescent="0.25">
      <c r="B8" s="142"/>
      <c r="C8" s="112" t="s">
        <v>1040</v>
      </c>
      <c r="D8" s="56"/>
      <c r="E8" s="67"/>
      <c r="F8" s="48"/>
      <c r="G8" s="49"/>
      <c r="H8" s="74"/>
      <c r="I8" s="74"/>
      <c r="J8" s="109" t="str">
        <f>IFERROR(VLOOKUP(O8,'第5 介護給付費《基本》'!$A$6:$AR$177,8,0),0)</f>
        <v>（２）</v>
      </c>
      <c r="K8" s="75" t="str">
        <f>VLOOKUP(O8,'第5 介護給付費《基本》'!$A$6:$AR$177,10,0)</f>
        <v>　入所者等が、同一敷地内又は隣接若しくは近接する敷地における介護保険施設等であって、相互に職員の兼務や施設の共用等が行われているものの間では、利用者等が一の介護保険施設等から退所等をしたその日に、他の介護保険施設等に入所等する場合には、退所等した介護保険施設等においてはその日の算定はできません。このとおり算定していますか。</v>
      </c>
      <c r="N8" s="47" t="str">
        <f t="shared" si="0"/>
        <v>✖</v>
      </c>
      <c r="O8" s="50">
        <v>6</v>
      </c>
      <c r="P8" s="51" t="str">
        <f>VLOOKUP(O8,'第5 介護給付費《基本》'!$AM$6:$AQ$401,2,1)</f>
        <v>いる・いない</v>
      </c>
      <c r="Q8" s="52" t="s">
        <v>13</v>
      </c>
      <c r="R8" s="57" t="str">
        <f>_xlfn.IFS(P8=Q8,"適切",P8="いる・いない","要入力",P8="いない","不適切",P8="非該当","非該当")</f>
        <v>要入力</v>
      </c>
      <c r="S8" s="129" t="str">
        <f>IFERROR(VLOOKUP(O8,'第5 介護給付費《基本》'!$AM$6:$AX$500,7,1),0)</f>
        <v>平12老企40 
第2の1(2)②</v>
      </c>
      <c r="T8" s="97"/>
    </row>
    <row r="9" spans="2:20" ht="30" customHeight="1" x14ac:dyDescent="0.25">
      <c r="B9" s="142"/>
      <c r="C9" s="112" t="s">
        <v>1040</v>
      </c>
      <c r="D9" s="56"/>
      <c r="E9" s="67"/>
      <c r="F9" s="48"/>
      <c r="G9" s="49"/>
      <c r="H9" s="74"/>
      <c r="I9" s="74"/>
      <c r="J9" s="109" t="str">
        <f>IFERROR(VLOOKUP(O9,'第5 介護給付費《基本》'!$A$6:$AR$177,8,0),0)</f>
        <v>（３）</v>
      </c>
      <c r="K9" s="75" t="str">
        <f>VLOOKUP(O9,'第5 介護給付費《基本》'!$A$6:$AR$177,10,0)</f>
        <v>　入所者等が、同一敷地内又は隣接若しくは近接する敷地における病院若しくは診療所の医療保険適用病床であって、当該介護保険施設等との間で相互に職員の兼務や施設の共用等が行われているものに入院する場合(同一医療機関内の転棟の場合を含む。)は、介護保険施設等においては退所等の日は算定できず、また同一敷地内等の医療保険適用病床を退院したその日に介護保険施設等に入所等する場合(同一医療機関内の転棟の場合を含む。)は、介護保険施設等においては入所等の日は算定できません。このとおり算定していますか。</v>
      </c>
      <c r="N9" s="47" t="str">
        <f t="shared" si="0"/>
        <v>✖</v>
      </c>
      <c r="O9" s="50">
        <v>7</v>
      </c>
      <c r="P9" s="51" t="str">
        <f>VLOOKUP(O9,'第5 介護給付費《基本》'!$AM$6:$AQ$401,2,1)</f>
        <v>いる・いない</v>
      </c>
      <c r="Q9" s="52" t="s">
        <v>13</v>
      </c>
      <c r="R9" s="57" t="str">
        <f>_xlfn.IFS(P9=Q9,"適切",P9="いる・いない","要入力",P9="いない","不適切",P9="非該当","非該当")</f>
        <v>要入力</v>
      </c>
      <c r="S9" s="129" t="str">
        <f>IFERROR(VLOOKUP(O9,'第5 介護給付費《基本》'!$AM$6:$AX$500,7,1),0)</f>
        <v>平12老企40 
第2の1(2)③</v>
      </c>
      <c r="T9" s="97"/>
    </row>
    <row r="10" spans="2:20" ht="30" customHeight="1" x14ac:dyDescent="0.25">
      <c r="B10" s="142"/>
      <c r="C10" s="112" t="s">
        <v>1040</v>
      </c>
      <c r="D10" s="56" t="str">
        <f>+'第5 介護給付費《基本》'!B45</f>
        <v>４ 定員超過利用
　の場合の所定
　単位数の算定</v>
      </c>
      <c r="E10" s="67"/>
      <c r="F10" s="48"/>
      <c r="G10" s="49"/>
      <c r="H10" s="74"/>
      <c r="I10" s="74"/>
      <c r="J10" s="109" t="str">
        <f>IFERROR(VLOOKUP(O10,'第5 介護給付費《基本》'!$A$6:$AR$177,8,0),0)</f>
        <v>（１）</v>
      </c>
      <c r="K10" s="75" t="str">
        <f>VLOOKUP(O10,'第5 介護給付費《基本》'!$A$6:$AR$177,10,0)</f>
        <v>　災害等やむを得ない理由による定員超過利用を除き、指定施設の月平均の入所者数（空床利用短期入所生活介護を含む）が定員を超えた場合に、その翌月から定員超過利用が解消される月まで、利用者等の全員について、所定単位数の７割を算定することとなっています。
　このとおり算定していますか。</v>
      </c>
      <c r="L10" s="53" t="str">
        <f>'第5 介護給付費《基本》'!$B$50</f>
        <v>A1</v>
      </c>
      <c r="M10" s="53" t="str">
        <f>'第5 介護給付費《基本》'!$C$50</f>
        <v>該当・非該当</v>
      </c>
      <c r="N10" s="47" t="str">
        <f t="shared" ref="N10:N15" si="1">_xlfn.IFS($M$10="非該当","―",R10="不適切","★",R10="要入力","✖",R10="非該当","▲",R10="適切","",R10="","",R10="要確認","！")</f>
        <v>✖</v>
      </c>
      <c r="O10" s="50">
        <v>8</v>
      </c>
      <c r="P10" s="51" t="str">
        <f>VLOOKUP(O10,'第5 介護給付費《基本》'!$AM$6:$AQ$401,2,1)</f>
        <v>いる・いない</v>
      </c>
      <c r="Q10" s="52" t="s">
        <v>13</v>
      </c>
      <c r="R10" s="57" t="str">
        <f t="shared" ref="R10:R15" si="2">_xlfn.IFS($M$10="非該当","非該当",P10=Q10,"適切",P10="いる・いない","要入力",P10="いない","不適切",P10="非該当","要確認")</f>
        <v>要入力</v>
      </c>
      <c r="S10" s="129" t="str">
        <f>IFERROR(VLOOKUP(O10,'第5 介護給付費《基本》'!$AM$6:$AX$500,7,1),0)</f>
        <v>平12厚告27 
 12イ</v>
      </c>
      <c r="T10" s="97"/>
    </row>
    <row r="11" spans="2:20" ht="30" customHeight="1" x14ac:dyDescent="0.25">
      <c r="B11" s="142"/>
      <c r="C11" s="112" t="s">
        <v>1040</v>
      </c>
      <c r="D11" s="56"/>
      <c r="E11" s="67"/>
      <c r="F11" s="48"/>
      <c r="G11" s="49"/>
      <c r="H11" s="74"/>
      <c r="I11" s="74"/>
      <c r="J11" s="109">
        <f>IFERROR(VLOOKUP(O11,'第5 介護給付費《基本》'!$A$6:$AR$177,8,0),0)</f>
        <v>0</v>
      </c>
      <c r="K11" s="75" t="str">
        <f>VLOOKUP(O11,'第5 介護給付費《基本》'!$A$6:$AR$177,10,0)</f>
        <v>　この場合の、平均利用者数等の算定においては、入所等した日を含み、退所等した日は含まない取扱いとしていますか。</v>
      </c>
      <c r="N11" s="47" t="str">
        <f t="shared" si="1"/>
        <v>✖</v>
      </c>
      <c r="O11" s="50">
        <v>9</v>
      </c>
      <c r="P11" s="51" t="str">
        <f>VLOOKUP(O11,'第5 介護給付費《基本》'!$AM$6:$AQ$401,2,1)</f>
        <v>いる・いない</v>
      </c>
      <c r="Q11" s="52" t="s">
        <v>13</v>
      </c>
      <c r="R11" s="57" t="str">
        <f t="shared" si="2"/>
        <v>要入力</v>
      </c>
      <c r="S11" s="129" t="str">
        <f>IFERROR(VLOOKUP(O11,'第5 介護給付費《基本》'!$AM$6:$AX$500,7,1),0)</f>
        <v>平12老企40 
第2の1(2)④</v>
      </c>
      <c r="T11" s="97"/>
    </row>
    <row r="12" spans="2:20" ht="30" customHeight="1" x14ac:dyDescent="0.25">
      <c r="B12" s="142"/>
      <c r="C12" s="112" t="s">
        <v>1040</v>
      </c>
      <c r="D12" s="56"/>
      <c r="E12" s="67"/>
      <c r="F12" s="48"/>
      <c r="G12" s="49"/>
      <c r="H12" s="74"/>
      <c r="I12" s="74"/>
      <c r="J12" s="109">
        <f>IFERROR(VLOOKUP(O12,'第5 介護給付費《基本》'!$A$6:$AR$177,8,0),0)</f>
        <v>0</v>
      </c>
      <c r="K12" s="75" t="str">
        <f>VLOOKUP(O12,'第5 介護給付費《基本》'!$A$6:$AR$177,10,0)</f>
        <v>　この場合の１月間（暦月）の利用者等の平均については、当該月の全利用者等の延数を当該月の日数で除した数としていますか。</v>
      </c>
      <c r="N12" s="47" t="str">
        <f t="shared" si="1"/>
        <v>✖</v>
      </c>
      <c r="O12" s="50">
        <v>10</v>
      </c>
      <c r="P12" s="51" t="str">
        <f>VLOOKUP(O12,'第5 介護給付費《基本》'!$AM$6:$AQ$401,2,1)</f>
        <v>いる・いない</v>
      </c>
      <c r="Q12" s="52" t="s">
        <v>13</v>
      </c>
      <c r="R12" s="57" t="str">
        <f t="shared" si="2"/>
        <v>要入力</v>
      </c>
      <c r="S12" s="129" t="str">
        <f>IFERROR(VLOOKUP(O12,'第5 介護給付費《基本》'!$AM$6:$AX$500,7,1),0)</f>
        <v>平12老企40 
第2の1(3)②</v>
      </c>
      <c r="T12" s="97"/>
    </row>
    <row r="13" spans="2:20" ht="30" customHeight="1" x14ac:dyDescent="0.25">
      <c r="B13" s="142"/>
      <c r="C13" s="113" t="s">
        <v>1069</v>
      </c>
      <c r="D13" s="56"/>
      <c r="E13" s="67"/>
      <c r="F13" s="48"/>
      <c r="G13" s="49"/>
      <c r="H13" s="74"/>
      <c r="I13" s="74"/>
      <c r="J13" s="109">
        <f>IFERROR(VLOOKUP(O13,'第5 介護給付費《基本》'!$A$6:$AR$177,8,0),0)</f>
        <v>0</v>
      </c>
      <c r="K13" s="75" t="str">
        <f>VLOOKUP(O13,'第5 介護給付費《基本》'!$A$6:$AR$177,10,0)</f>
        <v>　この場合の平均利用者等の数（暦月ごとの入所者数）は、小数点以下を切り上げて整数としていますか。</v>
      </c>
      <c r="N13" s="47" t="str">
        <f t="shared" si="1"/>
        <v>✖</v>
      </c>
      <c r="O13" s="50">
        <v>11</v>
      </c>
      <c r="P13" s="51" t="str">
        <f>VLOOKUP(O13,'第5 介護給付費《基本》'!$AM$6:$AQ$401,2,1)</f>
        <v>いる・いない</v>
      </c>
      <c r="Q13" s="52" t="s">
        <v>13</v>
      </c>
      <c r="R13" s="57" t="str">
        <f t="shared" si="2"/>
        <v>要入力</v>
      </c>
      <c r="S13" s="129" t="str">
        <f>IFERROR(VLOOKUP(O13,'第5 介護給付費《基本》'!$AM$6:$AX$500,7,1),0)</f>
        <v>平12老企40 
第2の1(3)②</v>
      </c>
      <c r="T13" s="97"/>
    </row>
    <row r="14" spans="2:20" ht="30" customHeight="1" x14ac:dyDescent="0.25">
      <c r="B14" s="142"/>
      <c r="C14" s="113" t="s">
        <v>1069</v>
      </c>
      <c r="D14" s="56" t="str">
        <f>+'第5 介護給付費《基本》'!B61</f>
        <v>（やむを得ない
　措置等による
　定員超過）</v>
      </c>
      <c r="E14" s="67"/>
      <c r="F14" s="48"/>
      <c r="G14" s="49"/>
      <c r="H14" s="74"/>
      <c r="I14" s="74"/>
      <c r="J14" s="109" t="str">
        <f>IFERROR(VLOOKUP(O14,'第5 介護給付費《基本》'!$A$6:$AR$177,8,0),0)</f>
        <v>（２）</v>
      </c>
      <c r="K14" s="75" t="str">
        <f>VLOOKUP(O14,'第5 介護給付費《基本》'!$A$6:$AR$177,10,0)</f>
        <v>　次の理由によりやむを得ず利用定員を超える場合は、入所定員に100分の105を乗じて得た数（入所定員が40人を超える場合にあっては、利用定員に2を加えて得た数）までは減算が行われません。
　このとおり取り扱っていますか。</v>
      </c>
      <c r="N14" s="47" t="str">
        <f t="shared" si="1"/>
        <v>✖</v>
      </c>
      <c r="O14" s="50">
        <v>12</v>
      </c>
      <c r="P14" s="51" t="str">
        <f>VLOOKUP(O14,'第5 介護給付費《基本》'!$AM$6:$AQ$401,2,1)</f>
        <v>いる・いない</v>
      </c>
      <c r="Q14" s="52" t="s">
        <v>13</v>
      </c>
      <c r="R14" s="57" t="str">
        <f t="shared" si="2"/>
        <v>要入力</v>
      </c>
      <c r="S14" s="129" t="str">
        <f>IFERROR(VLOOKUP(O14,'第5 介護給付費《基本》'!$AM$6:$AX$500,7,1),0)</f>
        <v>平12厚告27 
 12イ</v>
      </c>
      <c r="T14" s="97"/>
    </row>
    <row r="15" spans="2:20" ht="30" customHeight="1" x14ac:dyDescent="0.25">
      <c r="B15" s="142"/>
      <c r="C15" s="113" t="s">
        <v>1069</v>
      </c>
      <c r="D15" s="56" t="str">
        <f>+'第5 介護給付費《基本》'!B72</f>
        <v>（家族都合等による緊急入所による場合の定員超過）</v>
      </c>
      <c r="E15" s="67"/>
      <c r="F15" s="48"/>
      <c r="G15" s="49"/>
      <c r="H15" s="74"/>
      <c r="I15" s="74"/>
      <c r="J15" s="109" t="str">
        <f>IFERROR(VLOOKUP(O15,'第5 介護給付費《基本》'!$A$6:$AR$177,8,0),0)</f>
        <v>（３）</v>
      </c>
      <c r="K15" s="75" t="str">
        <f>VLOOKUP(O15,'第5 介護給付費《基本》'!$A$6:$AR$177,10,0)</f>
        <v>　入所見込者の家族が急遽入院するなど、要介護被保険者の緊急その他の事情を勘案して、やむを得ず「併設される短期入所」の定員を利用して入所した場合は、入所定員の100分の105を乗じて得た数までは減算が行われません。
　このとおり取り扱っていますか。</v>
      </c>
      <c r="N15" s="47" t="str">
        <f t="shared" si="1"/>
        <v>✖</v>
      </c>
      <c r="O15" s="50">
        <v>13</v>
      </c>
      <c r="P15" s="51" t="str">
        <f>VLOOKUP(O15,'第5 介護給付費《基本》'!$AM$6:$AQ$401,2,1)</f>
        <v>いる・いない</v>
      </c>
      <c r="Q15" s="52" t="s">
        <v>13</v>
      </c>
      <c r="R15" s="57" t="str">
        <f t="shared" si="2"/>
        <v>要入力</v>
      </c>
      <c r="S15" s="129" t="str">
        <f>IFERROR(VLOOKUP(O15,'第5 介護給付費《基本》'!$AM$6:$AX$500,7,1),0)</f>
        <v>平12厚告27 
 12イ</v>
      </c>
      <c r="T15" s="97"/>
    </row>
    <row r="16" spans="2:20" ht="30" customHeight="1" x14ac:dyDescent="0.25">
      <c r="B16" s="142"/>
      <c r="C16" s="113" t="s">
        <v>1069</v>
      </c>
      <c r="D16" s="56" t="str">
        <f>+'第5 介護給付費《基本》'!B79</f>
        <v>５ 常勤換算方法
　による職員数
　の算定方法</v>
      </c>
      <c r="E16" s="67"/>
      <c r="F16" s="48"/>
      <c r="G16" s="49"/>
      <c r="H16" s="74"/>
      <c r="I16" s="74"/>
      <c r="J16" s="109">
        <f>IFERROR(VLOOKUP(O16,'第5 介護給付費《基本》'!$A$6:$AR$177,8,0),0)</f>
        <v>0</v>
      </c>
      <c r="K16" s="75" t="str">
        <f>VLOOKUP(O16,'第5 介護給付費《基本》'!$A$6:$AR$177,10,0)</f>
        <v>　暦月ごとの職員の勤務延時間数は、当該施設の常勤職員が勤務すべき時間で除した時間数(小数点２位以下切り捨て)として算定していますか。</v>
      </c>
      <c r="N16" s="47" t="str">
        <f>_xlfn.IFS(R16="不適切","★",R16="要入力","✖",R16="非該当","▲",R16="適切","",R16="","",R16="要確認","！")</f>
        <v>✖</v>
      </c>
      <c r="O16" s="50">
        <v>14</v>
      </c>
      <c r="P16" s="51" t="str">
        <f>VLOOKUP(O16,'第5 介護給付費《基本》'!$AM$6:$AQ$401,2,1)</f>
        <v>いる・いない</v>
      </c>
      <c r="Q16" s="52" t="s">
        <v>13</v>
      </c>
      <c r="R16" s="57" t="str">
        <f>_xlfn.IFS(P16=Q16,"適切",P16="いる・いない","要入力",P16="いない","不適切",P16="非該当","要確認")</f>
        <v>要入力</v>
      </c>
      <c r="S16" s="129" t="str">
        <f>IFERROR(VLOOKUP(O16,'第5 介護給付費《基本》'!$AM$6:$AX$500,7,1),0)</f>
        <v>平12老企40 
第2の1(4)</v>
      </c>
      <c r="T16" s="97"/>
    </row>
    <row r="17" spans="2:20" ht="30" customHeight="1" x14ac:dyDescent="0.25">
      <c r="B17" s="142"/>
      <c r="C17" s="113" t="s">
        <v>1069</v>
      </c>
      <c r="D17" s="56" t="str">
        <f>+'第5 介護給付費《基本》'!B87</f>
        <v>６ 人員基準欠如
　の場合の単位
　数の算定</v>
      </c>
      <c r="E17" s="67"/>
      <c r="F17" s="48"/>
      <c r="G17" s="49"/>
      <c r="H17" s="74"/>
      <c r="I17" s="74"/>
      <c r="J17" s="109" t="str">
        <f>IFERROR(VLOOKUP(O17,'第5 介護給付費《基本》'!$A$6:$AR$177,8,0),0)</f>
        <v>（１）</v>
      </c>
      <c r="K17" s="75" t="str">
        <f>VLOOKUP(O17,'第5 介護給付費《基本》'!$A$6:$AR$177,10,0)</f>
        <v>　介護職員、看護職員又は介護支援専門員が、人員基準を満たしていない場合に、所定単位数の７割を算定していますか。</v>
      </c>
      <c r="L17" s="53" t="str">
        <f>'第5 介護給付費《基本》'!$B$91</f>
        <v>A2</v>
      </c>
      <c r="M17" s="53" t="str">
        <f>'第5 介護給付費《基本》'!$C$91</f>
        <v>該当・非該当</v>
      </c>
      <c r="N17" s="47" t="str">
        <f t="shared" ref="N17:N22" si="3">_xlfn.IFS($M$17="非該当","―",R17="不適切","★",R17="要入力","✖",R17="非該当","▲",R17="適切","",R17="","",R17="要確認","！")</f>
        <v>✖</v>
      </c>
      <c r="O17" s="50">
        <v>15</v>
      </c>
      <c r="P17" s="51" t="str">
        <f>VLOOKUP(O17,'第5 介護給付費《基本》'!$AM$6:$AQ$401,2,1)</f>
        <v>いる・いない</v>
      </c>
      <c r="Q17" s="52" t="s">
        <v>13</v>
      </c>
      <c r="R17" s="57" t="str">
        <f t="shared" ref="R17:R22" si="4">_xlfn.IFS($M$17="非該当","非該当",P17=Q17,"適切",P17="いる・いない","要入力",P17="いない","不適切",P17="非該当","要確認")</f>
        <v>要入力</v>
      </c>
      <c r="S17" s="129" t="str">
        <f>IFERROR(VLOOKUP(O17,'第5 介護給付費《基本》'!$AM$6:$AX$500,7,1),0)</f>
        <v>平12厚告27 
 12ロ</v>
      </c>
      <c r="T17" s="97"/>
    </row>
    <row r="18" spans="2:20" ht="30" customHeight="1" x14ac:dyDescent="0.25">
      <c r="B18" s="142"/>
      <c r="C18" s="113" t="s">
        <v>1069</v>
      </c>
      <c r="D18" s="56"/>
      <c r="E18" s="67"/>
      <c r="F18" s="48"/>
      <c r="G18" s="49"/>
      <c r="H18" s="74"/>
      <c r="I18" s="74"/>
      <c r="J18" s="109" t="str">
        <f>IFERROR(VLOOKUP(O18,'第5 介護給付費《基本》'!$A$6:$AR$177,8,0),0)</f>
        <v>（２）</v>
      </c>
      <c r="K18" s="75" t="str">
        <f>VLOOKUP(O18,'第5 介護給付費《基本》'!$A$6:$AR$177,10,0)</f>
        <v>　人員基準上満たすべき看護師等の員数を算定する際の利用者数は、前年度の平均を用いていますか。</v>
      </c>
      <c r="N18" s="47" t="str">
        <f t="shared" si="3"/>
        <v>✖</v>
      </c>
      <c r="O18" s="50">
        <v>16</v>
      </c>
      <c r="P18" s="51" t="str">
        <f>VLOOKUP(O18,'第5 介護給付費《基本》'!$AM$6:$AQ$401,2,1)</f>
        <v>いる・いない</v>
      </c>
      <c r="Q18" s="52" t="s">
        <v>13</v>
      </c>
      <c r="R18" s="57" t="str">
        <f t="shared" si="4"/>
        <v>要入力</v>
      </c>
      <c r="S18" s="129" t="str">
        <f>IFERROR(VLOOKUP(O18,'第5 介護給付費《基本》'!$AM$6:$AX$500,7,1),0)</f>
        <v>平12老企40 
第2の1(5)②</v>
      </c>
      <c r="T18" s="97"/>
    </row>
    <row r="19" spans="2:20" ht="30" customHeight="1" x14ac:dyDescent="0.25">
      <c r="B19" s="142"/>
      <c r="C19" s="113" t="s">
        <v>1069</v>
      </c>
      <c r="D19" s="56"/>
      <c r="E19" s="67"/>
      <c r="F19" s="48"/>
      <c r="G19" s="49"/>
      <c r="H19" s="74"/>
      <c r="I19" s="74"/>
      <c r="J19" s="109">
        <f>IFERROR(VLOOKUP(O19,'第5 介護給付費《基本》'!$A$6:$AR$177,8,0),0)</f>
        <v>0</v>
      </c>
      <c r="K19" s="75" t="str">
        <f>VLOOKUP(O19,'第5 介護給付費《基本》'!$A$6:$AR$177,10,0)</f>
        <v>　ただし、新規開設又は再開の場合は、推定数（次ページの８を参照）とします。
　また、平均利用者数等の算定に当たっては、小数点第２位以下を切り上げていますか。</v>
      </c>
      <c r="N19" s="47" t="str">
        <f t="shared" si="3"/>
        <v>✖</v>
      </c>
      <c r="O19" s="50">
        <v>17</v>
      </c>
      <c r="P19" s="51" t="str">
        <f>VLOOKUP(O19,'第5 介護給付費《基本》'!$AM$6:$AQ$401,2,1)</f>
        <v>いる・いない</v>
      </c>
      <c r="Q19" s="52" t="s">
        <v>13</v>
      </c>
      <c r="R19" s="57" t="str">
        <f t="shared" si="4"/>
        <v>要入力</v>
      </c>
      <c r="S19" s="129" t="str">
        <f>IFERROR(VLOOKUP(O19,'第5 介護給付費《基本》'!$AM$6:$AX$500,7,1),0)</f>
        <v>平12老企40 
第2の1(5)②</v>
      </c>
      <c r="T19" s="97"/>
    </row>
    <row r="20" spans="2:20" ht="30" customHeight="1" x14ac:dyDescent="0.25">
      <c r="B20" s="142"/>
      <c r="C20" s="113" t="s">
        <v>1069</v>
      </c>
      <c r="D20" s="56"/>
      <c r="E20" s="67"/>
      <c r="F20" s="48"/>
      <c r="G20" s="49"/>
      <c r="H20" s="74"/>
      <c r="I20" s="74"/>
      <c r="J20" s="109">
        <f>IFERROR(VLOOKUP(O20,'第5 介護給付費《基本》'!$A$6:$AR$177,8,0),0)</f>
        <v>0</v>
      </c>
      <c r="K20" s="75" t="str">
        <f>VLOOKUP(O20,'第5 介護給付費《基本》'!$A$6:$AR$177,10,0)</f>
        <v>　１割を超えて減少した場合には、その翌月から人員基準欠如が解消されるに至った月まで、利用者全員について、所定単位数の７割を算定していますか。</v>
      </c>
      <c r="N20" s="47" t="str">
        <f t="shared" si="3"/>
        <v>✖</v>
      </c>
      <c r="O20" s="50">
        <v>18</v>
      </c>
      <c r="P20" s="51" t="str">
        <f>VLOOKUP(O20,'第5 介護給付費《基本》'!$AM$6:$AQ$401,2,1)</f>
        <v>いる・いない</v>
      </c>
      <c r="Q20" s="52" t="s">
        <v>13</v>
      </c>
      <c r="R20" s="57" t="str">
        <f t="shared" si="4"/>
        <v>要入力</v>
      </c>
      <c r="S20" s="129" t="str">
        <f>IFERROR(VLOOKUP(O20,'第5 介護給付費《基本》'!$AM$6:$AX$500,7,1),0)</f>
        <v>平12老企40
第2の1(5)③、⑤</v>
      </c>
      <c r="T20" s="97"/>
    </row>
    <row r="21" spans="2:20" ht="30" customHeight="1" x14ac:dyDescent="0.25">
      <c r="B21" s="142"/>
      <c r="C21" s="113" t="s">
        <v>1069</v>
      </c>
      <c r="D21" s="56"/>
      <c r="E21" s="67"/>
      <c r="F21" s="48"/>
      <c r="G21" s="49"/>
      <c r="H21" s="74"/>
      <c r="I21" s="74"/>
      <c r="J21" s="109">
        <f>IFERROR(VLOOKUP(O21,'第5 介護給付費《基本》'!$A$6:$AR$177,8,0),0)</f>
        <v>0</v>
      </c>
      <c r="K21" s="75" t="str">
        <f>VLOOKUP(O21,'第5 介護給付費《基本》'!$A$6:$AR$177,10,0)</f>
        <v>　１割の範囲内で減少した場合には、その翌々月から利用者全員について、所定単位数の7割を算定していますか。ただし、翌月末において人員基準を満たせば減算になりません。</v>
      </c>
      <c r="N21" s="47" t="str">
        <f t="shared" si="3"/>
        <v>✖</v>
      </c>
      <c r="O21" s="50">
        <v>19</v>
      </c>
      <c r="P21" s="51" t="str">
        <f>VLOOKUP(O21,'第5 介護給付費《基本》'!$AM$6:$AQ$401,2,1)</f>
        <v>いる・いない</v>
      </c>
      <c r="Q21" s="52" t="s">
        <v>13</v>
      </c>
      <c r="R21" s="57" t="str">
        <f t="shared" si="4"/>
        <v>要入力</v>
      </c>
      <c r="S21" s="129" t="str">
        <f>IFERROR(VLOOKUP(O21,'第5 介護給付費《基本》'!$AM$6:$AX$500,7,1),0)</f>
        <v>平12老企40
第2の1(5)③、⑤</v>
      </c>
      <c r="T21" s="97"/>
    </row>
    <row r="22" spans="2:20" ht="30" customHeight="1" x14ac:dyDescent="0.25">
      <c r="B22" s="142"/>
      <c r="C22" s="112" t="s">
        <v>1042</v>
      </c>
      <c r="D22" s="56"/>
      <c r="E22" s="67"/>
      <c r="F22" s="48"/>
      <c r="G22" s="49"/>
      <c r="H22" s="74"/>
      <c r="I22" s="74"/>
      <c r="J22" s="109" t="str">
        <f>IFERROR(VLOOKUP(O22,'第5 介護給付費《基本》'!$A$6:$AR$177,8,0),0)</f>
        <v>（４）</v>
      </c>
      <c r="K22" s="75" t="str">
        <f>VLOOKUP(O22,'第5 介護給付費《基本》'!$A$6:$AR$177,10,0)</f>
        <v>　介護支援専門員が人員基準上必要とされる員数を満たさない場合は、その翌々月から人員基準欠如が解消されるに至った月まで、利用者等全員について、所定単位数の７割を算定していますか。</v>
      </c>
      <c r="N22" s="47" t="str">
        <f t="shared" si="3"/>
        <v>✖</v>
      </c>
      <c r="O22" s="50">
        <v>20</v>
      </c>
      <c r="P22" s="51" t="str">
        <f>VLOOKUP(O22,'第5 介護給付費《基本》'!$AM$6:$AQ$401,2,1)</f>
        <v>いる・いない</v>
      </c>
      <c r="Q22" s="52" t="s">
        <v>13</v>
      </c>
      <c r="R22" s="57" t="str">
        <f t="shared" si="4"/>
        <v>要入力</v>
      </c>
      <c r="S22" s="129" t="str">
        <f>IFERROR(VLOOKUP(O22,'第5 介護給付費《基本》'!$AM$6:$AX$500,7,1),0)</f>
        <v>平12厚告27 
 12ロ ,
平12老企40 
第2の1(5)④</v>
      </c>
      <c r="T22" s="97"/>
    </row>
    <row r="23" spans="2:20" ht="30" customHeight="1" x14ac:dyDescent="0.25">
      <c r="B23" s="142"/>
      <c r="C23" s="112" t="s">
        <v>1042</v>
      </c>
      <c r="D23" s="56" t="str">
        <f>+'第5 介護給付費《基本》'!B115</f>
        <v>７ 夜勤体制に
　よる減算</v>
      </c>
      <c r="E23" s="67"/>
      <c r="F23" s="48"/>
      <c r="G23" s="49"/>
      <c r="H23" s="74"/>
      <c r="I23" s="74"/>
      <c r="J23" s="109" t="str">
        <f>IFERROR(VLOOKUP(O23,'第5 介護給付費《基本》'!$A$6:$AR$177,8,0),0)</f>
        <v>（１）</v>
      </c>
      <c r="K23" s="75" t="str">
        <f>VLOOKUP(O23,'第5 介護給付費《基本》'!$A$6:$AR$177,10,0)</f>
        <v>　ある月(暦月)において夜勤を行う職員が基準(平12厚告29)を満たさない次のいずれかの事態が発生した場合に、その翌月において利用者等全員について、所定単位数の100分の97を算定していますか。</v>
      </c>
      <c r="L23" s="53" t="str">
        <f>'第5 介護給付費《基本》'!$B$118</f>
        <v>A3</v>
      </c>
      <c r="M23" s="53" t="str">
        <f>'第5 介護給付費《基本》'!$C$118</f>
        <v>該当・非該当</v>
      </c>
      <c r="N23" s="47" t="str">
        <f>_xlfn.IFS($M$23="非該当","―",R23="不適切","★",R23="要入力","✖",R23="非該当","▲",R23="適切","",R23="","",R23="要確認","！")</f>
        <v>✖</v>
      </c>
      <c r="O23" s="50">
        <v>21</v>
      </c>
      <c r="P23" s="51" t="str">
        <f>VLOOKUP(O23,'第5 介護給付費《基本》'!$AM$6:$AQ$401,2,1)</f>
        <v>いる・いない</v>
      </c>
      <c r="Q23" s="52" t="s">
        <v>13</v>
      </c>
      <c r="R23" s="57" t="str">
        <f>_xlfn.IFS($M$23="非該当","非該当",P23=Q23,"適切",P23="いる・いない","要入力",P23="いない","不適切",P23="非該当","要確認")</f>
        <v>要入力</v>
      </c>
      <c r="S23" s="129" t="str">
        <f>IFERROR(VLOOKUP(O23,'第5 介護給付費《基本》'!$AM$6:$AX$500,7,1),0)</f>
        <v>平12厚告21 
別表１イ注1 ,
平12老企40 
第2の1(6)②</v>
      </c>
      <c r="T23" s="97"/>
    </row>
    <row r="24" spans="2:20" ht="30" customHeight="1" x14ac:dyDescent="0.25">
      <c r="B24" s="142"/>
      <c r="C24" s="112" t="s">
        <v>1042</v>
      </c>
      <c r="D24" s="56"/>
      <c r="E24" s="67"/>
      <c r="F24" s="48"/>
      <c r="G24" s="49"/>
      <c r="H24" s="74"/>
      <c r="I24" s="74"/>
      <c r="J24" s="109" t="str">
        <f>IFERROR(VLOOKUP(O24,'第5 介護給付費《基本》'!$A$6:$AR$177,8,0),0)</f>
        <v>（２）</v>
      </c>
      <c r="K24" s="75" t="str">
        <f>VLOOKUP(O24,'第5 介護給付費《基本》'!$A$6:$AR$177,10,0)</f>
        <v>　夜勤を行う職員の員数の算定における利用者等の数は、前年度の平均を用いていますか。
　ただし、新規開設又は再開の場合は推定数（次の項目８を参照）とします。
　なお、平均利用者数等の算定に当たっては、小数点第１位以下を切り上げていますか。</v>
      </c>
      <c r="N24" s="47" t="str">
        <f>_xlfn.IFS($M$23="非該当","―",R24="不適切","★",R24="要入力","✖",R24="非該当","▲",R24="適切","",R24="","",R24="要確認","！")</f>
        <v>✖</v>
      </c>
      <c r="O24" s="50">
        <v>22</v>
      </c>
      <c r="P24" s="51" t="str">
        <f>VLOOKUP(O24,'第5 介護給付費《基本》'!$AM$6:$AQ$401,2,1)</f>
        <v>いる・いない</v>
      </c>
      <c r="Q24" s="52" t="s">
        <v>13</v>
      </c>
      <c r="R24" s="57" t="str">
        <f>_xlfn.IFS($M$23="非該当","非該当",P24=Q24,"適切",P24="いる・いない","要入力",P24="いない","不適切",P24="非該当","要確認")</f>
        <v>要入力</v>
      </c>
      <c r="S24" s="129" t="str">
        <f>IFERROR(VLOOKUP(O24,'第5 介護給付費《基本》'!$AM$6:$AX$500,7,1),0)</f>
        <v>平12老企40 
第2の1(6)③</v>
      </c>
      <c r="T24" s="97"/>
    </row>
    <row r="25" spans="2:20" ht="30" customHeight="1" x14ac:dyDescent="0.25">
      <c r="B25" s="142"/>
      <c r="C25" s="112" t="s">
        <v>1042</v>
      </c>
      <c r="D25" s="56" t="str">
        <f>+'第5 介護給付費《基本》'!B141</f>
        <v>８ 新設、増床
　又は減床の
　場合の利用
　者数等</v>
      </c>
      <c r="E25" s="67"/>
      <c r="F25" s="48"/>
      <c r="G25" s="49"/>
      <c r="H25" s="74"/>
      <c r="I25" s="74"/>
      <c r="J25" s="109" t="str">
        <f>IFERROR(VLOOKUP(O25,'第5 介護給付費《基本》'!$A$6:$AR$177,8,0),0)</f>
        <v>（１）</v>
      </c>
      <c r="K25" s="75" t="str">
        <f>VLOOKUP(O25,'第5 介護給付費《基本》'!$A$6:$AR$177,10,0)</f>
        <v>　新設又は増床の場合で、前年度において１年未満の実績しかない場合(前年度の実績が全くない場合を含む。)の利用者数等については、新設又は増床の時点から６月未満の間は、ベッド数の90％とし、新設又は増床の時点から６月以上1年未満の間は、直近の６月における全利用者等の延数を６月間の日数で除して得た数とし、新設又は増床の時点から１年以上経過している場合は、直近1年間における全利用者等の延数を１年間の日数で除して得た数としていますか。</v>
      </c>
      <c r="N25" s="47" t="str">
        <f>_xlfn.IFS($M$23="非該当","―",R25="不適切","★",R25="要入力","✖",R25="非該当","▲",R25="適切","",R25="","",R25="要確認","！")</f>
        <v>✖</v>
      </c>
      <c r="O25" s="50">
        <v>23</v>
      </c>
      <c r="P25" s="51" t="str">
        <f>VLOOKUP(O25,'第5 介護給付費《基本》'!$AM$6:$AQ$401,2,1)</f>
        <v>いる・いない</v>
      </c>
      <c r="Q25" s="52" t="s">
        <v>13</v>
      </c>
      <c r="R25" s="57" t="str">
        <f>_xlfn.IFS($M$23="非該当","非該当",P25=Q25,"適切",P25="いる・いない","要入力",P25="いない","不適切",P25="非該当","要確認")</f>
        <v>要入力</v>
      </c>
      <c r="S25" s="129" t="str">
        <f>IFERROR(VLOOKUP(O25,'第5 介護給付費《基本》'!$AM$6:$AX$500,7,1),0)</f>
        <v>平12老企40 
第2の1(7)イ</v>
      </c>
      <c r="T25" s="97"/>
    </row>
    <row r="26" spans="2:20" ht="30" customHeight="1" x14ac:dyDescent="0.25">
      <c r="B26" s="142"/>
      <c r="C26" s="112" t="s">
        <v>1042</v>
      </c>
      <c r="D26" s="56"/>
      <c r="E26" s="67"/>
      <c r="F26" s="48"/>
      <c r="G26" s="49"/>
      <c r="H26" s="74"/>
      <c r="I26" s="74"/>
      <c r="J26" s="109" t="str">
        <f>IFERROR(VLOOKUP(O26,'第5 介護給付費《基本》'!$A$6:$AR$177,8,0),0)</f>
        <v>（２）</v>
      </c>
      <c r="K26" s="75" t="str">
        <f>VLOOKUP(O26,'第5 介護給付費《基本》'!$A$6:$AR$177,10,0)</f>
        <v>　減床の場合は、減床後の実績が３月以上あるときは、減床後の延利用者数を延日数で除して得た数としていますか。</v>
      </c>
      <c r="L26" s="53" t="str">
        <f>'第5 介護給付費《基本》'!$B$146</f>
        <v>A4</v>
      </c>
      <c r="M26" s="53" t="str">
        <f>'第5 介護給付費《基本》'!$C$146</f>
        <v>該当・非該当</v>
      </c>
      <c r="N26" s="47" t="str">
        <f>_xlfn.IFS($M$26="非該当","―",R26="不適切","★",R26="要入力","✖",R26="非該当","▲",R26="適切","",R26="","",R26="要確認","！")</f>
        <v>✖</v>
      </c>
      <c r="O26" s="50">
        <v>24</v>
      </c>
      <c r="P26" s="51" t="str">
        <f>VLOOKUP(O26,'第5 介護給付費《基本》'!$AM$6:$AQ$401,2,1)</f>
        <v>いる・いない</v>
      </c>
      <c r="Q26" s="52" t="s">
        <v>13</v>
      </c>
      <c r="R26" s="57" t="str">
        <f>_xlfn.IFS($M$26="非該当","非該当",P26=Q26,"適切",P26="いる・いない","要入力",P26="いない","不適切",P26="非該当","要確認")</f>
        <v>要入力</v>
      </c>
      <c r="S26" s="129" t="str">
        <f>IFERROR(VLOOKUP(O26,'第5 介護給付費《基本》'!$AM$6:$AX$500,7,1),0)</f>
        <v>平12老企40 
第2の1(7)ロ</v>
      </c>
      <c r="T26" s="97"/>
    </row>
    <row r="27" spans="2:20" ht="30" customHeight="1" x14ac:dyDescent="0.25">
      <c r="B27" s="142"/>
      <c r="C27" s="112" t="s">
        <v>1042</v>
      </c>
      <c r="D27" s="56" t="str">
        <f>+'第5 介護給付費《基本》'!B156</f>
        <v>９ 経過措置</v>
      </c>
      <c r="E27" s="67"/>
      <c r="F27" s="48"/>
      <c r="G27" s="49"/>
      <c r="H27" s="74"/>
      <c r="I27" s="74"/>
      <c r="J27" s="109">
        <f>IFERROR(VLOOKUP(O27,'第5 介護給付費《基本》'!$A$6:$AR$177,8,0),0)</f>
        <v>0</v>
      </c>
      <c r="K27" s="75" t="str">
        <f>VLOOKUP(O27,'第5 介護給付費《基本》'!$A$6:$AR$177,10,0)</f>
        <v>　平成17年9月30日において個室に入所していた者で、10月1日以後引き続き従来型個室に入所する者については、当分の間、多床室請求をしていますか。</v>
      </c>
      <c r="N27" s="47" t="str">
        <f>_xlfn.IFS($M$26="非該当","―",R27="不適切","★",R27="要入力","✖",R27="非該当","▲",R27="適切","",R27="","",R27="要確認","！")</f>
        <v>✖</v>
      </c>
      <c r="O27" s="50">
        <v>25</v>
      </c>
      <c r="P27" s="51" t="str">
        <f>VLOOKUP(O27,'第5 介護給付費《基本》'!$AM$6:$AQ$401,2,1)</f>
        <v>いる・いない</v>
      </c>
      <c r="Q27" s="52" t="s">
        <v>13</v>
      </c>
      <c r="R27" s="57" t="str">
        <f>_xlfn.IFS($M$26="非該当","非該当",P27=Q27,"適切",P27="いる・いない","要入力",P27="いない","不適切",P27="非該当","要確認")</f>
        <v>要入力</v>
      </c>
      <c r="S27" s="129" t="str">
        <f>IFERROR(VLOOKUP(O27,'第5 介護給付費《基本》'!$AM$6:$AX$500,7,1),0)</f>
        <v>平12厚告21 
別表1イ注22</v>
      </c>
      <c r="T27" s="97"/>
    </row>
    <row r="28" spans="2:20" ht="30" customHeight="1" x14ac:dyDescent="0.25">
      <c r="B28" s="142"/>
      <c r="C28" s="113" t="s">
        <v>1043</v>
      </c>
      <c r="D28" s="56" t="str">
        <f>+'第5 介護給付費《基本》'!B161</f>
        <v>10 例外的な
　多床室請求</v>
      </c>
      <c r="E28" s="67"/>
      <c r="F28" s="48"/>
      <c r="G28" s="49"/>
      <c r="H28" s="74"/>
      <c r="I28" s="74"/>
      <c r="J28" s="109" t="str">
        <f>IFERROR(VLOOKUP(O28,'第5 介護給付費《基本》'!$A$6:$AR$177,8,0),0)</f>
        <v>（１）</v>
      </c>
      <c r="K28" s="75" t="str">
        <f>VLOOKUP(O28,'第5 介護給付費《基本》'!$A$6:$AR$177,10,0)</f>
        <v>　次の場合に限り、従来型個室利用者について、多床室請求を行うことができますが、適正に請求していますか。</v>
      </c>
      <c r="N28" s="47" t="str">
        <f>_xlfn.IFS(R28="不適切","★",R28="要入力","✖",R28="非該当","▲",R28="適切","",R28="","",R28="要確認","！")</f>
        <v>✖</v>
      </c>
      <c r="O28" s="50">
        <v>26</v>
      </c>
      <c r="P28" s="51" t="str">
        <f>VLOOKUP(O28,'第5 介護給付費《基本》'!$AM$6:$AQ$401,2,1)</f>
        <v>いる・いない</v>
      </c>
      <c r="Q28" s="52" t="s">
        <v>13</v>
      </c>
      <c r="R28" s="57" t="str">
        <f>_xlfn.IFS(P28=Q28,"適切",P28="いる・いない","要入力",P28="いない","不適切",P28="非該当","非該当")</f>
        <v>要入力</v>
      </c>
      <c r="S28" s="129" t="str">
        <f>IFERROR(VLOOKUP(O28,'第5 介護給付費《基本》'!$AM$6:$AX$500,7,1),0)</f>
        <v>平12厚告21 
別表1イ注23</v>
      </c>
      <c r="T28" s="97"/>
    </row>
    <row r="29" spans="2:20" ht="30" customHeight="1" x14ac:dyDescent="0.25">
      <c r="B29" s="142"/>
      <c r="C29" s="113" t="s">
        <v>1043</v>
      </c>
      <c r="D29" s="56"/>
      <c r="E29" s="67"/>
      <c r="F29" s="48"/>
      <c r="G29" s="49"/>
      <c r="H29" s="74"/>
      <c r="I29" s="74"/>
      <c r="J29" s="109" t="str">
        <f>IFERROR(VLOOKUP(O29,'第5 介護給付費《基本》'!$A$6:$AR$177,8,0),0)</f>
        <v>（２）</v>
      </c>
      <c r="K29" s="75" t="str">
        <f>VLOOKUP(O29,'第5 介護給付費《基本》'!$A$6:$AR$177,10,0)</f>
        <v>　上記①又は③の場合は、医師の判断であることを示す医師の意見書や診断書等を根拠として、明確に記録するとともに、原則として５年間保管していますか。</v>
      </c>
      <c r="L29" s="53" t="str">
        <f>'第5 介護給付費《基本》'!$B$164</f>
        <v>A5</v>
      </c>
      <c r="M29" s="53" t="str">
        <f>'第5 介護給付費《基本》'!$C$164</f>
        <v>該当・非該当</v>
      </c>
      <c r="N29" s="47" t="str">
        <f>_xlfn.IFS($M$29="非該当","―",R29="不適切","★",R29="要入力","✖",R29="非該当","▲",R29="適切","",R29="","",R29="要確認","！")</f>
        <v>✖</v>
      </c>
      <c r="O29" s="50">
        <v>27</v>
      </c>
      <c r="P29" s="51" t="str">
        <f>VLOOKUP(O29,'第5 介護給付費《基本》'!$AM$6:$AQ$401,2,1)</f>
        <v>いる・いない</v>
      </c>
      <c r="Q29" s="52" t="s">
        <v>13</v>
      </c>
      <c r="R29" s="57" t="str">
        <f>_xlfn.IFS($M$29="非該当","非該当",P29=Q29,"適切",P29="いる・いない","要入力",P29="いない","不適切",P29="非該当","要確認")</f>
        <v>要入力</v>
      </c>
      <c r="S29" s="129" t="str">
        <f>IFERROR(VLOOKUP(O29,'第5 介護給付費《基本》'!$AM$6:$AX$500,7,1),0)</f>
        <v>平13事務連絡
介護給付費請求書等の保管について</v>
      </c>
      <c r="T29" s="97"/>
    </row>
    <row r="30" spans="2:20" ht="30" customHeight="1" x14ac:dyDescent="0.25">
      <c r="B30" s="142"/>
      <c r="C30" s="113" t="s">
        <v>1043</v>
      </c>
      <c r="D30" s="56"/>
      <c r="E30" s="67"/>
      <c r="F30" s="48"/>
      <c r="G30" s="49"/>
      <c r="H30" s="74"/>
      <c r="I30" s="74"/>
      <c r="J30" s="109" t="str">
        <f>IFERROR(VLOOKUP(O30,'第5 介護給付費《基本》'!$A$6:$AR$177,8,0),0)</f>
        <v>（３）</v>
      </c>
      <c r="K30" s="75" t="str">
        <f>VLOOKUP(O30,'第5 介護給付費《基本》'!$A$6:$AR$177,10,0)</f>
        <v>　当該多床室請求を行った場合は、従来型個室への入所であっても、従来型個室利用に係る室料及び特別な室料を徴収していませんか。</v>
      </c>
      <c r="N30" s="47" t="str">
        <f>_xlfn.IFS($M$29="非該当","―",R30="不適切","★",R30="要入力","✖",R30="非該当","▲",R30="適切","",R30="","",R30="要確認","！")</f>
        <v>✖</v>
      </c>
      <c r="O30" s="50">
        <v>28</v>
      </c>
      <c r="P30" s="51" t="str">
        <f>VLOOKUP(O30,'第5 介護給付費《基本》'!$AM$6:$AQ$401,2,1)</f>
        <v>いる・いない</v>
      </c>
      <c r="Q30" s="52" t="s">
        <v>13</v>
      </c>
      <c r="R30" s="57" t="str">
        <f>_xlfn.IFS($M$29="非該当","非該当",P30=Q30,"適切",P30="いる・いない","要入力",P30="いない","不適切",P30="非該当","要確認")</f>
        <v>要入力</v>
      </c>
      <c r="S30" s="129" t="str">
        <f>IFERROR(VLOOKUP(O30,'第5 介護給付費《基本》'!$AM$6:$AX$500,7,1),0)</f>
        <v>平12厚告123
 1ハ(5)</v>
      </c>
      <c r="T30" s="97"/>
    </row>
    <row r="31" spans="2:20" ht="30" customHeight="1" x14ac:dyDescent="0.25">
      <c r="B31" s="142"/>
      <c r="C31" s="113" t="s">
        <v>1680</v>
      </c>
      <c r="D31" s="98" t="str">
        <f>+'第5 介護給付費《施設ｻｰﾋﾞｽ 1-6》'!B7</f>
        <v>《介護福祉施設
　サービス》
１ 介護福祉施設
　サービス費</v>
      </c>
      <c r="E31" s="67"/>
      <c r="F31" s="48"/>
      <c r="G31" s="49"/>
      <c r="H31" s="74"/>
      <c r="I31" s="74"/>
      <c r="J31" s="109">
        <f>IFERROR(VLOOKUP(O31,'第5 介護給付費《施設ｻｰﾋﾞｽ 1-6》'!$A$6:$AR$177,8,0),0)</f>
        <v>0</v>
      </c>
      <c r="K31" s="75" t="str">
        <f>VLOOKUP(O31,'第5 介護給付費《施設ｻｰﾋﾞｽ 1-6》'!$A$6:$AR$93,10,0)</f>
        <v>　施設基準(平27厚労告96)及び夜勤に関する基準(平12厚告29)を満たすものとして、県知事に届け出た指定施設においては、当該施設基準の区分に従い、入所者の要介護状態区分に応じた所定単位数を算定していますか。</v>
      </c>
      <c r="N31" s="47" t="str">
        <f>_xlfn.IFS($M$29="非該当","―",R31="不適切","★",R31="要入力","✖",R31="非該当","▲",R31="適切","",R31="","",R31="要確認","！")</f>
        <v>✖</v>
      </c>
      <c r="O31" s="50">
        <v>29</v>
      </c>
      <c r="P31" s="51" t="str">
        <f>VLOOKUP(O31,'第5 介護給付費《施設ｻｰﾋﾞｽ 1-6》'!$AM$6:$AQ$398,2,1)</f>
        <v>いる・いない</v>
      </c>
      <c r="Q31" s="52" t="s">
        <v>13</v>
      </c>
      <c r="R31" s="57" t="str">
        <f>_xlfn.IFS($M$29="非該当","非該当",P31=Q31,"適切",P31="いる・いない","要入力",P31="いない","不適切",P31="非該当","要確認")</f>
        <v>要入力</v>
      </c>
      <c r="S31" s="129" t="str">
        <f>IFERROR(VLOOKUP(O31,'第5 介護給付費《施設ｻｰﾋﾞｽ 1-6》'!$AM$6:$AX$497,7,1),0)</f>
        <v>平12厚告21
別表1 
平12厚告21 
別表1イ注1</v>
      </c>
      <c r="T31" s="97" t="s">
        <v>1512</v>
      </c>
    </row>
    <row r="32" spans="2:20" ht="30" customHeight="1" x14ac:dyDescent="0.25">
      <c r="B32" s="142"/>
      <c r="C32" s="114" t="s">
        <v>1044</v>
      </c>
      <c r="D32" s="98" t="str">
        <f>+'第5 介護給付費《施設ｻｰﾋﾞｽ 1-6》'!B13</f>
        <v>２ 身体拘束廃止
　 未実施減算</v>
      </c>
      <c r="E32" s="67"/>
      <c r="F32" s="48"/>
      <c r="G32" s="49"/>
      <c r="H32" s="74"/>
      <c r="I32" s="74"/>
      <c r="J32" s="109">
        <f>IFERROR(VLOOKUP(O32,'第5 介護給付費《施設ｻｰﾋﾞｽ 1-6》'!$A$6:$AR$177,8,0),0)</f>
        <v>0</v>
      </c>
      <c r="K32" s="75" t="str">
        <f>VLOOKUP(O32,'第5 介護給付費《施設ｻｰﾋﾞｽ 1-6》'!$A$6:$AR$93,10,0)</f>
        <v>　次の基準を満たさない事実が生じた場合に、速やかに改善計画を県知事に提出した後、事実が生じた月から３か月後に改善計画に基づく改善状況を県知事に報告し、事実が生じた月の翌月から改善が認められた月までの間について、入所者全員について、身体拘束廃止未実施減算として、所定単位数の100分の10に相当する単位数を所定単位数から減算していますか。</v>
      </c>
      <c r="L32" s="53" t="str">
        <f>'第5 介護給付費《施設ｻｰﾋﾞｽ 1-6》'!$B$16</f>
        <v>A6</v>
      </c>
      <c r="M32" s="53" t="str">
        <f>'第5 介護給付費《施設ｻｰﾋﾞｽ 1-6》'!$C$16</f>
        <v>該当・非該当</v>
      </c>
      <c r="N32" s="47" t="str">
        <f>_xlfn.IFS(R32="不適切","★",R32="要入力","✖",R32="非該当","▲",R32="適切","",R32="","",R32="要確認","！")</f>
        <v>✖</v>
      </c>
      <c r="O32" s="50">
        <v>30</v>
      </c>
      <c r="P32" s="51" t="str">
        <f>VLOOKUP(O32,'第5 介護給付費《施設ｻｰﾋﾞｽ 1-6》'!$AM$6:$AQ$398,2,1)</f>
        <v>いる・いない</v>
      </c>
      <c r="Q32" s="52" t="s">
        <v>13</v>
      </c>
      <c r="R32" s="57" t="str">
        <f>_xlfn.IFS(P32=Q32,"適切",P32="いる・いない","要入力",P32="いない","不適切",P32="非該当","要確認")</f>
        <v>要入力</v>
      </c>
      <c r="S32" s="129" t="str">
        <f>IFERROR(VLOOKUP(O32,'第5 介護給付費《施設ｻｰﾋﾞｽ 1-6》'!$AM$6:$AX$497,7,1),0)</f>
        <v>平12厚告21 
別表1イ注4 
平27厚労告95
八十六</v>
      </c>
      <c r="T32" s="97"/>
    </row>
    <row r="33" spans="2:20" ht="30" customHeight="1" x14ac:dyDescent="0.25">
      <c r="B33" s="142"/>
      <c r="C33" s="114" t="s">
        <v>1044</v>
      </c>
      <c r="D33" s="98" t="str">
        <f>+'第5 介護給付費《施設ｻｰﾋﾞｽ 1-6》'!B31</f>
        <v>３ 安全管理体制
　未実施減算</v>
      </c>
      <c r="E33" s="67"/>
      <c r="F33" s="48"/>
      <c r="G33" s="49"/>
      <c r="H33" s="74"/>
      <c r="I33" s="74"/>
      <c r="J33" s="109">
        <f>IFERROR(VLOOKUP(O33,'第5 介護給付費《施設ｻｰﾋﾞｽ 1-6》'!$A$6:$AR$177,8,0),0)</f>
        <v>0</v>
      </c>
      <c r="K33" s="75" t="str">
        <f>VLOOKUP(O33,'第5 介護給付費《施設ｻｰﾋﾞｽ 1-6》'!$A$6:$AR$93,10,0)</f>
        <v>　次の基準を満たさない事実が生じた場合に、その翌月から基準に満たない状況が解消されるに至った月まで、入所者全員について、安全管理体制未実施減算として、１日につき５単位を所定単位数から減算していますか。</v>
      </c>
      <c r="L33" s="53" t="str">
        <f>'第5 介護給付費《施設ｻｰﾋﾞｽ 1-6》'!$B$34</f>
        <v>A7</v>
      </c>
      <c r="M33" s="53" t="str">
        <f>'第5 介護給付費《施設ｻｰﾋﾞｽ 1-6》'!$C$34</f>
        <v>該当・非該当</v>
      </c>
      <c r="N33" s="47" t="str">
        <f>_xlfn.IFS($M$33="非該当","―",R33="不適切","★",R33="要入力","✖",R33="非該当","▲",R33="適切","",R33="","",R33="要確認","！")</f>
        <v>✖</v>
      </c>
      <c r="O33" s="50">
        <v>31</v>
      </c>
      <c r="P33" s="51" t="str">
        <f>VLOOKUP(O33,'第5 介護給付費《施設ｻｰﾋﾞｽ 1-6》'!$AM$6:$AQ$398,2,1)</f>
        <v>いる・いない</v>
      </c>
      <c r="Q33" s="52" t="s">
        <v>13</v>
      </c>
      <c r="R33" s="57" t="str">
        <f>_xlfn.IFS($M$33="非該当","非該当",P33=Q33,"適切",P33="いる・いない","要入力",P33="いない","不適切",P33="非該当","要確認")</f>
        <v>要入力</v>
      </c>
      <c r="S33" s="129" t="str">
        <f>IFERROR(VLOOKUP(O33,'第5 介護給付費《施設ｻｰﾋﾞｽ 1-6》'!$AM$6:$AX$497,7,1),0)</f>
        <v>平12厚告21 
別表1イ注5 
平27厚労告95 
86の2</v>
      </c>
      <c r="T33" s="97"/>
    </row>
    <row r="34" spans="2:20" ht="30" customHeight="1" x14ac:dyDescent="0.25">
      <c r="B34" s="142"/>
      <c r="C34" s="145" t="s">
        <v>1046</v>
      </c>
      <c r="D34" s="98" t="str">
        <f>+'第5 介護給付費《施設ｻｰﾋﾞｽ 1-6》'!B47</f>
        <v>４ 高齢者虐待防止措置未実施減算</v>
      </c>
      <c r="E34" s="67"/>
      <c r="F34" s="48"/>
      <c r="G34" s="49"/>
      <c r="H34" s="74"/>
      <c r="I34" s="74"/>
      <c r="J34" s="109">
        <f>IFERROR(VLOOKUP(O34,'第5 介護給付費《施設ｻｰﾋﾞｽ 1-6》'!$A$6:$AR$177,8,0),0)</f>
        <v>0</v>
      </c>
      <c r="K34" s="75" t="str">
        <f>VLOOKUP(O34,'第5 介護給付費《施設ｻｰﾋﾞｽ 1-6》'!$A$6:$AR$93,10,0)</f>
        <v>　次の基準を満たさない事実が生じた場合に、速やかに改善計画を県知事に提出した後、事実が生じた月から３か月後に改善計画に基づく改善状況を県知事に報告し、事実が生じた月の翌月から改善が認められた月までの間について、入所者全員について、高齢者虐待防止措置未実施減算として、所定単位数の100分の１に相当する単位数を所定単位数から減算していますか。</v>
      </c>
      <c r="L34" s="53" t="str">
        <f>+'第5 介護給付費《施設ｻｰﾋﾞｽ 1-6》'!B50</f>
        <v>A8</v>
      </c>
      <c r="M34" s="53" t="str">
        <f>+'第5 介護給付費《施設ｻｰﾋﾞｽ 1-6》'!C50</f>
        <v>該当・非該当</v>
      </c>
      <c r="N34" s="47" t="str">
        <f>_xlfn.IFS($M$34="非該当","―",R34="不適切","★",R34="要入力","✖",R34="非該当","▲",R34="適切","",R34="","",R34="要確認","！")</f>
        <v>✖</v>
      </c>
      <c r="O34" s="50">
        <v>32</v>
      </c>
      <c r="P34" s="51" t="str">
        <f>VLOOKUP(O34,'第5 介護給付費《施設ｻｰﾋﾞｽ 1-6》'!$AM$6:$AQ$398,2,1)</f>
        <v>いる・いない</v>
      </c>
      <c r="Q34" s="52" t="s">
        <v>13</v>
      </c>
      <c r="R34" s="57" t="str">
        <f>_xlfn.IFS($M$34="非該当","非該当",P34=Q34,"適切",P34="いる・いない","要入力",P34="いない","不適切",P34="非該当","要確認")</f>
        <v>要入力</v>
      </c>
      <c r="S34" s="129" t="str">
        <f>IFERROR(VLOOKUP(O34,'第5 介護給付費《施設ｻｰﾋﾞｽ 1-6》'!$AM$6:$AX$497,7,1),0)</f>
        <v>平12厚告21 
別表1イ注6 
平27厚労告95 
86の2の2</v>
      </c>
      <c r="T34" s="97"/>
    </row>
    <row r="35" spans="2:20" ht="30" customHeight="1" x14ac:dyDescent="0.25">
      <c r="B35" s="142"/>
      <c r="C35" s="145" t="s">
        <v>1046</v>
      </c>
      <c r="D35" s="98" t="str">
        <f>+'第5 介護給付費《施設ｻｰﾋﾞｽ 1-6》'!B64</f>
        <v>５ 業務継続計画未策定減算</v>
      </c>
      <c r="E35" s="67"/>
      <c r="F35" s="48"/>
      <c r="G35" s="49"/>
      <c r="H35" s="74"/>
      <c r="I35" s="74"/>
      <c r="J35" s="109">
        <f>IFERROR(VLOOKUP(O35,'第5 介護給付費《施設ｻｰﾋﾞｽ 1-6》'!$A$6:$AR$177,8,0),0)</f>
        <v>0</v>
      </c>
      <c r="K35" s="75" t="str">
        <f>VLOOKUP(O35,'第5 介護給付費《施設ｻｰﾋﾞｽ 1-6》'!$A$6:$AR$93,10,0)</f>
        <v>　次の基準を満たさない事実が生じた場合に、その翌月（基準を満たさない事実が生じた日が月の初日である場合は当該月）から基準に満たない状況が解消されるに至った月まで、入所者全員について、業務継続計画未策定減算として、所定単位数の100分の３に相当する単位数を所定単位数から減算していますか。</v>
      </c>
      <c r="L35" s="53" t="str">
        <f>+'第5 介護給付費《施設ｻｰﾋﾞｽ 1-6》'!B67</f>
        <v>A9</v>
      </c>
      <c r="M35" s="53" t="str">
        <f>+'第5 介護給付費《施設ｻｰﾋﾞｽ 1-6》'!C67</f>
        <v>該当・非該当</v>
      </c>
      <c r="N35" s="47" t="str">
        <f>_xlfn.IFS($M$35="非該当","―",R35="不適切","★",R35="要入力","✖",R35="非該当","▲",R35="適切","",R35="","",R35="要確認","！")</f>
        <v>✖</v>
      </c>
      <c r="O35" s="50">
        <v>33</v>
      </c>
      <c r="P35" s="51" t="str">
        <f>VLOOKUP(O35,'第5 介護給付費《施設ｻｰﾋﾞｽ 1-6》'!$AM$6:$AQ$398,2,1)</f>
        <v>いる・いない</v>
      </c>
      <c r="Q35" s="52" t="s">
        <v>13</v>
      </c>
      <c r="R35" s="57" t="str">
        <f>_xlfn.IFS($M$35="非該当","非該当",P35=Q35,"適切",P35="いる・いない","要入力",P35="いない","不適切",P35="非該当","要確認")</f>
        <v>要入力</v>
      </c>
      <c r="S35" s="129" t="str">
        <f>IFERROR(VLOOKUP(O35,'第5 介護給付費《施設ｻｰﾋﾞｽ 1-6》'!$AM$6:$AX$497,7,1),0)</f>
        <v>平12厚告21 
別表1イ注7 
平27厚労告95 
86の2の3</v>
      </c>
      <c r="T35" s="97"/>
    </row>
    <row r="36" spans="2:20" ht="30" customHeight="1" x14ac:dyDescent="0.25">
      <c r="B36" s="142"/>
      <c r="C36" s="114" t="s">
        <v>1046</v>
      </c>
      <c r="D36" s="56"/>
      <c r="E36" s="67"/>
      <c r="F36" s="48"/>
      <c r="G36" s="49"/>
      <c r="H36" s="74"/>
      <c r="I36" s="74"/>
      <c r="J36" s="109">
        <f>IFERROR(VLOOKUP(O36,'第5 介護給付費《施設ｻｰﾋﾞｽ 1-6》'!$A$6:$AR$177,8,0),0)</f>
        <v>0</v>
      </c>
      <c r="K36" s="75" t="str">
        <f>VLOOKUP(O36,'第5 介護給付費《施設ｻｰﾋﾞｽ 1-6》'!$A$6:$AR$93,10,0)</f>
        <v>ア　</v>
      </c>
      <c r="N36" s="47" t="str">
        <f>_xlfn.IFS($M$36="非該当","―",R36="不適切","★",R36="要入力","✖",R36="非該当","▲",R36="適切","",R36="","",R36="要確認","！")</f>
        <v>✖</v>
      </c>
      <c r="O36" s="50">
        <v>34</v>
      </c>
      <c r="P36" s="51" t="str">
        <f>VLOOKUP(O36,'第5 介護給付費《施設ｻｰﾋﾞｽ 1-6》'!$AM$6:$AQ$398,2,1)</f>
        <v>いる・いない</v>
      </c>
      <c r="Q36" s="52" t="s">
        <v>13</v>
      </c>
      <c r="R36" s="57" t="str">
        <f>_xlfn.IFS($M$36="非該当","非該当",P36=Q36,"適切",P36="いる・いない","要入力",P36="いない","不適切",P36="非該当","要確認")</f>
        <v>要入力</v>
      </c>
      <c r="S36" s="129" t="str">
        <f>IFERROR(VLOOKUP(O36,'第5 介護給付費《施設ｻｰﾋﾞｽ 1-6》'!$AM$6:$AX$497,7,1),0)</f>
        <v>平12老企40 
第2の5(7)</v>
      </c>
      <c r="T36" s="97"/>
    </row>
    <row r="37" spans="2:20" ht="30" customHeight="1" x14ac:dyDescent="0.25">
      <c r="B37" s="142"/>
      <c r="C37" s="114" t="s">
        <v>1046</v>
      </c>
      <c r="D37" s="56"/>
      <c r="E37" s="67"/>
      <c r="F37" s="48"/>
      <c r="G37" s="49"/>
      <c r="H37" s="74"/>
      <c r="I37" s="74"/>
      <c r="J37" s="109">
        <f>IFERROR(VLOOKUP(O37,'第5 介護給付費《施設ｻｰﾋﾞｽ 1-6》'!$A$6:$AR$177,8,0),0)</f>
        <v>0</v>
      </c>
      <c r="K37" s="75" t="str">
        <f>VLOOKUP(O37,'第5 介護給付費《施設ｻｰﾋﾞｽ 1-6》'!$A$6:$AR$93,10,0)</f>
        <v>イ　</v>
      </c>
      <c r="N37" s="47" t="str">
        <f t="shared" ref="N37:N47" si="5">_xlfn.IFS($M$36="非該当","―",R37="不適切","★",R37="要入力","✖",R37="非該当","▲",R37="適切","",R37="","",R37="要確認","！")</f>
        <v>✖</v>
      </c>
      <c r="O37" s="50">
        <v>35</v>
      </c>
      <c r="P37" s="51" t="str">
        <f>VLOOKUP(O37,'第5 介護給付費《施設ｻｰﾋﾞｽ 1-6》'!$AM$6:$AQ$398,2,1)</f>
        <v>いる・いない</v>
      </c>
      <c r="Q37" s="52" t="s">
        <v>13</v>
      </c>
      <c r="R37" s="57" t="str">
        <f t="shared" ref="R37:R47" si="6">_xlfn.IFS($M$36="非該当","非該当",P37=Q37,"適切",P37="いる・いない","要入力",P37="いない","不適切",P37="非該当","要確認")</f>
        <v>要入力</v>
      </c>
      <c r="S37" s="129" t="str">
        <f>IFERROR(VLOOKUP(O37,'第5 介護給付費《施設ｻｰﾋﾞｽ 1-6》'!$AM$6:$AX$497,7,1),0)</f>
        <v>平12老企40 
第2の5(7)</v>
      </c>
      <c r="T37" s="97"/>
    </row>
    <row r="38" spans="2:20" ht="30" customHeight="1" x14ac:dyDescent="0.25">
      <c r="B38" s="142"/>
      <c r="C38" s="114" t="s">
        <v>1046</v>
      </c>
      <c r="D38" s="56" t="str">
        <f>+'第5 介護給付費《施設ｻｰﾋﾞｽ 1-6》'!B82</f>
        <v>６ 栄養管理に
かかる減算</v>
      </c>
      <c r="E38" s="67"/>
      <c r="F38" s="48"/>
      <c r="G38" s="49"/>
      <c r="H38" s="74"/>
      <c r="I38" s="74"/>
      <c r="J38" s="109">
        <f>IFERROR(VLOOKUP(O38,'第5 介護給付費《施設ｻｰﾋﾞｽ 1-6》'!$A$6:$AR$177,8,0),0)</f>
        <v>0</v>
      </c>
      <c r="K38" s="75" t="str">
        <f>VLOOKUP(O38,'第5 介護給付費《施設ｻｰﾋﾞｽ 1-6》'!$A$6:$AR$93,10,0)</f>
        <v>　栄養管理について、次の基準を満たさない事実が生じた場合に、その翌々月から基準を満たさない状況が解決されるに至った月まで、入所者全員について、１日につき１４単位を所定単位数から減算していますか（ただし、翌月の末日において基準を満たすに至っている場合を除きます）。</v>
      </c>
      <c r="L38" s="53" t="str">
        <f>+'第5 介護給付費《施設ｻｰﾋﾞｽ 1-6》'!B85</f>
        <v>A10</v>
      </c>
      <c r="M38" s="53" t="str">
        <f>+'第5 介護給付費《施設ｻｰﾋﾞｽ 1-6》'!C85</f>
        <v>該当・非該当</v>
      </c>
      <c r="N38" s="47" t="str">
        <f t="shared" si="5"/>
        <v>✖</v>
      </c>
      <c r="O38" s="50">
        <v>36</v>
      </c>
      <c r="P38" s="51" t="str">
        <f>VLOOKUP(O38,'第5 介護給付費《施設ｻｰﾋﾞｽ 1-6》'!$AM$6:$AQ$398,2,1)</f>
        <v>いる・いない</v>
      </c>
      <c r="Q38" s="52" t="s">
        <v>13</v>
      </c>
      <c r="R38" s="57" t="str">
        <f t="shared" si="6"/>
        <v>要入力</v>
      </c>
      <c r="S38" s="129" t="str">
        <f>IFERROR(VLOOKUP(O38,'第5 介護給付費《施設ｻｰﾋﾞｽ 1-6》'!$AM$6:$AX$497,7,1),0)</f>
        <v>平12厚告21 
別表1イ注8 
平27厚労告95 
86の3</v>
      </c>
      <c r="T38" s="97"/>
    </row>
    <row r="39" spans="2:20" ht="30" customHeight="1" x14ac:dyDescent="0.25">
      <c r="B39" s="142"/>
      <c r="C39" s="145" t="s">
        <v>1095</v>
      </c>
      <c r="D39" s="56" t="str">
        <f>+'7 日常生活継続支援'!B7</f>
        <v>７ 日常生活継続
支援加算</v>
      </c>
      <c r="E39" s="67"/>
      <c r="F39" s="48"/>
      <c r="G39" s="49"/>
      <c r="H39" s="74"/>
      <c r="I39" s="74"/>
      <c r="J39" s="109">
        <f>IFERROR(VLOOKUP(O39,'7 日常生活継続支援'!$A$6:$AR$177,8,0),0)</f>
        <v>0</v>
      </c>
      <c r="K39" s="75" t="str">
        <f>VLOOKUP(O39,'7 日常生活継続支援'!$A$6:$AR$146,10,0)</f>
        <v xml:space="preserve">　次の基準に適合しているものとして県知事に届け出た場合は、日常生活継続支援加算として、１日につき３６単位を所定単位数に加算していますか。 </v>
      </c>
      <c r="L39" s="53" t="str">
        <f>'7 日常生活継続支援'!$B$10</f>
        <v>A11</v>
      </c>
      <c r="M39" s="53" t="str">
        <f>'7 日常生活継続支援'!$C$10</f>
        <v>該当・非該当</v>
      </c>
      <c r="N39" s="47" t="str">
        <f t="shared" si="5"/>
        <v>✖</v>
      </c>
      <c r="O39" s="50">
        <v>37</v>
      </c>
      <c r="P39" s="51" t="str">
        <f>VLOOKUP(O39,'7 日常生活継続支援'!$AM$6:$AQ$401,2,1)</f>
        <v>いる・いない</v>
      </c>
      <c r="Q39" s="52" t="s">
        <v>13</v>
      </c>
      <c r="R39" s="57" t="str">
        <f t="shared" si="6"/>
        <v>要入力</v>
      </c>
      <c r="S39" s="129" t="str">
        <f>IFERROR(VLOOKUP(O39,'7 日常生活継続支援'!$AM$6:$AX$500,7,1),0)</f>
        <v>平12厚告21
別表1イ注9</v>
      </c>
      <c r="T39" t="s">
        <v>1513</v>
      </c>
    </row>
    <row r="40" spans="2:20" ht="30" customHeight="1" x14ac:dyDescent="0.25">
      <c r="B40" s="142"/>
      <c r="C40" s="145" t="s">
        <v>1095</v>
      </c>
      <c r="D40" s="56"/>
      <c r="E40" s="67"/>
      <c r="F40" s="48"/>
      <c r="G40" s="49"/>
      <c r="H40" s="74"/>
      <c r="I40" s="74"/>
      <c r="J40" s="109" t="str">
        <f>IFERROR(VLOOKUP(O40,'7 日常生活継続支援'!$A$6:$AR$177,8,0),0)</f>
        <v>（１）</v>
      </c>
      <c r="K40" s="75" t="str">
        <f>VLOOKUP(O40,'7 日常生活継続支援'!$A$6:$AR$146,10,0)</f>
        <v>次のいずれかに該当すること</v>
      </c>
      <c r="N40" s="47" t="str">
        <f t="shared" si="5"/>
        <v>✖</v>
      </c>
      <c r="O40" s="50">
        <v>38</v>
      </c>
      <c r="P40" s="51" t="str">
        <f>VLOOKUP(O40,'7 日常生活継続支援'!$AM$6:$AQ$401,2,1)</f>
        <v>いる・いない</v>
      </c>
      <c r="Q40" s="52" t="s">
        <v>13</v>
      </c>
      <c r="R40" s="57" t="str">
        <f t="shared" si="6"/>
        <v>要入力</v>
      </c>
      <c r="S40" s="129" t="str">
        <f>IFERROR(VLOOKUP(O40,'7 日常生活継続支援'!$AM$6:$AX$500,7,1),0)</f>
        <v>平27厚労告96
 50</v>
      </c>
    </row>
    <row r="41" spans="2:20" ht="30" customHeight="1" x14ac:dyDescent="0.25">
      <c r="B41" s="142"/>
      <c r="C41" s="145" t="s">
        <v>1095</v>
      </c>
      <c r="D41" s="56"/>
      <c r="E41" s="67"/>
      <c r="F41" s="48"/>
      <c r="G41" s="49"/>
      <c r="H41" s="74"/>
      <c r="I41" s="74"/>
      <c r="J41" s="109" t="str">
        <f>IFERROR(VLOOKUP(O41,'7 日常生活継続支援'!$A$6:$AR$177,8,0),0)</f>
        <v>（２）</v>
      </c>
      <c r="K41" s="75" t="str">
        <f>VLOOKUP(O41,'7 日常生活継続支援'!$A$6:$AR$146,10,0)</f>
        <v>　介護福祉士の数が、常勤換算方法で、入所者の数が６又はその端数を増すごとに１以上となっていること。</v>
      </c>
      <c r="N41" s="47" t="str">
        <f t="shared" si="5"/>
        <v>✖</v>
      </c>
      <c r="O41" s="50">
        <v>39</v>
      </c>
      <c r="P41" s="51" t="str">
        <f>VLOOKUP(O41,'7 日常生活継続支援'!$AM$6:$AQ$401,2,1)</f>
        <v>いる・いない</v>
      </c>
      <c r="Q41" s="52" t="s">
        <v>13</v>
      </c>
      <c r="R41" s="57" t="str">
        <f t="shared" si="6"/>
        <v>要入力</v>
      </c>
      <c r="S41" s="129">
        <f>IFERROR(VLOOKUP(O41,'7 日常生活継続支援'!$AM$6:$AX$500,7,1),0)</f>
        <v>0</v>
      </c>
    </row>
    <row r="42" spans="2:20" ht="30" customHeight="1" x14ac:dyDescent="0.25">
      <c r="B42" s="142"/>
      <c r="C42" s="145" t="s">
        <v>1095</v>
      </c>
      <c r="D42" s="56"/>
      <c r="E42" s="67"/>
      <c r="F42" s="48"/>
      <c r="G42" s="49"/>
      <c r="H42" s="74"/>
      <c r="I42" s="74"/>
      <c r="J42" s="109" t="str">
        <f>IFERROR(VLOOKUP(O42,'7 日常生活継続支援'!$A$6:$AR$177,8,0),0)</f>
        <v>（３）</v>
      </c>
      <c r="K42" s="75" t="str">
        <f>VLOOKUP(O42,'7 日常生活継続支援'!$A$6:$AR$146,10,0)</f>
        <v>　通所介護費等の算出方法第12号に規定する基準（定員超過及び人員基準欠如）に該当していないこと。</v>
      </c>
      <c r="N42" s="47" t="str">
        <f t="shared" si="5"/>
        <v>✖</v>
      </c>
      <c r="O42" s="50">
        <v>40</v>
      </c>
      <c r="P42" s="51" t="str">
        <f>VLOOKUP(O42,'7 日常生活継続支援'!$AM$6:$AQ$401,2,1)</f>
        <v>いない・いる</v>
      </c>
      <c r="Q42" s="76" t="s">
        <v>1068</v>
      </c>
      <c r="R42" s="131" t="str">
        <f>_xlfn.IFS($M$49="非該当","非該当",P42=Q42,"適切",P42="いない・いる","要入力",P42="いる","不適切",P42="非該当","要確認")</f>
        <v>要入力</v>
      </c>
      <c r="S42" s="129">
        <f>IFERROR(VLOOKUP(O42,'7 日常生活継続支援'!$AM$6:$AX$500,7,1),0)</f>
        <v>0</v>
      </c>
    </row>
    <row r="43" spans="2:20" ht="30" customHeight="1" x14ac:dyDescent="0.25">
      <c r="B43" s="142"/>
      <c r="C43" s="145" t="s">
        <v>1095</v>
      </c>
      <c r="D43" s="56"/>
      <c r="E43" s="67"/>
      <c r="F43" s="48"/>
      <c r="G43" s="49"/>
      <c r="H43" s="74"/>
      <c r="I43" s="74"/>
      <c r="J43" s="109" t="str">
        <f>IFERROR(VLOOKUP(O43,'7 日常生活継続支援'!$A$6:$AR$177,8,0),0)</f>
        <v>（４）</v>
      </c>
      <c r="K43" s="75" t="str">
        <f>VLOOKUP(O43,'7 日常生活継続支援'!$A$6:$AR$146,10,0)</f>
        <v xml:space="preserve">　「日常生活に支障をきたすおそれのある症状若しくは行動が認められることから介護を必要とする認知症の入所者」とは、日常生活自立度のランク（医師の判定結果又は主治医意見書による）がⅢ、Ⅳ、又はＭに該当する者としていますか。　　　   </v>
      </c>
      <c r="N43" s="47" t="str">
        <f t="shared" si="5"/>
        <v>✖</v>
      </c>
      <c r="O43" s="50">
        <v>41</v>
      </c>
      <c r="P43" s="51" t="str">
        <f>VLOOKUP(O43,'7 日常生活継続支援'!$AM$6:$AQ$401,2,1)</f>
        <v>いる・いない</v>
      </c>
      <c r="Q43" s="52" t="s">
        <v>13</v>
      </c>
      <c r="R43" s="57" t="str">
        <f t="shared" si="6"/>
        <v>要入力</v>
      </c>
      <c r="S43" s="129" t="str">
        <f>IFERROR(VLOOKUP(O43,'7 日常生活継続支援'!$AM$6:$AX$500,7,1),0)</f>
        <v>平12老企40 
第2の5(10) ②</v>
      </c>
    </row>
    <row r="44" spans="2:20" ht="30" customHeight="1" x14ac:dyDescent="0.25">
      <c r="B44" s="142"/>
      <c r="C44" s="145" t="s">
        <v>1095</v>
      </c>
      <c r="D44" s="56"/>
      <c r="E44" s="67"/>
      <c r="F44" s="48"/>
      <c r="G44" s="49"/>
      <c r="H44" s="74"/>
      <c r="I44" s="74"/>
      <c r="J44" s="109" t="str">
        <f>IFERROR(VLOOKUP(O44,'7 日常生活継続支援'!$A$6:$AR$177,8,0),0)</f>
        <v>（５）</v>
      </c>
      <c r="K44" s="75" t="str">
        <f>VLOOKUP(O44,'7 日常生活継続支援'!$A$6:$AR$146,10,0)</f>
        <v>　(1)ア又はイに該当する場合は､届出を行った月以降においても、毎月（暦月）において直近6月間又は12月間の新規入所者の算定基準の割合が算定基準以上であり、かつ、毎月記録されていますか。</v>
      </c>
      <c r="N44" s="47" t="str">
        <f t="shared" si="5"/>
        <v>✖</v>
      </c>
      <c r="O44" s="50">
        <v>42</v>
      </c>
      <c r="P44" s="51" t="str">
        <f>VLOOKUP(O44,'7 日常生活継続支援'!$AM$6:$AQ$401,2,1)</f>
        <v>いる・いない</v>
      </c>
      <c r="Q44" s="52" t="s">
        <v>13</v>
      </c>
      <c r="R44" s="57" t="str">
        <f t="shared" si="6"/>
        <v>要入力</v>
      </c>
      <c r="S44" s="129" t="str">
        <f>IFERROR(VLOOKUP(O44,'7 日常生活継続支援'!$AM$6:$AX$500,7,1),0)</f>
        <v>平12老企40 
第2の5(10) ③</v>
      </c>
    </row>
    <row r="45" spans="2:20" ht="30" customHeight="1" x14ac:dyDescent="0.25">
      <c r="B45" s="142"/>
      <c r="C45" s="145" t="s">
        <v>1095</v>
      </c>
      <c r="D45" s="56"/>
      <c r="E45" s="67"/>
      <c r="F45" s="48"/>
      <c r="G45" s="49"/>
      <c r="H45" s="74"/>
      <c r="I45" s="74"/>
      <c r="J45" s="109" t="str">
        <f>IFERROR(VLOOKUP(O45,'7 日常生活継続支援'!$A$6:$AR$177,8,0),0)</f>
        <v>（６）</v>
      </c>
      <c r="K45" s="75" t="str">
        <f>VLOOKUP(O45,'7 日常生活継続支援'!$A$6:$AR$146,10,0)</f>
        <v>　介護福祉士の員数については、届出を行った月以降においても、毎月において直近３月間の介護福祉士の員数が必要な員数を満たしていることを確認していますか。</v>
      </c>
      <c r="N45" s="47" t="str">
        <f t="shared" si="5"/>
        <v>✖</v>
      </c>
      <c r="O45" s="50">
        <v>43</v>
      </c>
      <c r="P45" s="51" t="str">
        <f>VLOOKUP(O45,'7 日常生活継続支援'!$AM$6:$AQ$401,2,1)</f>
        <v>いる・いない</v>
      </c>
      <c r="Q45" s="52" t="s">
        <v>13</v>
      </c>
      <c r="R45" s="57" t="str">
        <f t="shared" si="6"/>
        <v>要入力</v>
      </c>
      <c r="S45" s="129" t="str">
        <f>IFERROR(VLOOKUP(O45,'7 日常生活継続支援'!$AM$6:$AX$500,7,1),0)</f>
        <v>平12老企40 
第2の5(10) ④</v>
      </c>
    </row>
    <row r="46" spans="2:20" ht="30" customHeight="1" x14ac:dyDescent="0.25">
      <c r="B46" s="142"/>
      <c r="C46" s="145" t="s">
        <v>1095</v>
      </c>
      <c r="D46" s="56"/>
      <c r="E46" s="67"/>
      <c r="F46" s="48"/>
      <c r="G46" s="49"/>
      <c r="H46" s="74"/>
      <c r="I46" s="74"/>
      <c r="J46" s="109" t="str">
        <f>IFERROR(VLOOKUP(O46,'7 日常生活継続支援'!$A$6:$AR$177,8,0),0)</f>
        <v>（７）</v>
      </c>
      <c r="K46" s="75" t="str">
        <f>VLOOKUP(O46,'7 日常生活継続支援'!$A$6:$AR$146,10,0)</f>
        <v>　所定の割合を下回った場合は、直ちに届出を提出し、加算を取り下げていますか。</v>
      </c>
      <c r="N46" s="47" t="str">
        <f t="shared" si="5"/>
        <v>✖</v>
      </c>
      <c r="O46" s="50">
        <v>44</v>
      </c>
      <c r="P46" s="51" t="str">
        <f>VLOOKUP(O46,'7 日常生活継続支援'!$AM$6:$AQ$401,2,1)</f>
        <v>いる・いない</v>
      </c>
      <c r="Q46" s="52" t="s">
        <v>13</v>
      </c>
      <c r="R46" s="57" t="str">
        <f t="shared" si="6"/>
        <v>要入力</v>
      </c>
      <c r="S46" s="129" t="str">
        <f>IFERROR(VLOOKUP(O46,'7 日常生活継続支援'!$AM$6:$AX$500,7,1),0)</f>
        <v>平12老企40 
第2の5(10) ⑤</v>
      </c>
    </row>
    <row r="47" spans="2:20" ht="30" customHeight="1" x14ac:dyDescent="0.25">
      <c r="B47" s="142"/>
      <c r="C47" s="145" t="s">
        <v>1095</v>
      </c>
      <c r="D47" s="56"/>
      <c r="E47" s="67"/>
      <c r="F47" s="48"/>
      <c r="G47" s="49"/>
      <c r="H47" s="74"/>
      <c r="I47" s="74"/>
      <c r="J47" s="109" t="str">
        <f>IFERROR(VLOOKUP(O47,'7 日常生活継続支援'!$A$6:$AR$177,8,0),0)</f>
        <v>（８）</v>
      </c>
      <c r="K47" s="75" t="str">
        <f>VLOOKUP(O47,'7 日常生活継続支援'!$A$6:$AR$146,10,0)</f>
        <v>　介護福祉士の数が、常勤換算方法で入居者の数が７又はその端数を増すごとに１以上である場合においては、次の要件を満たしていますか。</v>
      </c>
      <c r="N47" s="47" t="str">
        <f t="shared" si="5"/>
        <v>✖</v>
      </c>
      <c r="O47" s="50">
        <v>45</v>
      </c>
      <c r="P47" s="51" t="str">
        <f>VLOOKUP(O47,'7 日常生活継続支援'!$AM$6:$AQ$401,2,1)</f>
        <v>いる・いない</v>
      </c>
      <c r="Q47" s="52" t="s">
        <v>13</v>
      </c>
      <c r="R47" s="57" t="str">
        <f t="shared" si="6"/>
        <v>要入力</v>
      </c>
      <c r="S47" s="129" t="str">
        <f>IFERROR(VLOOKUP(O47,'7 日常生活継続支援'!$AM$6:$AX$500,7,1),0)</f>
        <v>平12老企40 
第2の5(10) ⑥</v>
      </c>
    </row>
    <row r="48" spans="2:20" ht="30" customHeight="1" x14ac:dyDescent="0.25">
      <c r="B48" s="142"/>
      <c r="C48" s="145" t="s">
        <v>1095</v>
      </c>
      <c r="D48" s="58"/>
      <c r="E48" s="67"/>
      <c r="F48" s="48"/>
      <c r="G48" s="49"/>
      <c r="H48" s="74"/>
      <c r="I48" s="74"/>
      <c r="J48" s="109">
        <f>IFERROR(VLOOKUP(O48,'7 日常生活継続支援'!$A$6:$AR$177,8,0),0)</f>
        <v>0</v>
      </c>
      <c r="K48" s="108" t="str">
        <f>VLOOKUP(O48,'7 日常生活継続支援'!$A$6:$AR$146,10,0)</f>
        <v>ア　</v>
      </c>
      <c r="N48" s="47" t="str">
        <f>_xlfn.IFS($M$49="非該当","―",R48="不適切","★",R48="要入力","✖",R48="非該当","▲",R48="適切","",R48="","",R48="要確認","！")</f>
        <v>✖</v>
      </c>
      <c r="O48" s="50">
        <v>46</v>
      </c>
      <c r="P48" s="51" t="str">
        <f>VLOOKUP(O48,'7 日常生活継続支援'!$AM$6:$AQ$401,2,1)</f>
        <v>いる・いない</v>
      </c>
      <c r="Q48" s="52" t="s">
        <v>13</v>
      </c>
      <c r="R48" s="57" t="str">
        <f>_xlfn.IFS($M$49="非該当","非該当",P48=Q48,"適切",P48="いる・いない","要入力",P48="いない","不適切",P48="非該当","要確認")</f>
        <v>要入力</v>
      </c>
      <c r="S48" s="129" t="str">
        <f>IFERROR(VLOOKUP(O48,'7 日常生活継続支援'!$AM$6:$AX$500,7,1),0)</f>
        <v>平12老企40 第2の5(10) ⑥（準用する第2の4(7)⑤）</v>
      </c>
    </row>
    <row r="49" spans="2:20" ht="30" customHeight="1" x14ac:dyDescent="0.25">
      <c r="B49" s="142"/>
      <c r="C49" s="145" t="s">
        <v>1095</v>
      </c>
      <c r="D49" s="56"/>
      <c r="E49" s="67"/>
      <c r="F49" s="59"/>
      <c r="G49" s="49"/>
      <c r="H49" s="74"/>
      <c r="I49" s="74"/>
      <c r="J49" s="109">
        <f>IFERROR(VLOOKUP(O49,'7 日常生活継続支援'!$A$6:$AR$177,8,0),0)</f>
        <v>0</v>
      </c>
      <c r="K49" s="108" t="str">
        <f>VLOOKUP(O49,'7 日常生活継続支援'!$A$6:$AR$146,10,0)</f>
        <v>イ　</v>
      </c>
      <c r="N49" s="47" t="str">
        <f>_xlfn.IFS($M$49="非該当","―",R49="不適切","★",R49="要入力","✖",R49="非該当","▲",R49="適切","",R49="","",R49="要確認","！")</f>
        <v>✖</v>
      </c>
      <c r="O49" s="50">
        <v>47</v>
      </c>
      <c r="P49" s="51" t="str">
        <f>VLOOKUP(O49,'7 日常生活継続支援'!$AM$6:$AQ$401,2,1)</f>
        <v>いる・いない</v>
      </c>
      <c r="Q49" s="52" t="s">
        <v>13</v>
      </c>
      <c r="R49" s="57" t="str">
        <f>_xlfn.IFS($M$49="非該当","非該当",P49=Q49,"適切",P49="いる・いない","要入力",P49="いない","不適切",P49="非該当","要確認")</f>
        <v>要入力</v>
      </c>
      <c r="S49" s="129" t="str">
        <f>IFERROR(VLOOKUP(O49,'7 日常生活継続支援'!$AM$6:$AX$500,7,1),0)</f>
        <v>平12老企40 第2の5(10) ⑥（準用する第2の4(7)⑤）</v>
      </c>
    </row>
    <row r="50" spans="2:20" ht="30" customHeight="1" x14ac:dyDescent="0.25">
      <c r="B50" s="142"/>
      <c r="C50" s="145" t="s">
        <v>1686</v>
      </c>
      <c r="D50" s="56"/>
      <c r="E50" s="67"/>
      <c r="F50" s="48"/>
      <c r="G50" s="49"/>
      <c r="H50" s="74"/>
      <c r="I50" s="74"/>
      <c r="J50" s="109">
        <f>IFERROR(VLOOKUP(O50,'7 日常生活継続支援'!$A$6:$AR$177,8,0),0)</f>
        <v>0</v>
      </c>
      <c r="K50" s="108" t="str">
        <f>VLOOKUP(O50,'7 日常生活継続支援'!$A$6:$AR$146,10,0)</f>
        <v>ウ　</v>
      </c>
      <c r="N50" s="47" t="str">
        <f>_xlfn.IFS($M$49="非該当","―",R50="不適切","★",R50="要入力","✖",R50="非該当","▲",R50="適切","",R50="","",R50="要確認","！")</f>
        <v>✖</v>
      </c>
      <c r="O50" s="50">
        <v>48</v>
      </c>
      <c r="P50" s="51" t="str">
        <f>VLOOKUP(O50,'7 日常生活継続支援'!$AM$6:$AQ$401,2,1)</f>
        <v>いる・いない</v>
      </c>
      <c r="Q50" s="76" t="s">
        <v>1039</v>
      </c>
      <c r="R50" s="57" t="str">
        <f>_xlfn.IFS($M$49="非該当","非該当",P50=Q50,"適切",P50="いる・いない","要入力",P50="いない","不適切",P50="非該当","要確認")</f>
        <v>要入力</v>
      </c>
      <c r="S50" s="129" t="str">
        <f>IFERROR(VLOOKUP(O50,'7 日常生活継続支援'!$AM$6:$AX$500,7,1),0)</f>
        <v>平12老企40 第2の5(10) ⑥（準用する第2の4(7)⑤）</v>
      </c>
    </row>
    <row r="51" spans="2:20" ht="30" customHeight="1" x14ac:dyDescent="0.25">
      <c r="B51" s="142"/>
      <c r="C51" s="145" t="s">
        <v>1096</v>
      </c>
      <c r="D51" s="56" t="str">
        <f>+'8 看護体制加算'!B7</f>
        <v>８ 看護体制加算</v>
      </c>
      <c r="E51" s="67"/>
      <c r="F51" s="59"/>
      <c r="G51" s="49"/>
      <c r="H51" s="74"/>
      <c r="I51" s="74"/>
      <c r="J51" s="109">
        <f>IFERROR(VLOOKUP(O51,'8 看護体制加算'!$A$6:$AR$177,8,0),0)</f>
        <v>0</v>
      </c>
      <c r="K51" s="75" t="str">
        <f>VLOOKUP(O51,'8 看護体制加算'!$A$6:$AR$119,10,0)</f>
        <v>　次の基準に適合しているものとして県知事に届け出た場合は、看護体制加算(Ⅰ)あるいは(Ⅱ)として、１日につき次に掲げる単位数を所定単位数に加算していますか。</v>
      </c>
      <c r="N51" s="47" t="str">
        <f>_xlfn.IFS($M$51="非該当","―",R51="不適切","★",R51="要入力","✖",R51="非該当","▲",R51="適切","",R51="","",R51="要確認","！")</f>
        <v>✖</v>
      </c>
      <c r="O51" s="50">
        <v>49</v>
      </c>
      <c r="P51" s="51" t="str">
        <f>VLOOKUP(O51,'8 看護体制加算'!$AM$6:$AQ$401,2,1)</f>
        <v>いる・いない</v>
      </c>
      <c r="Q51" s="52" t="s">
        <v>13</v>
      </c>
      <c r="R51" s="57" t="str">
        <f>_xlfn.IFS($M$51="非該当","非該当",P51=Q51,"適切",P51="いる・いない","要入力",P51="いない","不適切",P51="非該当","要確認")</f>
        <v>要入力</v>
      </c>
      <c r="S51" s="129" t="str">
        <f>IFERROR(VLOOKUP(O51,'8 看護体制加算'!$AM$6:$AX$500,7,1),0)</f>
        <v xml:space="preserve">平12厚告21 
別表1イ注10
平27厚労告96
 51 </v>
      </c>
      <c r="T51" t="s">
        <v>1514</v>
      </c>
    </row>
    <row r="52" spans="2:20" ht="30" customHeight="1" x14ac:dyDescent="0.25">
      <c r="B52" s="142"/>
      <c r="C52" s="114" t="s">
        <v>1681</v>
      </c>
      <c r="D52" s="56"/>
      <c r="E52" s="67"/>
      <c r="F52" s="48" t="str">
        <f>+'8 看護体制加算'!C9</f>
        <v>（Ⅰ）</v>
      </c>
      <c r="G52" s="49"/>
      <c r="H52" s="74"/>
      <c r="I52" s="74"/>
      <c r="J52" s="109" t="str">
        <f>IFERROR(VLOOKUP(O52,'8 看護体制加算'!$A$6:$AR$177,8,0),0)</f>
        <v>（１）</v>
      </c>
      <c r="K52" s="75" t="str">
        <f>VLOOKUP(O52,'8 看護体制加算'!$A$6:$AR$119,10,0)</f>
        <v>　常勤の看護師（正看護師に限る）を１名以上配置していること。</v>
      </c>
      <c r="L52" s="53" t="str">
        <f>+'8 看護体制加算'!B10</f>
        <v>A12</v>
      </c>
      <c r="M52" s="53" t="str">
        <f>+'8 看護体制加算'!C10</f>
        <v>該当・非該当</v>
      </c>
      <c r="N52" s="47" t="str">
        <f t="shared" ref="N52:N58" si="7">_xlfn.IFS($M$51="非該当","―",R52="不適切","★",R52="要入力","✖",R52="非該当","▲",R52="適切","",R52="","",R52="要確認","！")</f>
        <v>✖</v>
      </c>
      <c r="O52" s="50">
        <v>50</v>
      </c>
      <c r="P52" s="51" t="str">
        <f>VLOOKUP(O52,'8 看護体制加算'!$AM$6:$AQ$401,2,1)</f>
        <v>いる・いない</v>
      </c>
      <c r="Q52" s="52" t="s">
        <v>13</v>
      </c>
      <c r="R52" s="57" t="str">
        <f t="shared" ref="R52:R58" si="8">_xlfn.IFS($M$51="非該当","非該当",P52=Q52,"適切",P52="いる・いない","要入力",P52="いない","不適切",P52="非該当","要確認")</f>
        <v>要入力</v>
      </c>
      <c r="S52" s="129" t="str">
        <f>IFERROR(VLOOKUP(O52,'8 看護体制加算'!$AM$6:$AX$500,7,1),0)</f>
        <v>平27厚労告96
 51 イ</v>
      </c>
    </row>
    <row r="53" spans="2:20" ht="30" customHeight="1" x14ac:dyDescent="0.25">
      <c r="B53" s="142"/>
      <c r="C53" s="114" t="s">
        <v>1681</v>
      </c>
      <c r="D53" s="56"/>
      <c r="E53" s="67"/>
      <c r="F53" s="48"/>
      <c r="G53" s="49"/>
      <c r="H53" s="74"/>
      <c r="I53" s="74"/>
      <c r="J53" s="109" t="str">
        <f>IFERROR(VLOOKUP(O53,'8 看護体制加算'!$A$6:$AR$177,8,0),0)</f>
        <v>（２）</v>
      </c>
      <c r="K53" s="75" t="str">
        <f>VLOOKUP(O53,'8 看護体制加算'!$A$6:$AR$119,10,0)</f>
        <v>　通所介護費等の算出方法第12号に規定する基準（定員超過及び人員基準欠如）に該当していないこと。</v>
      </c>
      <c r="N53" s="47" t="str">
        <f t="shared" si="7"/>
        <v>✖</v>
      </c>
      <c r="O53" s="50">
        <v>51</v>
      </c>
      <c r="P53" s="51" t="str">
        <f>VLOOKUP(O53,'8 看護体制加算'!$AM$6:$AQ$401,2,1)</f>
        <v>いない・いる</v>
      </c>
      <c r="Q53" s="76" t="s">
        <v>1068</v>
      </c>
      <c r="R53" s="131" t="str">
        <f>_xlfn.IFS($M$51="非該当","非該当",P53=Q53,"適切",P53="いない・いる","要入力",P53="いる","不適切",P53="非該当","要確認")</f>
        <v>要入力</v>
      </c>
      <c r="S53" s="129" t="str">
        <f>IFERROR(VLOOKUP(O53,'8 看護体制加算'!$AM$6:$AX$500,7,1),0)</f>
        <v>平27厚労告96
 51 イ</v>
      </c>
    </row>
    <row r="54" spans="2:20" ht="30" customHeight="1" x14ac:dyDescent="0.25">
      <c r="B54" s="142"/>
      <c r="C54" s="114" t="s">
        <v>1681</v>
      </c>
      <c r="D54" s="56"/>
      <c r="E54" s="67"/>
      <c r="F54" s="48" t="str">
        <f>+'8 看護体制加算'!C12</f>
        <v>（Ⅱ）</v>
      </c>
      <c r="G54" s="49"/>
      <c r="H54" s="74"/>
      <c r="I54" s="74"/>
      <c r="J54" s="109" t="str">
        <f>IFERROR(VLOOKUP(O54,'8 看護体制加算'!$A$6:$AR$177,8,0),0)</f>
        <v>（１）</v>
      </c>
      <c r="K54" s="75" t="str">
        <f>VLOOKUP(O54,'8 看護体制加算'!$A$6:$AR$119,10,0)</f>
        <v>　看護職員の数が、常勤換算方法で、入所者の数が２５又はその端数を増すごとに１以上であり、かつ、指定介護老人福祉施設基準第２条第１項第３号ロに規定する看護職員数に１を加えた数以上であること。</v>
      </c>
      <c r="L54" s="53" t="str">
        <f>+'8 看護体制加算'!B13</f>
        <v>A13</v>
      </c>
      <c r="M54" s="53" t="str">
        <f>+'8 看護体制加算'!C13</f>
        <v>該当・非該当</v>
      </c>
      <c r="N54" s="47" t="str">
        <f t="shared" si="7"/>
        <v>✖</v>
      </c>
      <c r="O54" s="50">
        <v>52</v>
      </c>
      <c r="P54" s="51" t="str">
        <f>VLOOKUP(O54,'8 看護体制加算'!$AM$6:$AQ$401,2,1)</f>
        <v>いる・いない</v>
      </c>
      <c r="Q54" s="52" t="s">
        <v>13</v>
      </c>
      <c r="R54" s="57" t="str">
        <f t="shared" si="8"/>
        <v>要入力</v>
      </c>
      <c r="S54" s="129" t="str">
        <f>IFERROR(VLOOKUP(O54,'8 看護体制加算'!$AM$6:$AX$500,7,1),0)</f>
        <v>平27厚労告96
 51 ハ</v>
      </c>
    </row>
    <row r="55" spans="2:20" ht="30" customHeight="1" x14ac:dyDescent="0.25">
      <c r="B55" s="142"/>
      <c r="C55" s="114" t="s">
        <v>1681</v>
      </c>
      <c r="D55" s="56"/>
      <c r="E55" s="67"/>
      <c r="F55" s="48"/>
      <c r="G55" s="49"/>
      <c r="H55" s="74"/>
      <c r="I55" s="74"/>
      <c r="J55" s="109" t="str">
        <f>IFERROR(VLOOKUP(O55,'8 看護体制加算'!$A$6:$AR$177,8,0),0)</f>
        <v>（２）</v>
      </c>
      <c r="K55" s="75" t="str">
        <f>VLOOKUP(O55,'8 看護体制加算'!$A$6:$AR$119,10,0)</f>
        <v>　当該施設の看護職員により、又は病院、診療所若しくは訪問看護ステーションの看護職員との連携により、２４時間連絡できる体制を確保していること。</v>
      </c>
      <c r="N55" s="47" t="str">
        <f t="shared" si="7"/>
        <v>✖</v>
      </c>
      <c r="O55" s="50">
        <v>53</v>
      </c>
      <c r="P55" s="51" t="str">
        <f>VLOOKUP(O55,'8 看護体制加算'!$AM$6:$AQ$401,2,1)</f>
        <v>いる・いない</v>
      </c>
      <c r="Q55" s="52" t="s">
        <v>13</v>
      </c>
      <c r="R55" s="57" t="str">
        <f t="shared" si="8"/>
        <v>要入力</v>
      </c>
      <c r="S55" s="129" t="str">
        <f>IFERROR(VLOOKUP(O55,'8 看護体制加算'!$AM$6:$AX$500,7,1),0)</f>
        <v>平27厚労告96
 51 ハ</v>
      </c>
    </row>
    <row r="56" spans="2:20" ht="30" customHeight="1" x14ac:dyDescent="0.25">
      <c r="B56" s="142"/>
      <c r="C56" s="145" t="s">
        <v>1687</v>
      </c>
      <c r="D56" s="56"/>
      <c r="E56" s="67"/>
      <c r="F56" s="48"/>
      <c r="G56" s="49"/>
      <c r="H56" s="74"/>
      <c r="I56" s="74"/>
      <c r="J56" s="109">
        <f>IFERROR(VLOOKUP(O56,'8 看護体制加算'!$A$6:$AR$177,8,0),0)</f>
        <v>0</v>
      </c>
      <c r="K56" s="75" t="str">
        <f>VLOOKUP(O56,'8 看護体制加算'!$A$6:$AR$119,10,0)</f>
        <v>ア</v>
      </c>
      <c r="N56" s="47" t="str">
        <f t="shared" si="7"/>
        <v>✖</v>
      </c>
      <c r="O56" s="50">
        <v>54</v>
      </c>
      <c r="P56" s="51" t="str">
        <f>VLOOKUP(O56,'8 看護体制加算'!$AM$6:$AQ$401,2,1)</f>
        <v>いる・いない</v>
      </c>
      <c r="Q56" s="52" t="s">
        <v>13</v>
      </c>
      <c r="R56" s="57" t="str">
        <f t="shared" si="8"/>
        <v>要入力</v>
      </c>
      <c r="S56" s="129" t="str">
        <f>IFERROR(VLOOKUP(O56,'8 看護体制加算'!$AM$6:$AX$500,7,1),0)</f>
        <v>平12老企40 
第2の5(11)④イ</v>
      </c>
    </row>
    <row r="57" spans="2:20" ht="30" customHeight="1" x14ac:dyDescent="0.25">
      <c r="B57" s="142"/>
      <c r="C57" s="114" t="s">
        <v>1682</v>
      </c>
      <c r="D57" s="56"/>
      <c r="E57" s="67"/>
      <c r="F57" s="48"/>
      <c r="G57" s="49"/>
      <c r="H57" s="74"/>
      <c r="I57" s="74"/>
      <c r="J57" s="109">
        <f>IFERROR(VLOOKUP(O57,'8 看護体制加算'!$A$6:$AR$177,8,0),0)</f>
        <v>0</v>
      </c>
      <c r="K57" s="75" t="str">
        <f>VLOOKUP(O57,'8 看護体制加算'!$A$6:$AR$119,10,0)</f>
        <v>イ</v>
      </c>
      <c r="N57" s="47" t="str">
        <f t="shared" si="7"/>
        <v>✖</v>
      </c>
      <c r="O57" s="50">
        <v>55</v>
      </c>
      <c r="P57" s="51" t="str">
        <f>VLOOKUP(O57,'8 看護体制加算'!$AM$6:$AQ$401,2,1)</f>
        <v>いる・いない</v>
      </c>
      <c r="Q57" s="52" t="s">
        <v>13</v>
      </c>
      <c r="R57" s="57" t="str">
        <f t="shared" ref="R57" si="9">_xlfn.IFS($M$51="非該当","非該当",P57=Q57,"適切",P57="いる・いない","要入力",P57="いない","不適切",P57="非該当","要確認")</f>
        <v>要入力</v>
      </c>
      <c r="S57" s="129" t="str">
        <f>IFERROR(VLOOKUP(O57,'8 看護体制加算'!$AM$6:$AX$500,7,1),0)</f>
        <v>平12老企40 
第2の5(11)④ロ</v>
      </c>
    </row>
    <row r="58" spans="2:20" ht="30" customHeight="1" x14ac:dyDescent="0.25">
      <c r="B58" s="142"/>
      <c r="C58" s="114" t="s">
        <v>1682</v>
      </c>
      <c r="D58" s="56"/>
      <c r="E58" s="67"/>
      <c r="F58" s="59"/>
      <c r="G58" s="49"/>
      <c r="H58" s="74"/>
      <c r="I58" s="74"/>
      <c r="J58" s="109">
        <f>IFERROR(VLOOKUP(O58,'8 看護体制加算'!$A$6:$AR$177,8,0),0)</f>
        <v>0</v>
      </c>
      <c r="K58" s="75" t="str">
        <f>VLOOKUP(O58,'8 看護体制加算'!$A$6:$AR$119,10,0)</f>
        <v>ウ</v>
      </c>
      <c r="N58" s="47" t="str">
        <f t="shared" si="7"/>
        <v>✖</v>
      </c>
      <c r="O58" s="50">
        <v>56</v>
      </c>
      <c r="P58" s="51" t="str">
        <f>VLOOKUP(O58,'8 看護体制加算'!$AM$6:$AQ$401,2,1)</f>
        <v>いる・いない</v>
      </c>
      <c r="Q58" s="52" t="s">
        <v>13</v>
      </c>
      <c r="R58" s="57" t="str">
        <f t="shared" si="8"/>
        <v>要入力</v>
      </c>
      <c r="S58" s="129" t="str">
        <f>IFERROR(VLOOKUP(O58,'8 看護体制加算'!$AM$6:$AX$500,7,1),0)</f>
        <v>平12老企40 
第2の5(11)④ハ</v>
      </c>
    </row>
    <row r="59" spans="2:20" ht="30" customHeight="1" x14ac:dyDescent="0.25">
      <c r="B59" s="142"/>
      <c r="C59" s="114" t="s">
        <v>1682</v>
      </c>
      <c r="D59" s="56"/>
      <c r="E59" s="67"/>
      <c r="F59" s="59"/>
      <c r="G59" s="49"/>
      <c r="H59" s="74"/>
      <c r="I59" s="74"/>
      <c r="J59" s="109">
        <f>IFERROR(VLOOKUP(O59,'8 看護体制加算'!$A$6:$AR$177,8,0),0)</f>
        <v>0</v>
      </c>
      <c r="K59" s="75" t="str">
        <f>VLOOKUP(O59,'8 看護体制加算'!$A$6:$AR$119,10,0)</f>
        <v>エ</v>
      </c>
      <c r="N59" s="47" t="str">
        <f>_xlfn.IFS($M$58="非該当","―",$M$59="非該当","―",R59="不適切","★",R59="要入力","✖",R59="非該当","▲",R59="適切","",R59="","",R59="要確認","！")</f>
        <v>✖</v>
      </c>
      <c r="O59" s="50">
        <v>57</v>
      </c>
      <c r="P59" s="51" t="str">
        <f>VLOOKUP(O59,'8 看護体制加算'!$AM$6:$AQ$401,2,1)</f>
        <v>いる・いない</v>
      </c>
      <c r="Q59" s="52" t="s">
        <v>13</v>
      </c>
      <c r="R59" s="57" t="str">
        <f>_xlfn.IFS($M$58="非該当","非該当",P59=Q59,"適切",P59="いる・いない","要入力",P59="いない","不適切",P59="非該当","要確認")</f>
        <v>要入力</v>
      </c>
      <c r="S59" s="129" t="str">
        <f>IFERROR(VLOOKUP(O59,'8 看護体制加算'!$AM$6:$AX$500,7,1),0)</f>
        <v>平12老企40 
第2の5(11)④ニ</v>
      </c>
    </row>
    <row r="60" spans="2:20" ht="30" customHeight="1" x14ac:dyDescent="0.25">
      <c r="B60" s="142"/>
      <c r="C60" s="114" t="s">
        <v>1682</v>
      </c>
      <c r="D60" s="58"/>
      <c r="E60" s="67"/>
      <c r="F60" s="48"/>
      <c r="G60" s="49"/>
      <c r="H60" s="74"/>
      <c r="I60" s="74"/>
      <c r="J60" s="109" t="str">
        <f>IFERROR(VLOOKUP(O60,'8 看護体制加算'!$A$6:$AR$177,8,0),0)</f>
        <v>（３）</v>
      </c>
      <c r="K60" s="75" t="str">
        <f>VLOOKUP(O60,'8 看護体制加算'!$A$6:$AR$119,10,0)</f>
        <v>　通所介護費等の算出方法第12号に規定する基準（定員超過及び人員基準欠如）に該当していないこと。</v>
      </c>
      <c r="N60" s="47" t="str">
        <f t="shared" ref="N60:N64" si="10">_xlfn.IFS($M$60="非該当","―",R60="不適切","★",R60="要入力","✖",R60="非該当","▲",R60="適切","",R60="","",R60="要確認","！")</f>
        <v>✖</v>
      </c>
      <c r="O60" s="50">
        <v>58</v>
      </c>
      <c r="P60" s="51" t="str">
        <f>VLOOKUP(O60,'8 看護体制加算'!$AM$6:$AQ$401,2,1)</f>
        <v>いない・いる</v>
      </c>
      <c r="Q60" s="76" t="s">
        <v>1068</v>
      </c>
      <c r="R60" s="131" t="str">
        <f>_xlfn.IFS($M$51="非該当","非該当",P60=Q60,"適切",P60="いない・いる","要入力",P60="いる","不適切",P60="非該当","要確認")</f>
        <v>要入力</v>
      </c>
      <c r="S60" s="129" t="str">
        <f>IFERROR(VLOOKUP(O60,'8 看護体制加算'!$AM$6:$AX$500,7,1),0)</f>
        <v>平27厚労告96
 51 ハ（４）</v>
      </c>
    </row>
    <row r="61" spans="2:20" ht="30" customHeight="1" x14ac:dyDescent="0.25">
      <c r="B61" s="142"/>
      <c r="C61" s="114" t="s">
        <v>1682</v>
      </c>
      <c r="D61" s="56"/>
      <c r="E61" s="67"/>
      <c r="F61" s="59" t="str">
        <f>+'8 看護体制加算'!C86</f>
        <v>（Ⅲ）</v>
      </c>
      <c r="G61" s="49"/>
      <c r="H61" s="74"/>
      <c r="I61" s="74"/>
      <c r="J61" s="109">
        <f>IFERROR(VLOOKUP(O61,'8 看護体制加算'!$A$6:$AR$177,8,0),0)</f>
        <v>0</v>
      </c>
      <c r="K61" s="75" t="str">
        <f>VLOOKUP(O61,'8 看護体制加算'!$A$6:$AR$119,10,0)</f>
        <v>　併設短期入所において看護体制加算（Ⅰ）又は（Ⅱ）を算定する場合は、特養とは別に必要な数の看護職員（（Ⅰ）については常勤の正看護師、（Ⅱ）については、利用者２５人ごとに１以上の看護職員（常勤換算））を配置する必要があることに留意していますか。</v>
      </c>
      <c r="L61" s="53" t="str">
        <f>'8 看護体制加算'!$B$87</f>
        <v>A14</v>
      </c>
      <c r="M61" s="53" t="str">
        <f>'8 看護体制加算'!$C$87</f>
        <v>該当・非該当</v>
      </c>
      <c r="N61" s="47" t="str">
        <f t="shared" si="10"/>
        <v>✖</v>
      </c>
      <c r="O61" s="50">
        <v>59</v>
      </c>
      <c r="P61" s="51" t="str">
        <f>VLOOKUP(O61,'8 看護体制加算'!$AM$6:$AQ$401,2,1)</f>
        <v>いる・いない</v>
      </c>
      <c r="Q61" s="52" t="s">
        <v>13</v>
      </c>
      <c r="R61" s="57" t="str">
        <f>_xlfn.IFS($M$60="非該当","非該当",P61=Q61,"適切",P61="いる・いない","要入力",P61="いない","不適切",P61="非該当","要確認")</f>
        <v>要入力</v>
      </c>
      <c r="S61" s="129" t="str">
        <f>IFERROR(VLOOKUP(O61,'8 看護体制加算'!$AM$6:$AX$500,7,1),0)</f>
        <v>平12老企40 
第2の5(11)①</v>
      </c>
    </row>
    <row r="62" spans="2:20" ht="30" customHeight="1" x14ac:dyDescent="0.25">
      <c r="B62" s="142"/>
      <c r="C62" s="114" t="s">
        <v>1682</v>
      </c>
      <c r="D62" s="56"/>
      <c r="E62" s="67"/>
      <c r="F62" s="48" t="str">
        <f>+'8 看護体制加算'!C89</f>
        <v>（Ⅳ）</v>
      </c>
      <c r="G62" s="49"/>
      <c r="H62" s="74"/>
      <c r="I62" s="74"/>
      <c r="J62" s="109">
        <f>IFERROR(VLOOKUP(O62,'8 看護体制加算'!$A$6:$AR$177,8,0),0)</f>
        <v>0</v>
      </c>
      <c r="K62" s="75" t="str">
        <f>VLOOKUP(O62,'8 看護体制加算'!$A$6:$AR$119,10,0)</f>
        <v>　併設短期入所等において看護体制加算（Ⅲ）又は（Ⅳ）（中重度者受入要件）を算定する場合は、以下のとおり取り扱っていますか。</v>
      </c>
      <c r="L62" s="53" t="str">
        <f>'8 看護体制加算'!$B$90</f>
        <v>A15</v>
      </c>
      <c r="M62" s="53" t="str">
        <f>'8 看護体制加算'!$C$90</f>
        <v>該当・非該当</v>
      </c>
      <c r="N62" s="47" t="str">
        <f t="shared" si="10"/>
        <v>✖</v>
      </c>
      <c r="O62" s="50">
        <v>60</v>
      </c>
      <c r="P62" s="51" t="str">
        <f>VLOOKUP(O62,'8 看護体制加算'!$AM$6:$AQ$401,2,1)</f>
        <v>いる・いない</v>
      </c>
      <c r="Q62" s="52" t="s">
        <v>13</v>
      </c>
      <c r="R62" s="57" t="str">
        <f>_xlfn.IFS($M$60="非該当","非該当",P62=Q62,"適切",P62="いる・いない","要入力",P62="いない","不適切",P62="非該当","要確認")</f>
        <v>要入力</v>
      </c>
      <c r="S62" s="129" t="str">
        <f>IFERROR(VLOOKUP(O62,'8 看護体制加算'!$AM$6:$AX$500,7,1),0)</f>
        <v>平12老企40 
第2の5(11)②</v>
      </c>
    </row>
    <row r="63" spans="2:20" ht="30" customHeight="1" x14ac:dyDescent="0.25">
      <c r="B63" s="142"/>
      <c r="C63" s="114" t="s">
        <v>1047</v>
      </c>
      <c r="D63" s="56" t="str">
        <f>+'9 夜勤職員配置'!B7</f>
        <v>９ 夜勤職員配置加算</v>
      </c>
      <c r="E63" s="67"/>
      <c r="F63" s="48"/>
      <c r="G63" s="49"/>
      <c r="H63" s="74"/>
      <c r="I63" s="74"/>
      <c r="J63" s="109">
        <f>IFERROR(VLOOKUP(O63,'8 看護体制加算'!$A$6:$AR$177,8,0),0)</f>
        <v>0</v>
      </c>
      <c r="K63" s="75" t="str">
        <f>VLOOKUP(O63,'9 夜勤職員配置'!$A$6:$AR$124,10,0)</f>
        <v>　次の基準に適合しているものとして県知事に届け出た施設について、夜勤を行う介護職員又は看護職員の数が、最低基準を１以上※上回っている場合に、夜勤職員配置加算として１日につき次に掲げる単位数を所定単位数に加算していますか。</v>
      </c>
      <c r="L63" s="53" t="str">
        <f>+'9 夜勤職員配置'!B11</f>
        <v>A16</v>
      </c>
      <c r="M63" s="53" t="str">
        <f>+'9 夜勤職員配置'!C11</f>
        <v>該当・非該当</v>
      </c>
      <c r="N63" s="47" t="str">
        <f t="shared" si="10"/>
        <v>✖</v>
      </c>
      <c r="O63" s="50">
        <v>61</v>
      </c>
      <c r="P63" s="51" t="str">
        <f>VLOOKUP(O63,'9 夜勤職員配置'!$AM$6:$AQ$402,2,1)</f>
        <v>いる・いない</v>
      </c>
      <c r="Q63" s="52" t="s">
        <v>13</v>
      </c>
      <c r="R63" s="57" t="str">
        <f>_xlfn.IFS($M$60="非該当","非該当",P63=Q63,"適切",P63="いる・いない","要入力",P63="いない","不適切",P63="非該当","要確認")</f>
        <v>要入力</v>
      </c>
      <c r="S63" s="129" t="str">
        <f>IFERROR(VLOOKUP(O63,'9 夜勤職員配置'!$AM$6:$AX$501,7,1),0)</f>
        <v>平12厚告21 
別表1イ注11 ,
平12厚告29 
 5</v>
      </c>
      <c r="T63" t="s">
        <v>1473</v>
      </c>
    </row>
    <row r="64" spans="2:20" ht="30" customHeight="1" x14ac:dyDescent="0.25">
      <c r="B64" s="142"/>
      <c r="C64" s="114" t="s">
        <v>1047</v>
      </c>
      <c r="D64" s="56"/>
      <c r="E64" s="67"/>
      <c r="F64" s="48"/>
      <c r="G64" s="49"/>
      <c r="H64" s="74"/>
      <c r="I64" s="74"/>
      <c r="J64" s="109">
        <f>IFERROR(VLOOKUP(O64,'8 看護体制加算'!$A$6:$AR$177,8,0),0)</f>
        <v>0</v>
      </c>
      <c r="K64" s="75" t="str">
        <f>VLOOKUP(O64,'9 夜勤職員配置'!$A$6:$AR$124,10,0)</f>
        <v>※</v>
      </c>
      <c r="N64" s="47" t="str">
        <f t="shared" si="10"/>
        <v>✖</v>
      </c>
      <c r="O64" s="50">
        <v>62</v>
      </c>
      <c r="P64" s="51" t="str">
        <f>VLOOKUP(O64,'9 夜勤職員配置'!$AM$6:$AQ$402,2,1)</f>
        <v>いる・いない</v>
      </c>
      <c r="Q64" s="52" t="s">
        <v>13</v>
      </c>
      <c r="R64" s="57" t="str">
        <f>_xlfn.IFS($M$60="非該当","非該当",P64=Q64,"適切",P64="いる・いない","要入力",P64="いない","不適切",P64="非該当","要確認")</f>
        <v>要入力</v>
      </c>
      <c r="S64" s="129" t="str">
        <f>IFERROR(VLOOKUP(O64,'9 夜勤職員配置'!$AM$6:$AX$501,7,1),0)</f>
        <v>平12老企40 
第2の5(12)②</v>
      </c>
    </row>
    <row r="65" spans="2:20" ht="30" customHeight="1" x14ac:dyDescent="0.25">
      <c r="B65" s="142"/>
      <c r="C65" s="114" t="s">
        <v>1047</v>
      </c>
      <c r="D65" s="56"/>
      <c r="E65" s="67"/>
      <c r="F65" s="48"/>
      <c r="G65" s="49"/>
      <c r="H65" s="74"/>
      <c r="I65" s="74"/>
      <c r="J65" s="109">
        <f>IFERROR(VLOOKUP(O65,'8 看護体制加算'!$A$6:$AR$177,8,0),0)</f>
        <v>0</v>
      </c>
      <c r="K65" s="75" t="str">
        <f>VLOOKUP(O65,'9 夜勤職員配置'!$A$6:$AR$124,10,0)</f>
        <v>※</v>
      </c>
      <c r="N65" s="47"/>
      <c r="O65" s="50">
        <v>63</v>
      </c>
      <c r="P65" s="51" t="str">
        <f>VLOOKUP(O65,'9 夜勤職員配置'!$AM$6:$AQ$402,2,1)</f>
        <v>該当・非該当</v>
      </c>
      <c r="Q65" s="52"/>
      <c r="R65" s="57"/>
      <c r="S65" s="129" t="str">
        <f>IFERROR(VLOOKUP(O65,'9 夜勤職員配置'!$AM$6:$AX$501,7,1),0)</f>
        <v>平12老企40 
第2の5(12)④
（準用する第2の2(16)④）</v>
      </c>
    </row>
    <row r="66" spans="2:20" ht="30" customHeight="1" x14ac:dyDescent="0.25">
      <c r="B66" s="142"/>
      <c r="C66" s="114" t="s">
        <v>1048</v>
      </c>
      <c r="D66" s="56"/>
      <c r="E66" s="67"/>
      <c r="F66" s="59"/>
      <c r="G66" s="49"/>
      <c r="H66" s="74"/>
      <c r="I66" s="74"/>
      <c r="J66" s="109">
        <f>IFERROR(VLOOKUP(O66,'第5 介護給付費《基本》'!$A$6:$AR$177,8,0),0)</f>
        <v>0</v>
      </c>
      <c r="K66" s="75" t="str">
        <f>VLOOKUP(O66,'9 夜勤職員配置'!$A$6:$AR$124,10,0)</f>
        <v>　夜勤を行う職員の数は、１日平均夜勤職員数です。１日平均夜勤職員数は、暦月ごとに夜勤時間帯(午後10時から翌日の午前5時までの時間を含めた連続する16時間をいう。)における延夜勤時間数を、当該月の日数に16を乗じて得た数で除することによって算定し、小数点第３位以下は切り捨てるものとしていますか。</v>
      </c>
      <c r="N66" s="47" t="str">
        <f>_xlfn.IFS($M$66="非該当","―",R66="不適切","★",R66="要入力","✖",R66="非該当","▲",R66="適切","",R66="","",R66="要確認","！")</f>
        <v>✖</v>
      </c>
      <c r="O66" s="50">
        <v>64</v>
      </c>
      <c r="P66" s="51" t="str">
        <f>VLOOKUP(O66,'9 夜勤職員配置'!$AM$6:$AQ$402,2,1)</f>
        <v>いる・いない</v>
      </c>
      <c r="Q66" s="76" t="s">
        <v>1479</v>
      </c>
      <c r="R66" s="57" t="str">
        <f>_xlfn.IFS($M$66="非該当","非該当",P66=Q66,"適切",P66="いる・いない","要入力",P66="いない","不適切",P66="非該当","要確認")</f>
        <v>要入力</v>
      </c>
      <c r="S66" s="129" t="str">
        <f>IFERROR(VLOOKUP(O66,'9 夜勤職員配置'!$AM$6:$AX$501,7,1),0)</f>
        <v>平12老企40 
第2の5(12)①</v>
      </c>
    </row>
    <row r="67" spans="2:20" ht="30" customHeight="1" x14ac:dyDescent="0.25">
      <c r="B67" s="142"/>
      <c r="C67" s="114" t="s">
        <v>1683</v>
      </c>
      <c r="D67" s="56"/>
      <c r="E67" s="67"/>
      <c r="F67" s="48"/>
      <c r="G67" s="49"/>
      <c r="H67" s="74"/>
      <c r="I67" s="74"/>
      <c r="J67" s="109">
        <f>IFERROR(VLOOKUP(O67,'第5 介護給付費《基本》'!$A$6:$AR$177,8,0),0)</f>
        <v>0</v>
      </c>
      <c r="K67" s="75" t="str">
        <f>VLOOKUP(O67,'9 夜勤職員配置'!$A$6:$AR$124,10,0)</f>
        <v>１．毎月暦月で上記の計算を行い、記録していますか。</v>
      </c>
      <c r="N67" s="47" t="str">
        <f>_xlfn.IFS($M$66="非該当","―",R67="不適切","★",R67="要入力","✖",R67="非該当","▲",R67="適切","",R67="","",R67="要確認","！")</f>
        <v>✖</v>
      </c>
      <c r="O67" s="50">
        <v>65</v>
      </c>
      <c r="P67" s="51" t="str">
        <f>VLOOKUP(O67,'9 夜勤職員配置'!$AM$6:$AQ$402,2,1)</f>
        <v>いる・いない</v>
      </c>
      <c r="Q67" s="52" t="s">
        <v>13</v>
      </c>
      <c r="R67" s="57" t="str">
        <f>_xlfn.IFS($M$66="非該当","非該当",P67=Q67,"適切",P67="いる・いない","要入力",P67="いない","不適切",P67="非該当","要確認")</f>
        <v>要入力</v>
      </c>
      <c r="S67" s="129">
        <f>IFERROR(VLOOKUP(O67,'9 夜勤職員配置'!$AM$6:$AX$501,7,1),0)</f>
        <v>0</v>
      </c>
    </row>
    <row r="68" spans="2:20" ht="30" customHeight="1" x14ac:dyDescent="0.25">
      <c r="B68" s="142"/>
      <c r="C68" s="114" t="s">
        <v>1683</v>
      </c>
      <c r="D68" s="56"/>
      <c r="E68" s="67"/>
      <c r="F68" s="48"/>
      <c r="G68" s="49"/>
      <c r="H68" s="74"/>
      <c r="I68" s="74"/>
      <c r="J68" s="109">
        <f>IFERROR(VLOOKUP(O68,'第5 介護給付費《基本》'!$A$6:$AR$177,8,0),0)</f>
        <v>0</v>
      </c>
      <c r="K68" s="75" t="str">
        <f>VLOOKUP(O68,'9 夜勤職員配置'!$A$6:$AR$124,10,0)</f>
        <v>２．１の延べ夜勤時間数は勤務表上の実績により算出していますか。</v>
      </c>
      <c r="N68" s="47" t="str">
        <f>_xlfn.IFS($M$66="非該当","―",R68="不適切","★",R68="要入力","✖",R68="非該当","▲",R68="適切","",R68="","",R68="要確認","！")</f>
        <v>✖</v>
      </c>
      <c r="O68" s="50">
        <v>66</v>
      </c>
      <c r="P68" s="51" t="str">
        <f>VLOOKUP(O68,'9 夜勤職員配置'!$AM$6:$AQ$402,2,1)</f>
        <v>いる・いない</v>
      </c>
      <c r="Q68" s="52" t="s">
        <v>13</v>
      </c>
      <c r="R68" s="57" t="str">
        <f>_xlfn.IFS($M$66="非該当","非該当",P68=Q68,"適切",P68="いる・いない","要入力",P68="いない","不適切",P68="非該当","要確認")</f>
        <v>要入力</v>
      </c>
      <c r="S68" s="129" t="str">
        <f>IFERROR(VLOOKUP(O68,'9 夜勤職員配置'!$AM$6:$AX$501,7,1),0)</f>
        <v>平12老企43 
第2の7(2)</v>
      </c>
    </row>
    <row r="69" spans="2:20" ht="30" customHeight="1" x14ac:dyDescent="0.25">
      <c r="B69" s="142"/>
      <c r="C69" s="145" t="s">
        <v>1688</v>
      </c>
      <c r="D69" s="56"/>
      <c r="E69" s="67"/>
      <c r="F69" s="48" t="str">
        <f>+'9 夜勤職員配置'!C13</f>
        <v>（Ⅲ）</v>
      </c>
      <c r="G69" s="49"/>
      <c r="H69" s="74"/>
      <c r="I69" s="74"/>
      <c r="J69" s="109">
        <f>IFERROR(VLOOKUP(O69,'第5 介護給付費《基本》'!$A$6:$AR$177,8,0),0)</f>
        <v>0</v>
      </c>
      <c r="K69" s="75" t="str">
        <f>VLOOKUP(O69,'9 夜勤職員配置'!$A$6:$AR$124,10,0)</f>
        <v>　夜勤職員配置加算（Ⅲ）を算定していますか。</v>
      </c>
      <c r="L69" s="53" t="str">
        <f>'9 夜勤職員配置'!$B$14</f>
        <v>A17</v>
      </c>
      <c r="M69" s="53" t="str">
        <f>'9 夜勤職員配置'!$C$14</f>
        <v>該当・非該当</v>
      </c>
      <c r="N69" s="47" t="str">
        <f>_xlfn.IFS($M$66="非該当","―",R69="不適切","★",R69="要入力","✖",R69="非該当","▲",R69="適切","",R69="","",R69="要確認","！")</f>
        <v>✖</v>
      </c>
      <c r="O69" s="50">
        <v>67</v>
      </c>
      <c r="P69" s="51" t="str">
        <f>VLOOKUP(O69,'9 夜勤職員配置'!$AM$6:$AQ$402,2,1)</f>
        <v>いる・いない</v>
      </c>
      <c r="Q69" s="52" t="s">
        <v>13</v>
      </c>
      <c r="R69" s="57" t="str">
        <f>_xlfn.IFS($M$66="非該当","非該当",P69=Q69,"適切",P69="いる・いない","要入力",P69="いない","不適切",P69="非該当","要確認")</f>
        <v>要入力</v>
      </c>
      <c r="S69" s="129" t="str">
        <f>IFERROR(VLOOKUP(O69,'9 夜勤職員配置'!$AM$6:$AX$501,7,1),0)</f>
        <v>平12厚告29 5</v>
      </c>
    </row>
    <row r="70" spans="2:20" ht="30" customHeight="1" x14ac:dyDescent="0.25">
      <c r="B70" s="142"/>
      <c r="C70" s="114" t="s">
        <v>1684</v>
      </c>
      <c r="D70" s="58"/>
      <c r="E70" s="67"/>
      <c r="F70" s="48"/>
      <c r="G70" s="49"/>
      <c r="H70" s="74"/>
      <c r="I70" s="74"/>
      <c r="J70" s="109">
        <f>IFERROR(VLOOKUP(O70,'第5 介護給付費《基本》'!$A$6:$AR$177,8,0),0)</f>
        <v>0</v>
      </c>
      <c r="K70" s="75" t="str">
        <f>VLOOKUP(O70,'9 夜勤職員配置'!$A$6:$AR$124,10,0)</f>
        <v>イ</v>
      </c>
      <c r="N70" s="47" t="str">
        <f>_xlfn.IFS($M$70="非該当","―",R70="不適切","★",R70="要入力","✖",R70="非該当","▲",R70="適切","",R70="","",R70="要確認","！")</f>
        <v>✖</v>
      </c>
      <c r="O70" s="50">
        <v>68</v>
      </c>
      <c r="P70" s="51" t="str">
        <f>VLOOKUP(O70,'9 夜勤職員配置'!$AM$6:$AQ$402,2,1)</f>
        <v>いる・いない</v>
      </c>
      <c r="Q70" s="52" t="s">
        <v>13</v>
      </c>
      <c r="R70" s="57" t="str">
        <f>_xlfn.IFS($M$70="非該当","非該当",P70=Q70,"適切",P70="いる・いない","要入力",P70="いない","不適切",P70="非該当","要確認")</f>
        <v>要入力</v>
      </c>
      <c r="S70" s="129" t="str">
        <f>IFERROR(VLOOKUP(O70,'9 夜勤職員配置'!$AM$6:$AX$501,7,1),0)</f>
        <v>平12厚告29 5</v>
      </c>
    </row>
    <row r="71" spans="2:20" ht="30" customHeight="1" x14ac:dyDescent="0.25">
      <c r="B71" s="142"/>
      <c r="C71" s="114" t="s">
        <v>1684</v>
      </c>
      <c r="D71" s="58"/>
      <c r="E71" s="67"/>
      <c r="F71" s="48"/>
      <c r="G71" s="49"/>
      <c r="H71" s="74"/>
      <c r="I71" s="74"/>
      <c r="J71" s="109">
        <f>IFERROR(VLOOKUP(O71,'第5 介護給付費《基本》'!$A$6:$AR$177,8,0),0)</f>
        <v>0</v>
      </c>
      <c r="K71" s="75" t="str">
        <f>VLOOKUP(O71,'9 夜勤職員配置'!$A$6:$AR$124,10,0)</f>
        <v>ロ</v>
      </c>
      <c r="N71" s="47" t="str">
        <f>_xlfn.IFS($M$72="非該当","―",$M$73="非該当","―",R71="不適切","★",R71="要入力","✖",R71="非該当","▲",R71="適切","",R71="","",R71="要確認","！")</f>
        <v>✖</v>
      </c>
      <c r="O71" s="50">
        <v>69</v>
      </c>
      <c r="P71" s="51" t="str">
        <f>VLOOKUP(O71,'9 夜勤職員配置'!$AM$6:$AQ$402,2,1)</f>
        <v>いる・いない</v>
      </c>
      <c r="Q71" s="52" t="s">
        <v>13</v>
      </c>
      <c r="R71" s="57" t="str">
        <f>_xlfn.IFS($M$70="非該当","非該当",P71=Q71,"適切",P71="いる・いない","要入力",P71="いない","不適切",P71="非該当","要確認")</f>
        <v>要入力</v>
      </c>
      <c r="S71" s="129" t="str">
        <f>IFERROR(VLOOKUP(O71,'9 夜勤職員配置'!$AM$6:$AX$501,7,1),0)</f>
        <v>平12厚告29 5</v>
      </c>
    </row>
    <row r="72" spans="2:20" ht="30" customHeight="1" x14ac:dyDescent="0.25">
      <c r="B72" s="142"/>
      <c r="C72" s="114" t="s">
        <v>1684</v>
      </c>
      <c r="D72" s="56"/>
      <c r="E72" s="67"/>
      <c r="F72" s="59"/>
      <c r="G72" s="49"/>
      <c r="H72" s="74"/>
      <c r="I72" s="74"/>
      <c r="J72" s="109">
        <f>IFERROR(VLOOKUP(O72,'第5 介護給付費《基本》'!$A$6:$AR$177,8,0),0)</f>
        <v>0</v>
      </c>
      <c r="K72" s="75" t="str">
        <f>VLOOKUP(O72,'9 夜勤職員配置'!$A$6:$AR$124,10,0)</f>
        <v>　見守り機器を使用する場合には、平12老企40第2の5(12)④の基準を満たしていますか。</v>
      </c>
      <c r="N72" s="47" t="str">
        <f>_xlfn.IFS($M$72="非該当","―",R72="不適切","★",R72="要入力","✖",R72="非該当","▲",R72="適切","",R72="","",R72="要確認","！")</f>
        <v>✖</v>
      </c>
      <c r="O72" s="50">
        <v>70</v>
      </c>
      <c r="P72" s="51" t="str">
        <f>VLOOKUP(O72,'9 夜勤職員配置'!$AM$6:$AQ$402,2,1)</f>
        <v>いる・いない</v>
      </c>
      <c r="Q72" s="52" t="s">
        <v>13</v>
      </c>
      <c r="R72" s="57" t="str">
        <f>_xlfn.IFS($M$72="非該当","非該当",P72=Q72,"適切",P72="いる・いない","要入力",P72="いない","不適切",P72="非該当","要確認")</f>
        <v>要入力</v>
      </c>
      <c r="S72" s="129" t="str">
        <f>IFERROR(VLOOKUP(O72,'9 夜勤職員配置'!$AM$6:$AX$501,7,1),0)</f>
        <v>平12老企40 
第2の5(12)④
（準用する第2の2(16)④）</v>
      </c>
    </row>
    <row r="73" spans="2:20" ht="30" customHeight="1" x14ac:dyDescent="0.25">
      <c r="B73" s="142"/>
      <c r="C73" s="114" t="s">
        <v>1049</v>
      </c>
      <c r="D73" s="56" t="str">
        <f>+'10 準ユニットケア'!B7</f>
        <v>10 準ユニットケア加算</v>
      </c>
      <c r="E73" s="67"/>
      <c r="F73" s="59"/>
      <c r="G73" s="49"/>
      <c r="H73" s="74"/>
      <c r="I73" s="74"/>
      <c r="J73" s="109">
        <f>IFERROR(VLOOKUP(O73,'第5 介護給付費《基本》'!$A$6:$AR$177,8,0),0)</f>
        <v>0</v>
      </c>
      <c r="K73" s="75" t="str">
        <f>VLOOKUP(O73,'10 準ユニットケア'!$A$6:$AR$92,10,0)</f>
        <v>　次の基準に適合しているものとして県知事に届け出た場合は、１日につき５単位を所定単位数に加算していますか。</v>
      </c>
      <c r="L73" s="53" t="str">
        <f>+'10 準ユニットケア'!B10</f>
        <v>A18</v>
      </c>
      <c r="M73" s="53" t="str">
        <f>+'10 準ユニットケア'!C10</f>
        <v>該当・非該当</v>
      </c>
      <c r="N73" s="47" t="str">
        <f>_xlfn.IFS($M$73="非該当","―",R73="不適切","★",R73="要入力","✖",R73="非該当","▲",R73="適切","",R73="","",R73="要確認","！")</f>
        <v>✖</v>
      </c>
      <c r="O73" s="50">
        <v>71</v>
      </c>
      <c r="P73" s="51" t="str">
        <f>VLOOKUP(O73,'10 準ユニットケア'!$AM$6:$AQ$401,2,1)</f>
        <v>いる・いない</v>
      </c>
      <c r="Q73" s="52" t="s">
        <v>13</v>
      </c>
      <c r="R73" s="57" t="str">
        <f>_xlfn.IFS($M$73="非該当","非該当",P73=Q73,"適切",P73="いる・いない","要入力",P73="いない","不適切",P73="非該当","要確認")</f>
        <v>要入力</v>
      </c>
      <c r="S73" s="129" t="str">
        <f>IFERROR(VLOOKUP(O73,'10 準ユニットケア'!$AM$6:$AX$500,7,1),0)</f>
        <v>平12厚告21 
別表1イ注12
平27厚労告96
 52 
平12老企40 
第2の5(13)</v>
      </c>
      <c r="T73" t="s">
        <v>1515</v>
      </c>
    </row>
    <row r="74" spans="2:20" ht="30" customHeight="1" x14ac:dyDescent="0.25">
      <c r="B74" s="142"/>
      <c r="C74" s="145" t="s">
        <v>1050</v>
      </c>
      <c r="D74" s="56" t="str">
        <f>+'11 生活機能向上連携'!B7</f>
        <v>11 生活機能向上連携加算</v>
      </c>
      <c r="E74" s="67"/>
      <c r="F74" s="48"/>
      <c r="G74" s="49"/>
      <c r="H74" s="74"/>
      <c r="I74" s="74"/>
      <c r="J74" s="109">
        <f>IFERROR(VLOOKUP(O74,'第5 介護給付費《基本》'!$A$6:$AR$177,8,0),0)</f>
        <v>0</v>
      </c>
      <c r="K74" s="75" t="str">
        <f>VLOOKUP(O74,'11 生活機能向上連携'!$A$6:$AR$92,10,0)</f>
        <v>　次の基準に適合しているものとして県知事に届け出た施設において、外部との連携により、利用者の身体の状況等の評価を行い、かつ、個別機能訓練計画を作成した場合には、当該基準に掲げる区分に従い、次に掲げる単位数のいずれかを所定単位数に加算していますか。</v>
      </c>
      <c r="N74" s="47" t="str">
        <f>_xlfn.IFS($M$73="非該当","―",R74="不適切","★",R74="要入力","✖",R74="非該当","▲",R74="適切","",R74="","",R74="要確認","！")</f>
        <v>✖</v>
      </c>
      <c r="O74" s="50">
        <v>72</v>
      </c>
      <c r="P74" s="51" t="str">
        <f>VLOOKUP(O74,'11 生活機能向上連携'!$AM$6:$AQ$400,2,1)</f>
        <v>いる・いない</v>
      </c>
      <c r="Q74" s="52" t="s">
        <v>13</v>
      </c>
      <c r="R74" s="57" t="str">
        <f>_xlfn.IFS($M$73="非該当","非該当",P74=Q74,"適切",P74="いる・いない","要入力",P74="いない","不適切",P74="非該当","要確認")</f>
        <v>要入力</v>
      </c>
      <c r="S74" s="129" t="str">
        <f>IFERROR(VLOOKUP(O74,'11 生活機能向上連携'!$AM$6:$AX$500,7,1),0)</f>
        <v>平12厚告21 
別表1イ注13,
平27厚労告95 
 42の4,
平12老企40 
第2の5(15)</v>
      </c>
      <c r="T74" t="s">
        <v>1516</v>
      </c>
    </row>
    <row r="75" spans="2:20" ht="30" customHeight="1" x14ac:dyDescent="0.25">
      <c r="B75" s="142"/>
      <c r="C75" s="114" t="s">
        <v>1685</v>
      </c>
      <c r="D75" s="56"/>
      <c r="E75" s="67"/>
      <c r="F75" s="48" t="str">
        <f>+'11 生活機能向上連携'!C10</f>
        <v>（Ⅰ）</v>
      </c>
      <c r="G75" s="49"/>
      <c r="H75" s="74"/>
      <c r="I75" s="74"/>
      <c r="J75" s="109">
        <f>IFERROR(VLOOKUP(O75,'第5 介護給付費《基本》'!$A$6:$AR$177,8,0),0)</f>
        <v>0</v>
      </c>
      <c r="K75" s="75" t="str">
        <f>VLOOKUP(O75,'11 生活機能向上連携'!$A$6:$AR$92,10,0)</f>
        <v>　３月 ※ に１回を限度として１月につき 100単位　を加算していますか。</v>
      </c>
      <c r="L75" s="53" t="str">
        <f>+'11 生活機能向上連携'!B11</f>
        <v>A19</v>
      </c>
      <c r="M75" s="53" t="str">
        <f>+'11 生活機能向上連携'!C11</f>
        <v>該当・非該当</v>
      </c>
      <c r="N75" s="47" t="str">
        <f>_xlfn.IFS($M$72="非該当","―",R75="不適切","★",R75="要入力","✖",R75="非該当","▲",R75="適切","",R75="","",R75="要確認","！")</f>
        <v>✖</v>
      </c>
      <c r="O75" s="50">
        <v>73</v>
      </c>
      <c r="P75" s="51" t="str">
        <f>VLOOKUP(O75,'11 生活機能向上連携'!$AM$6:$AQ$400,2,1)</f>
        <v>いる・いない</v>
      </c>
      <c r="Q75" s="52" t="s">
        <v>13</v>
      </c>
      <c r="R75" s="57" t="str">
        <f>_xlfn.IFS($M$72="非該当","非該当",P75=Q75,"適切",P75="いる・いない","要入力",P75="いない","不適切",P75="非該当","要確認")</f>
        <v>要入力</v>
      </c>
      <c r="S75" s="129">
        <f>IFERROR(VLOOKUP(O75,'11 生活機能向上連携'!$AM$6:$AX$500,7,1),0)</f>
        <v>0</v>
      </c>
    </row>
    <row r="76" spans="2:20" ht="30" customHeight="1" x14ac:dyDescent="0.25">
      <c r="B76" s="142"/>
      <c r="C76" s="114" t="s">
        <v>1685</v>
      </c>
      <c r="D76" s="56"/>
      <c r="E76" s="67"/>
      <c r="F76" s="48" t="str">
        <f>+'11 生活機能向上連携'!C13</f>
        <v>（Ⅱ）</v>
      </c>
      <c r="G76" s="49"/>
      <c r="H76" s="74"/>
      <c r="I76" s="74"/>
      <c r="J76" s="109">
        <f>IFERROR(VLOOKUP(O76,'第5 介護給付費《基本》'!$A$6:$AR$177,8,0),0)</f>
        <v>0</v>
      </c>
      <c r="K76" s="75" t="str">
        <f>VLOOKUP(O76,'11 生活機能向上連携'!$A$6:$AR$92,10,0)</f>
        <v>　１月につき 200単位　を加算していますか。</v>
      </c>
      <c r="L76" s="53" t="str">
        <f>+'11 生活機能向上連携'!B14</f>
        <v>A20</v>
      </c>
      <c r="M76" s="53" t="str">
        <f>+'11 生活機能向上連携'!C14</f>
        <v>該当・非該当</v>
      </c>
      <c r="N76" s="47" t="str">
        <f>_xlfn.IFS($M$72="非該当","―",R76="不適切","★",R76="要入力","✖",R76="非該当","▲",R76="適切","",R76="","",R76="要確認","！")</f>
        <v>✖</v>
      </c>
      <c r="O76" s="50">
        <v>74</v>
      </c>
      <c r="P76" s="51" t="str">
        <f>VLOOKUP(O76,'11 生活機能向上連携'!$AM$6:$AQ$400,2,1)</f>
        <v>いる・いない</v>
      </c>
      <c r="Q76" s="52" t="s">
        <v>13</v>
      </c>
      <c r="R76" s="57" t="str">
        <f>_xlfn.IFS($M$72="非該当","非該当",P76=Q76,"適切",P76="いる・いない","要入力",P76="いない","不適切",P76="非該当","要確認")</f>
        <v>要入力</v>
      </c>
      <c r="S76" s="129">
        <f>IFERROR(VLOOKUP(O76,'11 生活機能向上連携'!$AM$6:$AX$500,7,1),0)</f>
        <v>0</v>
      </c>
    </row>
    <row r="77" spans="2:20" ht="30" customHeight="1" x14ac:dyDescent="0.25">
      <c r="B77" s="142"/>
      <c r="C77" s="114" t="s">
        <v>1685</v>
      </c>
      <c r="D77" s="56"/>
      <c r="E77" s="67"/>
      <c r="F77" s="48"/>
      <c r="G77" s="49"/>
      <c r="H77" s="74"/>
      <c r="I77" s="74"/>
      <c r="J77" s="109">
        <f>IFERROR(VLOOKUP(O77,'第5 介護給付費《基本》'!$A$6:$AR$177,8,0),0)</f>
        <v>0</v>
      </c>
      <c r="K77" s="75" t="str">
        <f>VLOOKUP(O77,'11 生活機能向上連携'!$A$6:$AR$92,10,0)</f>
        <v>　１月につき 100単位　を加算していますか。</v>
      </c>
      <c r="N77" s="47" t="str">
        <f>_xlfn.IFS($M$72="非該当","―",R77="不適切","★",R77="要入力","✖",R77="非該当","▲",R77="適切","",R77="","",R77="要確認","！")</f>
        <v>✖</v>
      </c>
      <c r="O77" s="50">
        <v>75</v>
      </c>
      <c r="P77" s="51" t="str">
        <f>VLOOKUP(O77,'11 生活機能向上連携'!$AM$6:$AQ$400,2,1)</f>
        <v>いる・いない</v>
      </c>
      <c r="Q77" s="52" t="s">
        <v>13</v>
      </c>
      <c r="R77" s="57" t="str">
        <f>_xlfn.IFS($M$72="非該当","非該当",P77=Q77,"適切",P77="いる・いない","要入力",P77="いない","不適切",P77="非該当","要確認")</f>
        <v>要入力</v>
      </c>
      <c r="S77" s="129">
        <f>IFERROR(VLOOKUP(O77,'11 生活機能向上連携'!$AM$6:$AX$500,7,1),0)</f>
        <v>0</v>
      </c>
    </row>
    <row r="78" spans="2:20" ht="30" customHeight="1" x14ac:dyDescent="0.25">
      <c r="B78" s="142"/>
      <c r="C78" s="114" t="s">
        <v>1685</v>
      </c>
      <c r="D78" s="56"/>
      <c r="E78" s="67"/>
      <c r="F78" s="48"/>
      <c r="G78" s="49"/>
      <c r="H78" s="74"/>
      <c r="I78" s="74"/>
      <c r="J78" s="109">
        <f>IFERROR(VLOOKUP(O78,'第5 介護給付費《基本》'!$A$6:$AR$177,8,0),0)</f>
        <v>0</v>
      </c>
      <c r="K78" s="75" t="str">
        <f>VLOOKUP(O78,'11 生活機能向上連携'!$A$6:$AR$92,10,0)</f>
        <v>①</v>
      </c>
      <c r="N78" s="47" t="str">
        <f>_xlfn.IFS($M$73="非該当","―",R78="不適切","★",R78="要入力","✖",R78="非該当","▲",R78="適切","",R78="","",R78="要確認","！")</f>
        <v>✖</v>
      </c>
      <c r="O78" s="50">
        <v>76</v>
      </c>
      <c r="P78" s="51" t="str">
        <f>VLOOKUP(O78,'11 生活機能向上連携'!$AM$6:$AQ$400,2,1)</f>
        <v>いる・いない</v>
      </c>
      <c r="Q78" s="52" t="s">
        <v>13</v>
      </c>
      <c r="R78" s="57" t="str">
        <f>_xlfn.IFS($M$73="非該当","非該当",P78=Q78,"適切",P78="いる・いない","要入力",P78="いない","不適切",P78="非該当","要確認")</f>
        <v>要入力</v>
      </c>
      <c r="S78" s="129">
        <f>IFERROR(VLOOKUP(O78,'11 生活機能向上連携'!$AM$6:$AX$500,7,1),0)</f>
        <v>0</v>
      </c>
    </row>
    <row r="79" spans="2:20" ht="30" customHeight="1" x14ac:dyDescent="0.25">
      <c r="B79" s="142"/>
      <c r="C79" s="114" t="s">
        <v>1685</v>
      </c>
      <c r="D79" s="56"/>
      <c r="E79" s="67"/>
      <c r="F79" s="48"/>
      <c r="G79" s="49"/>
      <c r="H79" s="74"/>
      <c r="I79" s="74"/>
      <c r="J79" s="109">
        <f>IFERROR(VLOOKUP(O79,'第5 介護給付費《基本》'!$A$6:$AR$177,8,0),0)</f>
        <v>0</v>
      </c>
      <c r="K79" s="75" t="str">
        <f>VLOOKUP(O79,'11 生活機能向上連携'!$A$6:$AR$92,10,0)</f>
        <v>②</v>
      </c>
      <c r="N79" s="47" t="str">
        <f>_xlfn.IFS($M$73="非該当","―",R79="不適切","★",R79="要入力","✖",R79="非該当","▲",R79="適切","",R79="","",R79="要確認","！")</f>
        <v>✖</v>
      </c>
      <c r="O79" s="50">
        <v>77</v>
      </c>
      <c r="P79" s="51" t="str">
        <f>VLOOKUP(O79,'11 生活機能向上連携'!$AM$6:$AQ$400,2,1)</f>
        <v>いる・いない</v>
      </c>
      <c r="Q79" s="52" t="s">
        <v>13</v>
      </c>
      <c r="R79" s="57" t="str">
        <f>_xlfn.IFS($M$73="非該当","非該当",P79=Q79,"適切",P79="いる・いない","要入力",P79="いない","不適切",P79="非該当","要確認")</f>
        <v>要入力</v>
      </c>
      <c r="S79" s="129">
        <f>IFERROR(VLOOKUP(O79,'11 生活機能向上連携'!$AM$6:$AX$500,7,1),0)</f>
        <v>0</v>
      </c>
    </row>
    <row r="80" spans="2:20" ht="30" customHeight="1" x14ac:dyDescent="0.25">
      <c r="B80" s="142"/>
      <c r="C80" s="114" t="s">
        <v>1685</v>
      </c>
      <c r="D80" s="56"/>
      <c r="E80" s="67"/>
      <c r="F80" s="48"/>
      <c r="G80" s="49"/>
      <c r="H80" s="74"/>
      <c r="I80" s="74"/>
      <c r="J80" s="109">
        <f>IFERROR(VLOOKUP(O80,'第5 介護給付費《基本》'!$A$6:$AR$177,8,0),0)</f>
        <v>0</v>
      </c>
      <c r="K80" s="75" t="str">
        <f>VLOOKUP(O80,'11 生活機能向上連携'!$A$6:$AR$92,10,0)</f>
        <v>③</v>
      </c>
      <c r="N80" s="47" t="str">
        <f>_xlfn.IFS(R80="不適切","★",R80="要入力","✖",R80="非該当","▲",R80="適切","",R80="","",R80="要確認","！")</f>
        <v>✖</v>
      </c>
      <c r="O80" s="50">
        <v>78</v>
      </c>
      <c r="P80" s="51" t="str">
        <f>VLOOKUP(O80,'11 生活機能向上連携'!$AM$6:$AQ$400,2,1)</f>
        <v>いる・いない</v>
      </c>
      <c r="Q80" s="52" t="s">
        <v>13</v>
      </c>
      <c r="R80" s="57" t="str">
        <f>_xlfn.IFS(P80=Q80,"適切",P80="いる・いない","要入力",P80="いない","不適切",P80="非該当","要確認")</f>
        <v>要入力</v>
      </c>
      <c r="S80" s="129">
        <f>IFERROR(VLOOKUP(O80,'11 生活機能向上連携'!$AM$6:$AX$500,7,1),0)</f>
        <v>0</v>
      </c>
    </row>
    <row r="81" spans="2:20" ht="30" customHeight="1" x14ac:dyDescent="0.25">
      <c r="B81" s="142"/>
      <c r="C81" s="114" t="s">
        <v>1685</v>
      </c>
      <c r="D81" s="56"/>
      <c r="E81" s="67"/>
      <c r="F81" s="48"/>
      <c r="G81" s="49"/>
      <c r="H81" s="74"/>
      <c r="I81" s="74"/>
      <c r="J81" s="109">
        <f>IFERROR(VLOOKUP(O81,'第5 介護給付費《基本》'!$A$6:$AR$177,8,0),0)</f>
        <v>0</v>
      </c>
      <c r="K81" s="75" t="str">
        <f>VLOOKUP(O81,'11 生活機能向上連携'!$A$6:$AR$92,10,0)</f>
        <v>①</v>
      </c>
      <c r="N81" s="47" t="str">
        <f>_xlfn.IFS(R81="不適切","★",R81="要入力","✖",R81="非該当","▲",R81="適切","",R81="","",R81="要確認","！")</f>
        <v>✖</v>
      </c>
      <c r="O81" s="50">
        <v>79</v>
      </c>
      <c r="P81" s="51" t="str">
        <f>VLOOKUP(O81,'11 生活機能向上連携'!$AM$6:$AQ$400,2,1)</f>
        <v>いる・いない</v>
      </c>
      <c r="Q81" s="52" t="s">
        <v>13</v>
      </c>
      <c r="R81" s="57" t="str">
        <f>_xlfn.IFS(P81=Q81,"適切",P81="いる・いない","要入力",P81="いない","不適切",P81="非該当","要確認")</f>
        <v>要入力</v>
      </c>
      <c r="S81" s="129">
        <f>IFERROR(VLOOKUP(O81,'11 生活機能向上連携'!$AM$6:$AX$500,7,1),0)</f>
        <v>0</v>
      </c>
    </row>
    <row r="82" spans="2:20" ht="30" customHeight="1" x14ac:dyDescent="0.25">
      <c r="B82" s="142"/>
      <c r="C82" s="145" t="s">
        <v>1051</v>
      </c>
      <c r="D82" s="56"/>
      <c r="E82" s="67"/>
      <c r="F82" s="48"/>
      <c r="G82" s="49"/>
      <c r="H82" s="74"/>
      <c r="I82" s="74"/>
      <c r="J82" s="109">
        <f>IFERROR(VLOOKUP(O82,'第5 介護給付費《基本》'!$A$6:$AR$177,8,0),0)</f>
        <v>0</v>
      </c>
      <c r="K82" s="75" t="str">
        <f>VLOOKUP(O82,'11 生活機能向上連携'!$A$6:$AR$92,10,0)</f>
        <v>②</v>
      </c>
      <c r="N82" s="47" t="str">
        <f>_xlfn.IFS(R82="不適切","★",R82="要入力","✖",R82="非該当","▲",R82="適切","",R82="","",R82="要確認","！")</f>
        <v>✖</v>
      </c>
      <c r="O82" s="50">
        <v>80</v>
      </c>
      <c r="P82" s="51" t="str">
        <f>VLOOKUP(O82,'11 生活機能向上連携'!$AM$6:$AQ$400,2,1)</f>
        <v>いる・いない</v>
      </c>
      <c r="Q82" s="52" t="s">
        <v>13</v>
      </c>
      <c r="R82" s="57" t="str">
        <f>_xlfn.IFS(P82=Q82,"適切",P82="いる・いない","要入力",P82="いない","不適切",P82="非該当","要確認")</f>
        <v>要入力</v>
      </c>
      <c r="S82" s="129">
        <f>IFERROR(VLOOKUP(O82,'11 生活機能向上連携'!$AM$6:$AX$500,7,1),0)</f>
        <v>0</v>
      </c>
    </row>
    <row r="83" spans="2:20" ht="30" customHeight="1" x14ac:dyDescent="0.25">
      <c r="B83" s="142"/>
      <c r="C83" s="114" t="s">
        <v>1689</v>
      </c>
      <c r="D83" s="56"/>
      <c r="E83" s="67"/>
      <c r="F83" s="48"/>
      <c r="G83" s="49"/>
      <c r="H83" s="74"/>
      <c r="I83" s="74"/>
      <c r="J83" s="109">
        <f>IFERROR(VLOOKUP(O83,'第5 介護給付費《基本》'!$A$6:$AR$177,8,0),0)</f>
        <v>0</v>
      </c>
      <c r="K83" s="75" t="str">
        <f>VLOOKUP(O83,'11 生活機能向上連携'!$A$6:$AR$92,10,0)</f>
        <v>①</v>
      </c>
      <c r="N83" s="47" t="str">
        <f>_xlfn.IFS(R83="不適切","★",R83="要入力","✖",R83="非該当","▲",R83="適切","",R83="","",R83="要確認","！")</f>
        <v>✖</v>
      </c>
      <c r="O83" s="50">
        <v>81</v>
      </c>
      <c r="P83" s="51" t="str">
        <f>VLOOKUP(O83,'11 生活機能向上連携'!$AM$6:$AQ$400,2,1)</f>
        <v>いる・いない</v>
      </c>
      <c r="Q83" s="52" t="s">
        <v>13</v>
      </c>
      <c r="R83" s="57" t="str">
        <f>_xlfn.IFS(P83=Q83,"適切",P83="いる・いない","要入力",P83="いない","不適切",P83="非該当","要確認")</f>
        <v>要入力</v>
      </c>
      <c r="S83" s="129">
        <f>IFERROR(VLOOKUP(O83,'11 生活機能向上連携'!$AM$6:$AX$500,7,1),0)</f>
        <v>0</v>
      </c>
    </row>
    <row r="84" spans="2:20" ht="30" customHeight="1" x14ac:dyDescent="0.25">
      <c r="B84" s="142"/>
      <c r="C84" s="114" t="s">
        <v>1689</v>
      </c>
      <c r="D84" s="58"/>
      <c r="E84" s="67"/>
      <c r="F84" s="48"/>
      <c r="G84" s="49"/>
      <c r="H84" s="74"/>
      <c r="I84" s="74"/>
      <c r="J84" s="109">
        <f>IFERROR(VLOOKUP(O84,'第5 介護給付費《基本》'!$A$6:$AR$177,8,0),0)</f>
        <v>0</v>
      </c>
      <c r="K84" s="75" t="str">
        <f>VLOOKUP(O84,'11 生活機能向上連携'!$A$6:$AR$92,10,0)</f>
        <v>②</v>
      </c>
      <c r="N84" s="47" t="str">
        <f>_xlfn.IFS($M$84="非該当","―",R84="不適切","★",R84="要入力","✖",R84="非該当","▲",R84="適切","",R84="","",R84="要確認","！")</f>
        <v>✖</v>
      </c>
      <c r="O84" s="50">
        <v>82</v>
      </c>
      <c r="P84" s="51" t="str">
        <f>VLOOKUP(O84,'11 生活機能向上連携'!$AM$6:$AQ$400,2,1)</f>
        <v>いる・いない</v>
      </c>
      <c r="Q84" s="52" t="s">
        <v>13</v>
      </c>
      <c r="R84" s="57" t="str">
        <f>_xlfn.IFS($M$84="非該当","非該当",P84=Q84,"適切",P84="いる・いない","要入力",P84="いない","不適切",P84="非該当","要確認")</f>
        <v>要入力</v>
      </c>
      <c r="S84" s="129">
        <f>IFERROR(VLOOKUP(O84,'11 生活機能向上連携'!$AM$6:$AX$500,7,1),0)</f>
        <v>0</v>
      </c>
    </row>
    <row r="85" spans="2:20" ht="30" customHeight="1" x14ac:dyDescent="0.25">
      <c r="B85" s="142"/>
      <c r="C85" s="114" t="s">
        <v>1689</v>
      </c>
      <c r="D85" s="56"/>
      <c r="E85" s="67"/>
      <c r="F85" s="59"/>
      <c r="G85" s="49"/>
      <c r="H85" s="74"/>
      <c r="I85" s="74"/>
      <c r="J85" s="109">
        <f>IFERROR(VLOOKUP(O85,'第5 介護給付費《基本》'!$A$6:$AR$177,8,0),0)</f>
        <v>0</v>
      </c>
      <c r="K85" s="75" t="str">
        <f>VLOOKUP(O85,'11 生活機能向上連携'!$A$6:$AR$92,10,0)</f>
        <v>③</v>
      </c>
      <c r="N85" s="47" t="str">
        <f>_xlfn.IFS($M$85="非該当","―",R85="不適切","★",R85="要入力","✖",R85="非該当","▲",R85="適切","",R85="","",R85="要確認","！")</f>
        <v>✖</v>
      </c>
      <c r="O85" s="50">
        <v>83</v>
      </c>
      <c r="P85" s="51" t="str">
        <f>VLOOKUP(O85,'11 生活機能向上連携'!$AM$6:$AQ$400,2,1)</f>
        <v>いる・いない</v>
      </c>
      <c r="Q85" s="52" t="s">
        <v>13</v>
      </c>
      <c r="R85" s="57" t="str">
        <f>_xlfn.IFS($M$85="非該当","非該当",P85=Q85,"適切",P85="いる・いない","要入力",P85="いない","不適切",P85="非該当","要確認")</f>
        <v>要入力</v>
      </c>
      <c r="S85" s="129">
        <f>IFERROR(VLOOKUP(O85,'11 生活機能向上連携'!$AM$6:$AX$500,7,1),0)</f>
        <v>0</v>
      </c>
    </row>
    <row r="86" spans="2:20" ht="30" customHeight="1" x14ac:dyDescent="0.25">
      <c r="B86" s="142"/>
      <c r="C86" s="114" t="s">
        <v>1689</v>
      </c>
      <c r="D86" s="56"/>
      <c r="E86" s="67"/>
      <c r="F86" s="59"/>
      <c r="G86" s="49"/>
      <c r="H86" s="74"/>
      <c r="I86" s="74"/>
      <c r="J86" s="109">
        <f>IFERROR(VLOOKUP(O86,'第5 介護給付費《基本》'!$A$6:$AR$177,8,0),0)</f>
        <v>0</v>
      </c>
      <c r="K86" s="75" t="str">
        <f>VLOOKUP(O86,'11 生活機能向上連携'!$A$6:$AR$92,10,0)</f>
        <v>④</v>
      </c>
      <c r="N86" s="47" t="str">
        <f>_xlfn.IFS(R86="不適切","★",R86="要入力","✖",R86="非該当","▲",R86="適切","",R86="","",R86="要確認","！")</f>
        <v>✖</v>
      </c>
      <c r="O86" s="50">
        <v>84</v>
      </c>
      <c r="P86" s="51" t="str">
        <f>VLOOKUP(O86,'11 生活機能向上連携'!$AM$6:$AQ$400,2,1)</f>
        <v>いる・いない</v>
      </c>
      <c r="Q86" s="52" t="s">
        <v>13</v>
      </c>
      <c r="R86" s="57" t="str">
        <f>_xlfn.IFS(P86=Q86,"適切",P86="いる・いない","要入力",P86="いない","不適切",P86="非該当","非該当")</f>
        <v>要入力</v>
      </c>
      <c r="S86" s="129">
        <f>IFERROR(VLOOKUP(O86,'11 生活機能向上連携'!$AM$6:$AX$500,7,1),0)</f>
        <v>0</v>
      </c>
    </row>
    <row r="87" spans="2:20" ht="30" customHeight="1" x14ac:dyDescent="0.25">
      <c r="B87" s="142"/>
      <c r="C87" s="145" t="s">
        <v>1052</v>
      </c>
      <c r="D87" s="56" t="str">
        <f>+'12 個別機能訓練'!B7</f>
        <v>12  個別機能訓練加算</v>
      </c>
      <c r="E87" s="67"/>
      <c r="F87" s="48"/>
      <c r="G87" s="49"/>
      <c r="H87" s="74"/>
      <c r="I87" s="74"/>
      <c r="J87" s="109">
        <f>IFERROR(VLOOKUP(O87,'第5 介護給付費《基本》'!$A$6:$AR$177,8,0),0)</f>
        <v>0</v>
      </c>
      <c r="K87" s="75" t="str">
        <f>VLOOKUP(O87,'12 個別機能訓練'!$A$6:$AR$111,10,0)</f>
        <v>　次の基準に適合するものとして県知事に届け出た施設において、機能訓練指導員、看護職員、介護職員、生活相談員その他の職種の者が共同して、入所者ごとに個別機能訓練計画を作成し、計画的に機能訓練を行っている場合には、当該基準に掲げる区分に従い、次に掲げる単位数を所定単位数に加算していますか。</v>
      </c>
      <c r="N87" s="47" t="str">
        <f t="shared" ref="N87:N93" si="11">_xlfn.IFS(R87="不適切","★",R87="要入力","✖",R87="非該当","▲",R87="適切","",R87="","",R87="要確認","！")</f>
        <v>✖</v>
      </c>
      <c r="O87" s="50">
        <v>85</v>
      </c>
      <c r="P87" s="51" t="str">
        <f>VLOOKUP(O87,'12 個別機能訓練'!$AM$6:$AQ$400,2,1)</f>
        <v>いる・いない</v>
      </c>
      <c r="Q87" s="52" t="s">
        <v>13</v>
      </c>
      <c r="R87" s="57" t="str">
        <f t="shared" ref="R87:R92" si="12">_xlfn.IFS(P87=Q87,"適切",P87="いる・いない","要入力",P87="いない","不適切",P87="非該当","要確認")</f>
        <v>要入力</v>
      </c>
      <c r="S87" s="129" t="str">
        <f>IFERROR(VLOOKUP(O87,'12 個別機能訓練'!$AM$6:$AX$500,7,1),0)</f>
        <v>平12厚告21 
別表1イ注14 ,
平27厚労告95 
 86の3の2</v>
      </c>
      <c r="T87" t="s">
        <v>1517</v>
      </c>
    </row>
    <row r="88" spans="2:20" ht="30" customHeight="1" x14ac:dyDescent="0.25">
      <c r="B88" s="142"/>
      <c r="C88" s="114" t="s">
        <v>1690</v>
      </c>
      <c r="D88" s="56"/>
      <c r="E88" s="67"/>
      <c r="F88" s="48" t="str">
        <f>+'12 個別機能訓練'!C10</f>
        <v>（Ⅰ）</v>
      </c>
      <c r="G88" s="49"/>
      <c r="H88" s="74"/>
      <c r="I88" s="74"/>
      <c r="J88" s="109">
        <f>IFERROR(VLOOKUP(O88,'第5 介護給付費《基本》'!$A$6:$AR$177,8,0),0)</f>
        <v>0</v>
      </c>
      <c r="K88" s="75" t="str">
        <f>VLOOKUP(O88,'12 個別機能訓練'!$A$6:$AR$111,10,0)</f>
        <v>　専ら機能訓練指導員の職務に従事する常勤の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以下「理学療法士等」という。）を１名以上配置していますか。</v>
      </c>
      <c r="L88" s="53" t="str">
        <f>+'12 個別機能訓練'!B11</f>
        <v>A21</v>
      </c>
      <c r="M88" s="53" t="str">
        <f>+'12 個別機能訓練'!C11</f>
        <v>該当・非該当</v>
      </c>
      <c r="N88" s="47" t="str">
        <f t="shared" si="11"/>
        <v>✖</v>
      </c>
      <c r="O88" s="50">
        <v>86</v>
      </c>
      <c r="P88" s="51" t="str">
        <f>VLOOKUP(O88,'12 個別機能訓練'!$AM$6:$AQ$400,2,1)</f>
        <v>いる・いない</v>
      </c>
      <c r="Q88" s="52" t="s">
        <v>13</v>
      </c>
      <c r="R88" s="57" t="str">
        <f t="shared" si="12"/>
        <v>要入力</v>
      </c>
      <c r="S88" s="129" t="str">
        <f>IFERROR(VLOOKUP(O88,'12 個別機能訓練'!$AM$6:$AX$500,7,1),0)</f>
        <v>平27厚労告95 
 86の3の2イ</v>
      </c>
    </row>
    <row r="89" spans="2:20" ht="30" customHeight="1" x14ac:dyDescent="0.25">
      <c r="B89" s="142"/>
      <c r="C89" s="114" t="s">
        <v>1690</v>
      </c>
      <c r="D89" s="56"/>
      <c r="E89" s="67"/>
      <c r="F89" s="48"/>
      <c r="G89" s="49"/>
      <c r="H89" s="74"/>
      <c r="I89" s="74"/>
      <c r="J89" s="109">
        <f>IFERROR(VLOOKUP(O89,'第5 介護給付費《基本》'!$A$6:$AR$177,8,0),0)</f>
        <v>0</v>
      </c>
      <c r="K89" s="75" t="str">
        <f>VLOOKUP(O89,'12 個別機能訓練'!$A$6:$AR$111,10,0)</f>
        <v>　入所者の数が100を超える施設にあっては、専ら機能訓練指導員の職務に従事する常勤の理学療法士等を１名以上配置し、かつ、理学療法士等である従業者を機能訓練指導員として常勤換算方法で入所者の数を100で除した数以上配置していますか。</v>
      </c>
      <c r="N89" s="47" t="str">
        <f t="shared" si="11"/>
        <v>✖</v>
      </c>
      <c r="O89" s="50">
        <v>87</v>
      </c>
      <c r="P89" s="51" t="str">
        <f>VLOOKUP(O89,'12 個別機能訓練'!$AM$6:$AQ$400,2,1)</f>
        <v>いる・いない</v>
      </c>
      <c r="Q89" s="52" t="s">
        <v>13</v>
      </c>
      <c r="R89" s="57" t="str">
        <f t="shared" si="12"/>
        <v>要入力</v>
      </c>
      <c r="S89" s="129" t="str">
        <f>IFERROR(VLOOKUP(O89,'12 個別機能訓練'!$AM$6:$AX$500,7,1),0)</f>
        <v>平27厚労告95 
 86の3の2イ</v>
      </c>
    </row>
    <row r="90" spans="2:20" ht="30" customHeight="1" x14ac:dyDescent="0.25">
      <c r="B90" s="142"/>
      <c r="C90" s="114" t="s">
        <v>1690</v>
      </c>
      <c r="D90" s="56"/>
      <c r="E90" s="67"/>
      <c r="F90" s="48" t="str">
        <f>+'12 個別機能訓練'!C13</f>
        <v>（Ⅱ）</v>
      </c>
      <c r="G90" s="49"/>
      <c r="H90" s="74"/>
      <c r="I90" s="74"/>
      <c r="J90" s="109">
        <f>IFERROR(VLOOKUP(O90,'第5 介護給付費《基本》'!$A$6:$AR$177,8,0),0)</f>
        <v>0</v>
      </c>
      <c r="K90" s="75" t="str">
        <f>VLOOKUP(O90,'12 個別機能訓練'!$A$6:$AR$111,10,0)</f>
        <v>　個別機能訓練加算(Ⅰ)を算定していますか。</v>
      </c>
      <c r="L90" s="53" t="str">
        <f>+'12 個別機能訓練'!B14</f>
        <v>A22</v>
      </c>
      <c r="M90" s="53" t="str">
        <f>+'12 個別機能訓練'!C14</f>
        <v>該当・非該当</v>
      </c>
      <c r="N90" s="47" t="str">
        <f t="shared" si="11"/>
        <v>✖</v>
      </c>
      <c r="O90" s="50">
        <v>88</v>
      </c>
      <c r="P90" s="51" t="str">
        <f>VLOOKUP(O90,'12 個別機能訓練'!$AM$6:$AQ$400,2,1)</f>
        <v>いる・いない</v>
      </c>
      <c r="Q90" s="52" t="s">
        <v>13</v>
      </c>
      <c r="R90" s="57" t="str">
        <f t="shared" si="12"/>
        <v>要入力</v>
      </c>
      <c r="S90" s="129" t="str">
        <f>IFERROR(VLOOKUP(O90,'12 個別機能訓練'!$AM$6:$AX$500,7,1),0)</f>
        <v>平27厚労告95 
 86の3の2ロ</v>
      </c>
    </row>
    <row r="91" spans="2:20" ht="30" customHeight="1" x14ac:dyDescent="0.25">
      <c r="B91" s="142"/>
      <c r="C91" s="114" t="s">
        <v>1690</v>
      </c>
      <c r="D91" s="56"/>
      <c r="E91" s="67"/>
      <c r="F91" s="48"/>
      <c r="G91" s="49"/>
      <c r="H91" s="74"/>
      <c r="I91" s="74"/>
      <c r="J91" s="109">
        <f>IFERROR(VLOOKUP(O91,'第5 介護給付費《基本》'!$A$6:$AR$177,8,0),0)</f>
        <v>0</v>
      </c>
      <c r="K91" s="75" t="str">
        <f>VLOOKUP(O91,'12 個別機能訓練'!$A$6:$AR$111,10,0)</f>
        <v>　入所者ごとの個別機能訓練計画書の内容等の情報を厚生労働省に提出していますか。</v>
      </c>
      <c r="N91" s="47" t="str">
        <f t="shared" si="11"/>
        <v>✖</v>
      </c>
      <c r="O91" s="50">
        <v>89</v>
      </c>
      <c r="P91" s="51" t="str">
        <f>VLOOKUP(O91,'12 個別機能訓練'!$AM$6:$AQ$400,2,1)</f>
        <v>いる・いない</v>
      </c>
      <c r="Q91" s="52" t="s">
        <v>13</v>
      </c>
      <c r="R91" s="57" t="str">
        <f t="shared" si="12"/>
        <v>要入力</v>
      </c>
      <c r="S91" s="129" t="str">
        <f>IFERROR(VLOOKUP(O91,'12 個別機能訓練'!$AM$6:$AX$500,7,1),0)</f>
        <v>平27厚労告95 
 86の3の2ロ</v>
      </c>
    </row>
    <row r="92" spans="2:20" ht="30" customHeight="1" x14ac:dyDescent="0.25">
      <c r="B92" s="142"/>
      <c r="C92" s="114" t="s">
        <v>1690</v>
      </c>
      <c r="D92" s="56"/>
      <c r="E92" s="67"/>
      <c r="F92" s="48"/>
      <c r="G92" s="49"/>
      <c r="H92" s="74"/>
      <c r="I92" s="74"/>
      <c r="J92" s="109">
        <f>IFERROR(VLOOKUP(O92,'第5 介護給付費《基本》'!$A$6:$AR$177,8,0),0)</f>
        <v>0</v>
      </c>
      <c r="K92" s="75" t="str">
        <f>VLOOKUP(O92,'12 個別機能訓練'!$A$6:$AR$111,10,0)</f>
        <v>　必要に応じて個別機能訓練計画の内容を見直す等、機能訓練の実施に当たって、⑵の情報その他機能訓練の適切かつ有効な実施のために必要な情報を活用していますか。</v>
      </c>
      <c r="N92" s="47" t="str">
        <f t="shared" si="11"/>
        <v>✖</v>
      </c>
      <c r="O92" s="50">
        <v>90</v>
      </c>
      <c r="P92" s="51" t="str">
        <f>VLOOKUP(O92,'12 個別機能訓練'!$AM$6:$AQ$400,2,1)</f>
        <v>いる・いない</v>
      </c>
      <c r="Q92" s="52" t="s">
        <v>13</v>
      </c>
      <c r="R92" s="57" t="str">
        <f t="shared" si="12"/>
        <v>要入力</v>
      </c>
      <c r="S92" s="129" t="str">
        <f>IFERROR(VLOOKUP(O92,'12 個別機能訓練'!$AM$6:$AX$500,7,1),0)</f>
        <v>平27厚労告95 
 86の3の2ロ</v>
      </c>
    </row>
    <row r="93" spans="2:20" ht="30" customHeight="1" x14ac:dyDescent="0.25">
      <c r="B93" s="142"/>
      <c r="C93" s="114" t="s">
        <v>1690</v>
      </c>
      <c r="D93" s="56"/>
      <c r="E93" s="67"/>
      <c r="F93" s="48" t="str">
        <f>+'12 個別機能訓練'!C16</f>
        <v>（Ⅲ）</v>
      </c>
      <c r="G93" s="49"/>
      <c r="H93" s="74"/>
      <c r="I93" s="74"/>
      <c r="J93" s="109">
        <f>IFERROR(VLOOKUP(O93,'第5 介護給付費《基本》'!$A$6:$AR$177,8,0),0)</f>
        <v>0</v>
      </c>
      <c r="K93" s="75" t="str">
        <f>VLOOKUP(O93,'12 個別機能訓練'!$A$6:$AR$111,10,0)</f>
        <v>　個別機能訓練加算(Ⅱ)を算定していますか。</v>
      </c>
      <c r="L93" s="53" t="str">
        <f>+'12 個別機能訓練'!B17</f>
        <v>A23</v>
      </c>
      <c r="M93" s="53" t="str">
        <f>+'12 個別機能訓練'!C17</f>
        <v>該当・非該当</v>
      </c>
      <c r="N93" s="47" t="str">
        <f t="shared" si="11"/>
        <v>✖</v>
      </c>
      <c r="O93" s="50">
        <v>91</v>
      </c>
      <c r="P93" s="51" t="str">
        <f>VLOOKUP(O93,'12 個別機能訓練'!$AM$6:$AQ$400,2,1)</f>
        <v>いる・いない</v>
      </c>
      <c r="Q93" s="52" t="s">
        <v>13</v>
      </c>
      <c r="R93" s="57" t="str">
        <f>_xlfn.IFS(P93=Q93,"適切",P93="いる・いない","要入力",P93="いない","不適切",P93="非該当","非該当")</f>
        <v>要入力</v>
      </c>
      <c r="S93" s="129" t="str">
        <f>IFERROR(VLOOKUP(O93,'12 個別機能訓練'!$AM$6:$AX$500,7,1),0)</f>
        <v>平27厚労告95 
 86の3の2ハ</v>
      </c>
    </row>
    <row r="94" spans="2:20" ht="30" customHeight="1" x14ac:dyDescent="0.25">
      <c r="B94" s="142"/>
      <c r="C94" s="114" t="s">
        <v>1690</v>
      </c>
      <c r="D94" s="58"/>
      <c r="E94" s="67"/>
      <c r="F94" s="48"/>
      <c r="G94" s="49"/>
      <c r="H94" s="74"/>
      <c r="I94" s="74"/>
      <c r="J94" s="109">
        <f>IFERROR(VLOOKUP(O94,'第5 介護給付費《基本》'!$A$6:$AR$177,8,0),0)</f>
        <v>0</v>
      </c>
      <c r="K94" s="75" t="str">
        <f>VLOOKUP(O94,'12 個別機能訓練'!$A$6:$AR$111,10,0)</f>
        <v>　口腔衛生管理加算(Ⅱ)及び栄養マネジメント強化加算を算定していますか。</v>
      </c>
      <c r="N94" s="47" t="str">
        <f>_xlfn.IFS($M$95="非該当","―",R94="不適切","★",R94="要入力","✖",R94="非該当","▲",R94="適切","",R94="","",R94="要確認","！")</f>
        <v>✖</v>
      </c>
      <c r="O94" s="50">
        <v>92</v>
      </c>
      <c r="P94" s="51" t="str">
        <f>VLOOKUP(O94,'12 個別機能訓練'!$AM$6:$AQ$400,2,1)</f>
        <v>いる・いない</v>
      </c>
      <c r="Q94" s="52" t="s">
        <v>13</v>
      </c>
      <c r="R94" s="57" t="str">
        <f>_xlfn.IFS(P94=Q94,"適切",P94="いる・いない","要入力",P94="いない","不適切",P94="非該当","要確認")</f>
        <v>要入力</v>
      </c>
      <c r="S94" s="129" t="str">
        <f>IFERROR(VLOOKUP(O94,'12 個別機能訓練'!$AM$6:$AX$500,7,1),0)</f>
        <v>平27厚労告95 
 86の3の2ハ</v>
      </c>
    </row>
    <row r="95" spans="2:20" ht="30" customHeight="1" x14ac:dyDescent="0.25">
      <c r="B95" s="142"/>
      <c r="C95" s="114" t="s">
        <v>1690</v>
      </c>
      <c r="D95" s="56"/>
      <c r="E95" s="67"/>
      <c r="F95" s="59"/>
      <c r="G95" s="49"/>
      <c r="H95" s="74"/>
      <c r="I95" s="74"/>
      <c r="J95" s="109">
        <f>IFERROR(VLOOKUP(O95,'第5 介護給付費《基本》'!$A$6:$AR$177,8,0),0)</f>
        <v>0</v>
      </c>
      <c r="K95" s="75" t="str">
        <f>VLOOKUP(O95,'12 個別機能訓練'!$A$6:$AR$111,10,0)</f>
        <v>　入所者ごとに、理学療法士等が、個別機能訓練計画の内容等の情報その他機能訓練の適切かつ有効な実施のために必要な情報、入所者の口腔くうの健康状態に関する情報及び入所者の栄養状態に関する情報を相互に共有していますか。</v>
      </c>
      <c r="N95" s="47" t="str">
        <f>_xlfn.IFS($M$95="非該当","―",R95="不適切","★",R95="要入力","✖",R95="非該当","▲",R95="適切","",R95="","",R95="要確認","！")</f>
        <v>✖</v>
      </c>
      <c r="O95" s="50">
        <v>93</v>
      </c>
      <c r="P95" s="51" t="str">
        <f>VLOOKUP(O95,'12 個別機能訓練'!$AM$6:$AQ$400,2,1)</f>
        <v>いる・いない</v>
      </c>
      <c r="Q95" s="52" t="s">
        <v>13</v>
      </c>
      <c r="R95" s="57" t="str">
        <f>_xlfn.IFS($M$95="非該当","非該当",P95=Q95,"適切",P95="いる・いない","要入力",P95="いない","不適切",P95="非該当","要確認")</f>
        <v>要入力</v>
      </c>
      <c r="S95" s="129" t="str">
        <f>IFERROR(VLOOKUP(O95,'12 個別機能訓練'!$AM$6:$AX$500,7,1),0)</f>
        <v>平27厚労告95 
 86の3の2ハ</v>
      </c>
    </row>
    <row r="96" spans="2:20" ht="30" customHeight="1" x14ac:dyDescent="0.25">
      <c r="B96" s="142"/>
      <c r="C96" s="114" t="s">
        <v>1690</v>
      </c>
      <c r="D96" s="56"/>
      <c r="E96" s="67"/>
      <c r="F96" s="59"/>
      <c r="G96" s="49"/>
      <c r="H96" s="74"/>
      <c r="I96" s="74"/>
      <c r="J96" s="109">
        <f>IFERROR(VLOOKUP(O96,'第5 介護給付費《基本》'!$A$6:$AR$177,8,0),0)</f>
        <v>0</v>
      </c>
      <c r="K96" s="75" t="str">
        <f>VLOOKUP(O96,'12 個別機能訓練'!$A$6:$AR$111,10,0)</f>
        <v>　（３）で共有した情報を踏まえ、必要に応じて個別機能訓練計画の見直しを行い、当該見直しの内容について、理学療法士等の関係職種間で共有していますか。</v>
      </c>
      <c r="N96" s="47" t="str">
        <f>_xlfn.IFS($M$96="非該当","―",R96="不適切","★",R96="要入力","✖",R96="非該当","▲",R96="適切","",R96="","",R96="要確認","！")</f>
        <v>✖</v>
      </c>
      <c r="O96" s="50">
        <v>94</v>
      </c>
      <c r="P96" s="51" t="str">
        <f>VLOOKUP(O96,'12 個別機能訓練'!$AM$6:$AQ$400,2,1)</f>
        <v>いる・いない</v>
      </c>
      <c r="Q96" s="52" t="s">
        <v>13</v>
      </c>
      <c r="R96" s="57" t="str">
        <f>_xlfn.IFS($M$96="非該当","非該当",P96=Q96,"適切",P96="いる・いない","要入力",P96="いない","不適切",P96="非該当","要確認")</f>
        <v>要入力</v>
      </c>
      <c r="S96" s="129" t="str">
        <f>IFERROR(VLOOKUP(O96,'12 個別機能訓練'!$AM$6:$AX$500,7,1),0)</f>
        <v>平27厚労告95 
 86の3の2ハ</v>
      </c>
    </row>
    <row r="97" spans="2:20" ht="30" customHeight="1" x14ac:dyDescent="0.25">
      <c r="B97" s="142"/>
      <c r="C97" s="145" t="s">
        <v>1053</v>
      </c>
      <c r="D97" s="56"/>
      <c r="E97" s="67"/>
      <c r="F97" s="48"/>
      <c r="G97" s="49"/>
      <c r="H97" s="74"/>
      <c r="I97" s="74"/>
      <c r="J97" s="109">
        <f>IFERROR(VLOOKUP(O97,'第5 介護給付費《基本》'!$A$6:$AR$177,8,0),0)</f>
        <v>0</v>
      </c>
      <c r="K97" s="75" t="str">
        <f>VLOOKUP(O97,'12 個別機能訓練'!$A$6:$AR$111,10,0)</f>
        <v>①</v>
      </c>
      <c r="N97" s="47" t="str">
        <f t="shared" ref="N97:N102" si="13">_xlfn.IFS(R97="不適切","★",R97="要入力","✖",R97="非該当","▲",R97="適切","",R97="","",R97="要確認","！")</f>
        <v>✖</v>
      </c>
      <c r="O97" s="50">
        <v>95</v>
      </c>
      <c r="P97" s="51" t="str">
        <f>VLOOKUP(O97,'12 個別機能訓練'!$AM$6:$AQ$400,2,1)</f>
        <v>いる・いない</v>
      </c>
      <c r="Q97" s="52" t="s">
        <v>13</v>
      </c>
      <c r="R97" s="57" t="str">
        <f t="shared" ref="R97:R102" si="14">_xlfn.IFS(P97=Q97,"適切",P97="いる・いない","要入力",P97="いない","不適切",P97="非該当","要確認")</f>
        <v>要入力</v>
      </c>
      <c r="S97" s="129" t="str">
        <f>IFERROR(VLOOKUP(O97,'12 個別機能訓練'!$AM$6:$AX$500,7,1),0)</f>
        <v>平12老企40 
第2の5(16)①</v>
      </c>
    </row>
    <row r="98" spans="2:20" ht="30" customHeight="1" x14ac:dyDescent="0.25">
      <c r="B98" s="142"/>
      <c r="C98" s="114" t="s">
        <v>1691</v>
      </c>
      <c r="D98" s="56"/>
      <c r="E98" s="67"/>
      <c r="F98" s="48"/>
      <c r="G98" s="49"/>
      <c r="H98" s="74"/>
      <c r="I98" s="74"/>
      <c r="J98" s="109">
        <f>IFERROR(VLOOKUP(O98,'第5 介護給付費《基本》'!$A$6:$AR$177,8,0),0)</f>
        <v>0</v>
      </c>
      <c r="K98" s="75" t="str">
        <f>VLOOKUP(O98,'12 個別機能訓練'!$A$6:$AR$111,10,0)</f>
        <v>②</v>
      </c>
      <c r="N98" s="47" t="str">
        <f t="shared" si="13"/>
        <v>✖</v>
      </c>
      <c r="O98" s="50">
        <v>96</v>
      </c>
      <c r="P98" s="51" t="str">
        <f>VLOOKUP(O98,'12 個別機能訓練'!$AM$6:$AQ$400,2,1)</f>
        <v>いる・いない</v>
      </c>
      <c r="Q98" s="52" t="s">
        <v>13</v>
      </c>
      <c r="R98" s="57" t="str">
        <f t="shared" si="14"/>
        <v>要入力</v>
      </c>
      <c r="S98" s="129" t="str">
        <f>IFERROR(VLOOKUP(O98,'12 個別機能訓練'!$AM$6:$AX$500,7,1),0)</f>
        <v>平12老企40 
第2の5(16)②</v>
      </c>
    </row>
    <row r="99" spans="2:20" ht="30" customHeight="1" x14ac:dyDescent="0.25">
      <c r="B99" s="142"/>
      <c r="C99" s="114" t="s">
        <v>1691</v>
      </c>
      <c r="D99" s="56"/>
      <c r="E99" s="67"/>
      <c r="F99" s="48"/>
      <c r="G99" s="49"/>
      <c r="H99" s="74"/>
      <c r="I99" s="74"/>
      <c r="J99" s="109">
        <f>IFERROR(VLOOKUP(O99,'第5 介護給付費《基本》'!$A$6:$AR$177,8,0),0)</f>
        <v>0</v>
      </c>
      <c r="K99" s="75" t="str">
        <f>VLOOKUP(O99,'12 個別機能訓練'!$A$6:$AR$111,10,0)</f>
        <v>(注)</v>
      </c>
      <c r="N99" s="47" t="str">
        <f t="shared" si="13"/>
        <v>✖</v>
      </c>
      <c r="O99" s="50">
        <v>97</v>
      </c>
      <c r="P99" s="51" t="str">
        <f>VLOOKUP(O99,'12 個別機能訓練'!$AM$6:$AQ$400,2,1)</f>
        <v>いる・いない</v>
      </c>
      <c r="Q99" s="52" t="s">
        <v>13</v>
      </c>
      <c r="R99" s="57" t="str">
        <f t="shared" si="14"/>
        <v>要入力</v>
      </c>
      <c r="S99" s="129">
        <f>IFERROR(VLOOKUP(O99,'12 個別機能訓練'!$AM$6:$AX$500,7,1),0)</f>
        <v>0</v>
      </c>
    </row>
    <row r="100" spans="2:20" ht="30" customHeight="1" x14ac:dyDescent="0.25">
      <c r="B100" s="142"/>
      <c r="C100" s="114" t="s">
        <v>1691</v>
      </c>
      <c r="D100" s="56"/>
      <c r="E100" s="67"/>
      <c r="F100" s="48"/>
      <c r="G100" s="49"/>
      <c r="H100" s="74"/>
      <c r="I100" s="74"/>
      <c r="J100" s="109">
        <f>IFERROR(VLOOKUP(O100,'第5 介護給付費《基本》'!$A$6:$AR$177,8,0),0)</f>
        <v>0</v>
      </c>
      <c r="K100" s="75" t="str">
        <f>VLOOKUP(O100,'12 個別機能訓練'!$A$6:$AR$111,10,0)</f>
        <v>③</v>
      </c>
      <c r="N100" s="47" t="str">
        <f t="shared" si="13"/>
        <v>✖</v>
      </c>
      <c r="O100" s="50">
        <v>98</v>
      </c>
      <c r="P100" s="51" t="str">
        <f>VLOOKUP(O100,'12 個別機能訓練'!$AM$6:$AQ$400,2,1)</f>
        <v>いる・いない</v>
      </c>
      <c r="Q100" s="52" t="s">
        <v>13</v>
      </c>
      <c r="R100" s="57" t="str">
        <f t="shared" si="14"/>
        <v>要入力</v>
      </c>
      <c r="S100" s="129" t="str">
        <f>IFERROR(VLOOKUP(O100,'12 個別機能訓練'!$AM$6:$AX$500,7,1),0)</f>
        <v>平12老企40 
第2の5(16)③</v>
      </c>
    </row>
    <row r="101" spans="2:20" ht="30" customHeight="1" x14ac:dyDescent="0.25">
      <c r="B101" s="142"/>
      <c r="C101" s="114" t="s">
        <v>1691</v>
      </c>
      <c r="D101" s="56"/>
      <c r="E101" s="67"/>
      <c r="F101" s="48"/>
      <c r="G101" s="49"/>
      <c r="H101" s="74"/>
      <c r="I101" s="74"/>
      <c r="J101" s="109">
        <f>IFERROR(VLOOKUP(O101,'第5 介護給付費《基本》'!$A$6:$AR$177,8,0),0)</f>
        <v>0</v>
      </c>
      <c r="K101" s="75" t="str">
        <f>VLOOKUP(O101,'12 個別機能訓練'!$A$6:$AR$111,10,0)</f>
        <v>④</v>
      </c>
      <c r="N101" s="47" t="str">
        <f t="shared" si="13"/>
        <v>✖</v>
      </c>
      <c r="O101" s="50">
        <v>99</v>
      </c>
      <c r="P101" s="51" t="str">
        <f>VLOOKUP(O101,'12 個別機能訓練'!$AM$6:$AQ$400,2,1)</f>
        <v>いる・いない</v>
      </c>
      <c r="Q101" s="52" t="s">
        <v>13</v>
      </c>
      <c r="R101" s="57" t="str">
        <f t="shared" si="14"/>
        <v>要入力</v>
      </c>
      <c r="S101" s="129" t="str">
        <f>IFERROR(VLOOKUP(O101,'12 個別機能訓練'!$AM$6:$AX$500,7,1),0)</f>
        <v>平12老企40 
第2の5(16)④</v>
      </c>
    </row>
    <row r="102" spans="2:20" ht="30" customHeight="1" x14ac:dyDescent="0.25">
      <c r="B102" s="142"/>
      <c r="C102" s="114" t="s">
        <v>1691</v>
      </c>
      <c r="D102" s="56"/>
      <c r="E102" s="67"/>
      <c r="F102" s="48"/>
      <c r="G102" s="49"/>
      <c r="H102" s="74"/>
      <c r="I102" s="74"/>
      <c r="J102" s="109">
        <f>IFERROR(VLOOKUP(O102,'第5 介護給付費《基本》'!$A$6:$AR$177,8,0),0)</f>
        <v>0</v>
      </c>
      <c r="K102" s="75" t="str">
        <f>VLOOKUP(O102,'12 個別機能訓練'!$A$6:$AR$111,10,0)</f>
        <v>⑤</v>
      </c>
      <c r="N102" s="47" t="str">
        <f t="shared" si="13"/>
        <v>✖</v>
      </c>
      <c r="O102" s="50">
        <v>100</v>
      </c>
      <c r="P102" s="51" t="str">
        <f>VLOOKUP(O102,'12 個別機能訓練'!$AM$6:$AQ$400,2,1)</f>
        <v>いる・いない</v>
      </c>
      <c r="Q102" s="52" t="s">
        <v>13</v>
      </c>
      <c r="R102" s="57" t="str">
        <f t="shared" si="14"/>
        <v>要入力</v>
      </c>
      <c r="S102" s="129" t="str">
        <f>IFERROR(VLOOKUP(O102,'12 個別機能訓練'!$AM$6:$AX$500,7,1),0)</f>
        <v>平12老企40 
第2の5(16)⑤</v>
      </c>
    </row>
    <row r="103" spans="2:20" ht="30" customHeight="1" x14ac:dyDescent="0.25">
      <c r="B103" s="142"/>
      <c r="C103" s="114" t="s">
        <v>1691</v>
      </c>
      <c r="D103" s="58"/>
      <c r="E103" s="67"/>
      <c r="F103" s="48"/>
      <c r="G103" s="49"/>
      <c r="H103" s="74"/>
      <c r="I103" s="74"/>
      <c r="J103" s="109">
        <f>IFERROR(VLOOKUP(O103,'第5 介護給付費《基本》'!$A$6:$AR$177,8,0),0)</f>
        <v>0</v>
      </c>
      <c r="K103" s="75" t="str">
        <f>VLOOKUP(O103,'12 個別機能訓練'!$A$6:$AR$111,10,0)</f>
        <v>⑥</v>
      </c>
      <c r="N103" s="47" t="str">
        <f>_xlfn.IFS($M$103="非該当","―",R103="不適切","★",R103="要入力","✖",R103="非該当","▲",R103="適切","",R103="","",R103="要確認","！")</f>
        <v>✖</v>
      </c>
      <c r="O103" s="50">
        <v>101</v>
      </c>
      <c r="P103" s="51" t="str">
        <f>VLOOKUP(O103,'12 個別機能訓練'!$AM$6:$AQ$400,2,1)</f>
        <v>いる・いない</v>
      </c>
      <c r="Q103" s="52" t="s">
        <v>13</v>
      </c>
      <c r="R103" s="57" t="str">
        <f>_xlfn.IFS($M$103="非該当","非該当",P103=Q103,"適切",P103="いる・いない","要入力",P103="いない","不適切",P103="非該当","要確認")</f>
        <v>要入力</v>
      </c>
      <c r="S103" s="129" t="str">
        <f>IFERROR(VLOOKUP(O103,'12 個別機能訓練'!$AM$6:$AX$500,7,1),0)</f>
        <v>平12老企40 
第2の5(16)⑥</v>
      </c>
    </row>
    <row r="104" spans="2:20" ht="30" customHeight="1" x14ac:dyDescent="0.25">
      <c r="B104" s="142"/>
      <c r="C104" s="145" t="s">
        <v>1054</v>
      </c>
      <c r="D104" s="58"/>
      <c r="E104" s="67"/>
      <c r="F104" s="48"/>
      <c r="G104" s="49"/>
      <c r="H104" s="74"/>
      <c r="I104" s="74"/>
      <c r="J104" s="109">
        <f>IFERROR(VLOOKUP(O104,'第5 介護給付費《基本》'!$A$6:$AR$177,8,0),0)</f>
        <v>0</v>
      </c>
      <c r="K104" s="75" t="str">
        <f>VLOOKUP(O104,'12 個別機能訓練'!$A$6:$AR$111,10,0)</f>
        <v>⑦</v>
      </c>
      <c r="N104" s="47" t="str">
        <f>_xlfn.IFS($M$104="非該当","―",R104="不適切","★",R104="要入力","✖",R104="非該当","▲",R104="適切","",R104="","",R104="要確認","！")</f>
        <v>✖</v>
      </c>
      <c r="O104" s="50">
        <v>102</v>
      </c>
      <c r="P104" s="51" t="str">
        <f>VLOOKUP(O104,'12 個別機能訓練'!$AM$6:$AQ$400,2,1)</f>
        <v>いる・いない</v>
      </c>
      <c r="Q104" s="52" t="s">
        <v>13</v>
      </c>
      <c r="R104" s="57" t="str">
        <f>_xlfn.IFS($M$104="非該当","非該当",P104=Q104,"適切",P104="いる・いない","要入力",P104="いない","不適切",P104="非該当","要確認")</f>
        <v>要入力</v>
      </c>
      <c r="S104" s="129" t="str">
        <f>IFERROR(VLOOKUP(O104,'12 個別機能訓練'!$AM$6:$AX$500,7,1),0)</f>
        <v>平12老企40 
第2の5(16)⑦</v>
      </c>
    </row>
    <row r="105" spans="2:20" ht="30" customHeight="1" x14ac:dyDescent="0.25">
      <c r="B105" s="142"/>
      <c r="C105" s="145" t="s">
        <v>1055</v>
      </c>
      <c r="D105" s="56" t="str">
        <f>+'13 ADL維持等'!B7</f>
        <v>13 ＡＤＬ維持等加算</v>
      </c>
      <c r="E105" s="67"/>
      <c r="F105" s="48"/>
      <c r="G105" s="49"/>
      <c r="H105" s="74"/>
      <c r="I105" s="74"/>
      <c r="J105" s="109">
        <f>IFERROR(VLOOKUP(O105,'第5 介護給付費《基本》'!$A$6:$AR$177,8,0),0)</f>
        <v>0</v>
      </c>
      <c r="K105" s="75" t="str">
        <f>VLOOKUP(O105,'13 ADL維持等'!$A$6:$AR$111,10,0)</f>
        <v>　次の基準に適合しているものとして県知事に届け出た指定施設において、入所者に対して指定介護福祉施設サービスを行った場合は、評価対象期間の満了日の属する月の翌月から12月以内の期間に限り、当該基準に掲げる区分に従い、１月につきいずれかの単位数を所定単位数に加算していますか。</v>
      </c>
      <c r="N105" s="47" t="str">
        <f>_xlfn.IFS($M$104="非該当","―",R105="不適切","★",R105="要入力","✖",R105="非該当","▲",R105="適切","",R105="","",R105="要確認","！")</f>
        <v>✖</v>
      </c>
      <c r="O105" s="50">
        <v>103</v>
      </c>
      <c r="P105" s="51" t="str">
        <f>VLOOKUP(O105,'13 ADL維持等'!$AM$6:$AQ$400,2,1)</f>
        <v>いる・いない</v>
      </c>
      <c r="Q105" s="52" t="s">
        <v>13</v>
      </c>
      <c r="R105" s="57" t="str">
        <f>_xlfn.IFS($M$104="非該当","非該当",P105=Q105,"適切",P105="いる・いない","要入力",P105="いない","不適切",P105="非該当","要確認")</f>
        <v>要入力</v>
      </c>
      <c r="S105" s="129" t="str">
        <f>IFERROR(VLOOKUP(O105,'13 ADL維持等'!$AM$6:$AX$500,7,1),0)</f>
        <v>平12厚告21 
別表1イ注15</v>
      </c>
      <c r="T105" t="s">
        <v>1518</v>
      </c>
    </row>
    <row r="106" spans="2:20" ht="30" customHeight="1" x14ac:dyDescent="0.25">
      <c r="B106" s="142"/>
      <c r="C106" s="114" t="s">
        <v>1692</v>
      </c>
      <c r="D106" s="58"/>
      <c r="E106" s="67"/>
      <c r="F106" s="48" t="str">
        <f>+'13 ADL維持等'!C10</f>
        <v>（Ⅰ）</v>
      </c>
      <c r="G106" s="49"/>
      <c r="H106" s="74"/>
      <c r="I106" s="74"/>
      <c r="J106" s="109">
        <f>IFERROR(VLOOKUP(O106,'第5 介護給付費《基本》'!$A$6:$AR$177,8,0),0)</f>
        <v>0</v>
      </c>
      <c r="K106" s="75">
        <f>VLOOKUP(O106,'13 ADL維持等'!$A$6:$AR$111,10,0)</f>
        <v>0</v>
      </c>
      <c r="L106" s="53" t="str">
        <f>+'13 ADL維持等'!B11</f>
        <v>A24</v>
      </c>
      <c r="M106" s="53" t="str">
        <f>+'13 ADL維持等'!C11</f>
        <v>該当・非該当</v>
      </c>
      <c r="N106" s="47" t="str">
        <f>_xlfn.IFS($M$106="非該当","―",R106="不適切","★",R106="要入力","✖",R106="非該当","▲",R106="適切","",R106="","",R106="要確認","！")</f>
        <v>✖</v>
      </c>
      <c r="O106" s="50">
        <v>104</v>
      </c>
      <c r="P106" s="51" t="str">
        <f>VLOOKUP(O106,'13 ADL維持等'!$AM$6:$AQ$400,2,1)</f>
        <v>いる・いない</v>
      </c>
      <c r="Q106" s="52" t="s">
        <v>13</v>
      </c>
      <c r="R106" s="57" t="str">
        <f>_xlfn.IFS($M$106="非該当","非該当",P106=Q106,"適切",P106="いる・いない","要入力",P106="いない","不適切",P106="非該当","要確認")</f>
        <v>要入力</v>
      </c>
      <c r="S106" s="129" t="str">
        <f>IFERROR(VLOOKUP(O106,'13 ADL維持等'!$AM$6:$AX$500,7,1),0)</f>
        <v>平27厚労告95
 16の2イ</v>
      </c>
    </row>
    <row r="107" spans="2:20" ht="30" customHeight="1" x14ac:dyDescent="0.25">
      <c r="B107" s="142"/>
      <c r="C107" s="114" t="s">
        <v>1692</v>
      </c>
      <c r="D107" s="56"/>
      <c r="E107" s="67"/>
      <c r="F107" s="48" t="str">
        <f>+'13 ADL維持等'!C13</f>
        <v>（Ⅱ）</v>
      </c>
      <c r="G107" s="49"/>
      <c r="H107" s="74"/>
      <c r="I107" s="74"/>
      <c r="J107" s="109">
        <f>IFERROR(VLOOKUP(O107,'第5 介護給付費《基本》'!$A$6:$AR$177,8,0),0)</f>
        <v>0</v>
      </c>
      <c r="K107" s="75">
        <f>VLOOKUP(O107,'13 ADL維持等'!$A$6:$AR$111,10,0)</f>
        <v>0</v>
      </c>
      <c r="L107" s="53" t="str">
        <f>+'13 ADL維持等'!B14</f>
        <v>A25</v>
      </c>
      <c r="M107" s="53" t="str">
        <f>+'13 ADL維持等'!C14</f>
        <v>該当・非該当</v>
      </c>
      <c r="N107" s="47" t="str">
        <f t="shared" ref="N107:N112" si="15">_xlfn.IFS($M$106="非該当","―",R107="不適切","★",R107="要入力","✖",R107="非該当","▲",R107="適切","",R107="","",R107="要確認","！")</f>
        <v>✖</v>
      </c>
      <c r="O107" s="50">
        <v>105</v>
      </c>
      <c r="P107" s="51" t="str">
        <f>VLOOKUP(O107,'13 ADL維持等'!$AM$6:$AQ$400,2,1)</f>
        <v>いる・いない</v>
      </c>
      <c r="Q107" s="52" t="s">
        <v>13</v>
      </c>
      <c r="R107" s="57" t="str">
        <f t="shared" ref="R107:R112" si="16">_xlfn.IFS($M$106="非該当","非該当",P107=Q107,"適切",P107="いる・いない","要入力",P107="いない","不適切",P107="非該当","要確認")</f>
        <v>要入力</v>
      </c>
      <c r="S107" s="129" t="str">
        <f>IFERROR(VLOOKUP(O107,'13 ADL維持等'!$AM$6:$AX$500,7,1),0)</f>
        <v>平27厚労告95
 16の2ロ</v>
      </c>
    </row>
    <row r="108" spans="2:20" ht="30" customHeight="1" x14ac:dyDescent="0.25">
      <c r="B108" s="142"/>
      <c r="C108" s="145" t="s">
        <v>1056</v>
      </c>
      <c r="D108" s="56"/>
      <c r="E108" s="67"/>
      <c r="F108" s="48"/>
      <c r="G108" s="49"/>
      <c r="H108" s="74"/>
      <c r="I108" s="74"/>
      <c r="J108" s="109">
        <f>IFERROR(VLOOKUP(O108,'第5 介護給付費《基本》'!$A$6:$AR$177,8,0),0)</f>
        <v>0</v>
      </c>
      <c r="K108" s="75" t="str">
        <f>VLOOKUP(O108,'13 ADL維持等'!$A$6:$AR$111,10,0)</f>
        <v>　算定にあたっては、以下の事項に留意していますか。</v>
      </c>
      <c r="N108" s="47" t="str">
        <f t="shared" si="15"/>
        <v>✖</v>
      </c>
      <c r="O108" s="50">
        <v>106</v>
      </c>
      <c r="P108" s="51" t="str">
        <f>VLOOKUP(O108,'13 ADL維持等'!$AM$6:$AQ$400,2,1)</f>
        <v>いる・いない</v>
      </c>
      <c r="Q108" s="52" t="s">
        <v>13</v>
      </c>
      <c r="R108" s="57" t="str">
        <f t="shared" si="16"/>
        <v>要入力</v>
      </c>
      <c r="S108" s="129" t="str">
        <f>IFERROR(VLOOKUP(O108,'13 ADL維持等'!$AM$6:$AX$500,7,1),0)</f>
        <v>平12老企40
第2の5(17)</v>
      </c>
    </row>
    <row r="109" spans="2:20" ht="30" customHeight="1" x14ac:dyDescent="0.25">
      <c r="B109" s="142"/>
      <c r="C109" s="114" t="s">
        <v>1693</v>
      </c>
      <c r="D109" s="56"/>
      <c r="E109" s="67"/>
      <c r="F109" s="48"/>
      <c r="G109" s="49"/>
      <c r="H109" s="74"/>
      <c r="I109" s="74"/>
      <c r="J109" s="109">
        <f>IFERROR(VLOOKUP(O109,'第5 介護給付費《基本》'!$A$6:$AR$177,8,0),0)</f>
        <v>0</v>
      </c>
      <c r="K109" s="75" t="str">
        <f>VLOOKUP(O109,'13 ADL維持等'!$A$6:$AR$111,10,0)</f>
        <v>①</v>
      </c>
      <c r="N109" s="47" t="str">
        <f t="shared" si="15"/>
        <v>✖</v>
      </c>
      <c r="O109" s="50">
        <v>107</v>
      </c>
      <c r="P109" s="51" t="str">
        <f>VLOOKUP(O109,'13 ADL維持等'!$AM$6:$AQ$400,2,1)</f>
        <v>いる・いない</v>
      </c>
      <c r="Q109" s="52" t="s">
        <v>13</v>
      </c>
      <c r="R109" s="57" t="str">
        <f t="shared" si="16"/>
        <v>要入力</v>
      </c>
      <c r="S109" s="129">
        <f>IFERROR(VLOOKUP(O109,'13 ADL維持等'!$AM$6:$AX$500,7,1),0)</f>
        <v>0</v>
      </c>
    </row>
    <row r="110" spans="2:20" ht="30" customHeight="1" x14ac:dyDescent="0.25">
      <c r="B110" s="142"/>
      <c r="C110" s="114" t="s">
        <v>1693</v>
      </c>
      <c r="D110" s="56"/>
      <c r="E110" s="67"/>
      <c r="F110" s="48"/>
      <c r="G110" s="49"/>
      <c r="H110" s="74"/>
      <c r="I110" s="74"/>
      <c r="J110" s="109">
        <f>IFERROR(VLOOKUP(O110,'第5 介護給付費《基本》'!$A$6:$AR$177,8,0),0)</f>
        <v>0</v>
      </c>
      <c r="K110" s="75" t="str">
        <f>VLOOKUP(O110,'13 ADL維持等'!$A$6:$AR$111,10,0)</f>
        <v>②</v>
      </c>
      <c r="N110" s="47" t="str">
        <f t="shared" si="15"/>
        <v>✖</v>
      </c>
      <c r="O110" s="50">
        <v>108</v>
      </c>
      <c r="P110" s="51" t="str">
        <f>VLOOKUP(O110,'13 ADL維持等'!$AM$6:$AQ$400,2,1)</f>
        <v>いる・いない</v>
      </c>
      <c r="Q110" s="52" t="s">
        <v>13</v>
      </c>
      <c r="R110" s="57" t="str">
        <f t="shared" ref="R110:R111" si="17">_xlfn.IFS($M$106="非該当","非該当",P110=Q110,"適切",P110="いる・いない","要入力",P110="いない","不適切",P110="非該当","要確認")</f>
        <v>要入力</v>
      </c>
      <c r="S110" s="129">
        <f>IFERROR(VLOOKUP(O110,'13 ADL維持等'!$AM$6:$AX$500,7,1),0)</f>
        <v>0</v>
      </c>
    </row>
    <row r="111" spans="2:20" ht="30" customHeight="1" x14ac:dyDescent="0.25">
      <c r="B111" s="142"/>
      <c r="C111" s="114" t="s">
        <v>1693</v>
      </c>
      <c r="D111" s="56"/>
      <c r="E111" s="67"/>
      <c r="F111" s="48"/>
      <c r="G111" s="49"/>
      <c r="H111" s="74"/>
      <c r="I111" s="74"/>
      <c r="J111" s="109">
        <f>IFERROR(VLOOKUP(O111,'第5 介護給付費《基本》'!$A$6:$AR$177,8,0),0)</f>
        <v>0</v>
      </c>
      <c r="K111" s="75" t="str">
        <f>VLOOKUP(O111,'13 ADL維持等'!$A$6:$AR$111,10,0)</f>
        <v>③</v>
      </c>
      <c r="N111" s="47" t="str">
        <f t="shared" si="15"/>
        <v>✖</v>
      </c>
      <c r="O111" s="50">
        <v>109</v>
      </c>
      <c r="P111" s="51" t="str">
        <f>VLOOKUP(O111,'13 ADL維持等'!$AM$6:$AQ$400,2,1)</f>
        <v>いる・いない</v>
      </c>
      <c r="Q111" s="52" t="s">
        <v>13</v>
      </c>
      <c r="R111" s="57" t="str">
        <f t="shared" si="17"/>
        <v>要入力</v>
      </c>
      <c r="S111" s="129">
        <f>IFERROR(VLOOKUP(O111,'13 ADL維持等'!$AM$6:$AX$500,7,1),0)</f>
        <v>0</v>
      </c>
    </row>
    <row r="112" spans="2:20" ht="30" customHeight="1" x14ac:dyDescent="0.25">
      <c r="B112" s="142"/>
      <c r="C112" s="114" t="s">
        <v>1693</v>
      </c>
      <c r="D112" s="56"/>
      <c r="E112" s="67"/>
      <c r="F112" s="48"/>
      <c r="G112" s="49"/>
      <c r="H112" s="74"/>
      <c r="I112" s="74"/>
      <c r="J112" s="109">
        <f>IFERROR(VLOOKUP(O112,'第5 介護給付費《基本》'!$A$6:$AR$177,8,0),0)</f>
        <v>0</v>
      </c>
      <c r="K112" s="75" t="str">
        <f>VLOOKUP(O112,'13 ADL維持等'!$A$6:$AR$111,10,0)</f>
        <v>④</v>
      </c>
      <c r="N112" s="47" t="str">
        <f t="shared" si="15"/>
        <v>✖</v>
      </c>
      <c r="O112" s="50">
        <v>110</v>
      </c>
      <c r="P112" s="51" t="str">
        <f>VLOOKUP(O112,'13 ADL維持等'!$AM$6:$AQ$400,2,1)</f>
        <v>いる・いない</v>
      </c>
      <c r="Q112" s="52" t="s">
        <v>13</v>
      </c>
      <c r="R112" s="57" t="str">
        <f t="shared" si="16"/>
        <v>要入力</v>
      </c>
      <c r="S112" s="129">
        <f>IFERROR(VLOOKUP(O112,'13 ADL維持等'!$AM$6:$AX$500,7,1),0)</f>
        <v>0</v>
      </c>
    </row>
    <row r="113" spans="2:20" ht="30" customHeight="1" x14ac:dyDescent="0.25">
      <c r="B113" s="142"/>
      <c r="C113" s="114" t="s">
        <v>1693</v>
      </c>
      <c r="D113" s="58"/>
      <c r="E113" s="67"/>
      <c r="F113" s="48"/>
      <c r="G113" s="49"/>
      <c r="H113" s="74"/>
      <c r="I113" s="74"/>
      <c r="J113" s="109">
        <f>IFERROR(VLOOKUP(O113,'第5 介護給付費《基本》'!$A$6:$AR$177,8,0),0)</f>
        <v>0</v>
      </c>
      <c r="K113" s="75" t="str">
        <f>VLOOKUP(O113,'13 ADL維持等'!$A$6:$AR$111,10,0)</f>
        <v>⑤</v>
      </c>
      <c r="N113" s="47" t="str">
        <f>_xlfn.IFS(R113="不適切","★",R113="要入力","✖",R113="非該当","▲",R113="適切","",R113="","",R113="要確認","！")</f>
        <v>✖</v>
      </c>
      <c r="O113" s="50">
        <v>111</v>
      </c>
      <c r="P113" s="51" t="str">
        <f>VLOOKUP(O113,'13 ADL維持等'!$AM$6:$AQ$400,2,1)</f>
        <v>いる・いない</v>
      </c>
      <c r="Q113" s="52" t="s">
        <v>13</v>
      </c>
      <c r="R113" s="57" t="str">
        <f>_xlfn.IFS($M$113="非該当","非該当",$M$114="非該当","非該当",P113=Q113,"適切",P113="いる・いない","要入力",P113="いない","不適切",P113="非該当","要確認")</f>
        <v>要入力</v>
      </c>
      <c r="S113" s="129">
        <f>IFERROR(VLOOKUP(O113,'13 ADL維持等'!$AM$6:$AX$500,7,1),0)</f>
        <v>0</v>
      </c>
    </row>
    <row r="114" spans="2:20" ht="30" customHeight="1" x14ac:dyDescent="0.25">
      <c r="B114" s="142"/>
      <c r="C114" s="114" t="s">
        <v>1693</v>
      </c>
      <c r="D114" s="56"/>
      <c r="E114" s="67"/>
      <c r="F114" s="60"/>
      <c r="G114" s="49"/>
      <c r="H114" s="74"/>
      <c r="I114" s="74"/>
      <c r="J114" s="109">
        <f>IFERROR(VLOOKUP(O114,'第5 介護給付費《基本》'!$A$6:$AR$177,8,0),0)</f>
        <v>0</v>
      </c>
      <c r="K114" s="75" t="str">
        <f>VLOOKUP(O114,'13 ADL維持等'!$A$6:$AR$111,10,0)</f>
        <v>⑥</v>
      </c>
      <c r="N114" s="47" t="str">
        <f>_xlfn.IFS(R114="不適切","★",R114="要入力","✖",R114="非該当","▲",R114="適切","",R114="","",R114="要確認","！")</f>
        <v>✖</v>
      </c>
      <c r="O114" s="50">
        <v>112</v>
      </c>
      <c r="P114" s="51" t="str">
        <f>VLOOKUP(O114,'13 ADL維持等'!$AM$6:$AQ$400,2,1)</f>
        <v>いる・いない</v>
      </c>
      <c r="Q114" s="52" t="s">
        <v>13</v>
      </c>
      <c r="R114" s="57" t="str">
        <f>_xlfn.IFS($M$113="非該当","非該当",$M$114="非該当","非該当",P114=Q114,"適切",P114="いる・いない","要入力",P114="いない","不適切",P114="非該当","要確認")</f>
        <v>要入力</v>
      </c>
      <c r="S114" s="129">
        <f>IFERROR(VLOOKUP(O114,'13 ADL維持等'!$AM$6:$AX$500,7,1),0)</f>
        <v>0</v>
      </c>
    </row>
    <row r="115" spans="2:20" ht="30" customHeight="1" x14ac:dyDescent="0.25">
      <c r="B115" s="142"/>
      <c r="C115" s="145" t="s">
        <v>1057</v>
      </c>
      <c r="D115" s="58" t="str">
        <f>+'14 若年性認知症入所者受入'!B7</f>
        <v>14 若年性認知症入所者受入加算</v>
      </c>
      <c r="E115" s="67"/>
      <c r="F115" s="48"/>
      <c r="G115" s="49"/>
      <c r="H115" s="74"/>
      <c r="I115" s="74"/>
      <c r="J115" s="109">
        <f>IFERROR(VLOOKUP(O115,'第5 介護給付費《基本》'!$A$6:$AR$177,8,0),0)</f>
        <v>0</v>
      </c>
      <c r="K115" s="75" t="str">
        <f>VLOOKUP(O115,'14 若年性認知症入所者受入'!$A$6:$AR$111,10,0)</f>
        <v>　若年性認知症入所者（介護保険法施行令第２条第６号に規定する初老期における認知症によって要介護者となった入所者）ごとに個別に担当者を定め、その者を中心に、当該入所者の特性やニーズに応じたサービス提供を行うものとして県知事に届け出た指定施設において、当該サービスを提供した場合に、１日につき１２０単位を所定単位数に加算していますか。</v>
      </c>
      <c r="L115" s="53" t="str">
        <f>+'14 若年性認知症入所者受入'!B11</f>
        <v>A26</v>
      </c>
      <c r="M115" s="53" t="str">
        <f>+'14 若年性認知症入所者受入'!C11</f>
        <v>該当・非該当</v>
      </c>
      <c r="N115" s="47" t="str">
        <f>_xlfn.IFS($M$115="非該当","―",R115="不適切","★",R115="要入力","✖",R115="非該当","▲",R115="適切","",R115="","",R115="要確認","！")</f>
        <v>✖</v>
      </c>
      <c r="O115" s="50">
        <v>113</v>
      </c>
      <c r="P115" s="51" t="str">
        <f>VLOOKUP(O115,'14 若年性認知症入所者受入'!$AM$6:$AQ$400,2,1)</f>
        <v>いる・いない</v>
      </c>
      <c r="Q115" s="52" t="s">
        <v>13</v>
      </c>
      <c r="R115" s="57" t="str">
        <f>_xlfn.IFS($M$115="非該当","非該当",P115=Q115,"適切",P115="いる・いない","要入力",P115="いない","不適切",P115="非該当","要確認")</f>
        <v>要入力</v>
      </c>
      <c r="S115" s="129" t="str">
        <f>IFERROR(VLOOKUP(O115,'14 若年性認知症入所者受入'!$AM$6:$AX$500,7,1),0)</f>
        <v xml:space="preserve">平12厚告21 
別表1イ注16,
平27厚労告95
 64 ,
平12老企40 
第2の5(14) </v>
      </c>
      <c r="T115" t="s">
        <v>1519</v>
      </c>
    </row>
    <row r="116" spans="2:20" ht="30" customHeight="1" x14ac:dyDescent="0.25">
      <c r="B116" s="142"/>
      <c r="C116" s="145" t="s">
        <v>1058</v>
      </c>
      <c r="D116" s="56" t="str">
        <f>+'15 常勤医師配置'!B7</f>
        <v>15 常勤医師配置加算</v>
      </c>
      <c r="E116" s="67"/>
      <c r="F116" s="48"/>
      <c r="G116" s="49"/>
      <c r="H116" s="74"/>
      <c r="I116" s="74"/>
      <c r="J116" s="109">
        <f>IFERROR(VLOOKUP(O116,'第5 介護給付費《基本》'!$A$6:$AR$177,8,0),0)</f>
        <v>0</v>
      </c>
      <c r="K116" s="75" t="str">
        <f>VLOOKUP(O116,'15 常勤医師配置'!$A$6:$AR$111,10,0)</f>
        <v>　専ら当該指定施設の職務に従事する常勤の医師を１名以上配置しているものとして県知事に届け出た場合については、１日につき２５単位を所定単位数に加算していますか。</v>
      </c>
      <c r="L116" s="53" t="str">
        <f>+'15 常勤医師配置'!B10</f>
        <v>A27</v>
      </c>
      <c r="M116" s="53" t="str">
        <f>+'15 常勤医師配置'!C10</f>
        <v>該当・非該当</v>
      </c>
      <c r="N116" s="47" t="str">
        <f>_xlfn.IFS($M$115="非該当","―",R116="不適切","★",R116="要入力","✖",R116="非該当","▲",R116="適切","",R116="","",R116="要確認","！")</f>
        <v>✖</v>
      </c>
      <c r="O116" s="50">
        <v>114</v>
      </c>
      <c r="P116" s="51" t="str">
        <f>VLOOKUP(O116,'15 常勤医師配置'!$AM$6:$AQ$400,2,1)</f>
        <v>いる・いない</v>
      </c>
      <c r="Q116" s="52" t="s">
        <v>13</v>
      </c>
      <c r="R116" s="57" t="str">
        <f>_xlfn.IFS($M$115="非該当","非該当",P116=Q116,"適切",P116="いる・いない","要入力",P116="いない","不適切",P116="非該当","要確認")</f>
        <v>要入力</v>
      </c>
      <c r="S116" s="129" t="str">
        <f>IFERROR(VLOOKUP(O116,'15 常勤医師配置'!$AM$6:$AX$500,7,1),0)</f>
        <v>平12厚告21
別表1イ注17</v>
      </c>
      <c r="T116" t="s">
        <v>1520</v>
      </c>
    </row>
    <row r="117" spans="2:20" ht="30" customHeight="1" x14ac:dyDescent="0.25">
      <c r="B117" s="142"/>
      <c r="C117" s="145" t="s">
        <v>1058</v>
      </c>
      <c r="D117" s="56"/>
      <c r="E117" s="67"/>
      <c r="F117" s="48"/>
      <c r="G117" s="49"/>
      <c r="H117" s="74"/>
      <c r="I117" s="74"/>
      <c r="J117" s="109">
        <f>IFERROR(VLOOKUP(O117,'第5 介護給付費《基本》'!$A$6:$AR$177,8,0),0)</f>
        <v>0</v>
      </c>
      <c r="K117" s="75" t="str">
        <f>VLOOKUP(O117,'15 常勤医師配置'!$A$6:$AR$111,10,0)</f>
        <v>　入所者数が１００を超える指定施設にあっては、専ら当該施設の職務に従事する医師を１名以上配置し、かつ、医師を常勤換算方法で入所者の数を１００で除した数以上配置していますか。</v>
      </c>
      <c r="N117" s="47" t="str">
        <f>_xlfn.IFS($M$115="非該当","―",R117="不適切","★",R117="要入力","✖",R117="非該当","▲",R117="適切","",R117="","",R117="要確認","！")</f>
        <v>✖</v>
      </c>
      <c r="O117" s="50">
        <v>115</v>
      </c>
      <c r="P117" s="51" t="str">
        <f>VLOOKUP(O117,'15 常勤医師配置'!$AM$6:$AQ$400,2,1)</f>
        <v>いる・いない</v>
      </c>
      <c r="Q117" s="52" t="s">
        <v>13</v>
      </c>
      <c r="R117" s="57" t="str">
        <f>_xlfn.IFS($M$115="非該当","非該当",P117=Q117,"適切",P117="いる・いない","要入力",P117="いない","不適切",P117="非該当","要確認")</f>
        <v>要入力</v>
      </c>
      <c r="S117" s="129" t="str">
        <f>IFERROR(VLOOKUP(O117,'15 常勤医師配置'!$AM$6:$AX$500,7,1),0)</f>
        <v>平12厚告21
別表1イ注17</v>
      </c>
    </row>
    <row r="118" spans="2:20" ht="30" customHeight="1" x14ac:dyDescent="0.25">
      <c r="B118" s="142"/>
      <c r="C118" s="145" t="s">
        <v>1059</v>
      </c>
      <c r="D118" s="56" t="str">
        <f>+'16 精神科医による療養指導'!B7</f>
        <v>16 精神科医による療養指導の加算</v>
      </c>
      <c r="E118" s="67"/>
      <c r="F118" s="48"/>
      <c r="G118" s="49"/>
      <c r="H118" s="74"/>
      <c r="I118" s="74"/>
      <c r="J118" s="109">
        <f>IFERROR(VLOOKUP(O118,'第5 介護給付費《基本》'!$A$6:$AR$177,8,0),0)</f>
        <v>0</v>
      </c>
      <c r="K118" s="75" t="str">
        <f>VLOOKUP(O118,'16 精神科医による療養指導'!$A$6:$AR$111,10,0)</f>
        <v>　介護保険法第５条の２に規定する認知症である入所者（下記）が全入所者の３分の１以上を占め、かつ、精神科を担当する医師による定期的な療養指導が月２回以上行われている場合は、１日につき５単位を所定単位数に加算していますか。</v>
      </c>
      <c r="L118" s="53" t="str">
        <f>+'16 精神科医による療養指導'!B11</f>
        <v>A28</v>
      </c>
      <c r="M118" s="53" t="str">
        <f>+'16 精神科医による療養指導'!C11</f>
        <v>該当・非該当</v>
      </c>
      <c r="N118" s="47" t="str">
        <f>_xlfn.IFS($M$115="非該当","―",R118="不適切","★",R118="要入力","✖",R118="非該当","▲",R118="適切","",R118="","",R118="要確認","！")</f>
        <v>✖</v>
      </c>
      <c r="O118" s="50">
        <v>116</v>
      </c>
      <c r="P118" s="51" t="str">
        <f>VLOOKUP(O118,'16 精神科医による療養指導'!$AM$6:$AQ$400,2,1)</f>
        <v>いる・いない</v>
      </c>
      <c r="Q118" s="52" t="s">
        <v>13</v>
      </c>
      <c r="R118" s="57" t="str">
        <f>_xlfn.IFS($M$115="非該当","非該当",P118=Q118,"適切",P118="いる・いない","要入力",P118="いない","不適切",P118="非該当","要確認")</f>
        <v>要入力</v>
      </c>
      <c r="S118" s="129" t="str">
        <f>IFERROR(VLOOKUP(O118,'16 精神科医による療養指導'!$AM$6:$AX$500,7,1),0)</f>
        <v>平12厚告21 
別表1イ注18</v>
      </c>
      <c r="T118" t="s">
        <v>1521</v>
      </c>
    </row>
    <row r="119" spans="2:20" ht="30" customHeight="1" x14ac:dyDescent="0.25">
      <c r="B119" s="142"/>
      <c r="C119" s="114" t="s">
        <v>1694</v>
      </c>
      <c r="D119" s="58"/>
      <c r="E119" s="67"/>
      <c r="F119" s="48"/>
      <c r="G119" s="49"/>
      <c r="H119" s="74"/>
      <c r="I119" s="74"/>
      <c r="J119" s="109">
        <f>IFERROR(VLOOKUP(O119,'第5 介護給付費《基本》'!$A$6:$AR$177,8,0),0)</f>
        <v>0</v>
      </c>
      <c r="K119" s="75" t="str">
        <f>VLOOKUP(O119,'16 精神科医による療養指導'!$A$6:$AR$111,10,0)</f>
        <v>①</v>
      </c>
      <c r="N119" s="47" t="str">
        <f>_xlfn.IFS($M$119="非該当","―",R119="不適切","★",R119="要入力","✖",R119="非該当","▲",R119="適切","",R119="","",R119="要確認","！")</f>
        <v>✖</v>
      </c>
      <c r="O119" s="50">
        <v>117</v>
      </c>
      <c r="P119" s="51" t="str">
        <f>VLOOKUP(O119,'16 精神科医による療養指導'!$AM$6:$AQ$400,2,1)</f>
        <v>いる・いない</v>
      </c>
      <c r="Q119" s="52" t="s">
        <v>13</v>
      </c>
      <c r="R119" s="57" t="str">
        <f>_xlfn.IFS($M$119="非該当","非該当",P119=Q119,"適切",P119="いる・いない","要入力",P119="いない","不適切",P119="非該当","要確認")</f>
        <v>要入力</v>
      </c>
      <c r="S119" s="129" t="str">
        <f>IFERROR(VLOOKUP(O119,'16 精神科医による療養指導'!$AM$6:$AX$500,7,1),0)</f>
        <v>平12老企40 
第2の5(18)</v>
      </c>
    </row>
    <row r="120" spans="2:20" ht="30" customHeight="1" x14ac:dyDescent="0.25">
      <c r="B120" s="142"/>
      <c r="C120" s="114" t="s">
        <v>1694</v>
      </c>
      <c r="D120" s="56"/>
      <c r="E120" s="67"/>
      <c r="F120" s="48"/>
      <c r="G120" s="49"/>
      <c r="H120" s="74"/>
      <c r="I120" s="74"/>
      <c r="J120" s="109">
        <f>IFERROR(VLOOKUP(O120,'第5 介護給付費《基本》'!$A$6:$AR$177,8,0),0)</f>
        <v>0</v>
      </c>
      <c r="K120" s="75" t="str">
        <f>VLOOKUP(O120,'16 精神科医による療養指導'!$A$6:$AR$111,10,0)</f>
        <v>②</v>
      </c>
      <c r="N120" s="47" t="str">
        <f t="shared" ref="N120:N126" si="18">_xlfn.IFS($M$119="非該当","―",R120="不適切","★",R120="要入力","✖",R120="非該当","▲",R120="適切","",R120="","",R120="要確認","！")</f>
        <v>✖</v>
      </c>
      <c r="O120" s="50">
        <v>118</v>
      </c>
      <c r="P120" s="51" t="str">
        <f>VLOOKUP(O120,'16 精神科医による療養指導'!$AM$6:$AQ$400,2,1)</f>
        <v>いる・いない</v>
      </c>
      <c r="Q120" s="52" t="s">
        <v>13</v>
      </c>
      <c r="R120" s="57" t="str">
        <f t="shared" ref="R120:R125" si="19">_xlfn.IFS($M$119="非該当","非該当",P120=Q120,"適切",P120="いる・いない","要入力",P120="いない","不適切",P120="非該当","要確認")</f>
        <v>要入力</v>
      </c>
      <c r="S120" s="129" t="str">
        <f>IFERROR(VLOOKUP(O120,'16 精神科医による療養指導'!$AM$6:$AX$500,7,1),0)</f>
        <v>平12老企40 
第2の5(18)</v>
      </c>
    </row>
    <row r="121" spans="2:20" ht="30" customHeight="1" x14ac:dyDescent="0.25">
      <c r="B121" s="142"/>
      <c r="C121" s="114" t="s">
        <v>1694</v>
      </c>
      <c r="D121" s="56"/>
      <c r="E121" s="67"/>
      <c r="F121" s="48"/>
      <c r="G121" s="49"/>
      <c r="H121" s="74"/>
      <c r="I121" s="74"/>
      <c r="J121" s="109">
        <f>IFERROR(VLOOKUP(O121,'第5 介護給付費《基本》'!$A$6:$AR$177,8,0),0)</f>
        <v>0</v>
      </c>
      <c r="K121" s="75" t="str">
        <f>VLOOKUP(O121,'16 精神科医による療養指導'!$A$6:$AR$111,10,0)</f>
        <v>③</v>
      </c>
      <c r="N121" s="47" t="str">
        <f t="shared" si="18"/>
        <v>✖</v>
      </c>
      <c r="O121" s="50">
        <v>119</v>
      </c>
      <c r="P121" s="51" t="str">
        <f>VLOOKUP(O121,'16 精神科医による療養指導'!$AM$6:$AQ$400,2,1)</f>
        <v>いる・いない</v>
      </c>
      <c r="Q121" s="52" t="s">
        <v>13</v>
      </c>
      <c r="R121" s="57" t="str">
        <f t="shared" si="19"/>
        <v>要入力</v>
      </c>
      <c r="S121" s="129" t="str">
        <f>IFERROR(VLOOKUP(O121,'16 精神科医による療養指導'!$AM$6:$AX$500,7,1),0)</f>
        <v>平12老企40 
第2の5(18)</v>
      </c>
    </row>
    <row r="122" spans="2:20" ht="30" customHeight="1" x14ac:dyDescent="0.25">
      <c r="B122" s="142"/>
      <c r="C122" s="114" t="s">
        <v>1694</v>
      </c>
      <c r="D122" s="56"/>
      <c r="E122" s="67"/>
      <c r="F122" s="48"/>
      <c r="G122" s="49"/>
      <c r="H122" s="74"/>
      <c r="I122" s="74"/>
      <c r="J122" s="109">
        <f>IFERROR(VLOOKUP(O122,'第5 介護給付費《基本》'!$A$6:$AR$177,8,0),0)</f>
        <v>0</v>
      </c>
      <c r="K122" s="75" t="str">
        <f>VLOOKUP(O122,'16 精神科医による療養指導'!$A$6:$AR$111,10,0)</f>
        <v>④</v>
      </c>
      <c r="N122" s="47" t="str">
        <f t="shared" si="18"/>
        <v>✖</v>
      </c>
      <c r="O122" s="50">
        <v>120</v>
      </c>
      <c r="P122" s="51" t="str">
        <f>VLOOKUP(O122,'16 精神科医による療養指導'!$AM$6:$AQ$400,2,1)</f>
        <v>いない・いる</v>
      </c>
      <c r="Q122" s="64" t="s">
        <v>1068</v>
      </c>
      <c r="R122" s="131" t="str">
        <f t="shared" ref="R122:R123" si="20">_xlfn.IFS($M$119="非該当","非該当",P122=Q122,"適切",P122="いない・いる","要入力",P122="いる","不適切",P122="非該当","要確認")</f>
        <v>要入力</v>
      </c>
      <c r="S122" s="129" t="str">
        <f>IFERROR(VLOOKUP(O122,'16 精神科医による療養指導'!$AM$6:$AX$500,7,1),0)</f>
        <v>平12老企40 
第2の5(18)</v>
      </c>
    </row>
    <row r="123" spans="2:20" ht="30" customHeight="1" x14ac:dyDescent="0.25">
      <c r="B123" s="142"/>
      <c r="C123" s="114" t="s">
        <v>1694</v>
      </c>
      <c r="D123" s="56"/>
      <c r="E123" s="67"/>
      <c r="F123" s="48"/>
      <c r="G123" s="49"/>
      <c r="H123" s="74"/>
      <c r="I123" s="74"/>
      <c r="J123" s="109">
        <f>IFERROR(VLOOKUP(O123,'第5 介護給付費《基本》'!$A$6:$AR$177,8,0),0)</f>
        <v>0</v>
      </c>
      <c r="K123" s="75" t="str">
        <f>VLOOKUP(O123,'16 精神科医による療養指導'!$A$6:$AR$111,10,0)</f>
        <v>⑤</v>
      </c>
      <c r="N123" s="47" t="str">
        <f t="shared" si="18"/>
        <v>✖</v>
      </c>
      <c r="O123" s="50">
        <v>121</v>
      </c>
      <c r="P123" s="51" t="str">
        <f>VLOOKUP(O123,'16 精神科医による療養指導'!$AM$6:$AQ$400,2,1)</f>
        <v>いない・いる</v>
      </c>
      <c r="Q123" s="64" t="s">
        <v>1068</v>
      </c>
      <c r="R123" s="131" t="str">
        <f t="shared" si="20"/>
        <v>要入力</v>
      </c>
      <c r="S123" s="129" t="str">
        <f>IFERROR(VLOOKUP(O123,'16 精神科医による療養指導'!$AM$6:$AX$500,7,1),0)</f>
        <v>平12老企40 
第2の5(18)</v>
      </c>
    </row>
    <row r="124" spans="2:20" ht="30" customHeight="1" x14ac:dyDescent="0.25">
      <c r="B124" s="142"/>
      <c r="C124" s="114" t="s">
        <v>1694</v>
      </c>
      <c r="D124" s="56"/>
      <c r="E124" s="67"/>
      <c r="F124" s="48"/>
      <c r="G124" s="49"/>
      <c r="H124" s="74"/>
      <c r="I124" s="74"/>
      <c r="J124" s="109">
        <f>IFERROR(VLOOKUP(O124,'第5 介護給付費《基本》'!$A$6:$AR$177,8,0),0)</f>
        <v>0</v>
      </c>
      <c r="K124" s="75" t="str">
        <f>VLOOKUP(O124,'16 精神科医による療養指導'!$A$6:$AR$111,10,0)</f>
        <v>⑥</v>
      </c>
      <c r="N124" s="47" t="str">
        <f t="shared" si="18"/>
        <v>✖</v>
      </c>
      <c r="O124" s="50">
        <v>122</v>
      </c>
      <c r="P124" s="51" t="str">
        <f>VLOOKUP(O124,'16 精神科医による療養指導'!$AM$6:$AQ$400,2,1)</f>
        <v>いる・いない</v>
      </c>
      <c r="Q124" s="52" t="s">
        <v>13</v>
      </c>
      <c r="R124" s="57" t="str">
        <f t="shared" si="19"/>
        <v>要入力</v>
      </c>
      <c r="S124" s="129" t="str">
        <f>IFERROR(VLOOKUP(O124,'16 精神科医による療養指導'!$AM$6:$AX$500,7,1),0)</f>
        <v>平12老企40 
第2の5(18)</v>
      </c>
    </row>
    <row r="125" spans="2:20" ht="30" customHeight="1" x14ac:dyDescent="0.25">
      <c r="B125" s="142"/>
      <c r="C125" s="145" t="s">
        <v>1060</v>
      </c>
      <c r="D125" s="56" t="str">
        <f>+'17 障害者生活支援体制'!B7</f>
        <v>17　障害者生活支援体制加算</v>
      </c>
      <c r="E125" s="67"/>
      <c r="F125" s="48"/>
      <c r="G125" s="49"/>
      <c r="H125" s="74"/>
      <c r="I125" s="74"/>
      <c r="J125" s="109">
        <f>IFERROR(VLOOKUP(O125,'第5 介護給付費《基本》'!$A$6:$AR$177,8,0),0)</f>
        <v>0</v>
      </c>
      <c r="K125" s="75" t="str">
        <f>VLOOKUP(O125,'17 障害者生活支援体制'!$A$6:$AR$111,10,0)</f>
        <v>　基準に適合する視覚、聴覚若しくは言語機能に重度の障害のある者、重度の知的障害者又は精神障害者（以下「視覚障害者等」という。）である入所者数が１５人以上又は入所者のうち、視覚障害者等である入所者の占める割合が100分の30以上であり、かつ、専ら障害者生活支援員（厚生労働大臣が定める者）として職務に従事する常勤職員を１名以上配置しているものとして県知事に届け出た場合は、１日につき次のいずれかの単位数を、所定単位数に加算していますか。</v>
      </c>
      <c r="L125" s="53" t="str">
        <f>+'17 障害者生活支援体制'!B12</f>
        <v>A29</v>
      </c>
      <c r="M125" s="53" t="str">
        <f>+'17 障害者生活支援体制'!C12</f>
        <v>該当・非該当</v>
      </c>
      <c r="N125" s="47" t="str">
        <f t="shared" si="18"/>
        <v>✖</v>
      </c>
      <c r="O125" s="50">
        <v>123</v>
      </c>
      <c r="P125" s="51" t="str">
        <f>VLOOKUP(O125,'17 障害者生活支援体制'!$AM$6:$AQ$400,2,1)</f>
        <v>いる・いない</v>
      </c>
      <c r="Q125" s="52" t="s">
        <v>13</v>
      </c>
      <c r="R125" s="57" t="str">
        <f t="shared" si="19"/>
        <v>要入力</v>
      </c>
      <c r="S125" s="129" t="str">
        <f>IFERROR(VLOOKUP(O125,'17 障害者生活支援体制'!$AM$6:$AX$500,7,1),0)</f>
        <v>平12厚告21 
別表1イ注19 ,
平27厚労告94
 57 ・58</v>
      </c>
      <c r="T125" t="s">
        <v>1522</v>
      </c>
    </row>
    <row r="126" spans="2:20" ht="30" customHeight="1" x14ac:dyDescent="0.25">
      <c r="B126" s="142"/>
      <c r="C126" s="145" t="s">
        <v>1061</v>
      </c>
      <c r="D126" s="56"/>
      <c r="E126" s="67"/>
      <c r="F126" s="48"/>
      <c r="G126" s="49"/>
      <c r="H126" s="74"/>
      <c r="I126" s="74"/>
      <c r="J126" s="109">
        <f>IFERROR(VLOOKUP(O126,'第5 介護給付費《基本》'!$A$6:$AR$177,8,0),0)</f>
        <v>0</v>
      </c>
      <c r="K126" s="75" t="str">
        <f>VLOOKUP(O126,'17 障害者生活支援体制'!$A$6:$AR$111,10,0)</f>
        <v>　 障害者生活支援員は、次の要件を満たしていますか。</v>
      </c>
      <c r="L126" s="53" t="str">
        <f>+'17 障害者生活支援体制'!B15</f>
        <v>A30</v>
      </c>
      <c r="M126" s="53" t="str">
        <f>+'17 障害者生活支援体制'!C15</f>
        <v>該当・非該当</v>
      </c>
      <c r="N126" s="47" t="str">
        <f t="shared" si="18"/>
        <v>✖</v>
      </c>
      <c r="O126" s="50">
        <v>124</v>
      </c>
      <c r="P126" s="51" t="str">
        <f>VLOOKUP(O126,'17 障害者生活支援体制'!$AM$6:$AQ$400,2,1)</f>
        <v>いる・いない</v>
      </c>
      <c r="Q126" s="52" t="s">
        <v>13</v>
      </c>
      <c r="R126" s="57" t="str">
        <f t="shared" ref="R126" si="21">_xlfn.IFS($M$119="非該当","非該当",P126=Q126,"適切",P126="いる・いない","要入力",P126="いない","不適切",P126="非該当","要確認")</f>
        <v>要入力</v>
      </c>
      <c r="S126" s="129">
        <f>IFERROR(VLOOKUP(O126,'17 障害者生活支援体制'!$AM$6:$AX$500,7,1),0)</f>
        <v>0</v>
      </c>
    </row>
    <row r="127" spans="2:20" ht="30" customHeight="1" x14ac:dyDescent="0.25">
      <c r="B127" s="142"/>
      <c r="C127" s="145" t="s">
        <v>1062</v>
      </c>
      <c r="D127" s="58" t="str">
        <f>+'18 入院、外泊'!B7</f>
        <v>18 入院、外泊の取扱い</v>
      </c>
      <c r="E127" s="67"/>
      <c r="F127" s="48"/>
      <c r="G127" s="49"/>
      <c r="H127" s="74"/>
      <c r="I127" s="74"/>
      <c r="J127" s="109">
        <f>IFERROR(VLOOKUP(O127,'第5 介護給付費《基本》'!$A$6:$AR$177,8,0),0)</f>
        <v>0</v>
      </c>
      <c r="K127" s="75" t="str">
        <f>VLOOKUP(O127,'18 入院、外泊'!$A$6:$AR$111,10,0)</f>
        <v>　入所者が病院又は診療所への入院を要した場合及び入所者に対して居宅における外泊を認めた場合には、１月に６日を限度として所定単位数に代えて１日につき２４６単位を算定していますか。</v>
      </c>
      <c r="L127" s="53" t="str">
        <f>+'18 入院、外泊'!B10</f>
        <v>A31</v>
      </c>
      <c r="M127" s="53" t="str">
        <f>+'18 入院、外泊'!C10</f>
        <v>該当・非該当</v>
      </c>
      <c r="N127" s="47" t="str">
        <f>_xlfn.IFS($M$127="非該当","―",R127="不適切","★",R127="要入力","✖",R127="非該当","▲",R127="適切","",R127="","",R127="要確認","！")</f>
        <v>✖</v>
      </c>
      <c r="O127" s="50">
        <v>125</v>
      </c>
      <c r="P127" s="51" t="str">
        <f>VLOOKUP(O127,'18 入院、外泊'!$AM$6:$AQ$400,2,1)</f>
        <v>いる・いない</v>
      </c>
      <c r="Q127" s="52" t="s">
        <v>13</v>
      </c>
      <c r="R127" s="57" t="str">
        <f>_xlfn.IFS($M$127="非該当","非該当",P127=Q127,"適切",P127="いる・いない","要入力",P127="いない","不適切",P127="非該当","要確認")</f>
        <v>要入力</v>
      </c>
      <c r="S127" s="129" t="str">
        <f>IFERROR(VLOOKUP(O127,'18 入院、外泊'!$AM$6:$AX$500,7,1),0)</f>
        <v>平12厚告21 
別表1イ注20</v>
      </c>
      <c r="T127" t="s">
        <v>1523</v>
      </c>
    </row>
    <row r="128" spans="2:20" ht="30" customHeight="1" x14ac:dyDescent="0.25">
      <c r="B128" s="142"/>
      <c r="C128" s="114" t="s">
        <v>1695</v>
      </c>
      <c r="D128" s="56"/>
      <c r="E128" s="67"/>
      <c r="F128" s="48"/>
      <c r="G128" s="49"/>
      <c r="H128" s="74"/>
      <c r="I128" s="74"/>
      <c r="J128" s="109">
        <f>IFERROR(VLOOKUP(O128,'第5 介護給付費《基本》'!$A$6:$AR$177,8,0),0)</f>
        <v>0</v>
      </c>
      <c r="K128" s="75" t="str">
        <f>VLOOKUP(O128,'18 入院、外泊'!$A$6:$AR$111,10,0)</f>
        <v>　入院及び外泊の期間に初日及び最終日を含まず算定していますか。</v>
      </c>
      <c r="N128" s="47" t="str">
        <f>_xlfn.IFS($M$127="非該当","―",R128="不適切","★",R128="要入力","✖",R128="非該当","▲",R128="適切","",R128="","",R128="要確認","！")</f>
        <v>✖</v>
      </c>
      <c r="O128" s="50">
        <v>126</v>
      </c>
      <c r="P128" s="51" t="str">
        <f>VLOOKUP(O128,'18 入院、外泊'!$AM$6:$AQ$400,2,1)</f>
        <v>いる・いない</v>
      </c>
      <c r="Q128" s="52" t="s">
        <v>13</v>
      </c>
      <c r="R128" s="57" t="str">
        <f>_xlfn.IFS($M$127="非該当","非該当",P128=Q128,"適切",P128="いる・いない","要入力",P128="いない","不適切",P128="非該当","要確認")</f>
        <v>要入力</v>
      </c>
      <c r="S128" s="129" t="str">
        <f>IFERROR(VLOOKUP(O128,'18 入院、外泊'!$AM$6:$AX$500,7,1),0)</f>
        <v>平12老企40 
第2の5(20)</v>
      </c>
    </row>
    <row r="129" spans="2:20" ht="30" customHeight="1" x14ac:dyDescent="0.25">
      <c r="B129" s="142"/>
      <c r="C129" s="114" t="s">
        <v>1695</v>
      </c>
      <c r="D129" s="56"/>
      <c r="E129" s="67"/>
      <c r="F129" s="48"/>
      <c r="G129" s="49"/>
      <c r="H129" s="74"/>
      <c r="I129" s="74"/>
      <c r="J129" s="109">
        <f>IFERROR(VLOOKUP(O129,'第5 介護給付費《基本》'!$A$6:$AR$177,8,0),0)</f>
        <v>0</v>
      </c>
      <c r="K129" s="75" t="str">
        <f>VLOOKUP(O129,'18 入院、外泊'!$A$6:$AR$111,10,0)</f>
        <v>　入院及び外泊期間中の入所者の同意を得て、空きベッドを短期入所に活用した場合に、入院又は外泊時の費用を算定していませんか。</v>
      </c>
      <c r="N129" s="47" t="str">
        <f>_xlfn.IFS($M$127="非該当","―",R129="不適切","★",R129="要入力","✖",R129="非該当","▲",R129="適切","",R129="","",R129="要確認","！")</f>
        <v>✖</v>
      </c>
      <c r="O129" s="50">
        <v>127</v>
      </c>
      <c r="P129" s="51" t="str">
        <f>VLOOKUP(O129,'18 入院、外泊'!$AM$6:$AQ$400,2,1)</f>
        <v>いない・いる</v>
      </c>
      <c r="Q129" s="64" t="s">
        <v>1068</v>
      </c>
      <c r="R129" s="131" t="str">
        <f t="shared" ref="R129:R130" si="22">_xlfn.IFS($M$119="非該当","非該当",P129=Q129,"適切",P129="いない・いる","要入力",P129="いる","不適切",P129="非該当","要確認")</f>
        <v>要入力</v>
      </c>
      <c r="S129" s="129" t="str">
        <f>IFERROR(VLOOKUP(O129,'18 入院、外泊'!$AM$6:$AX$500,7,1),0)</f>
        <v>平12老企40 
第2の5(20)</v>
      </c>
    </row>
    <row r="130" spans="2:20" ht="30" customHeight="1" x14ac:dyDescent="0.25">
      <c r="B130" s="142"/>
      <c r="C130" s="114" t="s">
        <v>1695</v>
      </c>
      <c r="D130" s="56"/>
      <c r="E130" s="67"/>
      <c r="F130" s="48"/>
      <c r="G130" s="49"/>
      <c r="H130" s="74"/>
      <c r="I130" s="74"/>
      <c r="J130" s="109">
        <f>IFERROR(VLOOKUP(O130,'第5 介護給付費《基本》'!$A$6:$AR$177,8,0),0)</f>
        <v>0</v>
      </c>
      <c r="K130" s="75" t="str">
        <f>VLOOKUP(O130,'18 入院、外泊'!$A$6:$AR$111,10,0)</f>
        <v>　１回の入院又は外泊で月をまたがる場合には、連続13泊（12日分）を超える算定をしていませんか。</v>
      </c>
      <c r="N130" s="47" t="str">
        <f>_xlfn.IFS($M$127="非該当","―",R130="不適切","★",R130="要入力","✖",R130="非該当","▲",R130="適切","",R130="","",R130="要確認","！")</f>
        <v>✖</v>
      </c>
      <c r="O130" s="50">
        <v>128</v>
      </c>
      <c r="P130" s="51" t="str">
        <f>VLOOKUP(O130,'18 入院、外泊'!$AM$6:$AQ$400,2,1)</f>
        <v>いない・いる</v>
      </c>
      <c r="Q130" s="64" t="s">
        <v>1068</v>
      </c>
      <c r="R130" s="131" t="str">
        <f t="shared" si="22"/>
        <v>要入力</v>
      </c>
      <c r="S130" s="129" t="str">
        <f>IFERROR(VLOOKUP(O130,'18 入院、外泊'!$AM$6:$AX$500,7,1),0)</f>
        <v>平12老企40 
第2の5(20)</v>
      </c>
    </row>
    <row r="131" spans="2:20" ht="30" customHeight="1" x14ac:dyDescent="0.25">
      <c r="B131" s="142"/>
      <c r="C131" s="114" t="s">
        <v>1695</v>
      </c>
      <c r="D131" s="58"/>
      <c r="E131" s="67"/>
      <c r="F131" s="48"/>
      <c r="G131" s="49"/>
      <c r="H131" s="74"/>
      <c r="I131" s="74"/>
      <c r="J131" s="109">
        <f>IFERROR(VLOOKUP(O131,'第5 介護給付費《基本》'!$A$6:$AR$177,8,0),0)</f>
        <v>0</v>
      </c>
      <c r="K131" s="75" t="str">
        <f>VLOOKUP(O131,'18 入院、外泊'!$A$6:$AR$111,10,0)</f>
        <v>　入所者に対して居宅における外泊を認め、指定施設が居宅サービスを提供する場合は、１月に６日を限度として、所定単位数に代えて１日につき560単位を算定していますか。</v>
      </c>
      <c r="L131" s="53" t="str">
        <f>+'18 入院、外泊'!B31</f>
        <v>A32</v>
      </c>
      <c r="M131" s="53" t="str">
        <f>+'18 入院、外泊'!C31</f>
        <v>該当・非該当</v>
      </c>
      <c r="N131" s="47" t="str">
        <f>_xlfn.IFS($M$131="非該当","―",R131="不適切","★",R131="要入力","✖",R131="非該当","▲",R131="適切","",R131="","",R131="要確認","！")</f>
        <v>✖</v>
      </c>
      <c r="O131" s="50">
        <v>129</v>
      </c>
      <c r="P131" s="51" t="str">
        <f>VLOOKUP(O131,'18 入院、外泊'!$AM$6:$AQ$400,2,1)</f>
        <v>いる・いない</v>
      </c>
      <c r="Q131" s="52" t="s">
        <v>13</v>
      </c>
      <c r="R131" s="57" t="str">
        <f>_xlfn.IFS($M$131="非該当","非該当",P131=Q131,"適切",P131="いる・いない","要入力",P131="いない","不適切",P131="非該当","要確認")</f>
        <v>要入力</v>
      </c>
      <c r="S131" s="129" t="str">
        <f>IFERROR(VLOOKUP(O131,'18 入院、外泊'!$AM$6:$AX$500,7,1),0)</f>
        <v>平12厚告21 
別表1イ注21</v>
      </c>
    </row>
    <row r="132" spans="2:20" ht="30" customHeight="1" x14ac:dyDescent="0.25">
      <c r="B132" s="142"/>
      <c r="C132" s="114" t="s">
        <v>1695</v>
      </c>
      <c r="D132" s="56"/>
      <c r="E132" s="67"/>
      <c r="F132" s="48"/>
      <c r="G132" s="49"/>
      <c r="H132" s="74"/>
      <c r="I132" s="74"/>
      <c r="J132" s="109">
        <f>IFERROR(VLOOKUP(O132,'第5 介護給付費《基本》'!$A$6:$AR$177,8,0),0)</f>
        <v>0</v>
      </c>
      <c r="K132" s="75" t="str">
        <f>VLOOKUP(O132,'18 入院、外泊'!$A$6:$AR$111,10,0)</f>
        <v>①</v>
      </c>
      <c r="N132" s="47" t="str">
        <f>_xlfn.IFS($M$131="非該当","―",R132="不適切","★",R132="要入力","✖",R132="非該当","▲",R132="適切","",R132="","",R132="要確認","！")</f>
        <v>✖</v>
      </c>
      <c r="O132" s="50">
        <v>130</v>
      </c>
      <c r="P132" s="51" t="str">
        <f>VLOOKUP(O132,'18 入院、外泊'!$AM$6:$AQ$400,2,1)</f>
        <v>いる・いない</v>
      </c>
      <c r="Q132" s="52" t="s">
        <v>13</v>
      </c>
      <c r="R132" s="57" t="str">
        <f>_xlfn.IFS($M$131="非該当","非該当",P132=Q132,"適切",P132="いる・いない","要入力",P132="いない","不適切",P132="非該当","要確認")</f>
        <v>要入力</v>
      </c>
      <c r="S132" s="129" t="str">
        <f>IFERROR(VLOOKUP(O132,'18 入院、外泊'!$AM$6:$AX$500,7,1),0)</f>
        <v>平12老企40 
第2の5(21)</v>
      </c>
    </row>
    <row r="133" spans="2:20" ht="30" customHeight="1" x14ac:dyDescent="0.25">
      <c r="B133" s="142"/>
      <c r="C133" s="114" t="s">
        <v>1695</v>
      </c>
      <c r="D133" s="56"/>
      <c r="E133" s="67"/>
      <c r="F133" s="48"/>
      <c r="G133" s="49"/>
      <c r="H133" s="74"/>
      <c r="I133" s="74"/>
      <c r="J133" s="109">
        <f>IFERROR(VLOOKUP(O133,'第5 介護給付費《基本》'!$A$6:$AR$177,8,0),0)</f>
        <v>0</v>
      </c>
      <c r="K133" s="75" t="str">
        <f>VLOOKUP(O133,'18 入院、外泊'!$A$6:$AR$111,10,0)</f>
        <v>②</v>
      </c>
      <c r="N133" s="47" t="str">
        <f>_xlfn.IFS($M$131="非該当","―",R133="不適切","★",R133="要入力","✖",R133="非該当","▲",R133="適切","",R133="","",R133="要確認","！")</f>
        <v>✖</v>
      </c>
      <c r="O133" s="50">
        <v>131</v>
      </c>
      <c r="P133" s="51" t="str">
        <f>VLOOKUP(O133,'18 入院、外泊'!$AM$6:$AQ$400,2,1)</f>
        <v>いる・いない</v>
      </c>
      <c r="Q133" s="52" t="s">
        <v>13</v>
      </c>
      <c r="R133" s="57" t="str">
        <f>_xlfn.IFS($M$131="非該当","非該当",P133=Q133,"適切",P133="いる・いない","要入力",P133="いない","不適切",P133="非該当","要確認")</f>
        <v>要入力</v>
      </c>
      <c r="S133" s="129" t="str">
        <f>IFERROR(VLOOKUP(O133,'18 入院、外泊'!$AM$6:$AX$500,7,1),0)</f>
        <v>平12老企40 
第2の5(21)</v>
      </c>
    </row>
    <row r="134" spans="2:20" ht="30" customHeight="1" x14ac:dyDescent="0.25">
      <c r="B134" s="142"/>
      <c r="C134" s="114" t="s">
        <v>1695</v>
      </c>
      <c r="D134" s="56"/>
      <c r="E134" s="67"/>
      <c r="F134" s="48"/>
      <c r="G134" s="49"/>
      <c r="H134" s="74"/>
      <c r="I134" s="74"/>
      <c r="J134" s="109">
        <f>IFERROR(VLOOKUP(O134,'第5 介護給付費《基本》'!$A$6:$AR$177,8,0),0)</f>
        <v>0</v>
      </c>
      <c r="K134" s="75" t="str">
        <f>VLOOKUP(O134,'18 入院、外泊'!$A$6:$AR$111,10,0)</f>
        <v>③</v>
      </c>
      <c r="N134" s="47" t="str">
        <f>_xlfn.IFS($M$131="非該当","―",R134="不適切","★",R134="要入力","✖",R134="非該当","▲",R134="適切","",R134="","",R134="要確認","！")</f>
        <v>✖</v>
      </c>
      <c r="O134" s="50">
        <v>132</v>
      </c>
      <c r="P134" s="51" t="str">
        <f>VLOOKUP(O134,'18 入院、外泊'!$AM$6:$AQ$400,2,1)</f>
        <v>いる・いない</v>
      </c>
      <c r="Q134" s="52" t="s">
        <v>13</v>
      </c>
      <c r="R134" s="57" t="str">
        <f>_xlfn.IFS($M$131="非該当","非該当",P134=Q134,"適切",P134="いる・いない","要入力",P134="いない","不適切",P134="非該当","要確認")</f>
        <v>要入力</v>
      </c>
      <c r="S134" s="129" t="str">
        <f>IFERROR(VLOOKUP(O134,'18 入院、外泊'!$AM$6:$AX$500,7,1),0)</f>
        <v>平12老企40 
第2の5(21)</v>
      </c>
    </row>
    <row r="135" spans="2:20" ht="30" customHeight="1" x14ac:dyDescent="0.25">
      <c r="B135" s="142"/>
      <c r="C135" s="114" t="s">
        <v>1695</v>
      </c>
      <c r="D135" s="56"/>
      <c r="E135" s="67"/>
      <c r="F135" s="48"/>
      <c r="G135" s="49"/>
      <c r="H135" s="74"/>
      <c r="I135" s="74"/>
      <c r="J135" s="109">
        <f>IFERROR(VLOOKUP(O135,'第5 介護給付費《基本》'!$A$6:$AR$177,8,0),0)</f>
        <v>0</v>
      </c>
      <c r="K135" s="75" t="str">
        <f>VLOOKUP(O135,'18 入院、外泊'!$A$6:$AR$111,10,0)</f>
        <v>④</v>
      </c>
      <c r="N135" s="47" t="str">
        <f>_xlfn.IFS($M$131="非該当","―",R135="不適切","★",R135="要入力","✖",R135="非該当","▲",R135="適切","",R135="","",R135="要確認","！")</f>
        <v>✖</v>
      </c>
      <c r="O135" s="50">
        <v>133</v>
      </c>
      <c r="P135" s="51" t="str">
        <f>VLOOKUP(O135,'18 入院、外泊'!$AM$6:$AQ$400,2,1)</f>
        <v>いる・いない</v>
      </c>
      <c r="Q135" s="52" t="s">
        <v>13</v>
      </c>
      <c r="R135" s="57" t="str">
        <f>_xlfn.IFS($M$131="非該当","非該当",P135=Q135,"適切",P135="いる・いない","要入力",P135="いない","不適切",P135="非該当","要確認")</f>
        <v>要入力</v>
      </c>
      <c r="S135" s="129" t="str">
        <f>IFERROR(VLOOKUP(O135,'18 入院、外泊'!$AM$6:$AX$500,7,1),0)</f>
        <v>平12老企40 
第2の5(21)</v>
      </c>
    </row>
    <row r="136" spans="2:20" ht="30" customHeight="1" x14ac:dyDescent="0.25">
      <c r="B136" s="142"/>
      <c r="C136" s="145" t="s">
        <v>1097</v>
      </c>
      <c r="D136" s="58"/>
      <c r="E136" s="67"/>
      <c r="F136" s="48"/>
      <c r="G136" s="49"/>
      <c r="H136" s="74"/>
      <c r="I136" s="74"/>
      <c r="J136" s="109">
        <f>IFERROR(VLOOKUP(O136,'第5 介護給付費《基本》'!$A$6:$AR$177,8,0),0)</f>
        <v>0</v>
      </c>
      <c r="K136" s="75" t="str">
        <f>VLOOKUP(O136,'18 入院、外泊'!$A$6:$AR$111,10,0)</f>
        <v>⑤</v>
      </c>
      <c r="N136" s="47" t="str">
        <f>_xlfn.IFS($M$137="非該当","―",R136="不適切","★",R136="要入力","✖",R136="非該当","▲",R136="適切","",R136="","",R136="要確認","！")</f>
        <v>✖</v>
      </c>
      <c r="O136" s="50">
        <v>134</v>
      </c>
      <c r="P136" s="51" t="str">
        <f>VLOOKUP(O136,'18 入院、外泊'!$AM$6:$AQ$400,2,1)</f>
        <v>いる・いない</v>
      </c>
      <c r="Q136" s="52" t="s">
        <v>13</v>
      </c>
      <c r="R136" s="57" t="str">
        <f>_xlfn.IFS($M$137="非該当","非該当",P136=Q136,"適切",P136="いる・いない","要入力",P136="いない","不適切",P136="非該当","要確認")</f>
        <v>要入力</v>
      </c>
      <c r="S136" s="129" t="str">
        <f>IFERROR(VLOOKUP(O136,'18 入院、外泊'!$AM$6:$AX$500,7,1),0)</f>
        <v>平12老企40 
第2の5(21)</v>
      </c>
    </row>
    <row r="137" spans="2:20" ht="30" customHeight="1" x14ac:dyDescent="0.25">
      <c r="B137" s="142"/>
      <c r="C137" s="114" t="s">
        <v>1696</v>
      </c>
      <c r="D137" s="58"/>
      <c r="E137" s="67"/>
      <c r="F137" s="48"/>
      <c r="G137" s="49"/>
      <c r="H137" s="74"/>
      <c r="I137" s="74"/>
      <c r="J137" s="109">
        <f>IFERROR(VLOOKUP(O137,'第5 介護給付費《基本》'!$A$6:$AR$177,8,0),0)</f>
        <v>0</v>
      </c>
      <c r="K137" s="75" t="str">
        <f>VLOOKUP(O137,'18 入院、外泊'!$A$6:$AR$111,10,0)</f>
        <v>⑥</v>
      </c>
      <c r="N137" s="47" t="str">
        <f>_xlfn.IFS($M$137="非該当","―",R137="不適切","★",R137="要入力","✖",R137="非該当","▲",R137="適切","",R137="","",R137="要確認","！")</f>
        <v>✖</v>
      </c>
      <c r="O137" s="50">
        <v>135</v>
      </c>
      <c r="P137" s="51" t="str">
        <f>VLOOKUP(O137,'18 入院、外泊'!$AM$6:$AQ$400,2,1)</f>
        <v>いる・いない</v>
      </c>
      <c r="Q137" s="52" t="s">
        <v>13</v>
      </c>
      <c r="R137" s="57" t="str">
        <f>_xlfn.IFS($M$137="非該当","非該当",P137=Q137,"適切",P137="いる・いない","要入力",P137="いない","不適切",P137="非該当","要確認")</f>
        <v>要入力</v>
      </c>
      <c r="S137" s="129" t="str">
        <f>IFERROR(VLOOKUP(O137,'18 入院、外泊'!$AM$6:$AX$500,7,1),0)</f>
        <v>平12老企40 
第2の5(21)</v>
      </c>
    </row>
    <row r="138" spans="2:20" ht="30" customHeight="1" x14ac:dyDescent="0.25">
      <c r="B138" s="142"/>
      <c r="C138" s="114" t="s">
        <v>1696</v>
      </c>
      <c r="D138" s="58"/>
      <c r="E138" s="67"/>
      <c r="F138" s="48"/>
      <c r="G138" s="49"/>
      <c r="H138" s="74"/>
      <c r="I138" s="74"/>
      <c r="J138" s="109">
        <f>IFERROR(VLOOKUP(O138,'第5 介護給付費《基本》'!$A$6:$AR$177,8,0),0)</f>
        <v>0</v>
      </c>
      <c r="K138" s="75" t="str">
        <f>VLOOKUP(O138,'18 入院、外泊'!$A$6:$AR$111,10,0)</f>
        <v>⑦</v>
      </c>
      <c r="N138" s="47" t="str">
        <f>_xlfn.IFS($M$138="非該当","―",R138="不適切","★",R138="要入力","✖",R138="非該当","▲",R138="適切","",R138="","",R138="要確認","！")</f>
        <v>✖</v>
      </c>
      <c r="O138" s="50">
        <v>136</v>
      </c>
      <c r="P138" s="51" t="str">
        <f>VLOOKUP(O138,'18 入院、外泊'!$AM$6:$AQ$400,2,1)</f>
        <v>いない・いる</v>
      </c>
      <c r="Q138" s="64" t="s">
        <v>1068</v>
      </c>
      <c r="R138" s="131" t="str">
        <f t="shared" ref="R138" si="23">_xlfn.IFS($M$119="非該当","非該当",P138=Q138,"適切",P138="いない・いる","要入力",P138="いる","不適切",P138="非該当","要確認")</f>
        <v>要入力</v>
      </c>
      <c r="S138" s="129" t="str">
        <f>IFERROR(VLOOKUP(O138,'18 入院、外泊'!$AM$6:$AX$500,7,1),0)</f>
        <v>平12老企40 
第2の5(21)</v>
      </c>
    </row>
    <row r="139" spans="2:20" ht="30" customHeight="1" x14ac:dyDescent="0.25">
      <c r="B139" s="142"/>
      <c r="C139" s="145" t="s">
        <v>1698</v>
      </c>
      <c r="D139" s="56" t="str">
        <f>+'19 初期加算'!B7</f>
        <v>19 初期加算</v>
      </c>
      <c r="E139" s="67"/>
      <c r="F139" s="48"/>
      <c r="G139" s="49"/>
      <c r="H139" s="74"/>
      <c r="I139" s="74"/>
      <c r="J139" s="109">
        <f>IFERROR(VLOOKUP(O139,'第5 介護給付費《基本》'!$A$6:$AR$177,8,0),0)</f>
        <v>0</v>
      </c>
      <c r="K139" s="75" t="str">
        <f>VLOOKUP(O139,'19 初期加算'!$A$6:$AR$112,10,0)</f>
        <v>　入居した日から起算して３０日以内の期間については、初期加算として、１日につき３０単位を算定していますか。</v>
      </c>
      <c r="L139" s="53" t="str">
        <f>+'19 初期加算'!B10</f>
        <v>A33</v>
      </c>
      <c r="M139" s="53" t="str">
        <f>+'19 初期加算'!C10</f>
        <v>該当・非該当</v>
      </c>
      <c r="N139" s="47" t="str">
        <f>_xlfn.IFS($M$138="非該当","―",R139="不適切","★",R139="要入力","✖",R139="非該当","▲",R139="適切","",R139="","",R139="要確認","！")</f>
        <v>✖</v>
      </c>
      <c r="O139" s="50">
        <v>137</v>
      </c>
      <c r="P139" s="51" t="str">
        <f>VLOOKUP(O139,'19 初期加算'!$AM$6:$AQ$401,2,1)</f>
        <v>いる・いない</v>
      </c>
      <c r="Q139" s="52" t="s">
        <v>13</v>
      </c>
      <c r="R139" s="57" t="str">
        <f>_xlfn.IFS($M$138="非該当","非該当",P139=Q139,"適切",P139="いる・いない","要入力",P139="いない","不適切",P139="非該当","要確認")</f>
        <v>要入力</v>
      </c>
      <c r="S139" s="129" t="str">
        <f>IFERROR(VLOOKUP(O139,'19 初期加算'!$AM$6:$AX$501,7,1),0)</f>
        <v>平12厚告21 
別表1のハ,
平12老企40 
第2の5(22)</v>
      </c>
      <c r="T139" t="s">
        <v>1474</v>
      </c>
    </row>
    <row r="140" spans="2:20" ht="30" customHeight="1" x14ac:dyDescent="0.25">
      <c r="B140" s="142"/>
      <c r="C140" s="114" t="s">
        <v>1697</v>
      </c>
      <c r="D140" s="58"/>
      <c r="E140" s="67"/>
      <c r="F140" s="48"/>
      <c r="G140" s="49"/>
      <c r="H140" s="74"/>
      <c r="I140" s="74"/>
      <c r="J140" s="109">
        <f>IFERROR(VLOOKUP(O140,'第5 介護給付費《基本》'!$A$6:$AR$177,8,0),0)</f>
        <v>0</v>
      </c>
      <c r="K140" s="75" t="str">
        <f>VLOOKUP(O140,'19 初期加算'!$A$6:$AR$112,10,0)</f>
        <v>　当該入所者が過去３月間（ただし、日常生活自立度のランクⅢ、Ⅳ又はＭに該当する者の場合は過去１月間とする。）の間に、当該指定施設に入居したことがない場合に限り、算定していますか。</v>
      </c>
      <c r="N140" s="47" t="str">
        <f>_xlfn.IFS($M$140="非該当","―",R140="不適切","★",R140="要入力","✖",R140="非該当","▲",R140="適切","",R140="","",R140="要確認","！")</f>
        <v>✖</v>
      </c>
      <c r="O140" s="50">
        <v>138</v>
      </c>
      <c r="P140" s="51" t="str">
        <f>VLOOKUP(O140,'19 初期加算'!$AM$6:$AQ$401,2,1)</f>
        <v>いる・いない</v>
      </c>
      <c r="Q140" s="52" t="s">
        <v>13</v>
      </c>
      <c r="R140" s="57" t="str">
        <f>_xlfn.IFS($M$140="非該当","非該当",P140=Q140,"適切",P140="いる・いない","要入力",P140="いない","不適切",P140="非該当","要確認")</f>
        <v>要入力</v>
      </c>
      <c r="S140" s="129" t="str">
        <f>IFERROR(VLOOKUP(O140,'19 初期加算'!$AM$6:$AX$501,7,1),0)</f>
        <v>平12老企40 
第2の5(22)</v>
      </c>
    </row>
    <row r="141" spans="2:20" ht="30" customHeight="1" x14ac:dyDescent="0.25">
      <c r="B141" s="142"/>
      <c r="C141" s="114" t="s">
        <v>1697</v>
      </c>
      <c r="D141" s="56"/>
      <c r="E141" s="67"/>
      <c r="F141" s="48"/>
      <c r="G141" s="49"/>
      <c r="H141" s="74"/>
      <c r="I141" s="74"/>
      <c r="J141" s="109">
        <f>IFERROR(VLOOKUP(O141,'第5 介護給付費《基本》'!$A$6:$AR$177,8,0),0)</f>
        <v>0</v>
      </c>
      <c r="K141" s="75" t="str">
        <f>VLOOKUP(O141,'19 初期加算'!$A$6:$AR$112,10,0)</f>
        <v>　３０日を超える病院又は診療所への入院後に再び入居した場合は、(2)にかかわらず算定を行っていますか。</v>
      </c>
      <c r="N141" s="47" t="str">
        <f>_xlfn.IFS($M$140="非該当","―",R141="不適切","★",R141="要入力","✖",R141="非該当","▲",R141="適切","",R141="","",R141="要確認","！")</f>
        <v>✖</v>
      </c>
      <c r="O141" s="50">
        <v>139</v>
      </c>
      <c r="P141" s="51" t="str">
        <f>VLOOKUP(O141,'19 初期加算'!$AM$6:$AQ$401,2,1)</f>
        <v>いる・いない</v>
      </c>
      <c r="Q141" s="52" t="s">
        <v>13</v>
      </c>
      <c r="R141" s="57" t="str">
        <f>_xlfn.IFS($M$140="非該当","非該当",P141=Q141,"適切",P141="いる・いない","要入力",P141="いない","不適切",P141="非該当","要確認")</f>
        <v>要入力</v>
      </c>
      <c r="S141" s="129" t="str">
        <f>IFERROR(VLOOKUP(O141,'19 初期加算'!$AM$6:$AX$501,7,1),0)</f>
        <v>平12老企40 
第2の5(22)</v>
      </c>
    </row>
    <row r="142" spans="2:20" ht="30" customHeight="1" x14ac:dyDescent="0.25">
      <c r="B142" s="142"/>
      <c r="C142" s="114" t="s">
        <v>1697</v>
      </c>
      <c r="D142" s="56"/>
      <c r="E142" s="67"/>
      <c r="F142" s="48"/>
      <c r="G142" s="49"/>
      <c r="H142" s="74"/>
      <c r="I142" s="74"/>
      <c r="J142" s="109">
        <f>IFERROR(VLOOKUP(O142,'第5 介護給付費《基本》'!$A$6:$AR$177,8,0),0)</f>
        <v>0</v>
      </c>
      <c r="K142" s="75" t="str">
        <f>VLOOKUP(O142,'19 初期加算'!$A$6:$AR$112,10,0)</f>
        <v>　当該指定施設の併設又は空床利用の短期入所（単独型にあっても隣接及び近隣等の条件に該当するものを含む。）を利用していた者が、日を空けることなく引き続き当該施設に入居した場合は、入居直前の短期入所の利用日数を３０日から控除して得た日数に限り、算定していますか。</v>
      </c>
      <c r="N142" s="47" t="str">
        <f>_xlfn.IFS($M$140="非該当","―",R142="不適切","★",R142="要入力","✖",R142="非該当","▲",R142="適切","",R142="","",R142="要確認","！")</f>
        <v>✖</v>
      </c>
      <c r="O142" s="50">
        <v>140</v>
      </c>
      <c r="P142" s="51" t="str">
        <f>VLOOKUP(O142,'19 初期加算'!$AM$6:$AQ$401,2,1)</f>
        <v>いる・いない</v>
      </c>
      <c r="Q142" s="52" t="s">
        <v>13</v>
      </c>
      <c r="R142" s="57" t="str">
        <f>_xlfn.IFS($M$140="非該当","非該当",P142=Q142,"適切",P142="いる・いない","要入力",P142="いない","不適切",P142="非該当","要確認")</f>
        <v>要入力</v>
      </c>
      <c r="S142" s="129" t="str">
        <f>IFERROR(VLOOKUP(O142,'19 初期加算'!$AM$6:$AX$501,7,1),0)</f>
        <v>平12老企40 
第2の5(22)</v>
      </c>
    </row>
    <row r="143" spans="2:20" ht="30" customHeight="1" x14ac:dyDescent="0.25">
      <c r="B143" s="142"/>
      <c r="C143" s="114" t="s">
        <v>1098</v>
      </c>
      <c r="D143" s="56" t="str">
        <f>+'20 退所時栄養情報連携加算'!B7</f>
        <v>20 退所時栄養情報連携加算</v>
      </c>
      <c r="E143" s="67"/>
      <c r="F143" s="48"/>
      <c r="G143" s="49"/>
      <c r="H143" s="74"/>
      <c r="I143" s="74"/>
      <c r="J143" s="109">
        <f>IFERROR(VLOOKUP(O143,'第5 介護給付費《基本》'!$A$6:$AR$177,8,0),0)</f>
        <v>0</v>
      </c>
      <c r="K143" s="75" t="str">
        <f>VLOOKUP(O143,'20 退所時栄養情報連携加算'!$A$6:$AR$111,10,0)</f>
        <v>　特別食を必要とする入所者又は低栄養状態にあると医師が判断した入所者が施設から退所する際に、その居宅に退所する場合は当該入所者の主治の医師の属する病院又は診療所及び介護支援専門員に対して、病院、診療所又は他の介護保険施設（以下「医療機関等」という。）に入院又は入所する場合は当該医療機関等に対して、当該入所者の同意を得て、管理栄養士が当該入所者の栄養管理に関する情報を提供したときは、当該入所者が退所した日の属する月において、１月につき１回を限度として７０単位を算定していますか。</v>
      </c>
      <c r="L143" s="53" t="str">
        <f>+'20 退所時栄養情報連携加算'!B11</f>
        <v>A34</v>
      </c>
      <c r="M143" s="53" t="str">
        <f>+'20 退所時栄養情報連携加算'!C11</f>
        <v>該当・非該当</v>
      </c>
      <c r="N143" s="47" t="str">
        <f>_xlfn.IFS($M$140="非該当","―",R143="不適切","★",R143="要入力","✖",R143="非該当","▲",R143="適切","",R143="","",R143="要確認","！")</f>
        <v>✖</v>
      </c>
      <c r="O143" s="50">
        <v>141</v>
      </c>
      <c r="P143" s="51" t="str">
        <f>VLOOKUP(O143,'20 退所時栄養情報連携加算'!$AM$6:$AQ$400,2,1)</f>
        <v>いる・いない</v>
      </c>
      <c r="Q143" s="52" t="s">
        <v>13</v>
      </c>
      <c r="R143" s="57" t="str">
        <f>_xlfn.IFS($M$140="非該当","非該当",P143=Q143,"適切",P143="いる・いない","要入力",P143="いない","不適切",P143="非該当","要確認")</f>
        <v>要入力</v>
      </c>
      <c r="S143" s="129" t="str">
        <f>IFERROR(VLOOKUP(O143,'20 退所時栄養情報連携加算'!$AM$6:$AX$500,7,1),0)</f>
        <v>平12厚告21 
別表1の二 ,
平27厚労告94
59の2（12に規定する特別食)</v>
      </c>
      <c r="T143" t="s">
        <v>1524</v>
      </c>
    </row>
    <row r="144" spans="2:20" ht="30" customHeight="1" x14ac:dyDescent="0.25">
      <c r="B144" s="142"/>
      <c r="C144" s="114" t="s">
        <v>1098</v>
      </c>
      <c r="D144" s="56"/>
      <c r="E144" s="67"/>
      <c r="F144" s="48"/>
      <c r="G144" s="49"/>
      <c r="H144" s="74"/>
      <c r="I144" s="74"/>
      <c r="J144" s="109">
        <f>IFERROR(VLOOKUP(O144,'第5 介護給付費《基本》'!$A$6:$AR$177,8,0),0)</f>
        <v>0</v>
      </c>
      <c r="K144" s="75" t="str">
        <f>VLOOKUP(O144,'20 退所時栄養情報連携加算'!$A$6:$AR$111,10,0)</f>
        <v>　退所時栄養情報連携加算は、施設と医療機関等の有機的連携の強化等を目的としたものであり、入所者の栄養に関する情報を相互に提供することにより、継続的な栄養管理の確保等を図るものです。
　以上のとおり取り扱っていますか。</v>
      </c>
      <c r="N144" s="47" t="str">
        <f>_xlfn.IFS($M$140="非該当","―",R144="不適切","★",R144="要入力","✖",R144="非該当","▲",R144="適切","",R144="","",R144="要確認","！")</f>
        <v>✖</v>
      </c>
      <c r="O144" s="50">
        <v>142</v>
      </c>
      <c r="P144" s="51" t="str">
        <f>VLOOKUP(O144,'20 退所時栄養情報連携加算'!$AM$6:$AQ$400,2,1)</f>
        <v>いる・いない</v>
      </c>
      <c r="Q144" s="52" t="s">
        <v>13</v>
      </c>
      <c r="R144" s="57" t="str">
        <f>_xlfn.IFS($M$140="非該当","非該当",P144=Q144,"適切",P144="いる・いない","要入力",P144="いない","不適切",P144="非該当","要確認")</f>
        <v>要入力</v>
      </c>
      <c r="S144" s="129" t="str">
        <f>IFERROR(VLOOKUP(O144,'20 退所時栄養情報連携加算'!$AM$6:$AX$500,7,1),0)</f>
        <v>平12老企40
第2の5(23)</v>
      </c>
    </row>
    <row r="145" spans="2:20" ht="30" customHeight="1" x14ac:dyDescent="0.25">
      <c r="B145" s="142"/>
      <c r="C145" s="114" t="s">
        <v>1099</v>
      </c>
      <c r="D145" s="58" t="str">
        <f>+'21 再入所時栄養連携'!B7</f>
        <v>21  再入所時 栄養連携加算</v>
      </c>
      <c r="E145" s="67"/>
      <c r="F145" s="48"/>
      <c r="G145" s="49"/>
      <c r="H145" s="74"/>
      <c r="I145" s="74"/>
      <c r="J145" s="109">
        <f>IFERROR(VLOOKUP(O145,'第5 介護給付費《基本》'!$A$6:$AR$177,8,0),0)</f>
        <v>0</v>
      </c>
      <c r="K145" s="75" t="str">
        <f>VLOOKUP(O145,'21 再入所時栄養連携'!$A$6:$AR$110,10,0)</f>
        <v>　施設に入所している者が退所し、当該者が病院又は診療所に入院した場合であって、当該者が退院した後に再度施設に入所する際、当該者が特別食等を必要とする者であり、施設の管理栄養士が当該病院又は診療所の管理栄養士と連携し当該者に関する栄養ケア計画を策定したときに、入所者１人につき１回を限度として、２００単位を算定していますか。</v>
      </c>
      <c r="L145" s="53" t="str">
        <f>+'21 再入所時栄養連携'!B11</f>
        <v>A35</v>
      </c>
      <c r="M145" s="53" t="str">
        <f>+'21 再入所時栄養連携'!C11</f>
        <v>該当・非該当</v>
      </c>
      <c r="N145" s="47" t="str">
        <f>_xlfn.IFS($M$145="非該当","―",R145="不適切","★",R145="要入力","✖",R145="非該当","▲",R145="適切","",R145="","",R145="要確認","！")</f>
        <v>✖</v>
      </c>
      <c r="O145" s="50">
        <v>143</v>
      </c>
      <c r="P145" s="51" t="str">
        <f>VLOOKUP(O145,'21 再入所時栄養連携'!$AM$6:$AQ$399,2,1)</f>
        <v>いる・いない</v>
      </c>
      <c r="Q145" s="52" t="s">
        <v>13</v>
      </c>
      <c r="R145" s="57" t="str">
        <f>_xlfn.IFS($M$145="非該当","非該当",P145=Q145,"適切",P145="いる・いない","要入力",P145="いない","不適切",P145="非該当","要確認")</f>
        <v>要入力</v>
      </c>
      <c r="S145" s="129" t="str">
        <f>IFERROR(VLOOKUP(O145,'21 再入所時栄養連携'!$AM$6:$AX$499,7,1),0)</f>
        <v>平12厚告21 別表1のホ ,平27厚労告94
 59の2（12に規定する特別食)</v>
      </c>
      <c r="T145" t="s">
        <v>1525</v>
      </c>
    </row>
    <row r="146" spans="2:20" ht="30" customHeight="1" x14ac:dyDescent="0.25">
      <c r="B146" s="142"/>
      <c r="C146" s="114" t="s">
        <v>1099</v>
      </c>
      <c r="D146" s="56"/>
      <c r="E146" s="67"/>
      <c r="F146" s="48"/>
      <c r="G146" s="49"/>
      <c r="H146" s="74"/>
      <c r="I146" s="74"/>
      <c r="J146" s="109">
        <f>IFERROR(VLOOKUP(O146,'第5 介護給付費《基本》'!$A$6:$AR$177,8,0),0)</f>
        <v>0</v>
      </c>
      <c r="K146" s="75" t="str">
        <f>VLOOKUP(O146,'21 再入所時栄養連携'!$A$6:$AR$110,10,0)</f>
        <v>　施設に入所していた者が、医療機関に入院し、当該者について、医師が特別食又は嚥下調整食を提供する必要性を認めた場合であって、当該者が退院した後、直ちに再度当該施設に入所（以下「二次入所」という。）した場合を対象としていますか。</v>
      </c>
      <c r="N146" s="47" t="str">
        <f t="shared" ref="N146:N152" si="24">_xlfn.IFS($M$145="非該当","―",R146="不適切","★",R146="要入力","✖",R146="非該当","▲",R146="適切","",R146="","",R146="要確認","！")</f>
        <v>✖</v>
      </c>
      <c r="O146" s="50">
        <v>144</v>
      </c>
      <c r="P146" s="51" t="str">
        <f>VLOOKUP(O146,'21 再入所時栄養連携'!$AM$6:$AQ$399,2,1)</f>
        <v>いる・いない</v>
      </c>
      <c r="Q146" s="52" t="s">
        <v>13</v>
      </c>
      <c r="R146" s="57" t="str">
        <f t="shared" ref="R146:R152" si="25">_xlfn.IFS($M$145="非該当","非該当",P146=Q146,"適切",P146="いる・いない","要入力",P146="いない","不適切",P146="非該当","要確認")</f>
        <v>要入力</v>
      </c>
      <c r="S146" s="129" t="str">
        <f>IFERROR(VLOOKUP(O146,'21 再入所時栄養連携'!$AM$6:$AX$499,7,1),0)</f>
        <v>平12老企40
第2の5(24)①</v>
      </c>
    </row>
    <row r="147" spans="2:20" ht="30" customHeight="1" x14ac:dyDescent="0.25">
      <c r="B147" s="142"/>
      <c r="C147" s="114" t="s">
        <v>1099</v>
      </c>
      <c r="D147" s="56"/>
      <c r="E147" s="67"/>
      <c r="F147" s="48"/>
      <c r="G147" s="49"/>
      <c r="H147" s="74"/>
      <c r="I147" s="74"/>
      <c r="J147" s="109">
        <f>IFERROR(VLOOKUP(O147,'第5 介護給付費《基本》'!$A$6:$AR$177,8,0),0)</f>
        <v>0</v>
      </c>
      <c r="K147" s="75" t="str">
        <f>VLOOKUP(O147,'21 再入所時栄養連携'!$A$6:$AR$110,10,0)</f>
        <v>　当該指定施設の管理栄養士が、当該者の入院する医療機関を訪問の上、当該医療機関での栄養に関する指導又はカンファレンスに同席し、当該医療機関の管理栄養士と連携して二次入所後の栄養ケア計画を作成していますか。</v>
      </c>
      <c r="N147" s="47" t="str">
        <f t="shared" si="24"/>
        <v>✖</v>
      </c>
      <c r="O147" s="50">
        <v>145</v>
      </c>
      <c r="P147" s="51" t="str">
        <f>VLOOKUP(O147,'21 再入所時栄養連携'!$AM$6:$AQ$399,2,1)</f>
        <v>いる・いない</v>
      </c>
      <c r="Q147" s="52" t="s">
        <v>13</v>
      </c>
      <c r="R147" s="57" t="str">
        <f t="shared" si="25"/>
        <v>要入力</v>
      </c>
      <c r="S147" s="129" t="str">
        <f>IFERROR(VLOOKUP(O147,'21 再入所時栄養連携'!$AM$6:$AX$499,7,1),0)</f>
        <v>平12老企40 
第2の5(24)③</v>
      </c>
    </row>
    <row r="148" spans="2:20" ht="30" customHeight="1" x14ac:dyDescent="0.25">
      <c r="B148" s="142"/>
      <c r="C148" s="114" t="s">
        <v>1099</v>
      </c>
      <c r="D148" s="56"/>
      <c r="E148" s="67"/>
      <c r="F148" s="48"/>
      <c r="G148" s="49"/>
      <c r="H148" s="74"/>
      <c r="I148" s="74"/>
      <c r="J148" s="109">
        <f>IFERROR(VLOOKUP(O148,'第5 介護給付費《基本》'!$A$6:$AR$177,8,0),0)</f>
        <v>0</v>
      </c>
      <c r="K148" s="75" t="str">
        <f>VLOOKUP(O148,'21 再入所時栄養連携'!$A$6:$AR$110,10,0)</f>
        <v>　 (2)の栄養ケア計画について、二次入所後に入所者又はその家族の同意が得られた場合に限り算定していますか。</v>
      </c>
      <c r="N148" s="47" t="str">
        <f t="shared" si="24"/>
        <v>✖</v>
      </c>
      <c r="O148" s="50">
        <v>146</v>
      </c>
      <c r="P148" s="51" t="str">
        <f>VLOOKUP(O148,'21 再入所時栄養連携'!$AM$6:$AQ$399,2,1)</f>
        <v>いる・いない</v>
      </c>
      <c r="Q148" s="52" t="s">
        <v>13</v>
      </c>
      <c r="R148" s="57" t="str">
        <f t="shared" ref="R148" si="26">_xlfn.IFS($M$145="非該当","非該当",P148=Q148,"適切",P148="いる・いない","要入力",P148="いない","不適切",P148="非該当","要確認")</f>
        <v>要入力</v>
      </c>
      <c r="S148" s="129" t="str">
        <f>IFERROR(VLOOKUP(O148,'21 再入所時栄養連携'!$AM$6:$AX$499,7,1),0)</f>
        <v>平12老企40
第2の5(24)④</v>
      </c>
    </row>
    <row r="149" spans="2:20" ht="30" customHeight="1" x14ac:dyDescent="0.25">
      <c r="B149" s="142"/>
      <c r="C149" s="114" t="s">
        <v>1099</v>
      </c>
      <c r="D149" s="56"/>
      <c r="E149" s="67"/>
      <c r="F149" s="48"/>
      <c r="G149" s="49"/>
      <c r="H149" s="74"/>
      <c r="I149" s="74"/>
      <c r="J149" s="109">
        <f>IFERROR(VLOOKUP(O149,'第5 介護給付費《基本》'!$A$6:$AR$177,8,0),0)</f>
        <v>0</v>
      </c>
      <c r="K149" s="75" t="str">
        <f>VLOOKUP(O149,'21 再入所時栄養連携'!$A$6:$AR$110,10,0)</f>
        <v>　利用定員を超過せず、人員基準も満たしていますか。</v>
      </c>
      <c r="N149" s="47" t="str">
        <f t="shared" si="24"/>
        <v>✖</v>
      </c>
      <c r="O149" s="50">
        <v>147</v>
      </c>
      <c r="P149" s="51" t="str">
        <f>VLOOKUP(O149,'21 再入所時栄養連携'!$AM$6:$AQ$399,2,1)</f>
        <v>いる・いない</v>
      </c>
      <c r="Q149" s="52" t="s">
        <v>13</v>
      </c>
      <c r="R149" s="57" t="str">
        <f t="shared" si="25"/>
        <v>要入力</v>
      </c>
      <c r="S149" s="129" t="str">
        <f>IFERROR(VLOOKUP(O149,'21 再入所時栄養連携'!$AM$6:$AX$499,7,1),0)</f>
        <v>平27厚労告95
 65の2</v>
      </c>
    </row>
    <row r="150" spans="2:20" ht="30" customHeight="1" x14ac:dyDescent="0.25">
      <c r="B150" s="142"/>
      <c r="C150" s="114" t="s">
        <v>1099</v>
      </c>
      <c r="D150" s="56" t="str">
        <f>+'22 退所時等相談援助'!B7</f>
        <v>22 退所時等相談援助加算</v>
      </c>
      <c r="E150" s="67"/>
      <c r="F150" s="48"/>
      <c r="G150" s="49"/>
      <c r="H150" s="74"/>
      <c r="I150" s="74"/>
      <c r="J150" s="109">
        <f>IFERROR(VLOOKUP(O150,'第5 介護給付費《基本》'!$A$6:$AR$177,8,0),0)</f>
        <v>0</v>
      </c>
      <c r="K150" s="75" t="str">
        <f>VLOOKUP(O150,'22 退所時等相談援助'!$A$6:$AR$132,10,0)</f>
        <v>　入所期間が１月を超えると見込まれる入所者の退所に先立って介護支援専門員、生活相談員、看護職員、機能訓練指導員又は医師のいずれかの者が、当該入所者が退所後生活する居宅を訪問し、当該入所者及びその家族等に対して退所後の居宅サービス、地域密着型サービスその他の保健医療サービス又は福祉サービスについて相談援助を行った場合に、入所中１回（入所後早期に退所前相談援助の必要があると認められる入所者にあっては２回）を限度として、１回につき４６０単位を算定していますか。</v>
      </c>
      <c r="N150" s="47" t="str">
        <f t="shared" si="24"/>
        <v>✖</v>
      </c>
      <c r="O150" s="50">
        <v>148</v>
      </c>
      <c r="P150" s="51" t="str">
        <f>VLOOKUP(O150,'22 退所時等相談援助'!$AM$6:$AQ$400,2,1)</f>
        <v>いる・いない</v>
      </c>
      <c r="Q150" s="52" t="s">
        <v>13</v>
      </c>
      <c r="R150" s="57" t="str">
        <f t="shared" si="25"/>
        <v>要入力</v>
      </c>
      <c r="S150" s="129" t="str">
        <f>IFERROR(VLOOKUP(O150,'22 退所時等相談援助'!$AM$6:$AX$500,7,1),0)</f>
        <v>平12厚告21 
別表1のヘ注1</v>
      </c>
      <c r="T150" t="s">
        <v>1526</v>
      </c>
    </row>
    <row r="151" spans="2:20" ht="30" customHeight="1" x14ac:dyDescent="0.25">
      <c r="B151" s="142"/>
      <c r="C151" s="114" t="s">
        <v>1699</v>
      </c>
      <c r="D151" s="56"/>
      <c r="E151" s="67" t="str">
        <f>+'22 退所時等相談援助'!B9</f>
        <v>(1)退所前訪問相談援助加算</v>
      </c>
      <c r="F151" s="48"/>
      <c r="G151" s="49"/>
      <c r="H151" s="74"/>
      <c r="I151" s="74"/>
      <c r="J151" s="109">
        <f>IFERROR(VLOOKUP(O151,'第5 介護給付費《基本》'!$A$6:$AR$177,8,0),0)</f>
        <v>0</v>
      </c>
      <c r="K151" s="75" t="str">
        <f>VLOOKUP(O151,'22 退所時等相談援助'!$A$6:$AR$132,10,0)</f>
        <v>　入所者が退所後にその居宅ではなく、他の社会福祉施設等（病院、診療所及び介護保険施設を除く。）に入所する場合であって、当該入所者の同意を得て、当該社会福祉施設等を訪問し、連絡調整、情報提供等を行ったときも４６０単位を算定していますか。</v>
      </c>
      <c r="L151" s="53" t="str">
        <f>+'22 退所時等相談援助'!B12</f>
        <v>A36</v>
      </c>
      <c r="M151" s="53" t="str">
        <f>+'22 退所時等相談援助'!C12</f>
        <v>該当・非該当</v>
      </c>
      <c r="N151" s="47" t="str">
        <f t="shared" si="24"/>
        <v>✖</v>
      </c>
      <c r="O151" s="50">
        <v>149</v>
      </c>
      <c r="P151" s="51" t="str">
        <f>VLOOKUP(O151,'22 退所時等相談援助'!$AM$6:$AQ$400,2,1)</f>
        <v>いる・いない</v>
      </c>
      <c r="Q151" s="52" t="s">
        <v>13</v>
      </c>
      <c r="R151" s="57" t="str">
        <f t="shared" si="25"/>
        <v>要入力</v>
      </c>
      <c r="S151" s="129" t="str">
        <f>IFERROR(VLOOKUP(O151,'22 退所時等相談援助'!$AM$6:$AX$500,7,1),0)</f>
        <v>平12厚告21 
別表1のヘ注1</v>
      </c>
    </row>
    <row r="152" spans="2:20" ht="30" customHeight="1" x14ac:dyDescent="0.25">
      <c r="B152" s="142"/>
      <c r="C152" s="114" t="s">
        <v>1699</v>
      </c>
      <c r="D152" s="56"/>
      <c r="E152" s="67" t="str">
        <f>+'22 退所時等相談援助'!B23</f>
        <v>(2)退所後訪問相談援助加算</v>
      </c>
      <c r="F152" s="48"/>
      <c r="G152" s="49"/>
      <c r="H152" s="74"/>
      <c r="I152" s="74"/>
      <c r="J152" s="109">
        <f>IFERROR(VLOOKUP(O152,'第5 介護給付費《基本》'!$A$6:$AR$177,8,0),0)</f>
        <v>0</v>
      </c>
      <c r="K152" s="75" t="str">
        <f>VLOOKUP(O152,'22 退所時等相談援助'!$A$6:$AR$132,10,0)</f>
        <v>　入所者の退所後３０日以内に当該入所者の居宅を訪問し、当該入所者及びその家族等に対して相談業務を行った場合に、退所後１回を限度として１回につき４６０単位を算定していますか。</v>
      </c>
      <c r="L152" s="53" t="str">
        <f>+'22 退所時等相談援助'!B26</f>
        <v>A37</v>
      </c>
      <c r="M152" s="53" t="str">
        <f>+'22 退所時等相談援助'!C26</f>
        <v>該当・非該当</v>
      </c>
      <c r="N152" s="47" t="str">
        <f t="shared" si="24"/>
        <v>✖</v>
      </c>
      <c r="O152" s="50">
        <v>150</v>
      </c>
      <c r="P152" s="51" t="str">
        <f>VLOOKUP(O152,'22 退所時等相談援助'!$AM$6:$AQ$400,2,1)</f>
        <v>いる・いない</v>
      </c>
      <c r="Q152" s="52" t="s">
        <v>13</v>
      </c>
      <c r="R152" s="57" t="str">
        <f t="shared" si="25"/>
        <v>要入力</v>
      </c>
      <c r="S152" s="129" t="str">
        <f>IFERROR(VLOOKUP(O152,'22 退所時等相談援助'!$AM$6:$AX$500,7,1),0)</f>
        <v>平12厚告21 
別表1のヘ注2</v>
      </c>
    </row>
    <row r="153" spans="2:20" ht="30" customHeight="1" x14ac:dyDescent="0.25">
      <c r="B153" s="142"/>
      <c r="C153" s="114" t="s">
        <v>1699</v>
      </c>
      <c r="D153" s="58"/>
      <c r="E153" s="67"/>
      <c r="F153" s="48"/>
      <c r="G153" s="49"/>
      <c r="H153" s="74"/>
      <c r="I153" s="74"/>
      <c r="J153" s="109">
        <f>IFERROR(VLOOKUP(O153,'第5 介護給付費《基本》'!$A$6:$AR$177,8,0),0)</f>
        <v>0</v>
      </c>
      <c r="K153" s="75" t="str">
        <f>VLOOKUP(O153,'22 退所時等相談援助'!$A$6:$AR$132,10,0)</f>
        <v>　入所者が退所後にその居宅ではなく、他の社会福祉施設等（病院、診療所及び介護保険施設を除く。）に入所する場合であって、当該入所者の同意を得て、当該社会福祉施設等を訪問し、連絡調整、情報提供等を行ったときも４６０単位を算定していますか。</v>
      </c>
      <c r="N153" s="47" t="str">
        <f>_xlfn.IFS($M$153="非該当","―",R153="不適切","★",R153="要入力","✖",R153="非該当","▲",R153="適切","",R153="","",R153="要確認","！")</f>
        <v>✖</v>
      </c>
      <c r="O153" s="50">
        <v>151</v>
      </c>
      <c r="P153" s="51" t="str">
        <f>VLOOKUP(O153,'22 退所時等相談援助'!$AM$6:$AQ$400,2,1)</f>
        <v>いる・いない</v>
      </c>
      <c r="Q153" s="52" t="s">
        <v>13</v>
      </c>
      <c r="R153" s="57" t="str">
        <f>_xlfn.IFS($M$153="非該当","非該当",P153=Q153,"適切",P153="いる・いない","要入力",P153="いない","不適切",P153="非該当","要確認")</f>
        <v>要入力</v>
      </c>
      <c r="S153" s="129" t="str">
        <f>IFERROR(VLOOKUP(O153,'22 退所時等相談援助'!$AM$6:$AX$500,7,1),0)</f>
        <v>平12厚告21 
別表1のヘ注2</v>
      </c>
    </row>
    <row r="154" spans="2:20" ht="30" customHeight="1" x14ac:dyDescent="0.25">
      <c r="B154" s="142"/>
      <c r="C154" s="114" t="s">
        <v>1699</v>
      </c>
      <c r="D154" s="56"/>
      <c r="E154" s="67" t="str">
        <f>+'22 退所時等相談援助'!B32</f>
        <v>(3)退所前訪問相談援助加算及び退所後訪問相談援助加算</v>
      </c>
      <c r="F154" s="48"/>
      <c r="G154" s="49"/>
      <c r="H154" s="74"/>
      <c r="I154" s="74"/>
      <c r="J154" s="109">
        <f>IFERROR(VLOOKUP(O154,'第5 介護給付費《基本》'!$A$6:$AR$177,8,0),0)</f>
        <v>0</v>
      </c>
      <c r="K154" s="75" t="str">
        <f>VLOOKUP(O154,'22 退所時等相談援助'!$A$6:$AR$132,10,0)</f>
        <v>　退所前訪問相談援助加算は、退所時に算定し、退所後訪問相談援助加算は、訪問日に算定していますか。</v>
      </c>
      <c r="L154" s="53" t="str">
        <f>+'22 退所時等相談援助'!B38</f>
        <v>A38</v>
      </c>
      <c r="M154" s="53" t="str">
        <f>+'22 退所時等相談援助'!C38</f>
        <v>該当・非該当</v>
      </c>
      <c r="N154" s="47" t="str">
        <f>_xlfn.IFS($M$153="非該当","―",R154="不適切","★",R154="要入力","✖",R154="非該当","▲",R154="適切","",R154="","",R154="要確認","！")</f>
        <v>✖</v>
      </c>
      <c r="O154" s="50">
        <v>152</v>
      </c>
      <c r="P154" s="51" t="str">
        <f>VLOOKUP(O154,'22 退所時等相談援助'!$AM$6:$AQ$400,2,1)</f>
        <v>いる・いない</v>
      </c>
      <c r="Q154" s="52" t="s">
        <v>13</v>
      </c>
      <c r="R154" s="57" t="str">
        <f>_xlfn.IFS($M$153="非該当","非該当",P154=Q154,"適切",P154="いる・いない","要入力",P154="いない","不適切",P154="非該当","要確認")</f>
        <v>要入力</v>
      </c>
      <c r="S154" s="129" t="str">
        <f>IFERROR(VLOOKUP(O154,'22 退所時等相談援助'!$AM$6:$AX$500,7,1),0)</f>
        <v>平12老企40 
第2の5(25)①ハ</v>
      </c>
    </row>
    <row r="155" spans="2:20" ht="30" customHeight="1" x14ac:dyDescent="0.25">
      <c r="B155" s="142"/>
      <c r="C155" s="114" t="s">
        <v>1699</v>
      </c>
      <c r="D155" s="56"/>
      <c r="E155" s="67"/>
      <c r="F155" s="48"/>
      <c r="G155" s="49"/>
      <c r="H155" s="74"/>
      <c r="I155" s="74"/>
      <c r="J155" s="109">
        <f>IFERROR(VLOOKUP(O155,'第5 介護給付費《基本》'!$A$6:$AR$177,8,0),0)</f>
        <v>0</v>
      </c>
      <c r="K155" s="75" t="str">
        <f>VLOOKUP(O155,'22 退所時等相談援助'!$A$6:$AR$132,10,0)</f>
        <v>　退所前訪問相談援助加算及び退所後訪問相談援助加算は次の場合、算定していませんか。</v>
      </c>
      <c r="N155" s="47" t="str">
        <f>_xlfn.IFS($M$153="非該当","―",R155="不適切","★",R155="要入力","✖",R155="非該当","▲",R155="適切","",R155="","",R155="要確認","！")</f>
        <v>✖</v>
      </c>
      <c r="O155" s="50">
        <v>153</v>
      </c>
      <c r="P155" s="51" t="str">
        <f>VLOOKUP(O155,'22 退所時等相談援助'!$AM$6:$AQ$400,2,1)</f>
        <v>いない・いる</v>
      </c>
      <c r="Q155" s="64" t="s">
        <v>1068</v>
      </c>
      <c r="R155" s="131" t="str">
        <f>_xlfn.IFS($M$153="非該当","非該当",P155=Q155,"適切",P155="いない・いる","要入力",P155="いる","不適切",P155="非該当","要確認")</f>
        <v>要入力</v>
      </c>
      <c r="S155" s="129" t="str">
        <f>IFERROR(VLOOKUP(O155,'22 退所時等相談援助'!$AM$6:$AX$500,7,1),0)</f>
        <v>平12老企40 
第2の5(25)①ニ</v>
      </c>
    </row>
    <row r="156" spans="2:20" ht="30" customHeight="1" x14ac:dyDescent="0.25">
      <c r="B156" s="142"/>
      <c r="C156" s="114" t="s">
        <v>1699</v>
      </c>
      <c r="D156" s="56"/>
      <c r="E156" s="67"/>
      <c r="F156" s="48"/>
      <c r="G156" s="49"/>
      <c r="H156" s="74"/>
      <c r="I156" s="74"/>
      <c r="J156" s="109">
        <f>IFERROR(VLOOKUP(O156,'第5 介護給付費《基本》'!$A$6:$AR$177,8,0),0)</f>
        <v>0</v>
      </c>
      <c r="K156" s="75" t="str">
        <f>VLOOKUP(O156,'22 退所時等相談援助'!$A$6:$AR$132,10,0)</f>
        <v>　退所前訪問相談援助及び退所後訪問相談援助は、介護支援専門員、生活相談員、看護職員、機能訓練指導員又は医師が協力して行っていますか。</v>
      </c>
      <c r="N156" s="47" t="str">
        <f>_xlfn.IFS($M$153="非該当","―",R156="不適切","★",R156="要入力","✖",R156="非該当","▲",R156="適切","",R156="","",R156="要確認","！")</f>
        <v>✖</v>
      </c>
      <c r="O156" s="50">
        <v>154</v>
      </c>
      <c r="P156" s="51" t="str">
        <f>VLOOKUP(O156,'22 退所時等相談援助'!$AM$6:$AQ$400,2,1)</f>
        <v>いる・いない</v>
      </c>
      <c r="Q156" s="52" t="s">
        <v>13</v>
      </c>
      <c r="R156" s="57" t="str">
        <f>_xlfn.IFS($M$153="非該当","非該当",P156=Q156,"適切",P156="いる・いない","要入力",P156="いない","不適切",P156="非該当","要確認")</f>
        <v>要入力</v>
      </c>
      <c r="S156" s="129" t="str">
        <f>IFERROR(VLOOKUP(O156,'22 退所時等相談援助'!$AM$6:$AX$500,7,1),0)</f>
        <v>平12老企40 
第2の5(25)①ホ</v>
      </c>
    </row>
    <row r="157" spans="2:20" ht="30" customHeight="1" x14ac:dyDescent="0.25">
      <c r="B157" s="142"/>
      <c r="C157" s="114" t="s">
        <v>1699</v>
      </c>
      <c r="D157" s="56"/>
      <c r="E157" s="67"/>
      <c r="F157" s="48"/>
      <c r="G157" s="49"/>
      <c r="H157" s="74"/>
      <c r="I157" s="74"/>
      <c r="J157" s="109">
        <f>IFERROR(VLOOKUP(O157,'第5 介護給付費《基本》'!$A$6:$AR$177,8,0),0)</f>
        <v>0</v>
      </c>
      <c r="K157" s="75" t="str">
        <f>VLOOKUP(O157,'22 退所時等相談援助'!$A$6:$AR$132,10,0)</f>
        <v>　退所前訪問相談援助及び退所後訪問相談援助は、入所者及びその家族等のいずれにも行っていますか。</v>
      </c>
      <c r="N157" s="47" t="str">
        <f>_xlfn.IFS($M$153="非該当","―",R157="不適切","★",R157="要入力","✖",R157="非該当","▲",R157="適切","",R157="","",R157="要確認","！")</f>
        <v>✖</v>
      </c>
      <c r="O157" s="50">
        <v>155</v>
      </c>
      <c r="P157" s="51" t="str">
        <f>VLOOKUP(O157,'22 退所時等相談援助'!$AM$6:$AQ$400,2,1)</f>
        <v>いる・いない</v>
      </c>
      <c r="Q157" s="52" t="s">
        <v>13</v>
      </c>
      <c r="R157" s="57" t="str">
        <f>_xlfn.IFS($M$153="非該当","非該当",P157=Q157,"適切",P157="いる・いない","要入力",P157="いない","不適切",P157="非該当","要確認")</f>
        <v>要入力</v>
      </c>
      <c r="S157" s="129" t="str">
        <f>IFERROR(VLOOKUP(O157,'22 退所時等相談援助'!$AM$6:$AX$500,7,1),0)</f>
        <v>平12老企40 
第2の5(25)①ヘ</v>
      </c>
    </row>
    <row r="158" spans="2:20" ht="30" customHeight="1" x14ac:dyDescent="0.25">
      <c r="B158" s="142"/>
      <c r="C158" s="114" t="s">
        <v>1699</v>
      </c>
      <c r="D158" s="58"/>
      <c r="E158" s="67"/>
      <c r="F158" s="48"/>
      <c r="G158" s="49"/>
      <c r="H158" s="74"/>
      <c r="I158" s="74"/>
      <c r="J158" s="109">
        <f>IFERROR(VLOOKUP(O158,'第5 介護給付費《基本》'!$A$6:$AR$177,8,0),0)</f>
        <v>0</v>
      </c>
      <c r="K158" s="75" t="str">
        <f>VLOOKUP(O158,'22 退所時等相談援助'!$A$6:$AR$132,10,0)</f>
        <v>　退所前訪問相談援助加算及び退所後訪問相談援助加算を行った場合は、相談援助を行った日及び相談援助の内容の要点に関する記録を行っていますか。</v>
      </c>
      <c r="N158" s="47" t="str">
        <f>_xlfn.IFS($M$158="非該当","―",R158="不適切","★",R158="要入力","✖",R158="非該当","▲",R158="適切","",R158="","",R158="要確認","！")</f>
        <v>✖</v>
      </c>
      <c r="O158" s="50">
        <v>156</v>
      </c>
      <c r="P158" s="51" t="str">
        <f>VLOOKUP(O158,'22 退所時等相談援助'!$AM$6:$AQ$400,2,1)</f>
        <v>いる・いない</v>
      </c>
      <c r="Q158" s="52" t="s">
        <v>13</v>
      </c>
      <c r="R158" s="57" t="str">
        <f>_xlfn.IFS($M$158="非該当","非該当",P158=Q158,"適切",P158="いる・いない","要入力",P158="いない","不適切",P158="非該当","要確認")</f>
        <v>要入力</v>
      </c>
      <c r="S158" s="129" t="str">
        <f>IFERROR(VLOOKUP(O158,'22 退所時等相談援助'!$AM$6:$AX$500,7,1),0)</f>
        <v>平12老企40
第2の5(25)①ト</v>
      </c>
    </row>
    <row r="159" spans="2:20" ht="30" customHeight="1" x14ac:dyDescent="0.25">
      <c r="B159" s="142"/>
      <c r="C159" s="145" t="s">
        <v>1100</v>
      </c>
      <c r="D159" s="56"/>
      <c r="E159" s="67" t="str">
        <f>+'22 退所時等相談援助'!B54</f>
        <v>(4)退所時相談援助加算</v>
      </c>
      <c r="F159" s="48"/>
      <c r="G159" s="49"/>
      <c r="H159" s="74"/>
      <c r="I159" s="74"/>
      <c r="J159" s="109">
        <f>IFERROR(VLOOKUP(O159,'第5 介護給付費《基本》'!$A$6:$AR$177,8,0),0)</f>
        <v>0</v>
      </c>
      <c r="K159" s="75" t="str">
        <f>VLOOKUP(O159,'22 退所時等相談援助'!$A$6:$AR$132,10,0)</f>
        <v>　入所期間が１月を超える入所者が退所し、その居宅において居宅サービス又は地域密着型サービスを利用する場合において、当該入所者の退所時に当該入所者及びその家族等に対して退所後の居宅サービス等について相談援助を行い、かつ、当該入所者の同意を得て、退所の日から２週間以内に当該入所者の退所後の居宅地を管轄する市町村及び老人介護支援センターに対して、当該入所者の介護状況を示す文書を添えて必要な情報を提供した場合に、入所者１人につき１回を限度に４００単位を算定していますか。</v>
      </c>
      <c r="L159" s="53" t="str">
        <f>+'22 退所時等相談援助'!B57</f>
        <v>A39</v>
      </c>
      <c r="M159" s="53" t="str">
        <f>+'22 退所時等相談援助'!C57</f>
        <v>該当・非該当</v>
      </c>
      <c r="N159" s="47" t="str">
        <f t="shared" ref="N159:N170" si="27">_xlfn.IFS($M$158="非該当","―",R159="不適切","★",R159="要入力","✖",R159="非該当","▲",R159="適切","",R159="","",R159="要確認","！")</f>
        <v>✖</v>
      </c>
      <c r="O159" s="50">
        <v>157</v>
      </c>
      <c r="P159" s="51" t="str">
        <f>VLOOKUP(O159,'22 退所時等相談援助'!$AM$6:$AQ$400,2,1)</f>
        <v>いる・いない</v>
      </c>
      <c r="Q159" s="52" t="s">
        <v>13</v>
      </c>
      <c r="R159" s="57" t="str">
        <f t="shared" ref="R159:R170" si="28">_xlfn.IFS($M$158="非該当","非該当",P159=Q159,"適切",P159="いる・いない","要入力",P159="いない","不適切",P159="非該当","要確認")</f>
        <v>要入力</v>
      </c>
      <c r="S159" s="129" t="str">
        <f>IFERROR(VLOOKUP(O159,'22 退所時等相談援助'!$AM$6:$AX$500,7,1),0)</f>
        <v>平12厚告21
別表1のヘ注3</v>
      </c>
    </row>
    <row r="160" spans="2:20" ht="30" customHeight="1" x14ac:dyDescent="0.25">
      <c r="B160" s="142"/>
      <c r="C160" s="114" t="s">
        <v>1700</v>
      </c>
      <c r="D160" s="56"/>
      <c r="E160" s="67"/>
      <c r="F160" s="48"/>
      <c r="G160" s="49"/>
      <c r="H160" s="74"/>
      <c r="I160" s="74"/>
      <c r="J160" s="109">
        <f>IFERROR(VLOOKUP(O160,'第5 介護給付費《基本》'!$A$6:$AR$177,8,0),0)</f>
        <v>0</v>
      </c>
      <c r="K160" s="75" t="str">
        <f>VLOOKUP(O160,'22 退所時等相談援助'!$A$6:$AR$132,10,0)</f>
        <v>　また、入所者が退所後に居宅でなく、他の社会福祉施設等に入所する場合であって、当該入所者の同意を得て、当該社会福祉施設等に対して当該入所者の介護状況を示す文書を添えて当該入所者の処遇に必要な情報を提供したときも、１回を限度に４００単位を算定していますか。</v>
      </c>
      <c r="N160" s="47" t="str">
        <f t="shared" si="27"/>
        <v>✖</v>
      </c>
      <c r="O160" s="50">
        <v>158</v>
      </c>
      <c r="P160" s="51" t="str">
        <f>VLOOKUP(O160,'22 退所時等相談援助'!$AM$6:$AQ$400,2,1)</f>
        <v>いる・いない</v>
      </c>
      <c r="Q160" s="52" t="s">
        <v>13</v>
      </c>
      <c r="R160" s="57" t="str">
        <f t="shared" si="28"/>
        <v>要入力</v>
      </c>
      <c r="S160" s="129" t="str">
        <f>IFERROR(VLOOKUP(O160,'22 退所時等相談援助'!$AM$6:$AX$500,7,1),0)</f>
        <v>平12厚告21
別表1のヘ注3</v>
      </c>
    </row>
    <row r="161" spans="2:20" ht="30" customHeight="1" x14ac:dyDescent="0.25">
      <c r="B161" s="142"/>
      <c r="C161" s="114" t="s">
        <v>1700</v>
      </c>
      <c r="D161" s="56"/>
      <c r="E161" s="67"/>
      <c r="F161" s="48"/>
      <c r="G161" s="49"/>
      <c r="H161" s="74"/>
      <c r="I161" s="74"/>
      <c r="J161" s="109">
        <f>IFERROR(VLOOKUP(O161,'第5 介護給付費《基本》'!$A$6:$AR$177,8,0),0)</f>
        <v>0</v>
      </c>
      <c r="K161" s="75" t="str">
        <f>VLOOKUP(O161,'22 退所時等相談援助'!$A$6:$AR$132,10,0)</f>
        <v>　退所時相談援助は、次のような内容となっていますか。</v>
      </c>
      <c r="N161" s="47" t="str">
        <f t="shared" si="27"/>
        <v>✖</v>
      </c>
      <c r="O161" s="50">
        <v>159</v>
      </c>
      <c r="P161" s="51" t="str">
        <f>VLOOKUP(O161,'22 退所時等相談援助'!$AM$6:$AQ$400,2,1)</f>
        <v>いる・いない</v>
      </c>
      <c r="Q161" s="52" t="s">
        <v>13</v>
      </c>
      <c r="R161" s="57" t="str">
        <f t="shared" si="28"/>
        <v>要入力</v>
      </c>
      <c r="S161" s="129" t="str">
        <f>IFERROR(VLOOKUP(O161,'22 退所時等相談援助'!$AM$6:$AX$500,7,1),0)</f>
        <v>平12老企40
第2の5(25)②イ</v>
      </c>
    </row>
    <row r="162" spans="2:20" ht="30" customHeight="1" x14ac:dyDescent="0.25">
      <c r="B162" s="142"/>
      <c r="C162" s="114" t="s">
        <v>1700</v>
      </c>
      <c r="D162" s="56"/>
      <c r="E162" s="67"/>
      <c r="F162" s="48"/>
      <c r="G162" s="49"/>
      <c r="H162" s="74"/>
      <c r="I162" s="74"/>
      <c r="J162" s="109">
        <f>IFERROR(VLOOKUP(O162,'第5 介護給付費《基本》'!$A$6:$AR$177,8,0),0)</f>
        <v>0</v>
      </c>
      <c r="K162" s="75" t="str">
        <f>VLOOKUP(O162,'22 退所時等相談援助'!$A$6:$AR$132,10,0)</f>
        <v>　次の場合、算定していませんか。</v>
      </c>
      <c r="N162" s="47" t="str">
        <f t="shared" si="27"/>
        <v>✖</v>
      </c>
      <c r="O162" s="50">
        <v>160</v>
      </c>
      <c r="P162" s="51" t="str">
        <f>VLOOKUP(O162,'22 退所時等相談援助'!$AM$6:$AQ$400,2,1)</f>
        <v>いない・いる</v>
      </c>
      <c r="Q162" s="76" t="s">
        <v>1068</v>
      </c>
      <c r="R162" s="131" t="str">
        <f>_xlfn.IFS($M$158="非該当","非該当",P162=Q162,"適切",P162="いない・いる","要入力",P162="いる","不適切",P162="非該当","要確認")</f>
        <v>要入力</v>
      </c>
      <c r="S162" s="129" t="str">
        <f>IFERROR(VLOOKUP(O162,'22 退所時等相談援助'!$AM$6:$AX$500,7,1),0)</f>
        <v>平12老企40 
第2の5(25)②ロ</v>
      </c>
    </row>
    <row r="163" spans="2:20" ht="30" customHeight="1" x14ac:dyDescent="0.25">
      <c r="B163" s="142"/>
      <c r="C163" s="114" t="s">
        <v>1700</v>
      </c>
      <c r="D163" s="56"/>
      <c r="E163" s="67"/>
      <c r="F163" s="48"/>
      <c r="G163" s="49"/>
      <c r="H163" s="74"/>
      <c r="I163" s="74"/>
      <c r="J163" s="109">
        <f>IFERROR(VLOOKUP(O163,'第5 介護給付費《基本》'!$A$6:$AR$177,8,0),0)</f>
        <v>0</v>
      </c>
      <c r="K163" s="75" t="str">
        <f>VLOOKUP(O163,'22 退所時等相談援助'!$A$6:$AR$132,10,0)</f>
        <v>　退所時相談援助は、介護支援専門員、生活相談員、看護職員、機能訓練指導員又は医師が協力して行っていますか。</v>
      </c>
      <c r="N163" s="47" t="str">
        <f t="shared" si="27"/>
        <v>✖</v>
      </c>
      <c r="O163" s="50">
        <v>161</v>
      </c>
      <c r="P163" s="51" t="str">
        <f>VLOOKUP(O163,'22 退所時等相談援助'!$AM$6:$AQ$400,2,1)</f>
        <v>いる・いない</v>
      </c>
      <c r="Q163" s="52" t="s">
        <v>13</v>
      </c>
      <c r="R163" s="57" t="str">
        <f t="shared" ref="R163" si="29">_xlfn.IFS($M$158="非該当","非該当",P163=Q163,"適切",P163="いる・いない","要入力",P163="いない","不適切",P163="非該当","要確認")</f>
        <v>要入力</v>
      </c>
      <c r="S163" s="129">
        <f>IFERROR(VLOOKUP(O163,'22 退所時等相談援助'!$AM$6:$AX$500,7,1),0)</f>
        <v>0</v>
      </c>
    </row>
    <row r="164" spans="2:20" ht="30" customHeight="1" x14ac:dyDescent="0.25">
      <c r="B164" s="142"/>
      <c r="C164" s="114" t="s">
        <v>1700</v>
      </c>
      <c r="D164" s="56"/>
      <c r="E164" s="67"/>
      <c r="F164" s="48"/>
      <c r="G164" s="49"/>
      <c r="H164" s="74"/>
      <c r="I164" s="74"/>
      <c r="J164" s="109">
        <f>IFERROR(VLOOKUP(O164,'第5 介護給付費《基本》'!$A$6:$AR$177,8,0),0)</f>
        <v>0</v>
      </c>
      <c r="K164" s="75" t="str">
        <f>VLOOKUP(O164,'22 退所時等相談援助'!$A$6:$AR$132,10,0)</f>
        <v>　退所時相談援助は、入所者及びその家族等のいずれにも行っていますか。</v>
      </c>
      <c r="N164" s="47" t="str">
        <f t="shared" si="27"/>
        <v>✖</v>
      </c>
      <c r="O164" s="50">
        <v>162</v>
      </c>
      <c r="P164" s="51" t="str">
        <f>VLOOKUP(O164,'22 退所時等相談援助'!$AM$6:$AQ$400,2,1)</f>
        <v>いる・いない</v>
      </c>
      <c r="Q164" s="52" t="s">
        <v>13</v>
      </c>
      <c r="R164" s="57" t="str">
        <f t="shared" si="28"/>
        <v>要入力</v>
      </c>
      <c r="S164" s="129">
        <f>IFERROR(VLOOKUP(O164,'22 退所時等相談援助'!$AM$6:$AX$500,7,1),0)</f>
        <v>0</v>
      </c>
    </row>
    <row r="165" spans="2:20" ht="30" customHeight="1" x14ac:dyDescent="0.25">
      <c r="B165" s="142"/>
      <c r="C165" s="114" t="s">
        <v>1700</v>
      </c>
      <c r="D165" s="56"/>
      <c r="E165" s="67"/>
      <c r="F165" s="48"/>
      <c r="G165" s="49"/>
      <c r="H165" s="74"/>
      <c r="I165" s="74"/>
      <c r="J165" s="109">
        <f>IFERROR(VLOOKUP(O165,'第5 介護給付費《基本》'!$A$6:$AR$177,8,0),0)</f>
        <v>0</v>
      </c>
      <c r="K165" s="75" t="str">
        <f>VLOOKUP(O165,'22 退所時等相談援助'!$A$6:$AR$132,10,0)</f>
        <v>　退所時相談援助を行った場合は、相談援助を行った日及び相談援助の内容の要点に関する記録を行っていますか。</v>
      </c>
      <c r="N165" s="47" t="str">
        <f t="shared" si="27"/>
        <v>✖</v>
      </c>
      <c r="O165" s="50">
        <v>163</v>
      </c>
      <c r="P165" s="51" t="str">
        <f>VLOOKUP(O165,'22 退所時等相談援助'!$AM$6:$AQ$400,2,1)</f>
        <v>いる・いない</v>
      </c>
      <c r="Q165" s="52" t="s">
        <v>13</v>
      </c>
      <c r="R165" s="57" t="str">
        <f t="shared" si="28"/>
        <v>要入力</v>
      </c>
      <c r="S165" s="129">
        <f>IFERROR(VLOOKUP(O165,'22 退所時等相談援助'!$AM$6:$AX$500,7,1),0)</f>
        <v>0</v>
      </c>
    </row>
    <row r="166" spans="2:20" ht="30" customHeight="1" x14ac:dyDescent="0.25">
      <c r="B166" s="142"/>
      <c r="C166" s="114" t="s">
        <v>1700</v>
      </c>
      <c r="D166" s="56"/>
      <c r="E166" s="67"/>
      <c r="F166" s="48"/>
      <c r="G166" s="49"/>
      <c r="H166" s="74"/>
      <c r="I166" s="74"/>
      <c r="J166" s="109">
        <f>IFERROR(VLOOKUP(O166,'第5 介護給付費《基本》'!$A$6:$AR$177,8,0),0)</f>
        <v>0</v>
      </c>
      <c r="K166" s="75" t="str">
        <f>VLOOKUP(O166,'22 退所時等相談援助'!$A$6:$AR$132,10,0)</f>
        <v>　入所者に係る居宅サービスに必要な情報提供については、老人介護支援センターに替え、地域包括支援センターに対して行った場合についても、算定していますか。</v>
      </c>
      <c r="N166" s="47" t="str">
        <f t="shared" si="27"/>
        <v>✖</v>
      </c>
      <c r="O166" s="50">
        <v>164</v>
      </c>
      <c r="P166" s="51" t="str">
        <f>VLOOKUP(O166,'22 退所時等相談援助'!$AM$6:$AQ$400,2,1)</f>
        <v>いる・いない</v>
      </c>
      <c r="Q166" s="52" t="s">
        <v>13</v>
      </c>
      <c r="R166" s="57" t="str">
        <f t="shared" si="28"/>
        <v>要入力</v>
      </c>
      <c r="S166" s="129" t="str">
        <f>IFERROR(VLOOKUP(O166,'22 退所時等相談援助'!$AM$6:$AX$500,7,1),0)</f>
        <v>平12老企40
第2の5(25)②ハ</v>
      </c>
    </row>
    <row r="167" spans="2:20" ht="30" customHeight="1" x14ac:dyDescent="0.25">
      <c r="B167" s="142"/>
      <c r="C167" s="114" t="s">
        <v>1700</v>
      </c>
      <c r="D167" s="56"/>
      <c r="E167" s="67" t="str">
        <f>+'22 退所時等相談援助'!B94</f>
        <v>(5)退所前連携加算</v>
      </c>
      <c r="F167" s="48"/>
      <c r="G167" s="49"/>
      <c r="H167" s="74"/>
      <c r="I167" s="74"/>
      <c r="J167" s="109">
        <f>IFERROR(VLOOKUP(O167,'第5 介護給付費《基本》'!$A$6:$AR$177,8,0),0)</f>
        <v>0</v>
      </c>
      <c r="K167" s="75" t="str">
        <f>VLOOKUP(O167,'22 退所時等相談援助'!$A$6:$AR$132,10,0)</f>
        <v>　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行った場合に、入所者１人につき１回を限度に５００単位を算定していますか。</v>
      </c>
      <c r="L167" s="53" t="str">
        <f>+'22 退所時等相談援助'!B97</f>
        <v>A40</v>
      </c>
      <c r="M167" s="53" t="str">
        <f>+'22 退所時等相談援助'!C97</f>
        <v>該当・非該当</v>
      </c>
      <c r="N167" s="47" t="str">
        <f t="shared" si="27"/>
        <v>✖</v>
      </c>
      <c r="O167" s="50">
        <v>165</v>
      </c>
      <c r="P167" s="51" t="str">
        <f>VLOOKUP(O167,'22 退所時等相談援助'!$AM$6:$AQ$400,2,1)</f>
        <v>いる・いない</v>
      </c>
      <c r="Q167" s="52" t="s">
        <v>13</v>
      </c>
      <c r="R167" s="57" t="str">
        <f t="shared" si="28"/>
        <v>要入力</v>
      </c>
      <c r="S167" s="129" t="str">
        <f>IFERROR(VLOOKUP(O167,'22 退所時等相談援助'!$AM$6:$AX$500,7,1),0)</f>
        <v>平12厚告21 
別表1のヘ注4,
平12老企40 
第2の5(25)③</v>
      </c>
    </row>
    <row r="168" spans="2:20" ht="30" customHeight="1" x14ac:dyDescent="0.25">
      <c r="B168" s="142"/>
      <c r="C168" s="145" t="s">
        <v>1101</v>
      </c>
      <c r="D168" s="56"/>
      <c r="E168" s="67"/>
      <c r="F168" s="48"/>
      <c r="G168" s="49"/>
      <c r="H168" s="74"/>
      <c r="I168" s="74"/>
      <c r="J168" s="109">
        <f>IFERROR(VLOOKUP(O168,'第5 介護給付費《基本》'!$A$6:$AR$177,8,0),0)</f>
        <v>0</v>
      </c>
      <c r="K168" s="75" t="str">
        <f>VLOOKUP(O168,'22 退所時等相談援助'!$A$6:$AR$132,10,0)</f>
        <v>　退所前連携を行った場合は、連携を行った日及び連携の内容の要点に関する記録を行っていますか。</v>
      </c>
      <c r="N168" s="47" t="str">
        <f t="shared" si="27"/>
        <v>✖</v>
      </c>
      <c r="O168" s="50">
        <v>166</v>
      </c>
      <c r="P168" s="51" t="str">
        <f>VLOOKUP(O168,'22 退所時等相談援助'!$AM$6:$AQ$400,2,1)</f>
        <v>いる・いない</v>
      </c>
      <c r="Q168" s="52" t="s">
        <v>13</v>
      </c>
      <c r="R168" s="57" t="str">
        <f t="shared" si="28"/>
        <v>要入力</v>
      </c>
      <c r="S168" s="129" t="str">
        <f>IFERROR(VLOOKUP(O168,'22 退所時等相談援助'!$AM$6:$AX$500,7,1),0)</f>
        <v>平12老企40 
第2の5(25)③ロ</v>
      </c>
    </row>
    <row r="169" spans="2:20" ht="30" customHeight="1" x14ac:dyDescent="0.25">
      <c r="B169" s="142"/>
      <c r="C169" s="114" t="s">
        <v>1701</v>
      </c>
      <c r="D169" s="56"/>
      <c r="E169" s="67"/>
      <c r="F169" s="48"/>
      <c r="G169" s="49"/>
      <c r="H169" s="74"/>
      <c r="I169" s="74"/>
      <c r="J169" s="109">
        <f>IFERROR(VLOOKUP(O169,'第5 介護給付費《基本》'!$A$6:$AR$177,8,0),0)</f>
        <v>0</v>
      </c>
      <c r="K169" s="75" t="str">
        <f>VLOOKUP(O169,'22 退所時等相談援助'!$A$6:$AR$132,10,0)</f>
        <v>　次の場合、算定していませんか。</v>
      </c>
      <c r="N169" s="47" t="str">
        <f t="shared" si="27"/>
        <v>✖</v>
      </c>
      <c r="O169" s="50">
        <v>167</v>
      </c>
      <c r="P169" s="51" t="str">
        <f>VLOOKUP(O169,'22 退所時等相談援助'!$AM$6:$AQ$400,2,1)</f>
        <v>いない・いる</v>
      </c>
      <c r="Q169" s="76" t="s">
        <v>1068</v>
      </c>
      <c r="R169" s="131" t="str">
        <f>_xlfn.IFS($M$158="非該当","非該当",P169=Q169,"適切",P169="いない・いる","要入力",P169="いる","不適切",P169="非該当","要確認")</f>
        <v>要入力</v>
      </c>
      <c r="S169" s="129" t="str">
        <f>IFERROR(VLOOKUP(O169,'22 退所時等相談援助'!$AM$6:$AX$500,7,1),0)</f>
        <v>平12老企40
第2の5(25)③ハ</v>
      </c>
    </row>
    <row r="170" spans="2:20" ht="30" customHeight="1" x14ac:dyDescent="0.25">
      <c r="B170" s="142"/>
      <c r="C170" s="114" t="s">
        <v>1701</v>
      </c>
      <c r="D170" s="56"/>
      <c r="E170" s="67"/>
      <c r="F170" s="48"/>
      <c r="G170" s="49"/>
      <c r="H170" s="74"/>
      <c r="I170" s="74"/>
      <c r="J170" s="109">
        <f>IFERROR(VLOOKUP(O170,'第5 介護給付費《基本》'!$A$6:$AR$177,8,0),0)</f>
        <v>0</v>
      </c>
      <c r="K170" s="75" t="str">
        <f>VLOOKUP(O170,'22 退所時等相談援助'!$A$6:$AR$132,10,0)</f>
        <v>　退所前連携は、介護支援専門員、生活相談員、看護職員、機能訓練指導員又は医師が協力して行っていますか。</v>
      </c>
      <c r="N170" s="47" t="str">
        <f t="shared" si="27"/>
        <v>✖</v>
      </c>
      <c r="O170" s="50">
        <v>168</v>
      </c>
      <c r="P170" s="51" t="str">
        <f>VLOOKUP(O170,'22 退所時等相談援助'!$AM$6:$AQ$400,2,1)</f>
        <v>いる・いない</v>
      </c>
      <c r="Q170" s="52" t="s">
        <v>13</v>
      </c>
      <c r="R170" s="57" t="str">
        <f t="shared" si="28"/>
        <v>要入力</v>
      </c>
      <c r="S170" s="129" t="str">
        <f>IFERROR(VLOOKUP(O170,'22 退所時等相談援助'!$AM$6:$AX$500,7,1),0)</f>
        <v>平12老企40
第2の5(25)③ハ</v>
      </c>
    </row>
    <row r="171" spans="2:20" ht="30" customHeight="1" x14ac:dyDescent="0.25">
      <c r="B171" s="142"/>
      <c r="C171" s="114" t="s">
        <v>1701</v>
      </c>
      <c r="D171" s="58"/>
      <c r="E171" s="67"/>
      <c r="F171" s="48"/>
      <c r="G171" s="49"/>
      <c r="H171" s="74"/>
      <c r="I171" s="74"/>
      <c r="J171" s="109">
        <f>IFERROR(VLOOKUP(O171,'第5 介護給付費《基本》'!$A$6:$AR$177,8,0),0)</f>
        <v>0</v>
      </c>
      <c r="K171" s="75" t="str">
        <f>VLOOKUP(O171,'22 退所時等相談援助'!$A$6:$AR$132,10,0)</f>
        <v>　在宅・入所相互利用加算の対象となる入所者について退所前連携加算を算定する場合には、最初に在宅期間に移るときにのみ算定していますか。</v>
      </c>
      <c r="N171" s="47" t="str">
        <f>_xlfn.IFS($M$171="非該当","―",R171="不適切","★",R171="要入力","✖",R171="非該当","▲",R171="適切","",R171="","",R171="要確認","！")</f>
        <v>✖</v>
      </c>
      <c r="O171" s="50">
        <v>169</v>
      </c>
      <c r="P171" s="51" t="str">
        <f>VLOOKUP(O171,'22 退所時等相談援助'!$AM$6:$AQ$400,2,1)</f>
        <v>いる・いない</v>
      </c>
      <c r="Q171" s="52" t="s">
        <v>13</v>
      </c>
      <c r="R171" s="57" t="str">
        <f>_xlfn.IFS($M$171="非該当","非該当",P171=Q171,"適切",P171="いる・いない","要入力",P171="いない","不適切",P171="非該当","要確認")</f>
        <v>要入力</v>
      </c>
      <c r="S171" s="129" t="str">
        <f>IFERROR(VLOOKUP(O171,'22 退所時等相談援助'!$AM$6:$AX$500,7,1),0)</f>
        <v>平12老企40
第2の5(25)③ニ</v>
      </c>
    </row>
    <row r="172" spans="2:20" ht="30" customHeight="1" x14ac:dyDescent="0.25">
      <c r="B172" s="142"/>
      <c r="C172" s="114" t="s">
        <v>1701</v>
      </c>
      <c r="D172" s="56"/>
      <c r="E172" s="67" t="str">
        <f>+'22 退所時等相談援助'!B120</f>
        <v>(6)退所時情報提供加算</v>
      </c>
      <c r="F172" s="48"/>
      <c r="G172" s="49"/>
      <c r="H172" s="74"/>
      <c r="I172" s="74"/>
      <c r="J172" s="109">
        <f>IFERROR(VLOOKUP(O172,'第5 介護給付費《基本》'!$A$6:$AR$177,8,0),0)</f>
        <v>0</v>
      </c>
      <c r="K172" s="75" t="str">
        <f>VLOOKUP(O172,'22 退所時等相談援助'!$A$6:$AR$132,10,0)</f>
        <v>　入所者が退所し、医療機関に入院する場合において、当該医療機関に対して、当該入所者の同意を得て、当該入所者の心身の状況、生活歴等の情報を提供した上で、当該入所者の紹介を行った場合に、入所者１人につき１回に限り２５０単位を算定していますか。</v>
      </c>
      <c r="L172" s="53" t="str">
        <f>+'22 退所時等相談援助'!B123</f>
        <v>A41</v>
      </c>
      <c r="M172" s="53" t="str">
        <f>+'22 退所時等相談援助'!C123</f>
        <v>該当・非該当</v>
      </c>
      <c r="N172" s="47" t="str">
        <f t="shared" ref="N172:N187" si="30">_xlfn.IFS($M$171="非該当","―",R172="不適切","★",R172="要入力","✖",R172="非該当","▲",R172="適切","",R172="","",R172="要確認","！")</f>
        <v>✖</v>
      </c>
      <c r="O172" s="50">
        <v>170</v>
      </c>
      <c r="P172" s="51" t="str">
        <f>VLOOKUP(O172,'22 退所時等相談援助'!$AM$6:$AQ$400,2,1)</f>
        <v>いる・いない</v>
      </c>
      <c r="Q172" s="52" t="s">
        <v>13</v>
      </c>
      <c r="R172" s="57" t="str">
        <f t="shared" ref="R172:R185" si="31">_xlfn.IFS($M$171="非該当","非該当",P172=Q172,"適切",P172="いる・いない","要入力",P172="いない","不適切",P172="非該当","要確認")</f>
        <v>要入力</v>
      </c>
      <c r="S172" s="129" t="str">
        <f>IFERROR(VLOOKUP(O172,'22 退所時等相談援助'!$AM$6:$AX$500,7,1),0)</f>
        <v>平12厚告21 
別表1のヘ注5</v>
      </c>
    </row>
    <row r="173" spans="2:20" ht="30" customHeight="1" x14ac:dyDescent="0.25">
      <c r="B173" s="142"/>
      <c r="C173" s="114" t="s">
        <v>1701</v>
      </c>
      <c r="D173" s="56"/>
      <c r="E173" s="67"/>
      <c r="F173" s="48"/>
      <c r="G173" s="49"/>
      <c r="H173" s="74"/>
      <c r="I173" s="74"/>
      <c r="J173" s="109">
        <f>IFERROR(VLOOKUP(O173,'第5 介護給付費《基本》'!$A$6:$AR$177,8,0),0)</f>
        <v>0</v>
      </c>
      <c r="K173" s="75" t="str">
        <f>VLOOKUP(O173,'22 退所時等相談援助'!$A$6:$AR$132,10,0)</f>
        <v>　入所者が退所して医療機関に入院する場合、当該医療機関に対して、入所者を紹介するに当たっては、別紙様式 13 の文書に必要な事項を記載の上、当該医療機関に交付するとともに、交付した文書の写しを介護記録等に添付していますか。</v>
      </c>
      <c r="N173" s="47" t="str">
        <f t="shared" si="30"/>
        <v>✖</v>
      </c>
      <c r="O173" s="50">
        <v>171</v>
      </c>
      <c r="P173" s="51" t="str">
        <f>VLOOKUP(O173,'22 退所時等相談援助'!$AM$6:$AQ$400,2,1)</f>
        <v>いる・いない</v>
      </c>
      <c r="Q173" s="52" t="s">
        <v>13</v>
      </c>
      <c r="R173" s="57" t="str">
        <f t="shared" si="31"/>
        <v>要入力</v>
      </c>
      <c r="S173" s="129" t="str">
        <f>IFERROR(VLOOKUP(O173,'22 退所時等相談援助'!$AM$6:$AX$500,7,1),0)</f>
        <v>平12老企40
第2の5(25)④イ</v>
      </c>
    </row>
    <row r="174" spans="2:20" ht="30" customHeight="1" x14ac:dyDescent="0.25">
      <c r="B174" s="142"/>
      <c r="C174" s="114" t="s">
        <v>1701</v>
      </c>
      <c r="D174" s="56"/>
      <c r="E174" s="67"/>
      <c r="F174" s="48"/>
      <c r="G174" s="49"/>
      <c r="H174" s="74"/>
      <c r="I174" s="74"/>
      <c r="J174" s="109">
        <f>IFERROR(VLOOKUP(O174,'第5 介護給付費《基本》'!$A$6:$AR$177,8,0),0)</f>
        <v>0</v>
      </c>
      <c r="K174" s="75" t="str">
        <f>VLOOKUP(O174,'22 退所時等相談援助'!$A$6:$AR$132,10,0)</f>
        <v>　入所者が医療機関に入院後、当該医療機関を退院し、同一月に再度当該医療機関に入院する場合には、本加算を算定していませんか。</v>
      </c>
      <c r="N174" s="47" t="str">
        <f t="shared" si="30"/>
        <v>✖</v>
      </c>
      <c r="O174" s="50">
        <v>172</v>
      </c>
      <c r="P174" s="51" t="str">
        <f>VLOOKUP(O174,'22 退所時等相談援助'!$AM$6:$AQ$400,2,1)</f>
        <v>いない・いる</v>
      </c>
      <c r="Q174" s="76" t="s">
        <v>1068</v>
      </c>
      <c r="R174" s="131" t="str">
        <f>_xlfn.IFS($M$158="非該当","非該当",P174=Q174,"適切",P174="いない・いる","要入力",P174="いる","不適切",P174="非該当","要確認")</f>
        <v>要入力</v>
      </c>
      <c r="S174" s="129" t="str">
        <f>IFERROR(VLOOKUP(O174,'22 退所時等相談援助'!$AM$6:$AX$500,7,1),0)</f>
        <v>平12老企40
第2の5(25)④ロ</v>
      </c>
    </row>
    <row r="175" spans="2:20" ht="30" customHeight="1" x14ac:dyDescent="0.25">
      <c r="B175" s="142"/>
      <c r="C175" s="145" t="s">
        <v>1102</v>
      </c>
      <c r="D175" s="56" t="str">
        <f>+'23 協力医療機関連携加算'!B7</f>
        <v>23 協力医療機関連携加算</v>
      </c>
      <c r="E175" s="67"/>
      <c r="F175" s="48"/>
      <c r="G175" s="49"/>
      <c r="H175" s="74"/>
      <c r="I175" s="74"/>
      <c r="J175" s="109">
        <f>IFERROR(VLOOKUP(O175,'第5 介護給付費《基本》'!$A$6:$AR$177,8,0),0)</f>
        <v>0</v>
      </c>
      <c r="K175" s="75" t="str">
        <f>VLOOKUP(O175,'23 協力医療機関連携加算'!$A$6:$AR$131,10,0)</f>
        <v>　施設において、協力医療機関との間で、入所者の同意を得て、当該入所者の病歴等の情報を共有する会議を定期的に開催している場合は、次に掲げる区分に応じ、１月につき次に掲げる単位数を所定単位数に加算していますか。</v>
      </c>
      <c r="L175" s="53" t="str">
        <f>+'23 協力医療機関連携加算'!B11</f>
        <v>A42</v>
      </c>
      <c r="M175" s="53" t="str">
        <f>+'23 協力医療機関連携加算'!C11</f>
        <v>該当・非該当</v>
      </c>
      <c r="N175" s="47" t="str">
        <f t="shared" si="30"/>
        <v>✖</v>
      </c>
      <c r="O175" s="50">
        <v>173</v>
      </c>
      <c r="P175" s="51" t="str">
        <f>VLOOKUP(O175,'23 協力医療機関連携加算'!$AM$6:$AQ$399,2,1)</f>
        <v>いる・いない</v>
      </c>
      <c r="Q175" s="52" t="s">
        <v>13</v>
      </c>
      <c r="R175" s="57" t="str">
        <f t="shared" si="31"/>
        <v>要入力</v>
      </c>
      <c r="S175" s="129" t="str">
        <f>IFERROR(VLOOKUP(O175,'23 協力医療機関連携加算'!$AM$6:$AX$500,7,1),0)</f>
        <v>平12厚告21
別表1のト</v>
      </c>
      <c r="T175" t="s">
        <v>1527</v>
      </c>
    </row>
    <row r="176" spans="2:20" ht="30" customHeight="1" x14ac:dyDescent="0.25">
      <c r="B176" s="142"/>
      <c r="C176" s="114" t="s">
        <v>1702</v>
      </c>
      <c r="D176" s="56"/>
      <c r="E176" s="67"/>
      <c r="F176" s="48"/>
      <c r="G176" s="49"/>
      <c r="H176" s="74"/>
      <c r="I176" s="74"/>
      <c r="J176" s="109">
        <f>IFERROR(VLOOKUP(O176,'第5 介護給付費《基本》'!$A$6:$AR$177,8,0),0)</f>
        <v>0</v>
      </c>
      <c r="K176" s="75" t="str">
        <f>VLOOKUP(O176,'23 協力医療機関連携加算'!$A$6:$AR$131,10,0)</f>
        <v>　当該協力医療機関が、次の要件を満たしている場合　５０単位</v>
      </c>
      <c r="N176" s="47" t="str">
        <f t="shared" si="30"/>
        <v>✖</v>
      </c>
      <c r="O176" s="50">
        <v>174</v>
      </c>
      <c r="P176" s="51" t="str">
        <f>VLOOKUP(O176,'23 協力医療機関連携加算'!$AM$6:$AQ$399,2,1)</f>
        <v>いる・いない</v>
      </c>
      <c r="Q176" s="52" t="s">
        <v>13</v>
      </c>
      <c r="R176" s="57" t="str">
        <f t="shared" si="31"/>
        <v>要入力</v>
      </c>
      <c r="S176" s="129" t="str">
        <f>IFERROR(VLOOKUP(O176,'23 協力医療機関連携加算'!$AM$6:$AX$500,7,1),0)</f>
        <v>平11厚令39
第28条 第1号~第3号</v>
      </c>
    </row>
    <row r="177" spans="2:20" ht="30" customHeight="1" x14ac:dyDescent="0.25">
      <c r="B177" s="142"/>
      <c r="C177" s="114" t="s">
        <v>1702</v>
      </c>
      <c r="D177" s="56"/>
      <c r="E177" s="67"/>
      <c r="F177" s="48"/>
      <c r="G177" s="49"/>
      <c r="H177" s="74"/>
      <c r="I177" s="74"/>
      <c r="J177" s="109">
        <f>IFERROR(VLOOKUP(O177,'第5 介護給付費《基本》'!$A$6:$AR$177,8,0),0)</f>
        <v>0</v>
      </c>
      <c r="K177" s="75" t="str">
        <f>VLOOKUP(O177,'23 協力医療機関連携加算'!$A$6:$AR$131,10,0)</f>
        <v>①</v>
      </c>
      <c r="N177" s="47" t="str">
        <f t="shared" si="30"/>
        <v>✖</v>
      </c>
      <c r="O177" s="50">
        <v>175</v>
      </c>
      <c r="P177" s="51" t="str">
        <f>VLOOKUP(O177,'23 協力医療機関連携加算'!$AM$6:$AQ$399,2,1)</f>
        <v>いる・いない</v>
      </c>
      <c r="Q177" s="52" t="s">
        <v>13</v>
      </c>
      <c r="R177" s="57" t="str">
        <f t="shared" si="31"/>
        <v>要入力</v>
      </c>
      <c r="S177" s="129" t="str">
        <f>IFERROR(VLOOKUP(O177,'23 協力医療機関連携加算'!$AM$6:$AX$500,7,1),0)</f>
        <v>平12老企40
第2の5(27)①</v>
      </c>
    </row>
    <row r="178" spans="2:20" ht="30" customHeight="1" x14ac:dyDescent="0.25">
      <c r="B178" s="142"/>
      <c r="C178" s="114" t="s">
        <v>1702</v>
      </c>
      <c r="D178" s="56"/>
      <c r="E178" s="67"/>
      <c r="F178" s="48"/>
      <c r="G178" s="49"/>
      <c r="H178" s="74"/>
      <c r="I178" s="74"/>
      <c r="J178" s="109">
        <f>IFERROR(VLOOKUP(O178,'第5 介護給付費《基本》'!$A$6:$AR$177,8,0),0)</f>
        <v>0</v>
      </c>
      <c r="K178" s="75" t="str">
        <f>VLOOKUP(O178,'23 協力医療機関連携加算'!$A$6:$AR$131,10,0)</f>
        <v>②</v>
      </c>
      <c r="N178" s="47" t="str">
        <f t="shared" si="30"/>
        <v>✖</v>
      </c>
      <c r="O178" s="50">
        <v>176</v>
      </c>
      <c r="P178" s="51" t="str">
        <f>VLOOKUP(O178,'23 協力医療機関連携加算'!$AM$6:$AQ$399,2,1)</f>
        <v>いる・いない</v>
      </c>
      <c r="Q178" s="52" t="s">
        <v>13</v>
      </c>
      <c r="R178" s="57" t="str">
        <f t="shared" si="31"/>
        <v>要入力</v>
      </c>
      <c r="S178" s="129" t="str">
        <f>IFERROR(VLOOKUP(O178,'23 協力医療機関連携加算'!$AM$6:$AX$500,7,1),0)</f>
        <v>平12老企40
第2の5(27)②</v>
      </c>
    </row>
    <row r="179" spans="2:20" ht="30" customHeight="1" x14ac:dyDescent="0.25">
      <c r="B179" s="142"/>
      <c r="C179" s="114" t="s">
        <v>1702</v>
      </c>
      <c r="D179" s="56"/>
      <c r="E179" s="67"/>
      <c r="F179" s="48"/>
      <c r="G179" s="49"/>
      <c r="H179" s="74"/>
      <c r="I179" s="74"/>
      <c r="J179" s="109">
        <f>IFERROR(VLOOKUP(O179,'第5 介護給付費《基本》'!$A$6:$AR$177,8,0),0)</f>
        <v>0</v>
      </c>
      <c r="K179" s="75" t="str">
        <f>VLOOKUP(O179,'23 協力医療機関連携加算'!$A$6:$AR$131,10,0)</f>
        <v>③</v>
      </c>
      <c r="N179" s="47" t="str">
        <f t="shared" si="30"/>
        <v>✖</v>
      </c>
      <c r="O179" s="50">
        <v>177</v>
      </c>
      <c r="P179" s="51" t="str">
        <f>VLOOKUP(O179,'23 協力医療機関連携加算'!$AM$6:$AQ$399,2,1)</f>
        <v>いる・いない</v>
      </c>
      <c r="Q179" s="52" t="s">
        <v>13</v>
      </c>
      <c r="R179" s="57" t="str">
        <f t="shared" si="31"/>
        <v>要入力</v>
      </c>
      <c r="S179" s="129" t="str">
        <f>IFERROR(VLOOKUP(O179,'23 協力医療機関連携加算'!$AM$6:$AX$500,7,1),0)</f>
        <v>平12老企40
第2の5(27)③</v>
      </c>
    </row>
    <row r="180" spans="2:20" ht="30" customHeight="1" x14ac:dyDescent="0.25">
      <c r="B180" s="142"/>
      <c r="C180" s="114" t="s">
        <v>1702</v>
      </c>
      <c r="D180" s="56"/>
      <c r="E180" s="67"/>
      <c r="F180" s="48"/>
      <c r="G180" s="49"/>
      <c r="H180" s="74"/>
      <c r="I180" s="74"/>
      <c r="J180" s="109">
        <f>IFERROR(VLOOKUP(O180,'第5 介護給付費《基本》'!$A$6:$AR$177,8,0),0)</f>
        <v>0</v>
      </c>
      <c r="K180" s="75" t="str">
        <f>VLOOKUP(O180,'23 協力医療機関連携加算'!$A$6:$AR$131,10,0)</f>
        <v>④</v>
      </c>
      <c r="N180" s="47" t="str">
        <f t="shared" si="30"/>
        <v>✖</v>
      </c>
      <c r="O180" s="50">
        <v>178</v>
      </c>
      <c r="P180" s="51" t="str">
        <f>VLOOKUP(O180,'23 協力医療機関連携加算'!$AM$6:$AQ$399,2,1)</f>
        <v>いる・いない</v>
      </c>
      <c r="Q180" s="52" t="s">
        <v>13</v>
      </c>
      <c r="R180" s="57" t="str">
        <f t="shared" si="31"/>
        <v>要入力</v>
      </c>
      <c r="S180" s="129" t="str">
        <f>IFERROR(VLOOKUP(O180,'23 協力医療機関連携加算'!$AM$6:$AX$500,7,1),0)</f>
        <v>平12老企40
第2の5(27)④</v>
      </c>
    </row>
    <row r="181" spans="2:20" ht="30" customHeight="1" x14ac:dyDescent="0.25">
      <c r="B181" s="142"/>
      <c r="C181" s="145" t="s">
        <v>1103</v>
      </c>
      <c r="D181" s="56"/>
      <c r="E181" s="67"/>
      <c r="F181" s="48"/>
      <c r="G181" s="49"/>
      <c r="H181" s="74"/>
      <c r="I181" s="74"/>
      <c r="J181" s="109">
        <f>IFERROR(VLOOKUP(O181,'第5 介護給付費《基本》'!$A$6:$AR$177,8,0),0)</f>
        <v>0</v>
      </c>
      <c r="K181" s="75" t="str">
        <f>VLOOKUP(O181,'23 協力医療機関連携加算'!$A$6:$AR$131,10,0)</f>
        <v>④</v>
      </c>
      <c r="N181" s="47" t="str">
        <f t="shared" si="30"/>
        <v>✖</v>
      </c>
      <c r="O181" s="50">
        <v>179</v>
      </c>
      <c r="P181" s="51" t="str">
        <f>VLOOKUP(O181,'23 協力医療機関連携加算'!$AM$6:$AQ$399,2,1)</f>
        <v>いる・いない</v>
      </c>
      <c r="Q181" s="52" t="s">
        <v>13</v>
      </c>
      <c r="R181" s="57" t="str">
        <f t="shared" si="31"/>
        <v>要入力</v>
      </c>
      <c r="S181" s="129" t="str">
        <f>IFERROR(VLOOKUP(O181,'23 協力医療機関連携加算'!$AM$6:$AX$500,7,1),0)</f>
        <v>平12老企40
第2の5(27)⑦</v>
      </c>
    </row>
    <row r="182" spans="2:20" ht="30" customHeight="1" x14ac:dyDescent="0.25">
      <c r="B182" s="142"/>
      <c r="C182" s="145" t="s">
        <v>1104</v>
      </c>
      <c r="D182" s="56" t="str">
        <f>+'24 栄養マネジメント強化'!B7</f>
        <v>24 栄養マネジメント強化加算</v>
      </c>
      <c r="E182" s="67"/>
      <c r="F182" s="48"/>
      <c r="G182" s="49"/>
      <c r="H182" s="74"/>
      <c r="I182" s="74"/>
      <c r="J182" s="109">
        <f>IFERROR(VLOOKUP(O182,'第5 介護給付費《基本》'!$A$6:$AR$177,8,0),0)</f>
        <v>0</v>
      </c>
      <c r="K182" s="75" t="str">
        <f>VLOOKUP(O182,'24 栄養マネジメント強化'!$A$6:$AR$132,10,0)</f>
        <v>　次の基準のいずれにも適合しているものとして県知事に届け出た指定施設において、入所者ごとの継続的な栄養管理を強化して実施した場合、栄養マネジメント強化加算として、１日につき１１単位を加算していますか。</v>
      </c>
      <c r="L182" s="53" t="str">
        <f>+'24 栄養マネジメント強化'!B10</f>
        <v>A43</v>
      </c>
      <c r="M182" s="53" t="str">
        <f>+'24 栄養マネジメント強化'!C10</f>
        <v>該当・非該当</v>
      </c>
      <c r="N182" s="47" t="str">
        <f t="shared" si="30"/>
        <v>✖</v>
      </c>
      <c r="O182" s="50">
        <v>180</v>
      </c>
      <c r="P182" s="51" t="str">
        <f>VLOOKUP(O182,'24 栄養マネジメント強化'!$AM$6:$AQ$400,2,1)</f>
        <v>いる・いない</v>
      </c>
      <c r="Q182" s="52" t="s">
        <v>13</v>
      </c>
      <c r="R182" s="57" t="str">
        <f t="shared" ref="R182" si="32">_xlfn.IFS($M$171="非該当","非該当",P182=Q182,"適切",P182="いる・いない","要入力",P182="いない","不適切",P182="非該当","要確認")</f>
        <v>要入力</v>
      </c>
      <c r="S182" s="129" t="str">
        <f>IFERROR(VLOOKUP(O182,'24 栄養マネジメント強化'!$AM$6:$AX$500,7,1),0)</f>
        <v>平12厚告21 
別表の1チ,
平27厚労告95 
 86の4（準用する65の3）</v>
      </c>
      <c r="T182" t="s">
        <v>1528</v>
      </c>
    </row>
    <row r="183" spans="2:20" ht="30" customHeight="1" x14ac:dyDescent="0.25">
      <c r="B183" s="142"/>
      <c r="C183" s="114" t="s">
        <v>1703</v>
      </c>
      <c r="D183" s="56"/>
      <c r="E183" s="67"/>
      <c r="F183" s="48"/>
      <c r="G183" s="49"/>
      <c r="H183" s="74"/>
      <c r="I183" s="74"/>
      <c r="J183" s="109">
        <f>IFERROR(VLOOKUP(O183,'第5 介護給付費《基本》'!$A$6:$AR$177,8,0),0)</f>
        <v>0</v>
      </c>
      <c r="K183" s="75" t="str">
        <f>VLOOKUP(O183,'24 栄養マネジメント強化'!$A$6:$AR$132,10,0)</f>
        <v>①</v>
      </c>
      <c r="N183" s="47" t="str">
        <f t="shared" si="30"/>
        <v>✖</v>
      </c>
      <c r="O183" s="50">
        <v>181</v>
      </c>
      <c r="P183" s="51" t="str">
        <f>VLOOKUP(O183,'24 栄養マネジメント強化'!$AM$6:$AQ$400,2,1)</f>
        <v>いる・いない</v>
      </c>
      <c r="Q183" s="52" t="s">
        <v>13</v>
      </c>
      <c r="R183" s="57" t="str">
        <f t="shared" si="31"/>
        <v>要入力</v>
      </c>
      <c r="S183" s="129" t="str">
        <f>IFERROR(VLOOKUP(O183,'24 栄養マネジメント強化'!$AM$6:$AX$500,7,1),0)</f>
        <v>平27厚労告95 
 86の4（準用する65の3）</v>
      </c>
    </row>
    <row r="184" spans="2:20" ht="30" customHeight="1" x14ac:dyDescent="0.25">
      <c r="B184" s="142"/>
      <c r="C184" s="114" t="s">
        <v>1703</v>
      </c>
      <c r="D184" s="56"/>
      <c r="E184" s="67"/>
      <c r="F184" s="48"/>
      <c r="G184" s="49"/>
      <c r="H184" s="74"/>
      <c r="I184" s="74"/>
      <c r="J184" s="109">
        <f>IFERROR(VLOOKUP(O184,'第5 介護給付費《基本》'!$A$6:$AR$177,8,0),0)</f>
        <v>0</v>
      </c>
      <c r="K184" s="75" t="str">
        <f>VLOOKUP(O184,'24 栄養マネジメント強化'!$A$6:$AR$132,10,0)</f>
        <v>②</v>
      </c>
      <c r="N184" s="47" t="str">
        <f t="shared" si="30"/>
        <v>✖</v>
      </c>
      <c r="O184" s="50">
        <v>182</v>
      </c>
      <c r="P184" s="51" t="str">
        <f>VLOOKUP(O184,'24 栄養マネジメント強化'!$AM$6:$AQ$400,2,1)</f>
        <v>いる・いない</v>
      </c>
      <c r="Q184" s="52" t="s">
        <v>13</v>
      </c>
      <c r="R184" s="57" t="str">
        <f t="shared" si="31"/>
        <v>要入力</v>
      </c>
      <c r="S184" s="129" t="str">
        <f>IFERROR(VLOOKUP(O184,'24 栄養マネジメント強化'!$AM$6:$AX$500,7,1),0)</f>
        <v>平27厚労告95 
 86の4（準用する65の3）</v>
      </c>
    </row>
    <row r="185" spans="2:20" ht="30" customHeight="1" x14ac:dyDescent="0.25">
      <c r="B185" s="142"/>
      <c r="C185" s="114" t="s">
        <v>1703</v>
      </c>
      <c r="D185" s="56"/>
      <c r="E185" s="67"/>
      <c r="F185" s="48"/>
      <c r="G185" s="49"/>
      <c r="H185" s="74"/>
      <c r="I185" s="74"/>
      <c r="J185" s="109">
        <f>IFERROR(VLOOKUP(O185,'第5 介護給付費《基本》'!$A$6:$AR$177,8,0),0)</f>
        <v>0</v>
      </c>
      <c r="K185" s="75" t="str">
        <f>VLOOKUP(O185,'24 栄養マネジメント強化'!$A$6:$AR$132,10,0)</f>
        <v>③</v>
      </c>
      <c r="N185" s="47" t="str">
        <f t="shared" si="30"/>
        <v>✖</v>
      </c>
      <c r="O185" s="50">
        <v>183</v>
      </c>
      <c r="P185" s="51" t="str">
        <f>VLOOKUP(O185,'24 栄養マネジメント強化'!$AM$6:$AQ$400,2,1)</f>
        <v>いる・いない</v>
      </c>
      <c r="Q185" s="52" t="s">
        <v>13</v>
      </c>
      <c r="R185" s="57" t="str">
        <f t="shared" si="31"/>
        <v>要入力</v>
      </c>
      <c r="S185" s="129" t="str">
        <f>IFERROR(VLOOKUP(O185,'24 栄養マネジメント強化'!$AM$6:$AX$500,7,1),0)</f>
        <v>平27厚労告95 
 86の4（準用する65の3）</v>
      </c>
    </row>
    <row r="186" spans="2:20" ht="30" customHeight="1" x14ac:dyDescent="0.25">
      <c r="B186" s="142"/>
      <c r="C186" s="114" t="s">
        <v>1703</v>
      </c>
      <c r="D186" s="56"/>
      <c r="E186" s="67"/>
      <c r="F186" s="48"/>
      <c r="G186" s="49"/>
      <c r="H186" s="74"/>
      <c r="I186" s="74"/>
      <c r="J186" s="109">
        <f>IFERROR(VLOOKUP(O186,'第5 介護給付費《基本》'!$A$6:$AR$177,8,0),0)</f>
        <v>0</v>
      </c>
      <c r="K186" s="75" t="str">
        <f>VLOOKUP(O186,'24 栄養マネジメント強化'!$A$6:$AR$132,10,0)</f>
        <v>④</v>
      </c>
      <c r="N186" s="47" t="str">
        <f t="shared" si="30"/>
        <v>✖</v>
      </c>
      <c r="O186" s="50">
        <v>184</v>
      </c>
      <c r="P186" s="51" t="str">
        <f>VLOOKUP(O186,'24 栄養マネジメント強化'!$AM$6:$AQ$400,2,1)</f>
        <v>いる・いない</v>
      </c>
      <c r="Q186" s="52" t="s">
        <v>13</v>
      </c>
      <c r="R186" s="57" t="str">
        <f t="shared" ref="R186" si="33">_xlfn.IFS($M$171="非該当","非該当",P186=Q186,"適切",P186="いる・いない","要入力",P186="いない","不適切",P186="非該当","要確認")</f>
        <v>要入力</v>
      </c>
      <c r="S186" s="129" t="str">
        <f>IFERROR(VLOOKUP(O186,'24 栄養マネジメント強化'!$AM$6:$AX$500,7,1),0)</f>
        <v>平27厚労告95 
 86の4（準用する65の3）</v>
      </c>
    </row>
    <row r="187" spans="2:20" ht="30" customHeight="1" x14ac:dyDescent="0.25">
      <c r="B187" s="142"/>
      <c r="C187" s="114" t="s">
        <v>1703</v>
      </c>
      <c r="D187" s="56"/>
      <c r="E187" s="67"/>
      <c r="F187" s="48"/>
      <c r="G187" s="49"/>
      <c r="H187" s="74"/>
      <c r="I187" s="74"/>
      <c r="J187" s="109">
        <f>IFERROR(VLOOKUP(O187,'第5 介護給付費《基本》'!$A$6:$AR$177,8,0),0)</f>
        <v>0</v>
      </c>
      <c r="K187" s="75" t="str">
        <f>VLOOKUP(O187,'24 栄養マネジメント強化'!$A$6:$AR$132,10,0)</f>
        <v>⑤</v>
      </c>
      <c r="N187" s="47" t="str">
        <f t="shared" si="30"/>
        <v>✖</v>
      </c>
      <c r="O187" s="50">
        <v>185</v>
      </c>
      <c r="P187" s="51" t="str">
        <f>VLOOKUP(O187,'24 栄養マネジメント強化'!$AM$6:$AQ$400,2,1)</f>
        <v>いない・いる</v>
      </c>
      <c r="Q187" s="64" t="s">
        <v>1068</v>
      </c>
      <c r="R187" s="131" t="str">
        <f>_xlfn.IFS($M$171="非該当","非該当",P187=Q187,"適切",P187="いない・いる","要入力",P187="いる","不適切",P187="非該当","要確認")</f>
        <v>要入力</v>
      </c>
      <c r="S187" s="129" t="str">
        <f>IFERROR(VLOOKUP(O187,'24 栄養マネジメント強化'!$AM$6:$AX$500,7,1),0)</f>
        <v>平27厚労告95 
 86の4（準用する65の3）</v>
      </c>
    </row>
    <row r="188" spans="2:20" ht="30" customHeight="1" x14ac:dyDescent="0.25">
      <c r="B188" s="142"/>
      <c r="C188" s="114" t="s">
        <v>1703</v>
      </c>
      <c r="D188" s="58"/>
      <c r="E188" s="67"/>
      <c r="F188" s="48"/>
      <c r="G188" s="49"/>
      <c r="H188" s="74"/>
      <c r="I188" s="74"/>
      <c r="J188" s="109">
        <f>IFERROR(VLOOKUP(O188,'第5 介護給付費《基本》'!$A$6:$AR$177,8,0),0)</f>
        <v>0</v>
      </c>
      <c r="K188" s="75" t="str">
        <f>VLOOKUP(O188,'24 栄養マネジメント強化'!$A$6:$AR$132,10,0)</f>
        <v>　算定にあたっては、以下の事項に留意していますか。</v>
      </c>
      <c r="N188" s="47" t="str">
        <f>_xlfn.IFS($M$188="非該当","―",R188="不適切","★",R188="要入力","✖",R188="非該当","▲",R188="適切","",R188="","",R188="要確認","！")</f>
        <v>✖</v>
      </c>
      <c r="O188" s="50">
        <v>186</v>
      </c>
      <c r="P188" s="51" t="str">
        <f>VLOOKUP(O188,'24 栄養マネジメント強化'!$AM$6:$AQ$400,2,1)</f>
        <v>いる・いない</v>
      </c>
      <c r="Q188" s="52" t="s">
        <v>13</v>
      </c>
      <c r="R188" s="57" t="str">
        <f>_xlfn.IFS($M$188="非該当","非該当",P188=Q188,"適切",P188="いる・いない","要入力",P188="いない","不適切",P188="非該当","要確認")</f>
        <v>要入力</v>
      </c>
      <c r="S188" s="129">
        <f>IFERROR(VLOOKUP(O188,'24 栄養マネジメント強化'!$AM$6:$AX$500,7,1),0)</f>
        <v>0</v>
      </c>
    </row>
    <row r="189" spans="2:20" ht="30" customHeight="1" x14ac:dyDescent="0.25">
      <c r="B189" s="142"/>
      <c r="C189" s="114" t="s">
        <v>1703</v>
      </c>
      <c r="D189" s="56"/>
      <c r="E189" s="67"/>
      <c r="F189" s="48"/>
      <c r="G189" s="49"/>
      <c r="H189" s="74"/>
      <c r="I189" s="74"/>
      <c r="J189" s="109">
        <f>IFERROR(VLOOKUP(O189,'第5 介護給付費《基本》'!$A$6:$AR$177,8,0),0)</f>
        <v>0</v>
      </c>
      <c r="K189" s="75" t="str">
        <f>VLOOKUP(O189,'24 栄養マネジメント強化'!$A$6:$AR$132,10,0)</f>
        <v>①</v>
      </c>
      <c r="N189" s="47" t="str">
        <f t="shared" ref="N189:N197" si="34">_xlfn.IFS($M$188="非該当","―",R189="不適切","★",R189="要入力","✖",R189="非該当","▲",R189="適切","",R189="","",R189="要確認","！")</f>
        <v>✖</v>
      </c>
      <c r="O189" s="50">
        <v>187</v>
      </c>
      <c r="P189" s="51" t="str">
        <f>VLOOKUP(O189,'24 栄養マネジメント強化'!$AM$6:$AQ$400,2,1)</f>
        <v>いる・いない</v>
      </c>
      <c r="Q189" s="52" t="s">
        <v>13</v>
      </c>
      <c r="R189" s="57" t="str">
        <f t="shared" ref="R189:R197" si="35">_xlfn.IFS($M$188="非該当","非該当",P189=Q189,"適切",P189="いる・いない","要入力",P189="いない","不適切",P189="非該当","要確認")</f>
        <v>要入力</v>
      </c>
      <c r="S189" s="129" t="str">
        <f>IFERROR(VLOOKUP(O189,'24 栄養マネジメント強化'!$AM$6:$AX$500,7,1),0)</f>
        <v>平12老企40
第2の5(28)①</v>
      </c>
    </row>
    <row r="190" spans="2:20" ht="30" customHeight="1" x14ac:dyDescent="0.25">
      <c r="B190" s="142"/>
      <c r="C190" s="114" t="s">
        <v>1703</v>
      </c>
      <c r="D190" s="56"/>
      <c r="E190" s="67"/>
      <c r="F190" s="48"/>
      <c r="G190" s="49"/>
      <c r="H190" s="74"/>
      <c r="I190" s="74"/>
      <c r="J190" s="109">
        <f>IFERROR(VLOOKUP(O190,'第5 介護給付費《基本》'!$A$6:$AR$177,8,0),0)</f>
        <v>0</v>
      </c>
      <c r="K190" s="75" t="str">
        <f>VLOOKUP(O190,'24 栄養マネジメント強化'!$A$6:$AR$132,10,0)</f>
        <v>②</v>
      </c>
      <c r="N190" s="47" t="str">
        <f t="shared" si="34"/>
        <v>✖</v>
      </c>
      <c r="O190" s="50">
        <v>188</v>
      </c>
      <c r="P190" s="51" t="str">
        <f>VLOOKUP(O190,'24 栄養マネジメント強化'!$AM$6:$AQ$400,2,1)</f>
        <v>いる・いない</v>
      </c>
      <c r="Q190" s="52" t="s">
        <v>13</v>
      </c>
      <c r="R190" s="57" t="str">
        <f t="shared" si="35"/>
        <v>要入力</v>
      </c>
      <c r="S190" s="129" t="str">
        <f>IFERROR(VLOOKUP(O190,'24 栄養マネジメント強化'!$AM$6:$AX$500,7,1),0)</f>
        <v>平12老企40
第2の5(28)②</v>
      </c>
    </row>
    <row r="191" spans="2:20" ht="30" customHeight="1" x14ac:dyDescent="0.25">
      <c r="B191" s="142"/>
      <c r="C191" s="114" t="s">
        <v>1105</v>
      </c>
      <c r="D191" s="56"/>
      <c r="E191" s="67"/>
      <c r="F191" s="48"/>
      <c r="G191" s="49"/>
      <c r="H191" s="74"/>
      <c r="I191" s="74"/>
      <c r="J191" s="109">
        <f>IFERROR(VLOOKUP(O191,'第5 介護給付費《基本》'!$A$6:$AR$177,8,0),0)</f>
        <v>0</v>
      </c>
      <c r="K191" s="75" t="str">
        <f>VLOOKUP(O191,'24 栄養マネジメント強化'!$A$6:$AR$132,10,0)</f>
        <v>③</v>
      </c>
      <c r="N191" s="47" t="str">
        <f t="shared" si="34"/>
        <v>✖</v>
      </c>
      <c r="O191" s="50">
        <v>189</v>
      </c>
      <c r="P191" s="51" t="str">
        <f>VLOOKUP(O191,'24 栄養マネジメント強化'!$AM$6:$AQ$400,2,1)</f>
        <v>いる・いない</v>
      </c>
      <c r="Q191" s="52" t="s">
        <v>13</v>
      </c>
      <c r="R191" s="57" t="str">
        <f t="shared" si="35"/>
        <v>要入力</v>
      </c>
      <c r="S191" s="129" t="str">
        <f>IFERROR(VLOOKUP(O191,'24 栄養マネジメント強化'!$AM$6:$AX$500,7,1),0)</f>
        <v>平12老企40
第2の5(28)③</v>
      </c>
    </row>
    <row r="192" spans="2:20" ht="30" customHeight="1" x14ac:dyDescent="0.25">
      <c r="B192" s="142"/>
      <c r="C192" s="114" t="s">
        <v>1105</v>
      </c>
      <c r="D192" s="56"/>
      <c r="E192" s="67"/>
      <c r="F192" s="48"/>
      <c r="G192" s="49"/>
      <c r="H192" s="74"/>
      <c r="I192" s="74"/>
      <c r="J192" s="109">
        <f>IFERROR(VLOOKUP(O192,'第5 介護給付費《基本》'!$A$6:$AR$177,8,0),0)</f>
        <v>0</v>
      </c>
      <c r="K192" s="75" t="str">
        <f>VLOOKUP(O192,'24 栄養マネジメント強化'!$A$6:$AR$132,10,0)</f>
        <v>④</v>
      </c>
      <c r="N192" s="47" t="str">
        <f t="shared" si="34"/>
        <v>✖</v>
      </c>
      <c r="O192" s="50">
        <v>190</v>
      </c>
      <c r="P192" s="51" t="str">
        <f>VLOOKUP(O192,'24 栄養マネジメント強化'!$AM$6:$AQ$400,2,1)</f>
        <v>いる・いない</v>
      </c>
      <c r="Q192" s="52" t="s">
        <v>13</v>
      </c>
      <c r="R192" s="57" t="str">
        <f t="shared" si="35"/>
        <v>要入力</v>
      </c>
      <c r="S192" s="129" t="str">
        <f>IFERROR(VLOOKUP(O192,'24 栄養マネジメント強化'!$AM$6:$AX$500,7,1),0)</f>
        <v>平12老企40
第2の5(28)④</v>
      </c>
    </row>
    <row r="193" spans="2:20" ht="30" customHeight="1" x14ac:dyDescent="0.25">
      <c r="B193" s="142"/>
      <c r="C193" s="145" t="s">
        <v>1106</v>
      </c>
      <c r="D193" s="56"/>
      <c r="E193" s="67"/>
      <c r="F193" s="48"/>
      <c r="G193" s="49"/>
      <c r="H193" s="74"/>
      <c r="I193" s="74"/>
      <c r="J193" s="109">
        <f>IFERROR(VLOOKUP(O193,'第5 介護給付費《基本》'!$A$6:$AR$177,8,0),0)</f>
        <v>0</v>
      </c>
      <c r="K193" s="75" t="str">
        <f>VLOOKUP(O193,'24 栄養マネジメント強化'!$A$6:$AR$132,10,0)</f>
        <v>⑤</v>
      </c>
      <c r="N193" s="47" t="str">
        <f t="shared" si="34"/>
        <v>✖</v>
      </c>
      <c r="O193" s="50">
        <v>191</v>
      </c>
      <c r="P193" s="51" t="str">
        <f>VLOOKUP(O193,'24 栄養マネジメント強化'!$AM$6:$AQ$400,2,1)</f>
        <v>いる・いない</v>
      </c>
      <c r="Q193" s="52" t="s">
        <v>13</v>
      </c>
      <c r="R193" s="57" t="str">
        <f t="shared" si="35"/>
        <v>要入力</v>
      </c>
      <c r="S193" s="129" t="str">
        <f>IFERROR(VLOOKUP(O193,'24 栄養マネジメント強化'!$AM$6:$AX$500,7,1),0)</f>
        <v>平12老企40
第2の5(28)⑤</v>
      </c>
    </row>
    <row r="194" spans="2:20" ht="30" customHeight="1" x14ac:dyDescent="0.25">
      <c r="B194" s="142"/>
      <c r="C194" s="114" t="s">
        <v>1106</v>
      </c>
      <c r="D194" s="56"/>
      <c r="E194" s="67"/>
      <c r="F194" s="48"/>
      <c r="G194" s="49"/>
      <c r="H194" s="74"/>
      <c r="I194" s="74"/>
      <c r="J194" s="109">
        <f>IFERROR(VLOOKUP(O194,'第5 介護給付費《基本》'!$A$6:$AR$177,8,0),0)</f>
        <v>0</v>
      </c>
      <c r="K194" s="75" t="str">
        <f>VLOOKUP(O194,'24 栄養マネジメント強化'!$A$6:$AR$132,10,0)</f>
        <v>⑥</v>
      </c>
      <c r="N194" s="47" t="str">
        <f t="shared" si="34"/>
        <v>✖</v>
      </c>
      <c r="O194" s="50">
        <v>192</v>
      </c>
      <c r="P194" s="51" t="str">
        <f>VLOOKUP(O194,'24 栄養マネジメント強化'!$AM$6:$AQ$400,2,1)</f>
        <v>いる・いない</v>
      </c>
      <c r="Q194" s="52" t="s">
        <v>13</v>
      </c>
      <c r="R194" s="57" t="str">
        <f t="shared" si="35"/>
        <v>要入力</v>
      </c>
      <c r="S194" s="129" t="str">
        <f>IFERROR(VLOOKUP(O194,'24 栄養マネジメント強化'!$AM$6:$AX$500,7,1),0)</f>
        <v>平12老企40
第2の5(28)⑥</v>
      </c>
    </row>
    <row r="195" spans="2:20" ht="30" customHeight="1" x14ac:dyDescent="0.25">
      <c r="B195" s="142"/>
      <c r="C195" s="145" t="s">
        <v>1107</v>
      </c>
      <c r="D195" s="56" t="str">
        <f>+'25 経口移行'!B7</f>
        <v>25 経口移行加算</v>
      </c>
      <c r="E195" s="67"/>
      <c r="F195" s="48"/>
      <c r="G195" s="49"/>
      <c r="H195" s="74"/>
      <c r="I195" s="74"/>
      <c r="J195" s="109">
        <f>IFERROR(VLOOKUP(O195,'第5 介護給付費《基本》'!$A$6:$AR$177,8,0),0)</f>
        <v>0</v>
      </c>
      <c r="K195" s="75" t="str">
        <f>VLOOKUP(O195,'25 経口移行'!$A$6:$AR$132,10,0)</f>
        <v>　以下の基準に適合した指定施設において、１日につき２８単位を算定していますか。</v>
      </c>
      <c r="L195" s="53" t="str">
        <f>+'25 経口移行'!B10</f>
        <v>A44</v>
      </c>
      <c r="M195" s="53" t="str">
        <f>+'25 経口移行'!C10</f>
        <v>該当・非該当</v>
      </c>
      <c r="N195" s="47" t="str">
        <f t="shared" si="34"/>
        <v>✖</v>
      </c>
      <c r="O195" s="50">
        <v>193</v>
      </c>
      <c r="P195" s="51" t="str">
        <f>VLOOKUP(O195,'25 経口移行'!$AM$6:$AQ$400,2,1)</f>
        <v>いる・いない</v>
      </c>
      <c r="Q195" s="52" t="s">
        <v>13</v>
      </c>
      <c r="R195" s="57" t="str">
        <f t="shared" si="35"/>
        <v>要入力</v>
      </c>
      <c r="S195" s="129" t="str">
        <f>IFERROR(VLOOKUP(O195,'25 経口移行'!$AM$6:$AX$500,7,1),0)</f>
        <v>平12厚告21 
別表1のリ</v>
      </c>
      <c r="T195" t="s">
        <v>1475</v>
      </c>
    </row>
    <row r="196" spans="2:20" ht="30" customHeight="1" x14ac:dyDescent="0.25">
      <c r="B196" s="142"/>
      <c r="C196" s="114" t="s">
        <v>1704</v>
      </c>
      <c r="D196" s="56"/>
      <c r="E196" s="67"/>
      <c r="F196" s="48"/>
      <c r="G196" s="49"/>
      <c r="H196" s="74"/>
      <c r="I196" s="74"/>
      <c r="J196" s="109">
        <f>IFERROR(VLOOKUP(O196,'第5 介護給付費《基本》'!$A$6:$AR$177,8,0),0)</f>
        <v>0</v>
      </c>
      <c r="K196" s="75" t="str">
        <f>VLOOKUP(O196,'25 経口移行'!$A$6:$AR$132,10,0)</f>
        <v>　入所定員を超過せず、人員基準も満たしていますか。</v>
      </c>
      <c r="N196" s="47" t="str">
        <f t="shared" si="34"/>
        <v>✖</v>
      </c>
      <c r="O196" s="50">
        <v>194</v>
      </c>
      <c r="P196" s="51" t="str">
        <f>VLOOKUP(O196,'25 経口移行'!$AM$6:$AQ$400,2,1)</f>
        <v>いる・いない</v>
      </c>
      <c r="Q196" s="52" t="s">
        <v>13</v>
      </c>
      <c r="R196" s="57" t="str">
        <f t="shared" si="35"/>
        <v>要入力</v>
      </c>
      <c r="S196" s="129" t="str">
        <f>IFERROR(VLOOKUP(O196,'25 経口移行'!$AM$6:$AX$500,7,1),0)</f>
        <v>平27厚労告95
 66</v>
      </c>
    </row>
    <row r="197" spans="2:20" ht="30" customHeight="1" x14ac:dyDescent="0.25">
      <c r="B197" s="142"/>
      <c r="C197" s="114" t="s">
        <v>1704</v>
      </c>
      <c r="D197" s="56"/>
      <c r="E197" s="67"/>
      <c r="F197" s="48"/>
      <c r="G197" s="49"/>
      <c r="H197" s="74"/>
      <c r="I197" s="74"/>
      <c r="J197" s="109">
        <f>IFERROR(VLOOKUP(O197,'第5 介護給付費《基本》'!$A$6:$AR$177,8,0),0)</f>
        <v>0</v>
      </c>
      <c r="K197" s="75" t="str">
        <f>VLOOKUP(O197,'25 経口移行'!$A$6:$AR$132,10,0)</f>
        <v>　医師の指示に基づき、医師、歯科医師、管理栄養士、看護師、介護支援専門員その他の職種の者が共同して、現に経管により食事を摂取している入所者ごとに経口による食事の摂取を進めるための経口移行計画を作成していますか。</v>
      </c>
      <c r="N197" s="47" t="str">
        <f t="shared" si="34"/>
        <v>✖</v>
      </c>
      <c r="O197" s="50">
        <v>195</v>
      </c>
      <c r="P197" s="51" t="str">
        <f>VLOOKUP(O197,'25 経口移行'!$AM$6:$AQ$400,2,1)</f>
        <v>いる・いない</v>
      </c>
      <c r="Q197" s="52" t="s">
        <v>13</v>
      </c>
      <c r="R197" s="57" t="str">
        <f t="shared" si="35"/>
        <v>要入力</v>
      </c>
      <c r="S197" s="129" t="str">
        <f>IFERROR(VLOOKUP(O197,'25 経口移行'!$AM$6:$AX$500,7,1),0)</f>
        <v>平12厚告21 
別表1のリ注１</v>
      </c>
    </row>
    <row r="198" spans="2:20" ht="30" customHeight="1" x14ac:dyDescent="0.25">
      <c r="B198" s="142"/>
      <c r="C198" s="114" t="s">
        <v>1704</v>
      </c>
      <c r="D198" s="58"/>
      <c r="E198" s="67"/>
      <c r="F198" s="48"/>
      <c r="G198" s="49"/>
      <c r="H198" s="74"/>
      <c r="I198" s="74"/>
      <c r="J198" s="109">
        <f>IFERROR(VLOOKUP(O198,'第5 介護給付費《基本》'!$A$6:$AR$177,8,0),0)</f>
        <v>0</v>
      </c>
      <c r="K198" s="75" t="str">
        <f>VLOOKUP(O198,'25 経口移行'!$A$6:$AR$132,10,0)</f>
        <v>　当該経口移行計画に従い、医師の指示を受けた管理栄養士又は栄養士による経口による食事の摂取を進めるための栄養管理及び言語聴覚士又は看護職員による支援を行った場合には、当該計画が作成された日から起算して１８０日以内の期間に限り、１日につき２８単位を加算していますか。</v>
      </c>
      <c r="N198" s="47" t="str">
        <f>_xlfn.IFS($M$198="非該当","―",R198="不適切","★",R198="要入力","✖",R198="非該当","▲",R198="適切","",R198="","",R198="要確認","！")</f>
        <v>✖</v>
      </c>
      <c r="O198" s="50">
        <v>196</v>
      </c>
      <c r="P198" s="51" t="str">
        <f>VLOOKUP(O198,'25 経口移行'!$AM$6:$AQ$400,2,1)</f>
        <v>いる・いない</v>
      </c>
      <c r="Q198" s="52" t="s">
        <v>13</v>
      </c>
      <c r="R198" s="57" t="str">
        <f>_xlfn.IFS($M$198="非該当","非該当",P198=Q198,"適切",P198="いる・いない","要入力",P198="いない","不適切",P198="非該当","要確認")</f>
        <v>要入力</v>
      </c>
      <c r="S198" s="129" t="str">
        <f>IFERROR(VLOOKUP(O198,'25 経口移行'!$AM$6:$AX$500,7,1),0)</f>
        <v>平12厚告21 
別表1のリ注１</v>
      </c>
    </row>
    <row r="199" spans="2:20" ht="30" customHeight="1" x14ac:dyDescent="0.25">
      <c r="B199" s="142"/>
      <c r="C199" s="114" t="s">
        <v>1704</v>
      </c>
      <c r="D199" s="56"/>
      <c r="E199" s="67"/>
      <c r="F199" s="48"/>
      <c r="G199" s="49"/>
      <c r="H199" s="74"/>
      <c r="I199" s="74"/>
      <c r="J199" s="109">
        <f>IFERROR(VLOOKUP(O199,'第5 介護給付費《基本》'!$A$6:$AR$177,8,0),0)</f>
        <v>0</v>
      </c>
      <c r="K199" s="75" t="str">
        <f>VLOOKUP(O199,'25 経口移行'!$A$6:$AR$132,10,0)</f>
        <v>　管理栄養士又は栄養士が行う経口移行計画に基づく経口による食事の摂取を進めるための栄養管理及び言語聴覚士又は看護職員による支援が、当該計画が作成された日から起算して１８０日を超えた期間に行われた場合であっても、経口による食事の摂取が一部可能な者であって、医師の指示に基づき、継続して経口による食事の摂取を進めるための栄養管理及び支援が必要とされるものは、引き続き当該加算を算定していますか。</v>
      </c>
      <c r="N199" s="47" t="str">
        <f>_xlfn.IFS($M$198="非該当","―",R199="不適切","★",R199="要入力","✖",R199="非該当","▲",R199="適切","",R199="","",R199="要確認","！")</f>
        <v>✖</v>
      </c>
      <c r="O199" s="50">
        <v>197</v>
      </c>
      <c r="P199" s="51" t="str">
        <f>VLOOKUP(O199,'25 経口移行'!$AM$6:$AQ$400,2,1)</f>
        <v>いる・いない</v>
      </c>
      <c r="Q199" s="52" t="s">
        <v>13</v>
      </c>
      <c r="R199" s="57" t="str">
        <f>_xlfn.IFS($M$198="非該当","非該当",P199=Q199,"適切",P199="いる・いない","要入力",P199="いない","不適切",P199="非該当","要確認")</f>
        <v>要入力</v>
      </c>
      <c r="S199" s="129" t="str">
        <f>IFERROR(VLOOKUP(O199,'25 経口移行'!$AM$6:$AX$500,7,1),0)</f>
        <v>平12厚告21 
別表1のリ注2</v>
      </c>
    </row>
    <row r="200" spans="2:20" ht="30" customHeight="1" x14ac:dyDescent="0.25">
      <c r="B200" s="142"/>
      <c r="C200" s="114" t="s">
        <v>1704</v>
      </c>
      <c r="D200" s="56"/>
      <c r="E200" s="67"/>
      <c r="F200" s="48"/>
      <c r="G200" s="49"/>
      <c r="H200" s="74"/>
      <c r="I200" s="74"/>
      <c r="J200" s="109">
        <f>IFERROR(VLOOKUP(O200,'第5 介護給付費《基本》'!$A$6:$AR$177,8,0),0)</f>
        <v>0</v>
      </c>
      <c r="K200" s="75" t="str">
        <f>VLOOKUP(O200,'25 経口移行'!$A$6:$AR$132,10,0)</f>
        <v>　経口移行加算のうち経管栄養から経口栄養に移行しようとする者に係るものについては、次に掲げるア～カまでのとおり、実施していますか。</v>
      </c>
      <c r="N200" s="47" t="str">
        <f>_xlfn.IFS($M$198="非該当","―",R200="不適切","★",R200="要入力","✖",R200="非該当","▲",R200="適切","",R200="","",R200="要確認","！")</f>
        <v>✖</v>
      </c>
      <c r="O200" s="50">
        <v>198</v>
      </c>
      <c r="P200" s="51" t="str">
        <f>VLOOKUP(O200,'25 経口移行'!$AM$6:$AQ$400,2,1)</f>
        <v>いる・いない</v>
      </c>
      <c r="Q200" s="52" t="s">
        <v>13</v>
      </c>
      <c r="R200" s="57" t="str">
        <f>_xlfn.IFS($M$198="非該当","非該当",P200=Q200,"適切",P200="いる・いない","要入力",P200="いない","不適切",P200="非該当","要確認")</f>
        <v>要入力</v>
      </c>
      <c r="S200" s="129" t="str">
        <f>IFERROR(VLOOKUP(O200,'25 経口移行'!$AM$6:$AX$500,7,1),0)</f>
        <v>平12老企40 
第2の5(29)</v>
      </c>
    </row>
    <row r="201" spans="2:20" ht="30" customHeight="1" x14ac:dyDescent="0.25">
      <c r="B201" s="142"/>
      <c r="C201" s="114" t="s">
        <v>1704</v>
      </c>
      <c r="D201" s="56"/>
      <c r="E201" s="67"/>
      <c r="F201" s="48"/>
      <c r="G201" s="49"/>
      <c r="H201" s="74"/>
      <c r="I201" s="74"/>
      <c r="J201" s="109">
        <f>IFERROR(VLOOKUP(O201,'第5 介護給付費《基本》'!$A$6:$AR$177,8,0),0)</f>
        <v>0</v>
      </c>
      <c r="K201" s="75" t="str">
        <f>VLOOKUP(O201,'25 経口移行'!$A$6:$AR$132,10,0)</f>
        <v>ア</v>
      </c>
      <c r="N201" s="47" t="str">
        <f>_xlfn.IFS($M$198="非該当","―",R201="不適切","★",R201="要入力","✖",R201="非該当","▲",R201="適切","",R201="","",R201="要確認","！")</f>
        <v>✖</v>
      </c>
      <c r="O201" s="50">
        <v>199</v>
      </c>
      <c r="P201" s="51" t="str">
        <f>VLOOKUP(O201,'25 経口移行'!$AM$6:$AQ$400,2,1)</f>
        <v>いる・いない</v>
      </c>
      <c r="Q201" s="52" t="s">
        <v>13</v>
      </c>
      <c r="R201" s="57" t="str">
        <f>_xlfn.IFS($M$198="非該当","非該当",P201=Q201,"適切",P201="いる・いない","要入力",P201="いない","不適切",P201="非該当","要確認")</f>
        <v>要入力</v>
      </c>
      <c r="S201" s="129" t="str">
        <f>IFERROR(VLOOKUP(O201,'25 経口移行'!$AM$6:$AX$500,7,1),0)</f>
        <v>平12老企40 
第2の5(29)</v>
      </c>
    </row>
    <row r="202" spans="2:20" ht="30" customHeight="1" x14ac:dyDescent="0.25">
      <c r="B202" s="142"/>
      <c r="C202" s="114" t="s">
        <v>1704</v>
      </c>
      <c r="D202" s="58"/>
      <c r="E202" s="67"/>
      <c r="F202" s="48"/>
      <c r="G202" s="49"/>
      <c r="H202" s="74"/>
      <c r="I202" s="74"/>
      <c r="J202" s="109">
        <f>IFERROR(VLOOKUP(O202,'第5 介護給付費《基本》'!$A$6:$AR$177,8,0),0)</f>
        <v>0</v>
      </c>
      <c r="K202" s="75" t="str">
        <f>VLOOKUP(O202,'25 経口移行'!$A$6:$AR$132,10,0)</f>
        <v>イ</v>
      </c>
      <c r="N202" s="47" t="str">
        <f>_xlfn.IFS(R202="不適切","★",R202="要入力","✖",R202="非該当","▲",R202="適切","",R202="","",R202="要確認","！")</f>
        <v>✖</v>
      </c>
      <c r="O202" s="50">
        <v>200</v>
      </c>
      <c r="P202" s="51" t="str">
        <f>VLOOKUP(O202,'25 経口移行'!$AM$6:$AQ$400,2,1)</f>
        <v>いる・いない</v>
      </c>
      <c r="Q202" s="52" t="s">
        <v>13</v>
      </c>
      <c r="R202" s="57" t="str">
        <f>_xlfn.IFS(P202=Q202,"適切",P202="いる・いない","要入力",P202="いない","不適切",P202="非該当","要確認")</f>
        <v>要入力</v>
      </c>
      <c r="S202" s="129" t="str">
        <f>IFERROR(VLOOKUP(O202,'25 経口移行'!$AM$6:$AX$500,7,1),0)</f>
        <v>平12老企40 
第2の5(29)</v>
      </c>
    </row>
    <row r="203" spans="2:20" ht="30" customHeight="1" x14ac:dyDescent="0.25">
      <c r="B203" s="142"/>
      <c r="C203" s="114" t="s">
        <v>1704</v>
      </c>
      <c r="D203" s="56"/>
      <c r="E203" s="67"/>
      <c r="F203" s="48"/>
      <c r="G203" s="49"/>
      <c r="H203" s="74"/>
      <c r="I203" s="74"/>
      <c r="J203" s="109">
        <f>IFERROR(VLOOKUP(O203,'第5 介護給付費《基本》'!$A$6:$AR$177,8,0),0)</f>
        <v>0</v>
      </c>
      <c r="K203" s="75" t="str">
        <f>VLOOKUP(O203,'25 経口移行'!$A$6:$AR$132,10,0)</f>
        <v>ウ</v>
      </c>
      <c r="N203" s="47" t="str">
        <f t="shared" ref="N203:N208" si="36">_xlfn.IFS($M$203="非該当","―",R203="不適切","★",R203="要入力","✖",R203="非該当","▲",R203="適切","",R203="","",R203="要確認","！")</f>
        <v>✖</v>
      </c>
      <c r="O203" s="50">
        <v>201</v>
      </c>
      <c r="P203" s="51" t="str">
        <f>VLOOKUP(O203,'25 経口移行'!$AM$6:$AQ$400,2,1)</f>
        <v>いる・いない</v>
      </c>
      <c r="Q203" s="52" t="s">
        <v>13</v>
      </c>
      <c r="R203" s="57" t="str">
        <f>_xlfn.IFS($M$203="非該当","非該当",P203=Q203,"適切",P203="いる・いない","要入力",P203="いない","不適切",P203="非該当","要確認")</f>
        <v>要入力</v>
      </c>
      <c r="S203" s="129" t="str">
        <f>IFERROR(VLOOKUP(O203,'25 経口移行'!$AM$6:$AX$500,7,1),0)</f>
        <v>平12老企40 
第2の5(29)</v>
      </c>
    </row>
    <row r="204" spans="2:20" ht="30" customHeight="1" x14ac:dyDescent="0.25">
      <c r="B204" s="142"/>
      <c r="C204" s="114" t="s">
        <v>1704</v>
      </c>
      <c r="D204" s="56"/>
      <c r="E204" s="67"/>
      <c r="F204" s="48"/>
      <c r="G204" s="49"/>
      <c r="H204" s="74"/>
      <c r="I204" s="74"/>
      <c r="J204" s="109">
        <f>IFERROR(VLOOKUP(O204,'第5 介護給付費《基本》'!$A$6:$AR$177,8,0),0)</f>
        <v>0</v>
      </c>
      <c r="K204" s="75" t="str">
        <f>VLOOKUP(O204,'25 経口移行'!$A$6:$AR$132,10,0)</f>
        <v>エ</v>
      </c>
      <c r="N204" s="47" t="str">
        <f t="shared" si="36"/>
        <v>✖</v>
      </c>
      <c r="O204" s="50">
        <v>202</v>
      </c>
      <c r="P204" s="51" t="str">
        <f>VLOOKUP(O204,'25 経口移行'!$AM$6:$AQ$400,2,1)</f>
        <v>いる・いない</v>
      </c>
      <c r="Q204" s="52" t="s">
        <v>13</v>
      </c>
      <c r="R204" s="57" t="str">
        <f>_xlfn.IFS($M$203="非該当","非該当",P204=Q204,"適切",P204="いる・いない","要入力",P204="いない","不適切",P204="非該当","要確認")</f>
        <v>要入力</v>
      </c>
      <c r="S204" s="129" t="str">
        <f>IFERROR(VLOOKUP(O204,'25 経口移行'!$AM$6:$AX$500,7,1),0)</f>
        <v>平12老企40 
第2の5(29)</v>
      </c>
    </row>
    <row r="205" spans="2:20" ht="30" customHeight="1" x14ac:dyDescent="0.25">
      <c r="B205" s="142"/>
      <c r="C205" s="114" t="s">
        <v>1704</v>
      </c>
      <c r="D205" s="56"/>
      <c r="E205" s="67"/>
      <c r="F205" s="48"/>
      <c r="G205" s="49"/>
      <c r="H205" s="74"/>
      <c r="I205" s="74"/>
      <c r="J205" s="109">
        <f>IFERROR(VLOOKUP(O205,'第5 介護給付費《基本》'!$A$6:$AR$177,8,0),0)</f>
        <v>0</v>
      </c>
      <c r="K205" s="75" t="str">
        <f>VLOOKUP(O205,'25 経口移行'!$A$6:$AR$132,10,0)</f>
        <v>オ</v>
      </c>
      <c r="N205" s="47" t="str">
        <f t="shared" si="36"/>
        <v>✖</v>
      </c>
      <c r="O205" s="50">
        <v>203</v>
      </c>
      <c r="P205" s="51" t="str">
        <f>VLOOKUP(O205,'25 経口移行'!$AM$6:$AQ$400,2,1)</f>
        <v>いる・いない</v>
      </c>
      <c r="Q205" s="52" t="s">
        <v>13</v>
      </c>
      <c r="R205" s="57" t="str">
        <f>_xlfn.IFS($M$203="非該当","非該当",P205=Q205,"適切",P205="いる・いない","要入力",P205="いない","不適切",P205="非該当","要確認")</f>
        <v>要入力</v>
      </c>
      <c r="S205" s="129" t="str">
        <f>IFERROR(VLOOKUP(O205,'25 経口移行'!$AM$6:$AX$500,7,1),0)</f>
        <v>平12老企40 
第2の5(29)</v>
      </c>
    </row>
    <row r="206" spans="2:20" ht="30" customHeight="1" x14ac:dyDescent="0.25">
      <c r="B206" s="142"/>
      <c r="C206" s="114" t="s">
        <v>1704</v>
      </c>
      <c r="D206" s="56"/>
      <c r="E206" s="67"/>
      <c r="F206" s="48"/>
      <c r="G206" s="49"/>
      <c r="H206" s="74"/>
      <c r="I206" s="74"/>
      <c r="J206" s="109">
        <f>IFERROR(VLOOKUP(O206,'第5 介護給付費《基本》'!$A$6:$AR$177,8,0),0)</f>
        <v>0</v>
      </c>
      <c r="K206" s="75">
        <f>VLOOKUP(O206,'25 経口移行'!$A$6:$AR$132,10,0)</f>
        <v>0</v>
      </c>
      <c r="N206" s="47" t="str">
        <f t="shared" si="36"/>
        <v>✖</v>
      </c>
      <c r="O206" s="50">
        <v>204</v>
      </c>
      <c r="P206" s="51" t="str">
        <f>VLOOKUP(O206,'25 経口移行'!$AM$6:$AQ$400,2,1)</f>
        <v>いない・いる</v>
      </c>
      <c r="Q206" s="64" t="s">
        <v>1068</v>
      </c>
      <c r="R206" s="131" t="str">
        <f>_xlfn.IFS($M$203="非該当","非該当",P206=Q206,"適切",P206="いない・いる","要入力",P206="いる","不適切",P206="非該当","要確認")</f>
        <v>要入力</v>
      </c>
      <c r="S206" s="129" t="str">
        <f>IFERROR(VLOOKUP(O206,'25 経口移行'!$AM$6:$AX$500,7,1),0)</f>
        <v>平12老企40 
第2の5(29)</v>
      </c>
    </row>
    <row r="207" spans="2:20" ht="30" customHeight="1" x14ac:dyDescent="0.25">
      <c r="B207" s="142"/>
      <c r="C207" s="114" t="s">
        <v>1108</v>
      </c>
      <c r="D207" s="56"/>
      <c r="E207" s="67"/>
      <c r="F207" s="48"/>
      <c r="G207" s="49"/>
      <c r="H207" s="74"/>
      <c r="I207" s="74"/>
      <c r="J207" s="109">
        <f>IFERROR(VLOOKUP(O207,'第5 介護給付費《基本》'!$A$6:$AR$177,8,0),0)</f>
        <v>0</v>
      </c>
      <c r="K207" s="75" t="str">
        <f>VLOOKUP(O207,'25 経口移行'!$A$6:$AR$132,10,0)</f>
        <v>カ</v>
      </c>
      <c r="N207" s="47" t="str">
        <f t="shared" si="36"/>
        <v>✖</v>
      </c>
      <c r="O207" s="50">
        <v>205</v>
      </c>
      <c r="P207" s="51" t="str">
        <f>VLOOKUP(O207,'25 経口移行'!$AM$6:$AQ$400,2,1)</f>
        <v>いる・いない</v>
      </c>
      <c r="Q207" s="52" t="s">
        <v>13</v>
      </c>
      <c r="R207" s="57" t="str">
        <f>_xlfn.IFS($M$203="非該当","非該当",P207=Q207,"適切",P207="いる・いない","要入力",P207="いない","不適切",P207="非該当","要確認")</f>
        <v>要入力</v>
      </c>
      <c r="S207" s="129" t="str">
        <f>IFERROR(VLOOKUP(O207,'25 経口移行'!$AM$6:$AX$500,7,1),0)</f>
        <v>平12老企40 
第2の5(29)</v>
      </c>
    </row>
    <row r="208" spans="2:20" ht="30" customHeight="1" x14ac:dyDescent="0.25">
      <c r="B208" s="142"/>
      <c r="C208" s="114" t="s">
        <v>1108</v>
      </c>
      <c r="D208" s="56"/>
      <c r="E208" s="67"/>
      <c r="F208" s="48"/>
      <c r="G208" s="49"/>
      <c r="H208" s="74"/>
      <c r="I208" s="74"/>
      <c r="J208" s="109">
        <f>IFERROR(VLOOKUP(O208,'第5 介護給付費《基本》'!$A$6:$AR$177,8,0),0)</f>
        <v>0</v>
      </c>
      <c r="K208" s="75">
        <f>VLOOKUP(O208,'25 経口移行'!$A$6:$AR$132,10,0)</f>
        <v>0</v>
      </c>
      <c r="N208" s="47" t="str">
        <f t="shared" si="36"/>
        <v>✖</v>
      </c>
      <c r="O208" s="50">
        <v>206</v>
      </c>
      <c r="P208" s="51" t="str">
        <f>VLOOKUP(O208,'25 経口移行'!$AM$6:$AQ$400,2,1)</f>
        <v>いる・いない</v>
      </c>
      <c r="Q208" s="52" t="s">
        <v>13</v>
      </c>
      <c r="R208" s="57" t="str">
        <f>_xlfn.IFS($M$203="非該当","非該当",P208=Q208,"適切",P208="いる・いない","要入力",P208="いない","不適切",P208="非該当","要確認")</f>
        <v>要入力</v>
      </c>
      <c r="S208" s="129" t="str">
        <f>IFERROR(VLOOKUP(O208,'25 経口移行'!$AM$6:$AX$500,7,1),0)</f>
        <v>平12老企40 
第2の5(29)</v>
      </c>
    </row>
    <row r="209" spans="2:20" ht="30" customHeight="1" x14ac:dyDescent="0.25">
      <c r="B209" s="142"/>
      <c r="C209" s="114" t="s">
        <v>1108</v>
      </c>
      <c r="D209" s="56"/>
      <c r="E209" s="67"/>
      <c r="F209" s="48"/>
      <c r="G209" s="49"/>
      <c r="H209" s="74"/>
      <c r="I209" s="74"/>
      <c r="J209" s="109">
        <f>IFERROR(VLOOKUP(O209,'第5 介護給付費《基本》'!$A$6:$AR$177,8,0),0)</f>
        <v>0</v>
      </c>
      <c r="K209" s="75" t="str">
        <f>VLOOKUP(O209,'25 経口移行'!$A$6:$AR$132,10,0)</f>
        <v>　経管栄養法から経口栄養法への移行は、場合によっては、誤嚥性肺炎の危険も生じうることから、次のアからエまでについて確認した上で実施していますか。</v>
      </c>
      <c r="N209" s="47" t="str">
        <f>_xlfn.IFS($M$209="非該当","―",R209="不適切","★",R209="要入力","✖",R209="非該当","▲",R209="適切","",R209="","",R209="要確認","！")</f>
        <v>✖</v>
      </c>
      <c r="O209" s="50">
        <v>207</v>
      </c>
      <c r="P209" s="51" t="str">
        <f>VLOOKUP(O209,'25 経口移行'!$AM$6:$AQ$400,2,1)</f>
        <v>いる・いない</v>
      </c>
      <c r="Q209" s="52" t="s">
        <v>13</v>
      </c>
      <c r="R209" s="57" t="str">
        <f>_xlfn.IFS($M$209="非該当","非該当",P209=Q209,"適切",P209="いる・いない","要入力",P209="いない","不適切",P209="非該当","要確認")</f>
        <v>要入力</v>
      </c>
      <c r="S209" s="129" t="str">
        <f>IFERROR(VLOOKUP(O209,'25 経口移行'!$AM$6:$AX$500,7,1),0)</f>
        <v>平12老企40 
第2の5(29)</v>
      </c>
    </row>
    <row r="210" spans="2:20" ht="30" customHeight="1" x14ac:dyDescent="0.25">
      <c r="B210" s="142"/>
      <c r="C210" s="114" t="s">
        <v>1108</v>
      </c>
      <c r="D210" s="56"/>
      <c r="E210" s="67"/>
      <c r="F210" s="48"/>
      <c r="G210" s="49"/>
      <c r="H210" s="74"/>
      <c r="I210" s="74"/>
      <c r="J210" s="109">
        <f>IFERROR(VLOOKUP(O210,'第5 介護給付費《基本》'!$A$6:$AR$177,8,0),0)</f>
        <v>0</v>
      </c>
      <c r="K210" s="75" t="str">
        <f>VLOOKUP(O210,'25 経口移行'!$A$6:$AR$132,10,0)</f>
        <v>　経口移行加算を１８０日にわたり算定した後、経口摂取に移行できなかった場合に、期間を空けて再度経口摂取に移行するための栄養管理及び支援を実施した場合に、当該加算を算定していませんか。</v>
      </c>
      <c r="N210" s="47" t="str">
        <f>_xlfn.IFS($M$209="非該当","―",R210="不適切","★",R210="要入力","✖",R210="非該当","▲",R210="適切","",R210="","",R210="要確認","！")</f>
        <v>✖</v>
      </c>
      <c r="O210" s="50">
        <v>208</v>
      </c>
      <c r="P210" s="51" t="str">
        <f>VLOOKUP(O210,'25 経口移行'!$AM$6:$AQ$400,2,1)</f>
        <v>いない・いる</v>
      </c>
      <c r="Q210" s="64" t="s">
        <v>1068</v>
      </c>
      <c r="R210" s="131" t="str">
        <f>_xlfn.IFS($M$203="非該当","非該当",P210=Q210,"適切",P210="いない・いる","要入力",P210="いる","不適切",P210="非該当","要確認")</f>
        <v>要入力</v>
      </c>
      <c r="S210" s="129" t="str">
        <f>IFERROR(VLOOKUP(O210,'25 経口移行'!$AM$6:$AX$500,7,1),0)</f>
        <v>平12老企40 
第2の5(29)</v>
      </c>
    </row>
    <row r="211" spans="2:20" ht="30" customHeight="1" x14ac:dyDescent="0.25">
      <c r="B211" s="142"/>
      <c r="C211" s="114" t="s">
        <v>1108</v>
      </c>
      <c r="D211" s="56"/>
      <c r="E211" s="67"/>
      <c r="F211" s="48"/>
      <c r="G211" s="49"/>
      <c r="H211" s="74"/>
      <c r="I211" s="74"/>
      <c r="J211" s="109">
        <f>IFERROR(VLOOKUP(O211,'第5 介護給付費《基本》'!$A$6:$AR$177,8,0),0)</f>
        <v>0</v>
      </c>
      <c r="K211" s="75" t="str">
        <f>VLOOKUP(O211,'25 経口移行'!$A$6:$AR$132,10,0)</f>
        <v>　入所者の口腔の状態によっては、歯科医療における対応を要する場合も想定されることから、必要に応じて、介護支援専門員を通じて主治の歯科医師への情報提供を実施するなどの適切な措置を講じていますか。</v>
      </c>
      <c r="N211" s="47" t="str">
        <f>_xlfn.IFS($M$209="非該当","―",R211="不適切","★",R211="要入力","✖",R211="非該当","▲",R211="適切","",R211="","",R211="要確認","！")</f>
        <v>✖</v>
      </c>
      <c r="O211" s="50">
        <v>209</v>
      </c>
      <c r="P211" s="51" t="str">
        <f>VLOOKUP(O211,'25 経口移行'!$AM$6:$AQ$400,2,1)</f>
        <v>いる・いない</v>
      </c>
      <c r="Q211" s="52" t="s">
        <v>13</v>
      </c>
      <c r="R211" s="57" t="str">
        <f>_xlfn.IFS($M$209="非該当","非該当",P211=Q211,"適切",P211="いる・いない","要入力",P211="いない","不適切",P211="非該当","要確認")</f>
        <v>要入力</v>
      </c>
      <c r="S211" s="129" t="str">
        <f>IFERROR(VLOOKUP(O211,'25 経口移行'!$AM$6:$AX$500,7,1),0)</f>
        <v>平12老企40 
第2の5(29)</v>
      </c>
    </row>
    <row r="212" spans="2:20" ht="30" customHeight="1" x14ac:dyDescent="0.25">
      <c r="B212" s="142"/>
      <c r="C212" s="145" t="s">
        <v>1109</v>
      </c>
      <c r="D212" s="56" t="str">
        <f>+'26-1 経口維持（Ⅰ）'!B7</f>
        <v>26-1 経口維持加算（Ⅰ）</v>
      </c>
      <c r="E212" s="67"/>
      <c r="F212" s="48"/>
      <c r="G212" s="49"/>
      <c r="H212" s="74"/>
      <c r="I212" s="74"/>
      <c r="J212" s="109">
        <f>IFERROR(VLOOKUP(O212,'第5 介護給付費《基本》'!$A$6:$AR$177,8,0),0)</f>
        <v>0</v>
      </c>
      <c r="K212" s="75" t="str">
        <f>VLOOKUP(O212,'26-1 経口維持（Ⅰ）'!$A$6:$AR$132,10,0)</f>
        <v>　以下の基準に適合した指定施設において、１月につき400単位を算定していますか。</v>
      </c>
      <c r="L212" s="53" t="str">
        <f>+'26-1 経口維持（Ⅰ）'!B11</f>
        <v>A45</v>
      </c>
      <c r="M212" s="53" t="str">
        <f>+'26-1 経口維持（Ⅰ）'!C11</f>
        <v>該当・非該当</v>
      </c>
      <c r="N212" s="47" t="str">
        <f>_xlfn.IFS(R212="不適切","★",R212="要入力","✖",R212="非該当","▲",R212="適切","",R212="","",R212="要確認","！")</f>
        <v>✖</v>
      </c>
      <c r="O212" s="50">
        <v>210</v>
      </c>
      <c r="P212" s="51" t="str">
        <f>VLOOKUP(O212,'26-1 経口維持（Ⅰ）'!$AM$6:$AQ$400,2,1)</f>
        <v>いる・いない</v>
      </c>
      <c r="Q212" s="52" t="s">
        <v>13</v>
      </c>
      <c r="R212" s="57" t="str">
        <f>_xlfn.IFS(P212=Q212,"適切",P212="いる・いない","要入力",P212="いない","不適切",P212="非該当","要確認")</f>
        <v>要入力</v>
      </c>
      <c r="S212" s="129" t="str">
        <f>IFERROR(VLOOKUP(O212,'26-1 経口維持（Ⅰ）'!$AM$6:$AX$500,7,1),0)</f>
        <v>平12厚告21
別表1のヌ,
平27厚労告95
 67</v>
      </c>
      <c r="T212" t="s">
        <v>1529</v>
      </c>
    </row>
    <row r="213" spans="2:20" ht="30" customHeight="1" x14ac:dyDescent="0.25">
      <c r="B213" s="142"/>
      <c r="C213" s="114" t="s">
        <v>1705</v>
      </c>
      <c r="D213" s="56"/>
      <c r="E213" s="67"/>
      <c r="F213" s="48"/>
      <c r="G213" s="49"/>
      <c r="H213" s="74"/>
      <c r="I213" s="74"/>
      <c r="J213" s="109">
        <f>IFERROR(VLOOKUP(O213,'第5 介護給付費《基本》'!$A$6:$AR$177,8,0),0)</f>
        <v>0</v>
      </c>
      <c r="K213" s="75" t="str">
        <f>VLOOKUP(O213,'26-1 経口維持（Ⅰ）'!$A$6:$AR$132,10,0)</f>
        <v>　経口維持加算(Ⅰ)の算定に当たっては、現に経口により食事を摂取する者であって、摂食機能障害を有し、誤嚥が認められる入所者に対して算定していますか。</v>
      </c>
      <c r="N213" s="47" t="str">
        <f t="shared" ref="N213:N219" si="37">_xlfn.IFS(R213="不適切","★",R213="要入力","✖",R213="非該当","▲",R213="適切","",R213="","",R213="要確認","！")</f>
        <v>✖</v>
      </c>
      <c r="O213" s="50">
        <v>211</v>
      </c>
      <c r="P213" s="51" t="str">
        <f>VLOOKUP(O213,'26-1 経口維持（Ⅰ）'!$AM$6:$AQ$400,2,1)</f>
        <v>いる・いない</v>
      </c>
      <c r="Q213" s="52" t="s">
        <v>13</v>
      </c>
      <c r="R213" s="57" t="str">
        <f t="shared" ref="R213:R219" si="38">_xlfn.IFS(P213=Q213,"適切",P213="いる・いない","要入力",P213="いない","不適切",P213="非該当","要確認")</f>
        <v>要入力</v>
      </c>
      <c r="S213" s="129" t="str">
        <f>IFERROR(VLOOKUP(O213,'26-1 経口維持（Ⅰ）'!$AM$6:$AX$500,7,1),0)</f>
        <v>平12厚告21
別表1のヌ注1,
平12老企40 
第2の5(30)</v>
      </c>
    </row>
    <row r="214" spans="2:20" ht="30" customHeight="1" x14ac:dyDescent="0.25">
      <c r="B214" s="142"/>
      <c r="C214" s="114" t="s">
        <v>1705</v>
      </c>
      <c r="D214" s="56"/>
      <c r="E214" s="67"/>
      <c r="F214" s="48"/>
      <c r="G214" s="49"/>
      <c r="H214" s="74"/>
      <c r="I214" s="74"/>
      <c r="J214" s="109">
        <f>IFERROR(VLOOKUP(O214,'第5 介護給付費《基本》'!$A$6:$AR$177,8,0),0)</f>
        <v>0</v>
      </c>
      <c r="K214" s="75" t="str">
        <f>VLOOKUP(O214,'26-1 経口維持（Ⅰ）'!$A$6:$AR$132,10,0)</f>
        <v>　医師又は歯科医師の指示に基づき、医師、歯科医師、管理栄養士、看護師、介護支援専門員その他の職種の者が共同して、入所者の栄養管理をするための食事の観察及び会議等を月1回以上行い、入所者毎に、経口による継続的な食事の摂取を進めるための経口維持計画の作成を行うとともに、必要に応じた見直しを行っていますか。</v>
      </c>
      <c r="N214" s="47" t="str">
        <f t="shared" si="37"/>
        <v>✖</v>
      </c>
      <c r="O214" s="50">
        <v>212</v>
      </c>
      <c r="P214" s="51" t="str">
        <f>VLOOKUP(O214,'26-1 経口維持（Ⅰ）'!$AM$6:$AQ$400,2,1)</f>
        <v>いる・いない</v>
      </c>
      <c r="Q214" s="52" t="s">
        <v>13</v>
      </c>
      <c r="R214" s="57" t="str">
        <f t="shared" si="38"/>
        <v>要入力</v>
      </c>
      <c r="S214" s="129" t="str">
        <f>IFERROR(VLOOKUP(O214,'26-1 経口維持（Ⅰ）'!$AM$6:$AX$500,7,1),0)</f>
        <v>平12厚告21
別表1のヌ注1,
平12老企40 
第2の5(30)</v>
      </c>
    </row>
    <row r="215" spans="2:20" ht="30" customHeight="1" x14ac:dyDescent="0.25">
      <c r="B215" s="142"/>
      <c r="C215" s="114" t="s">
        <v>1705</v>
      </c>
      <c r="D215" s="56"/>
      <c r="E215" s="67"/>
      <c r="F215" s="48"/>
      <c r="G215" s="49"/>
      <c r="H215" s="74"/>
      <c r="I215" s="74"/>
      <c r="J215" s="109">
        <f>IFERROR(VLOOKUP(O215,'第5 介護給付費《基本》'!$A$6:$AR$177,8,0),0)</f>
        <v>0</v>
      </c>
      <c r="K215" s="75" t="str">
        <f>VLOOKUP(O215,'26-1 経口維持（Ⅰ）'!$A$6:$AR$132,10,0)</f>
        <v>　経口維持計画の作成及び見直しを行った場合においては、特別な管理の対象となる入所者又はその家族に説明し、同意を得ていますか。</v>
      </c>
      <c r="N215" s="47" t="str">
        <f t="shared" si="37"/>
        <v>✖</v>
      </c>
      <c r="O215" s="50">
        <v>213</v>
      </c>
      <c r="P215" s="51" t="str">
        <f>VLOOKUP(O215,'26-1 経口維持（Ⅰ）'!$AM$6:$AQ$400,2,1)</f>
        <v>いる・いない</v>
      </c>
      <c r="Q215" s="52" t="s">
        <v>13</v>
      </c>
      <c r="R215" s="57" t="str">
        <f t="shared" si="38"/>
        <v>要入力</v>
      </c>
      <c r="S215" s="129" t="str">
        <f>IFERROR(VLOOKUP(O215,'26-1 経口維持（Ⅰ）'!$AM$6:$AX$500,7,1),0)</f>
        <v>平12老企40 
第2の5(30)</v>
      </c>
    </row>
    <row r="216" spans="2:20" ht="30" customHeight="1" x14ac:dyDescent="0.25">
      <c r="B216" s="142"/>
      <c r="C216" s="114" t="s">
        <v>1705</v>
      </c>
      <c r="D216" s="56"/>
      <c r="E216" s="67"/>
      <c r="F216" s="48"/>
      <c r="G216" s="49"/>
      <c r="H216" s="74"/>
      <c r="I216" s="74"/>
      <c r="J216" s="109">
        <f>IFERROR(VLOOKUP(O216,'第5 介護給付費《基本》'!$A$6:$AR$177,8,0),0)</f>
        <v>0</v>
      </c>
      <c r="K216" s="75" t="str">
        <f>VLOOKUP(O216,'26-1 経口維持（Ⅰ）'!$A$6:$AR$132,10,0)</f>
        <v>　医師又は歯科医師の指示を受けた管理栄養士又は栄養士が、栄養管理を行っていますか。</v>
      </c>
      <c r="N216" s="47" t="str">
        <f t="shared" si="37"/>
        <v>✖</v>
      </c>
      <c r="O216" s="50">
        <v>214</v>
      </c>
      <c r="P216" s="51" t="str">
        <f>VLOOKUP(O216,'26-1 経口維持（Ⅰ）'!$AM$6:$AQ$400,2,1)</f>
        <v>いる・いない</v>
      </c>
      <c r="Q216" s="52" t="s">
        <v>13</v>
      </c>
      <c r="R216" s="57" t="str">
        <f t="shared" si="38"/>
        <v>要入力</v>
      </c>
      <c r="S216" s="129" t="str">
        <f>IFERROR(VLOOKUP(O216,'26-1 経口維持（Ⅰ）'!$AM$6:$AX$500,7,1),0)</f>
        <v>平12厚告21
別表1のヌ注1,
平12老企40 
第2の5(30)</v>
      </c>
    </row>
    <row r="217" spans="2:20" ht="30" customHeight="1" x14ac:dyDescent="0.25">
      <c r="B217" s="142"/>
      <c r="C217" s="114" t="s">
        <v>1705</v>
      </c>
      <c r="D217" s="56"/>
      <c r="E217" s="67"/>
      <c r="F217" s="48"/>
      <c r="G217" s="49"/>
      <c r="H217" s="74"/>
      <c r="I217" s="74"/>
      <c r="J217" s="109">
        <f>IFERROR(VLOOKUP(O217,'第5 介護給付費《基本》'!$A$6:$AR$177,8,0),0)</f>
        <v>0</v>
      </c>
      <c r="K217" s="75" t="str">
        <f>VLOOKUP(O217,'26-1 経口維持（Ⅰ）'!$A$6:$AR$132,10,0)</f>
        <v>　入所定員を超過せず、人員基準も満たしていますか。</v>
      </c>
      <c r="N217" s="47" t="str">
        <f t="shared" si="37"/>
        <v>✖</v>
      </c>
      <c r="O217" s="50">
        <v>215</v>
      </c>
      <c r="P217" s="51" t="str">
        <f>VLOOKUP(O217,'26-1 経口維持（Ⅰ）'!$AM$6:$AQ$400,2,1)</f>
        <v>いる・いない</v>
      </c>
      <c r="Q217" s="52" t="s">
        <v>13</v>
      </c>
      <c r="R217" s="57" t="str">
        <f t="shared" si="38"/>
        <v>要入力</v>
      </c>
      <c r="S217" s="129" t="str">
        <f>IFERROR(VLOOKUP(O217,'26-1 経口維持（Ⅰ）'!$AM$6:$AX$500,7,1),0)</f>
        <v>平27厚労告95
 67</v>
      </c>
    </row>
    <row r="218" spans="2:20" ht="30" customHeight="1" x14ac:dyDescent="0.25">
      <c r="B218" s="142"/>
      <c r="C218" s="145" t="s">
        <v>1110</v>
      </c>
      <c r="D218" s="56"/>
      <c r="E218" s="67"/>
      <c r="F218" s="48"/>
      <c r="G218" s="49"/>
      <c r="H218" s="74"/>
      <c r="I218" s="74"/>
      <c r="J218" s="109">
        <f>IFERROR(VLOOKUP(O218,'第5 介護給付費《基本》'!$A$6:$AR$177,8,0),0)</f>
        <v>0</v>
      </c>
      <c r="K218" s="75" t="str">
        <f>VLOOKUP(O218,'26-1 経口維持（Ⅰ）'!$A$6:$AR$132,10,0)</f>
        <v>　入所者の摂食・嚥下機能が医師の診断により適切に評価されていますか。</v>
      </c>
      <c r="N218" s="47" t="str">
        <f t="shared" si="37"/>
        <v>✖</v>
      </c>
      <c r="O218" s="50">
        <v>216</v>
      </c>
      <c r="P218" s="51" t="str">
        <f>VLOOKUP(O218,'26-1 経口維持（Ⅰ）'!$AM$6:$AQ$400,2,1)</f>
        <v>いる・いない</v>
      </c>
      <c r="Q218" s="52" t="s">
        <v>13</v>
      </c>
      <c r="R218" s="57" t="str">
        <f t="shared" si="38"/>
        <v>要入力</v>
      </c>
      <c r="S218" s="129" t="str">
        <f>IFERROR(VLOOKUP(O218,'26-1 経口維持（Ⅰ）'!$AM$6:$AX$500,7,1),0)</f>
        <v>平27厚労告95
 67</v>
      </c>
    </row>
    <row r="219" spans="2:20" ht="30" customHeight="1" x14ac:dyDescent="0.25">
      <c r="B219" s="142"/>
      <c r="C219" s="114" t="s">
        <v>1706</v>
      </c>
      <c r="D219" s="56"/>
      <c r="E219" s="67"/>
      <c r="F219" s="48"/>
      <c r="G219" s="49"/>
      <c r="H219" s="74"/>
      <c r="I219" s="74"/>
      <c r="J219" s="109">
        <f>IFERROR(VLOOKUP(O219,'第5 介護給付費《基本》'!$A$6:$AR$177,8,0),0)</f>
        <v>0</v>
      </c>
      <c r="K219" s="75" t="str">
        <f>VLOOKUP(O219,'26-1 経口維持（Ⅰ）'!$A$6:$AR$132,10,0)</f>
        <v>　誤嚥等が発生した場合の管理体制が整備されていますか。</v>
      </c>
      <c r="N219" s="47" t="str">
        <f t="shared" si="37"/>
        <v>✖</v>
      </c>
      <c r="O219" s="50">
        <v>217</v>
      </c>
      <c r="P219" s="51" t="str">
        <f>VLOOKUP(O219,'26-1 経口維持（Ⅰ）'!$AM$6:$AQ$400,2,1)</f>
        <v>いる・いない</v>
      </c>
      <c r="Q219" s="52" t="s">
        <v>13</v>
      </c>
      <c r="R219" s="57" t="str">
        <f t="shared" si="38"/>
        <v>要入力</v>
      </c>
      <c r="S219" s="129" t="str">
        <f>IFERROR(VLOOKUP(O219,'26-1 経口維持（Ⅰ）'!$AM$6:$AX$500,7,1),0)</f>
        <v>平27厚労告95
 67</v>
      </c>
    </row>
    <row r="220" spans="2:20" ht="30" customHeight="1" x14ac:dyDescent="0.25">
      <c r="B220" s="142"/>
      <c r="C220" s="114" t="s">
        <v>1706</v>
      </c>
      <c r="D220" s="58"/>
      <c r="E220" s="67"/>
      <c r="F220" s="48"/>
      <c r="G220" s="49"/>
      <c r="H220" s="74"/>
      <c r="I220" s="74"/>
      <c r="J220" s="109">
        <f>IFERROR(VLOOKUP(O220,'第5 介護給付費《基本》'!$A$6:$AR$177,8,0),0)</f>
        <v>0</v>
      </c>
      <c r="K220" s="75" t="str">
        <f>VLOOKUP(O220,'26-1 経口維持（Ⅰ）'!$A$6:$AR$132,10,0)</f>
        <v>　食形態の配慮など誤嚥防止のため適切な配慮がされていますか。</v>
      </c>
      <c r="N220" s="47" t="str">
        <f>_xlfn.IFS($M$220="非該当","―",R220="不適切","★",R220="要入力","✖",R220="非該当","▲",R220="適切","",R220="","",R220="要確認","！")</f>
        <v>✖</v>
      </c>
      <c r="O220" s="50">
        <v>218</v>
      </c>
      <c r="P220" s="51" t="str">
        <f>VLOOKUP(O220,'26-1 経口維持（Ⅰ）'!$AM$6:$AQ$400,2,1)</f>
        <v>いる・いない</v>
      </c>
      <c r="Q220" s="52" t="s">
        <v>13</v>
      </c>
      <c r="R220" s="57" t="str">
        <f>_xlfn.IFS($M$220="非該当","非該当",P220=Q220,"適切",P220="いる・いない","要入力",P220="いない","不適切",P220="非該当","要確認")</f>
        <v>要入力</v>
      </c>
      <c r="S220" s="129" t="str">
        <f>IFERROR(VLOOKUP(O220,'26-1 経口維持（Ⅰ）'!$AM$6:$AX$500,7,1),0)</f>
        <v>平27厚労告95
 67</v>
      </c>
    </row>
    <row r="221" spans="2:20" ht="30" customHeight="1" x14ac:dyDescent="0.25">
      <c r="B221" s="142"/>
      <c r="C221" s="114" t="s">
        <v>1706</v>
      </c>
      <c r="D221" s="56"/>
      <c r="E221" s="67"/>
      <c r="F221" s="48"/>
      <c r="G221" s="49"/>
      <c r="H221" s="74"/>
      <c r="I221" s="74"/>
      <c r="J221" s="109">
        <f>IFERROR(VLOOKUP(O221,'第5 介護給付費《基本》'!$A$6:$AR$177,8,0),0)</f>
        <v>0</v>
      </c>
      <c r="K221" s="75" t="str">
        <f>VLOOKUP(O221,'26-1 経口維持（Ⅰ）'!$A$6:$AR$132,10,0)</f>
        <v>　(6)～(8)を多職種協働により実施する体制が整備されていますか。</v>
      </c>
      <c r="N221" s="47" t="str">
        <f t="shared" ref="N221:N231" si="39">_xlfn.IFS($M$220="非該当","―",R221="不適切","★",R221="要入力","✖",R221="非該当","▲",R221="適切","",R221="","",R221="要確認","！")</f>
        <v>✖</v>
      </c>
      <c r="O221" s="50">
        <v>219</v>
      </c>
      <c r="P221" s="51" t="str">
        <f>VLOOKUP(O221,'26-1 経口維持（Ⅰ）'!$AM$6:$AQ$400,2,1)</f>
        <v>いる・いない</v>
      </c>
      <c r="Q221" s="52" t="s">
        <v>13</v>
      </c>
      <c r="R221" s="57" t="str">
        <f t="shared" ref="R221:R231" si="40">_xlfn.IFS($M$220="非該当","非該当",P221=Q221,"適切",P221="いる・いない","要入力",P221="いない","不適切",P221="非該当","要確認")</f>
        <v>要入力</v>
      </c>
      <c r="S221" s="129" t="str">
        <f>IFERROR(VLOOKUP(O221,'26-1 経口維持（Ⅰ）'!$AM$6:$AX$500,7,1),0)</f>
        <v>平27厚労告95
 67</v>
      </c>
    </row>
    <row r="222" spans="2:20" ht="30" customHeight="1" x14ac:dyDescent="0.25">
      <c r="B222" s="142"/>
      <c r="C222" s="145" t="s">
        <v>1111</v>
      </c>
      <c r="D222" s="56" t="str">
        <f>+'26-2 経口維持（Ⅱ）'!B7</f>
        <v>26-2 経口維持加算（Ⅱ）</v>
      </c>
      <c r="E222" s="67"/>
      <c r="F222" s="48"/>
      <c r="G222" s="49"/>
      <c r="H222" s="74"/>
      <c r="I222" s="74"/>
      <c r="J222" s="109">
        <f>IFERROR(VLOOKUP(O222,'第5 介護給付費《基本》'!$A$6:$AR$177,8,0),0)</f>
        <v>0</v>
      </c>
      <c r="K222" s="75" t="str">
        <f>VLOOKUP(O222,'26-2 経口維持（Ⅱ）'!$A$6:$AR$132,10,0)</f>
        <v>　以下の基準に適合した指定施設において、１月につき100単位を算定していますか。
　この加算は、質の高い経口維持計画を策定した場合に算定されるものです。</v>
      </c>
      <c r="L222" s="53" t="str">
        <f>+'26-2 経口維持（Ⅱ）'!B11</f>
        <v>A46</v>
      </c>
      <c r="M222" s="53" t="str">
        <f>+'26-2 経口維持（Ⅱ）'!C11</f>
        <v>該当・非該当</v>
      </c>
      <c r="N222" s="47" t="str">
        <f t="shared" si="39"/>
        <v>✖</v>
      </c>
      <c r="O222" s="50">
        <v>220</v>
      </c>
      <c r="P222" s="51" t="str">
        <f>VLOOKUP(O222,'26-2 経口維持（Ⅱ）'!$AM$6:$AQ$400,2,1)</f>
        <v>いる・いない</v>
      </c>
      <c r="Q222" s="52" t="s">
        <v>13</v>
      </c>
      <c r="R222" s="57" t="str">
        <f t="shared" si="40"/>
        <v>要入力</v>
      </c>
      <c r="S222" s="129" t="str">
        <f>IFERROR(VLOOKUP(O222,'26-2 経口維持（Ⅱ）'!$AM$6:$AX$500,7,1),0)</f>
        <v xml:space="preserve">平12厚告21 
別表1のヌ注２, 
平27厚労告95
 67 </v>
      </c>
      <c r="T222" t="s">
        <v>1476</v>
      </c>
    </row>
    <row r="223" spans="2:20" ht="30" customHeight="1" x14ac:dyDescent="0.25">
      <c r="B223" s="142"/>
      <c r="C223" s="114" t="s">
        <v>1707</v>
      </c>
      <c r="D223" s="56"/>
      <c r="E223" s="67"/>
      <c r="F223" s="48"/>
      <c r="G223" s="49"/>
      <c r="H223" s="74"/>
      <c r="I223" s="74"/>
      <c r="J223" s="109">
        <f>IFERROR(VLOOKUP(O223,'第5 介護給付費《基本》'!$A$6:$AR$177,8,0),0)</f>
        <v>0</v>
      </c>
      <c r="K223" s="75" t="str">
        <f>VLOOKUP(O223,'26-2 経口維持（Ⅱ）'!$A$6:$AR$132,10,0)</f>
        <v>　協力歯科医療機関は定めていますか。</v>
      </c>
      <c r="N223" s="47" t="str">
        <f t="shared" si="39"/>
        <v>✖</v>
      </c>
      <c r="O223" s="50">
        <v>221</v>
      </c>
      <c r="P223" s="51" t="str">
        <f>VLOOKUP(O223,'26-2 経口維持（Ⅱ）'!$AM$6:$AQ$400,2,1)</f>
        <v>いる・いない</v>
      </c>
      <c r="Q223" s="52" t="s">
        <v>13</v>
      </c>
      <c r="R223" s="57" t="str">
        <f t="shared" si="40"/>
        <v>要入力</v>
      </c>
      <c r="S223" s="129" t="str">
        <f>IFERROR(VLOOKUP(O223,'26-2 経口維持（Ⅱ）'!$AM$6:$AX$500,7,1),0)</f>
        <v xml:space="preserve">平12厚告21 
別表1のヌ注２ </v>
      </c>
    </row>
    <row r="224" spans="2:20" ht="30" customHeight="1" x14ac:dyDescent="0.25">
      <c r="B224" s="142"/>
      <c r="C224" s="114" t="s">
        <v>1707</v>
      </c>
      <c r="D224" s="56"/>
      <c r="E224" s="67"/>
      <c r="F224" s="48"/>
      <c r="G224" s="49"/>
      <c r="H224" s="74"/>
      <c r="I224" s="74"/>
      <c r="J224" s="109">
        <f>IFERROR(VLOOKUP(O224,'第5 介護給付費《基本》'!$A$6:$AR$177,8,0),0)</f>
        <v>0</v>
      </c>
      <c r="K224" s="75" t="str">
        <f>VLOOKUP(O224,'26-2 経口維持（Ⅱ）'!$A$6:$AR$132,10,0)</f>
        <v>　経口維持加算(Ⅰ)を算定していますか。</v>
      </c>
      <c r="N224" s="47" t="str">
        <f t="shared" si="39"/>
        <v>✖</v>
      </c>
      <c r="O224" s="50">
        <v>222</v>
      </c>
      <c r="P224" s="51" t="str">
        <f>VLOOKUP(O224,'26-2 経口維持（Ⅱ）'!$AM$6:$AQ$400,2,1)</f>
        <v>いる・いない</v>
      </c>
      <c r="Q224" s="52" t="s">
        <v>13</v>
      </c>
      <c r="R224" s="57" t="str">
        <f t="shared" ref="R224" si="41">_xlfn.IFS($M$220="非該当","非該当",P224=Q224,"適切",P224="いる・いない","要入力",P224="いない","不適切",P224="非該当","要確認")</f>
        <v>要入力</v>
      </c>
      <c r="S224" s="129" t="str">
        <f>IFERROR(VLOOKUP(O224,'26-2 経口維持（Ⅱ）'!$AM$6:$AX$500,7,1),0)</f>
        <v xml:space="preserve">平12厚告21 
別表1のヌ注２ </v>
      </c>
    </row>
    <row r="225" spans="2:20" ht="30" customHeight="1" x14ac:dyDescent="0.25">
      <c r="B225" s="142"/>
      <c r="C225" s="114" t="s">
        <v>1707</v>
      </c>
      <c r="D225" s="56"/>
      <c r="E225" s="67"/>
      <c r="F225" s="48"/>
      <c r="G225" s="49"/>
      <c r="H225" s="74"/>
      <c r="I225" s="74"/>
      <c r="J225" s="109">
        <f>IFERROR(VLOOKUP(O225,'第5 介護給付費《基本》'!$A$6:$AR$177,8,0),0)</f>
        <v>0</v>
      </c>
      <c r="K225" s="75" t="str">
        <f>VLOOKUP(O225,'26-2 経口維持（Ⅱ）'!$A$6:$AR$132,10,0)</f>
        <v xml:space="preserve">　入所者の経口による継続的な食事の摂取を支援するための食事の観察及び会議等に、医師（施設基準で必要とされる医師（嘱託医）以外であることが必要）、歯科医師、歯科衛生士又は言語聴覚士のいずれかが参加していますか。　 </v>
      </c>
      <c r="N225" s="47" t="str">
        <f t="shared" si="39"/>
        <v>✖</v>
      </c>
      <c r="O225" s="50">
        <v>223</v>
      </c>
      <c r="P225" s="51" t="str">
        <f>VLOOKUP(O225,'26-2 経口維持（Ⅱ）'!$AM$6:$AQ$400,2,1)</f>
        <v>いる・いない</v>
      </c>
      <c r="Q225" s="52" t="s">
        <v>13</v>
      </c>
      <c r="R225" s="57" t="str">
        <f t="shared" si="40"/>
        <v>要入力</v>
      </c>
      <c r="S225" s="129" t="str">
        <f>IFERROR(VLOOKUP(O225,'26-2 経口維持（Ⅱ）'!$AM$6:$AX$500,7,1),0)</f>
        <v xml:space="preserve">平12厚告21 
別表1のヌ注２ </v>
      </c>
    </row>
    <row r="226" spans="2:20" ht="30" customHeight="1" x14ac:dyDescent="0.25">
      <c r="B226" s="142"/>
      <c r="C226" s="145" t="s">
        <v>1112</v>
      </c>
      <c r="D226" s="56" t="str">
        <f>+'27 口腔衛生管理'!B7</f>
        <v>27 口腔衛生管理加算</v>
      </c>
      <c r="E226" s="67"/>
      <c r="F226" s="48"/>
      <c r="G226" s="49"/>
      <c r="H226" s="74"/>
      <c r="I226" s="74"/>
      <c r="J226" s="109">
        <f>IFERROR(VLOOKUP(O226,'第5 介護給付費《基本》'!$A$6:$AR$177,8,0),0)</f>
        <v>0</v>
      </c>
      <c r="K226" s="75" t="str">
        <f>VLOOKUP(O226,'27 口腔衛生管理'!$A$6:$AR$132,10,0)</f>
        <v>　以下の基準に適合する指定施設において、歯科衛生士が口腔衛生の管理を行った場合は、当該基準に掲げる区分に従い、１月につき次に掲げる所定単位数のいずれかを加算していますか。</v>
      </c>
      <c r="N226" s="47" t="str">
        <f t="shared" si="39"/>
        <v>✖</v>
      </c>
      <c r="O226" s="50">
        <v>224</v>
      </c>
      <c r="P226" s="51" t="str">
        <f>VLOOKUP(O226,'27 口腔衛生管理'!$AM$6:$AQ$400,2,1)</f>
        <v>いる・いない</v>
      </c>
      <c r="Q226" s="52" t="s">
        <v>13</v>
      </c>
      <c r="R226" s="57" t="str">
        <f t="shared" si="40"/>
        <v>要入力</v>
      </c>
      <c r="S226" s="129" t="str">
        <f>IFERROR(VLOOKUP(O226,'27 口腔衛生管理'!$AM$6:$AX$500,7,1),0)</f>
        <v xml:space="preserve">平11厚令39 
第17条の3,
平12厚告21 
別表1のル </v>
      </c>
      <c r="T226" t="s">
        <v>1530</v>
      </c>
    </row>
    <row r="227" spans="2:20" ht="30" customHeight="1" x14ac:dyDescent="0.25">
      <c r="B227" s="142"/>
      <c r="C227" s="114" t="s">
        <v>1708</v>
      </c>
      <c r="D227" s="56"/>
      <c r="E227" s="67"/>
      <c r="F227" s="48" t="str">
        <f>+'27 口腔衛生管理'!C10</f>
        <v>（Ⅰ）</v>
      </c>
      <c r="G227" s="49"/>
      <c r="H227" s="74"/>
      <c r="I227" s="74"/>
      <c r="J227" s="109">
        <f>IFERROR(VLOOKUP(O227,'第5 介護給付費《基本》'!$A$6:$AR$177,8,0),0)</f>
        <v>0</v>
      </c>
      <c r="K227" s="75" t="str">
        <f>VLOOKUP(O227,'27 口腔衛生管理'!$A$6:$AR$132,10,0)</f>
        <v>　次に掲げる基準のいずれにも適合していますか。</v>
      </c>
      <c r="L227" s="53" t="str">
        <f>+'27 口腔衛生管理'!B11</f>
        <v>A47</v>
      </c>
      <c r="M227" s="53" t="str">
        <f>+'27 口腔衛生管理'!C11</f>
        <v>該当・非該当</v>
      </c>
      <c r="N227" s="47" t="str">
        <f t="shared" si="39"/>
        <v>✖</v>
      </c>
      <c r="O227" s="50">
        <v>225</v>
      </c>
      <c r="P227" s="51" t="str">
        <f>VLOOKUP(O227,'27 口腔衛生管理'!$AM$6:$AQ$400,2,1)</f>
        <v>いる・いない</v>
      </c>
      <c r="Q227" s="52" t="s">
        <v>13</v>
      </c>
      <c r="R227" s="57" t="str">
        <f t="shared" si="40"/>
        <v>要入力</v>
      </c>
      <c r="S227" s="129" t="str">
        <f>IFERROR(VLOOKUP(O227,'27 口腔衛生管理'!$AM$6:$AX$500,7,1),0)</f>
        <v xml:space="preserve">平12厚告21 
別表1のル </v>
      </c>
    </row>
    <row r="228" spans="2:20" ht="30" customHeight="1" x14ac:dyDescent="0.25">
      <c r="B228" s="142"/>
      <c r="C228" s="114" t="s">
        <v>1708</v>
      </c>
      <c r="D228" s="56"/>
      <c r="E228" s="67"/>
      <c r="F228" s="48"/>
      <c r="G228" s="49"/>
      <c r="H228" s="74"/>
      <c r="I228" s="74"/>
      <c r="J228" s="109">
        <f>IFERROR(VLOOKUP(O228,'第5 介護給付費《基本》'!$A$6:$AR$177,8,0),0)</f>
        <v>0</v>
      </c>
      <c r="K228" s="75" t="str">
        <f>VLOOKUP(O228,'27 口腔衛生管理'!$A$6:$AR$132,10,0)</f>
        <v>①</v>
      </c>
      <c r="N228" s="47" t="str">
        <f t="shared" si="39"/>
        <v>✖</v>
      </c>
      <c r="O228" s="50">
        <v>226</v>
      </c>
      <c r="P228" s="51" t="str">
        <f>VLOOKUP(O228,'27 口腔衛生管理'!$AM$6:$AQ$400,2,1)</f>
        <v>いる・いない</v>
      </c>
      <c r="Q228" s="52" t="s">
        <v>13</v>
      </c>
      <c r="R228" s="57" t="str">
        <f t="shared" si="40"/>
        <v>要入力</v>
      </c>
      <c r="S228" s="129" t="str">
        <f>IFERROR(VLOOKUP(O228,'27 口腔衛生管理'!$AM$6:$AX$500,7,1),0)</f>
        <v xml:space="preserve">平27厚労告95
 69 </v>
      </c>
    </row>
    <row r="229" spans="2:20" ht="30" customHeight="1" x14ac:dyDescent="0.25">
      <c r="B229" s="142"/>
      <c r="C229" s="114" t="s">
        <v>1708</v>
      </c>
      <c r="D229" s="56"/>
      <c r="E229" s="67"/>
      <c r="F229" s="48"/>
      <c r="G229" s="49"/>
      <c r="H229" s="74"/>
      <c r="I229" s="74"/>
      <c r="J229" s="109">
        <f>IFERROR(VLOOKUP(O229,'第5 介護給付費《基本》'!$A$6:$AR$177,8,0),0)</f>
        <v>0</v>
      </c>
      <c r="K229" s="75" t="str">
        <f>VLOOKUP(O229,'27 口腔衛生管理'!$A$6:$AR$132,10,0)</f>
        <v>②</v>
      </c>
      <c r="N229" s="47" t="str">
        <f t="shared" si="39"/>
        <v>✖</v>
      </c>
      <c r="O229" s="50">
        <v>227</v>
      </c>
      <c r="P229" s="51" t="str">
        <f>VLOOKUP(O229,'27 口腔衛生管理'!$AM$6:$AQ$400,2,1)</f>
        <v>いる・いない</v>
      </c>
      <c r="Q229" s="52" t="s">
        <v>13</v>
      </c>
      <c r="R229" s="57" t="str">
        <f t="shared" si="40"/>
        <v>要入力</v>
      </c>
      <c r="S229" s="129" t="str">
        <f>IFERROR(VLOOKUP(O229,'27 口腔衛生管理'!$AM$6:$AX$500,7,1),0)</f>
        <v xml:space="preserve">平27厚労告95
 69 </v>
      </c>
    </row>
    <row r="230" spans="2:20" ht="30" customHeight="1" x14ac:dyDescent="0.25">
      <c r="B230" s="142"/>
      <c r="C230" s="114" t="s">
        <v>1708</v>
      </c>
      <c r="D230" s="56"/>
      <c r="E230" s="67"/>
      <c r="F230" s="48"/>
      <c r="G230" s="49"/>
      <c r="H230" s="74"/>
      <c r="I230" s="74"/>
      <c r="J230" s="109">
        <f>IFERROR(VLOOKUP(O230,'第5 介護給付費《基本》'!$A$6:$AR$177,8,0),0)</f>
        <v>0</v>
      </c>
      <c r="K230" s="75" t="str">
        <f>VLOOKUP(O230,'27 口腔衛生管理'!$A$6:$AR$132,10,0)</f>
        <v>③</v>
      </c>
      <c r="N230" s="47" t="str">
        <f t="shared" si="39"/>
        <v>✖</v>
      </c>
      <c r="O230" s="50">
        <v>228</v>
      </c>
      <c r="P230" s="51" t="str">
        <f>VLOOKUP(O230,'27 口腔衛生管理'!$AM$6:$AQ$400,2,1)</f>
        <v>いる・いない</v>
      </c>
      <c r="Q230" s="52" t="s">
        <v>13</v>
      </c>
      <c r="R230" s="57" t="str">
        <f t="shared" si="40"/>
        <v>要入力</v>
      </c>
      <c r="S230" s="129" t="str">
        <f>IFERROR(VLOOKUP(O230,'27 口腔衛生管理'!$AM$6:$AX$500,7,1),0)</f>
        <v xml:space="preserve">平27厚労告95
 69 </v>
      </c>
    </row>
    <row r="231" spans="2:20" ht="30" customHeight="1" x14ac:dyDescent="0.25">
      <c r="B231" s="142"/>
      <c r="C231" s="114" t="s">
        <v>1708</v>
      </c>
      <c r="D231" s="56"/>
      <c r="E231" s="67"/>
      <c r="F231" s="48"/>
      <c r="G231" s="49"/>
      <c r="H231" s="74"/>
      <c r="I231" s="74"/>
      <c r="J231" s="109">
        <f>IFERROR(VLOOKUP(O231,'第5 介護給付費《基本》'!$A$6:$AR$177,8,0),0)</f>
        <v>0</v>
      </c>
      <c r="K231" s="75" t="str">
        <f>VLOOKUP(O231,'27 口腔衛生管理'!$A$6:$AR$132,10,0)</f>
        <v>④</v>
      </c>
      <c r="N231" s="47" t="str">
        <f t="shared" si="39"/>
        <v>✖</v>
      </c>
      <c r="O231" s="50">
        <v>229</v>
      </c>
      <c r="P231" s="51" t="str">
        <f>VLOOKUP(O231,'27 口腔衛生管理'!$AM$6:$AQ$400,2,1)</f>
        <v>いる・いない</v>
      </c>
      <c r="Q231" s="52" t="s">
        <v>13</v>
      </c>
      <c r="R231" s="57" t="str">
        <f t="shared" si="40"/>
        <v>要入力</v>
      </c>
      <c r="S231" s="129" t="str">
        <f>IFERROR(VLOOKUP(O231,'27 口腔衛生管理'!$AM$6:$AX$500,7,1),0)</f>
        <v xml:space="preserve">平27厚労告95
 69 </v>
      </c>
    </row>
    <row r="232" spans="2:20" ht="30" customHeight="1" x14ac:dyDescent="0.25">
      <c r="B232" s="142"/>
      <c r="C232" s="114" t="s">
        <v>1708</v>
      </c>
      <c r="D232" s="58"/>
      <c r="E232" s="67"/>
      <c r="F232" s="48"/>
      <c r="G232" s="49"/>
      <c r="H232" s="74"/>
      <c r="I232" s="74"/>
      <c r="J232" s="109">
        <f>IFERROR(VLOOKUP(O232,'第5 介護給付費《基本》'!$A$6:$AR$177,8,0),0)</f>
        <v>0</v>
      </c>
      <c r="K232" s="75" t="str">
        <f>VLOOKUP(O232,'27 口腔衛生管理'!$A$6:$AR$132,10,0)</f>
        <v>⑤</v>
      </c>
      <c r="N232" s="47" t="str">
        <f>_xlfn.IFS($M$232="非該当","―",R232="不適切","★",R232="要入力","✖",R232="非該当","▲",R232="適切","",R232="","",R232="要確認","！")</f>
        <v>✖</v>
      </c>
      <c r="O232" s="50">
        <v>230</v>
      </c>
      <c r="P232" s="51" t="str">
        <f>VLOOKUP(O232,'27 口腔衛生管理'!$AM$6:$AQ$400,2,1)</f>
        <v>いない・いる</v>
      </c>
      <c r="Q232" s="64" t="s">
        <v>1068</v>
      </c>
      <c r="R232" s="131" t="str">
        <f>_xlfn.IFS($M$203="非該当","非該当",P232=Q232,"適切",P232="いない・いる","要入力",P232="いる","不適切",P232="非該当","要確認")</f>
        <v>要入力</v>
      </c>
      <c r="S232" s="129" t="str">
        <f>IFERROR(VLOOKUP(O232,'27 口腔衛生管理'!$AM$6:$AX$500,7,1),0)</f>
        <v xml:space="preserve">平27厚労告95
 69 </v>
      </c>
    </row>
    <row r="233" spans="2:20" ht="30" customHeight="1" x14ac:dyDescent="0.25">
      <c r="B233" s="142"/>
      <c r="C233" s="114" t="s">
        <v>1708</v>
      </c>
      <c r="D233" s="56"/>
      <c r="E233" s="67"/>
      <c r="F233" s="48" t="str">
        <f>+'27 口腔衛生管理'!C13</f>
        <v>（Ⅱ）</v>
      </c>
      <c r="G233" s="49"/>
      <c r="H233" s="74"/>
      <c r="I233" s="74"/>
      <c r="J233" s="109">
        <f>IFERROR(VLOOKUP(O233,'第5 介護給付費《基本》'!$A$6:$AR$177,8,0),0)</f>
        <v>0</v>
      </c>
      <c r="K233" s="75" t="str">
        <f>VLOOKUP(O233,'27 口腔衛生管理'!$A$6:$AR$132,10,0)</f>
        <v>　次に掲げる基準のいずれにも適合していますか。</v>
      </c>
      <c r="L233" s="53" t="str">
        <f>+'27 口腔衛生管理'!B14</f>
        <v>A48</v>
      </c>
      <c r="M233" s="53" t="str">
        <f>+'27 口腔衛生管理'!C14</f>
        <v>該当・非該当</v>
      </c>
      <c r="N233" s="47" t="str">
        <f t="shared" ref="N233:N239" si="42">_xlfn.IFS($M$232="非該当","―",R233="不適切","★",R233="要入力","✖",R233="非該当","▲",R233="適切","",R233="","",R233="要確認","！")</f>
        <v>✖</v>
      </c>
      <c r="O233" s="50">
        <v>231</v>
      </c>
      <c r="P233" s="51" t="str">
        <f>VLOOKUP(O233,'27 口腔衛生管理'!$AM$6:$AQ$400,2,1)</f>
        <v>いる・いない</v>
      </c>
      <c r="Q233" s="52" t="s">
        <v>13</v>
      </c>
      <c r="R233" s="57" t="str">
        <f t="shared" ref="R233:R239" si="43">_xlfn.IFS($M$232="非該当","非該当",P233=Q233,"適切",P233="いる・いない","要入力",P233="いない","不適切",P233="非該当","要確認")</f>
        <v>要入力</v>
      </c>
      <c r="S233" s="129" t="str">
        <f>IFERROR(VLOOKUP(O233,'27 口腔衛生管理'!$AM$6:$AX$500,7,1),0)</f>
        <v xml:space="preserve">平27厚労告95
 69 </v>
      </c>
    </row>
    <row r="234" spans="2:20" ht="30" customHeight="1" x14ac:dyDescent="0.25">
      <c r="B234" s="142"/>
      <c r="C234" s="114" t="s">
        <v>1708</v>
      </c>
      <c r="D234" s="56"/>
      <c r="E234" s="67"/>
      <c r="F234" s="48"/>
      <c r="G234" s="49"/>
      <c r="H234" s="74"/>
      <c r="I234" s="74"/>
      <c r="J234" s="109">
        <f>IFERROR(VLOOKUP(O234,'第5 介護給付費《基本》'!$A$6:$AR$177,8,0),0)</f>
        <v>0</v>
      </c>
      <c r="K234" s="75" t="str">
        <f>VLOOKUP(O234,'27 口腔衛生管理'!$A$6:$AR$132,10,0)</f>
        <v>①</v>
      </c>
      <c r="N234" s="47" t="str">
        <f t="shared" si="42"/>
        <v>✖</v>
      </c>
      <c r="O234" s="50">
        <v>232</v>
      </c>
      <c r="P234" s="51" t="str">
        <f>VLOOKUP(O234,'27 口腔衛生管理'!$AM$6:$AQ$400,2,1)</f>
        <v>いる・いない</v>
      </c>
      <c r="Q234" s="52" t="s">
        <v>13</v>
      </c>
      <c r="R234" s="57" t="str">
        <f t="shared" si="43"/>
        <v>要入力</v>
      </c>
      <c r="S234" s="129" t="str">
        <f>IFERROR(VLOOKUP(O234,'27 口腔衛生管理'!$AM$6:$AX$500,7,1),0)</f>
        <v xml:space="preserve">平27厚労告95
 69 </v>
      </c>
    </row>
    <row r="235" spans="2:20" ht="30" customHeight="1" x14ac:dyDescent="0.25">
      <c r="B235" s="142"/>
      <c r="C235" s="114" t="s">
        <v>1708</v>
      </c>
      <c r="D235" s="56"/>
      <c r="E235" s="67"/>
      <c r="F235" s="48"/>
      <c r="G235" s="49"/>
      <c r="H235" s="74"/>
      <c r="I235" s="74"/>
      <c r="J235" s="109">
        <f>IFERROR(VLOOKUP(O235,'第5 介護給付費《基本》'!$A$6:$AR$177,8,0),0)</f>
        <v>0</v>
      </c>
      <c r="K235" s="75" t="str">
        <f>VLOOKUP(O235,'27 口腔衛生管理'!$A$6:$AR$132,10,0)</f>
        <v>②</v>
      </c>
      <c r="N235" s="47" t="str">
        <f t="shared" si="42"/>
        <v>✖</v>
      </c>
      <c r="O235" s="50">
        <v>233</v>
      </c>
      <c r="P235" s="51" t="str">
        <f>VLOOKUP(O235,'27 口腔衛生管理'!$AM$6:$AQ$400,2,1)</f>
        <v>いる・いない</v>
      </c>
      <c r="Q235" s="52" t="s">
        <v>13</v>
      </c>
      <c r="R235" s="57" t="str">
        <f t="shared" si="43"/>
        <v>要入力</v>
      </c>
      <c r="S235" s="129" t="str">
        <f>IFERROR(VLOOKUP(O235,'27 口腔衛生管理'!$AM$6:$AX$500,7,1),0)</f>
        <v xml:space="preserve">平27厚労告95
 69 </v>
      </c>
    </row>
    <row r="236" spans="2:20" ht="30" customHeight="1" x14ac:dyDescent="0.25">
      <c r="B236" s="142"/>
      <c r="C236" s="114" t="s">
        <v>1708</v>
      </c>
      <c r="D236" s="56"/>
      <c r="E236" s="67"/>
      <c r="F236" s="48"/>
      <c r="G236" s="49"/>
      <c r="H236" s="74"/>
      <c r="I236" s="74"/>
      <c r="J236" s="109">
        <f>IFERROR(VLOOKUP(O236,'第5 介護給付費《基本》'!$A$6:$AR$177,8,0),0)</f>
        <v>0</v>
      </c>
      <c r="K236" s="75" t="str">
        <f>VLOOKUP(O236,'27 口腔衛生管理'!$A$6:$AR$132,10,0)</f>
        <v>①</v>
      </c>
      <c r="N236" s="47" t="str">
        <f t="shared" si="42"/>
        <v>✖</v>
      </c>
      <c r="O236" s="50">
        <v>234</v>
      </c>
      <c r="P236" s="51" t="str">
        <f>VLOOKUP(O236,'27 口腔衛生管理'!$AM$6:$AQ$400,2,1)</f>
        <v>いる・いない</v>
      </c>
      <c r="Q236" s="52" t="s">
        <v>13</v>
      </c>
      <c r="R236" s="57" t="str">
        <f t="shared" si="43"/>
        <v>要入力</v>
      </c>
      <c r="S236" s="129" t="str">
        <f>IFERROR(VLOOKUP(O236,'27 口腔衛生管理'!$AM$6:$AX$500,7,1),0)</f>
        <v>平12老企40 
第2の5(31)</v>
      </c>
    </row>
    <row r="237" spans="2:20" ht="30" customHeight="1" x14ac:dyDescent="0.25">
      <c r="B237" s="142"/>
      <c r="C237" s="114" t="s">
        <v>1708</v>
      </c>
      <c r="D237" s="56"/>
      <c r="E237" s="67"/>
      <c r="F237" s="48"/>
      <c r="G237" s="49"/>
      <c r="H237" s="74"/>
      <c r="I237" s="74"/>
      <c r="J237" s="109">
        <f>IFERROR(VLOOKUP(O237,'第5 介護給付費《基本》'!$A$6:$AR$177,8,0),0)</f>
        <v>0</v>
      </c>
      <c r="K237" s="75" t="str">
        <f>VLOOKUP(O237,'27 口腔衛生管理'!$A$6:$AR$132,10,0)</f>
        <v>②</v>
      </c>
      <c r="N237" s="47" t="str">
        <f t="shared" si="42"/>
        <v>✖</v>
      </c>
      <c r="O237" s="50">
        <v>235</v>
      </c>
      <c r="P237" s="51" t="str">
        <f>VLOOKUP(O237,'27 口腔衛生管理'!$AM$6:$AQ$400,2,1)</f>
        <v>いる・いない</v>
      </c>
      <c r="Q237" s="52" t="s">
        <v>13</v>
      </c>
      <c r="R237" s="57" t="str">
        <f t="shared" si="43"/>
        <v>要入力</v>
      </c>
      <c r="S237" s="129" t="str">
        <f>IFERROR(VLOOKUP(O237,'27 口腔衛生管理'!$AM$6:$AX$500,7,1),0)</f>
        <v>平12老企40 
第2の5(31)</v>
      </c>
    </row>
    <row r="238" spans="2:20" ht="30" customHeight="1" x14ac:dyDescent="0.25">
      <c r="B238" s="142"/>
      <c r="C238" s="114" t="s">
        <v>1708</v>
      </c>
      <c r="D238" s="56"/>
      <c r="E238" s="67"/>
      <c r="F238" s="48"/>
      <c r="G238" s="49"/>
      <c r="H238" s="74"/>
      <c r="I238" s="74"/>
      <c r="J238" s="109">
        <f>IFERROR(VLOOKUP(O238,'第5 介護給付費《基本》'!$A$6:$AR$177,8,0),0)</f>
        <v>0</v>
      </c>
      <c r="K238" s="75" t="str">
        <f>VLOOKUP(O238,'27 口腔衛生管理'!$A$6:$AR$132,10,0)</f>
        <v>③</v>
      </c>
      <c r="N238" s="47" t="str">
        <f t="shared" si="42"/>
        <v>✖</v>
      </c>
      <c r="O238" s="50">
        <v>236</v>
      </c>
      <c r="P238" s="51" t="str">
        <f>VLOOKUP(O238,'27 口腔衛生管理'!$AM$6:$AQ$400,2,1)</f>
        <v>いる・いない</v>
      </c>
      <c r="Q238" s="52" t="s">
        <v>13</v>
      </c>
      <c r="R238" s="57" t="str">
        <f t="shared" si="43"/>
        <v>要入力</v>
      </c>
      <c r="S238" s="129" t="str">
        <f>IFERROR(VLOOKUP(O238,'27 口腔衛生管理'!$AM$6:$AX$500,7,1),0)</f>
        <v>平12老企40 
第2の5(31)</v>
      </c>
    </row>
    <row r="239" spans="2:20" ht="30" customHeight="1" x14ac:dyDescent="0.25">
      <c r="B239" s="142"/>
      <c r="C239" s="145" t="s">
        <v>1113</v>
      </c>
      <c r="D239" s="56"/>
      <c r="E239" s="67"/>
      <c r="F239" s="48"/>
      <c r="G239" s="49"/>
      <c r="H239" s="74"/>
      <c r="I239" s="74"/>
      <c r="J239" s="109">
        <f>IFERROR(VLOOKUP(O239,'第5 介護給付費《基本》'!$A$6:$AR$177,8,0),0)</f>
        <v>0</v>
      </c>
      <c r="K239" s="75">
        <f>VLOOKUP(O239,'27 口腔衛生管理'!$A$6:$AR$132,10,0)</f>
        <v>0</v>
      </c>
      <c r="N239" s="47" t="str">
        <f t="shared" si="42"/>
        <v>✖</v>
      </c>
      <c r="O239" s="50">
        <v>237</v>
      </c>
      <c r="P239" s="51" t="str">
        <f>VLOOKUP(O239,'27 口腔衛生管理'!$AM$6:$AQ$400,2,1)</f>
        <v>いる・いない</v>
      </c>
      <c r="Q239" s="52" t="s">
        <v>13</v>
      </c>
      <c r="R239" s="57" t="str">
        <f t="shared" si="43"/>
        <v>要入力</v>
      </c>
      <c r="S239" s="129" t="str">
        <f>IFERROR(VLOOKUP(O239,'27 口腔衛生管理'!$AM$6:$AX$500,7,1),0)</f>
        <v>平12老企40 
第2の5(31)</v>
      </c>
    </row>
    <row r="240" spans="2:20" ht="30" customHeight="1" x14ac:dyDescent="0.25">
      <c r="B240" s="142"/>
      <c r="C240" s="114" t="s">
        <v>1113</v>
      </c>
      <c r="D240" s="58"/>
      <c r="E240" s="67"/>
      <c r="F240" s="48"/>
      <c r="G240" s="49"/>
      <c r="H240" s="74"/>
      <c r="I240" s="74"/>
      <c r="J240" s="109">
        <f>IFERROR(VLOOKUP(O240,'第5 介護給付費《基本》'!$A$6:$AR$177,8,0),0)</f>
        <v>0</v>
      </c>
      <c r="K240" s="75" t="str">
        <f>VLOOKUP(O240,'27 口腔衛生管理'!$A$6:$AR$132,10,0)</f>
        <v>④</v>
      </c>
      <c r="N240" s="47" t="str">
        <f>_xlfn.IFS($M$241="非該当","―",R240="不適切","★",R240="要入力","✖",R240="非該当","▲",R240="適切","",R240="","",R240="要確認","！")</f>
        <v>✖</v>
      </c>
      <c r="O240" s="50">
        <v>238</v>
      </c>
      <c r="P240" s="51" t="str">
        <f>VLOOKUP(O240,'27 口腔衛生管理'!$AM$6:$AQ$400,2,1)</f>
        <v>いる・いない</v>
      </c>
      <c r="Q240" s="52" t="s">
        <v>13</v>
      </c>
      <c r="R240" s="57" t="str">
        <f>_xlfn.IFS($M$241="非該当","非該当",P240=Q240,"適切",P240="いる・いない","要入力",P240="いない","不適切",P240="非該当","要確認")</f>
        <v>要入力</v>
      </c>
      <c r="S240" s="129" t="str">
        <f>IFERROR(VLOOKUP(O240,'27 口腔衛生管理'!$AM$6:$AX$500,7,1),0)</f>
        <v>平12老企40 
第2の5(31)</v>
      </c>
    </row>
    <row r="241" spans="2:20" ht="30" customHeight="1" x14ac:dyDescent="0.25">
      <c r="B241" s="142"/>
      <c r="C241" s="114" t="s">
        <v>1113</v>
      </c>
      <c r="D241" s="56"/>
      <c r="E241" s="67"/>
      <c r="F241" s="59"/>
      <c r="G241" s="49"/>
      <c r="H241" s="74"/>
      <c r="I241" s="74"/>
      <c r="J241" s="109">
        <f>IFERROR(VLOOKUP(O241,'第5 介護給付費《基本》'!$A$6:$AR$177,8,0),0)</f>
        <v>0</v>
      </c>
      <c r="K241" s="75" t="str">
        <f>VLOOKUP(O241,'27 口腔衛生管理'!$A$6:$AR$132,10,0)</f>
        <v>⑤</v>
      </c>
      <c r="N241" s="47" t="str">
        <f>_xlfn.IFS(R241="不適切","★",R241="要入力","✖",R241="非該当","▲",R241="適切","",R241="","",R241="要確認","！")</f>
        <v>✖</v>
      </c>
      <c r="O241" s="50">
        <v>239</v>
      </c>
      <c r="P241" s="51" t="str">
        <f>VLOOKUP(O241,'27 口腔衛生管理'!$AM$6:$AQ$400,2,1)</f>
        <v>いる・いない</v>
      </c>
      <c r="Q241" s="52" t="s">
        <v>13</v>
      </c>
      <c r="R241" s="57" t="str">
        <f>_xlfn.IFS(P241=Q241,"適切",P241="いる・いない","要入力",P241="いない","不適切",P241="非該当","要確認")</f>
        <v>要入力</v>
      </c>
      <c r="S241" s="129" t="str">
        <f>IFERROR(VLOOKUP(O241,'27 口腔衛生管理'!$AM$6:$AX$500,7,1),0)</f>
        <v>平12老企40 
第2の5(31)</v>
      </c>
    </row>
    <row r="242" spans="2:20" ht="30" customHeight="1" x14ac:dyDescent="0.25">
      <c r="B242" s="142"/>
      <c r="C242" s="114" t="s">
        <v>1113</v>
      </c>
      <c r="D242" s="56"/>
      <c r="E242" s="67"/>
      <c r="F242" s="59"/>
      <c r="G242" s="49"/>
      <c r="H242" s="74"/>
      <c r="I242" s="74"/>
      <c r="J242" s="109">
        <f>IFERROR(VLOOKUP(O242,'第5 介護給付費《基本》'!$A$6:$AR$177,8,0),0)</f>
        <v>0</v>
      </c>
      <c r="K242" s="75">
        <f>VLOOKUP(O242,'27 口腔衛生管理'!$A$6:$AR$132,10,0)</f>
        <v>0</v>
      </c>
      <c r="N242" s="47" t="str">
        <f>_xlfn.IFS(R242="不適切","★",R242="要入力","✖",R242="非該当","▲",R242="適切","",R242="","",R242="要確認","！")</f>
        <v>✖</v>
      </c>
      <c r="O242" s="50">
        <v>240</v>
      </c>
      <c r="P242" s="51" t="str">
        <f>VLOOKUP(O242,'27 口腔衛生管理'!$AM$6:$AQ$400,2,1)</f>
        <v>いる・いない</v>
      </c>
      <c r="Q242" s="52" t="s">
        <v>13</v>
      </c>
      <c r="R242" s="57" t="str">
        <f>_xlfn.IFS(P242=Q242,"適切",P242="いる・いない","要入力",P242="いない","不適切",P242="非該当","要確認")</f>
        <v>要入力</v>
      </c>
      <c r="S242" s="129" t="str">
        <f>IFERROR(VLOOKUP(O242,'27 口腔衛生管理'!$AM$6:$AX$500,7,1),0)</f>
        <v>平12老企40 
第2の5(31)</v>
      </c>
    </row>
    <row r="243" spans="2:20" ht="30" customHeight="1" x14ac:dyDescent="0.25">
      <c r="B243" s="142"/>
      <c r="C243" s="114" t="s">
        <v>1113</v>
      </c>
      <c r="D243" s="56"/>
      <c r="E243" s="67"/>
      <c r="F243" s="48"/>
      <c r="G243" s="49"/>
      <c r="H243" s="74"/>
      <c r="I243" s="74"/>
      <c r="J243" s="109">
        <f>IFERROR(VLOOKUP(O243,'第5 介護給付費《基本》'!$A$6:$AR$177,8,0),0)</f>
        <v>0</v>
      </c>
      <c r="K243" s="75" t="str">
        <f>VLOOKUP(O243,'27 口腔衛生管理'!$A$6:$AR$132,10,0)</f>
        <v>⑥</v>
      </c>
      <c r="N243" s="47" t="str">
        <f t="shared" ref="N243:N255" si="44">_xlfn.IFS(R243="不適切","★",R243="要入力","✖",R243="非該当","▲",R243="適切","",R243="","",R243="要確認","！")</f>
        <v>✖</v>
      </c>
      <c r="O243" s="50">
        <v>241</v>
      </c>
      <c r="P243" s="51" t="str">
        <f>VLOOKUP(O243,'27 口腔衛生管理'!$AM$6:$AQ$400,2,1)</f>
        <v>いる・いない</v>
      </c>
      <c r="Q243" s="52" t="s">
        <v>13</v>
      </c>
      <c r="R243" s="57" t="str">
        <f t="shared" ref="R243:R267" si="45">_xlfn.IFS(P243=Q243,"適切",P243="いる・いない","要入力",P243="いない","不適切",P243="非該当","要確認")</f>
        <v>要入力</v>
      </c>
      <c r="S243" s="129" t="str">
        <f>IFERROR(VLOOKUP(O243,'27 口腔衛生管理'!$AM$6:$AX$500,7,1),0)</f>
        <v>平12老企40 
第2の5(31)</v>
      </c>
    </row>
    <row r="244" spans="2:20" ht="30" customHeight="1" x14ac:dyDescent="0.25">
      <c r="B244" s="142"/>
      <c r="C244" s="145" t="s">
        <v>1114</v>
      </c>
      <c r="D244" s="56" t="str">
        <f>+'28 療養食'!B7</f>
        <v>28 療養食加算</v>
      </c>
      <c r="E244" s="67"/>
      <c r="F244" s="48"/>
      <c r="G244" s="49"/>
      <c r="H244" s="74"/>
      <c r="I244" s="74"/>
      <c r="J244" s="109">
        <f>IFERROR(VLOOKUP(O244,'第5 介護給付費《基本》'!$A$6:$AR$177,8,0),0)</f>
        <v>0</v>
      </c>
      <c r="K244" s="75" t="str">
        <f>VLOOKUP(O244,'28 療養食'!$A$6:$AR$132,10,0)</f>
        <v>　次に掲げるア～ウのいずれの基準にも適合するものとして、県知事に届け出た場合、医師の発行する食事箋に基づき提供された適切な栄養量及び内容を有する糖尿病食、腎臓病食、肝臓病食、胃潰瘍食(流動食は除く。)、貧血食、膵臓病食、脂質異常症食、痛風食及び特別な場合の検査食を提供したときは、１日につき３回を限度として、１回につき６単位を算定していますか。</v>
      </c>
      <c r="L244" s="53" t="str">
        <f>+'28 療養食'!B9</f>
        <v>A49</v>
      </c>
      <c r="M244" s="53" t="str">
        <f>+'28 療養食'!C9</f>
        <v>該当・非該当</v>
      </c>
      <c r="N244" s="47" t="str">
        <f t="shared" si="44"/>
        <v>✖</v>
      </c>
      <c r="O244" s="50">
        <v>242</v>
      </c>
      <c r="P244" s="51" t="str">
        <f>VLOOKUP(O244,'28 療養食'!$AM$6:AQ$400,2,1)</f>
        <v>いる・いない</v>
      </c>
      <c r="Q244" s="52" t="s">
        <v>13</v>
      </c>
      <c r="R244" s="57" t="str">
        <f t="shared" si="45"/>
        <v>要入力</v>
      </c>
      <c r="S244" s="129" t="str">
        <f>IFERROR(VLOOKUP(O244,'28 療養食'!$AM$6:$AX$500,7,1),0)</f>
        <v>平12厚告21 
別表1のヲ ,
平27厚労告94
 60 （12に規定する特別食）,
平27厚労告95
 35</v>
      </c>
      <c r="T244" t="s">
        <v>1531</v>
      </c>
    </row>
    <row r="245" spans="2:20" ht="30" customHeight="1" x14ac:dyDescent="0.25">
      <c r="B245" s="142"/>
      <c r="C245" s="114" t="s">
        <v>1709</v>
      </c>
      <c r="D245" s="56"/>
      <c r="E245" s="67"/>
      <c r="F245" s="48"/>
      <c r="G245" s="49"/>
      <c r="H245" s="74"/>
      <c r="I245" s="74"/>
      <c r="J245" s="109">
        <f>IFERROR(VLOOKUP(O245,'第5 介護給付費《基本》'!$A$6:$AR$177,8,0),0)</f>
        <v>0</v>
      </c>
      <c r="K245" s="75" t="str">
        <f>VLOOKUP(O245,'28 療養食'!$A$6:$AR$132,10,0)</f>
        <v>　療養食の加算については、入所者の病状等に応じて、主治の医師より利用者に対し疾患治療の直接手段として発行された食事せんに基づき、療養食が提供された場合に算定していますか。</v>
      </c>
      <c r="N245" s="47" t="str">
        <f t="shared" si="44"/>
        <v>✖</v>
      </c>
      <c r="O245" s="50">
        <v>243</v>
      </c>
      <c r="P245" s="51" t="str">
        <f>VLOOKUP(O245,'28 療養食'!$AM$6:AQ$400,2,1)</f>
        <v>いる・いない</v>
      </c>
      <c r="Q245" s="52" t="s">
        <v>13</v>
      </c>
      <c r="R245" s="57" t="str">
        <f t="shared" si="45"/>
        <v>要入力</v>
      </c>
      <c r="S245" s="129" t="str">
        <f>IFERROR(VLOOKUP(O245,'28 療養食'!$AM$6:$AX$500,7,1),0)</f>
        <v>平12老企40
第2の5(32)（2(21)①を準用）</v>
      </c>
    </row>
    <row r="246" spans="2:20" ht="30" customHeight="1" x14ac:dyDescent="0.25">
      <c r="B246" s="142"/>
      <c r="C246" s="114" t="s">
        <v>1709</v>
      </c>
      <c r="D246" s="56"/>
      <c r="E246" s="67"/>
      <c r="F246" s="48"/>
      <c r="G246" s="49"/>
      <c r="H246" s="74"/>
      <c r="I246" s="74"/>
      <c r="J246" s="109">
        <f>IFERROR(VLOOKUP(O246,'第5 介護給付費《基本》'!$A$6:$AR$177,8,0),0)</f>
        <v>0</v>
      </c>
      <c r="K246" s="75" t="str">
        <f>VLOOKUP(O246,'28 療養食'!$A$6:$AR$132,10,0)</f>
        <v>　なお、当該加算を行う場合は、療養食の献立表を作成していますか。</v>
      </c>
      <c r="N246" s="47" t="str">
        <f t="shared" si="44"/>
        <v>✖</v>
      </c>
      <c r="O246" s="50">
        <v>244</v>
      </c>
      <c r="P246" s="51" t="str">
        <f>VLOOKUP(O246,'28 療養食'!$AM$6:AQ$400,2,1)</f>
        <v>いる・いない</v>
      </c>
      <c r="Q246" s="52" t="s">
        <v>13</v>
      </c>
      <c r="R246" s="57" t="str">
        <f t="shared" si="45"/>
        <v>要入力</v>
      </c>
      <c r="S246" s="129">
        <f>IFERROR(VLOOKUP(O246,'28 療養食'!$AM$6:$AX$500,7,1),0)</f>
        <v>0</v>
      </c>
    </row>
    <row r="247" spans="2:20" ht="30" customHeight="1" x14ac:dyDescent="0.25">
      <c r="B247" s="142"/>
      <c r="C247" s="114" t="s">
        <v>1709</v>
      </c>
      <c r="D247" s="56"/>
      <c r="E247" s="67"/>
      <c r="F247" s="48"/>
      <c r="G247" s="49"/>
      <c r="H247" s="74"/>
      <c r="I247" s="74"/>
      <c r="J247" s="109">
        <f>IFERROR(VLOOKUP(O247,'第5 介護給付費《基本》'!$A$6:$AR$177,8,0),0)</f>
        <v>0</v>
      </c>
      <c r="K247" s="75" t="str">
        <f>VLOOKUP(O247,'28 療養食'!$A$6:$AR$132,10,0)</f>
        <v>　加算の対象となる療養食は、疾患治療の直接手段として医師の発行する食事せんに基づいて提供される入所者の年齢、病状等に対応した栄養量及び内容を有する治療食(糖尿病食、腎臓病食、肝臓病食、胃潰瘍食(流動食は除く。)、貧血食、膵臓病食、脂質異常症食、痛風食)及び特別な場合の検査食となっていますか。
　なお、上記の療養食の摂取の方法については、経口又は経管の別を問いません。</v>
      </c>
      <c r="N247" s="47" t="str">
        <f t="shared" si="44"/>
        <v>✖</v>
      </c>
      <c r="O247" s="50">
        <v>245</v>
      </c>
      <c r="P247" s="51" t="str">
        <f>VLOOKUP(O247,'28 療養食'!$AM$6:AQ$400,2,1)</f>
        <v>いる・いない</v>
      </c>
      <c r="Q247" s="52" t="s">
        <v>13</v>
      </c>
      <c r="R247" s="57" t="str">
        <f t="shared" si="45"/>
        <v>要入力</v>
      </c>
      <c r="S247" s="129" t="str">
        <f>IFERROR(VLOOKUP(O247,'28 療養食'!$AM$6:$AX$500,7,1),0)</f>
        <v>平12老企40
第2の5の(32)（2(21)②③を準用）</v>
      </c>
    </row>
    <row r="248" spans="2:20" ht="30" customHeight="1" x14ac:dyDescent="0.25">
      <c r="B248" s="142"/>
      <c r="C248" s="114" t="s">
        <v>1709</v>
      </c>
      <c r="D248" s="56"/>
      <c r="E248" s="67"/>
      <c r="F248" s="48"/>
      <c r="G248" s="49"/>
      <c r="H248" s="74"/>
      <c r="I248" s="74"/>
      <c r="J248" s="109">
        <f>IFERROR(VLOOKUP(O248,'第5 介護給付費《基本》'!$A$6:$AR$177,8,0),0)</f>
        <v>0</v>
      </c>
      <c r="K248" s="75" t="str">
        <f>VLOOKUP(O248,'28 療養食'!$A$6:$AR$132,10,0)</f>
        <v>　減塩食療法等について</v>
      </c>
      <c r="N248" s="47" t="str">
        <f t="shared" si="44"/>
        <v>✖</v>
      </c>
      <c r="O248" s="50">
        <v>246</v>
      </c>
      <c r="P248" s="51" t="str">
        <f>VLOOKUP(O248,'28 療養食'!$AM$6:AQ$400,2,1)</f>
        <v>いない・いる</v>
      </c>
      <c r="Q248" s="64" t="s">
        <v>1068</v>
      </c>
      <c r="R248" s="131" t="str">
        <f>_xlfn.IFS($M$203="非該当","非該当",P248=Q248,"適切",P248="いない・いる","要入力",P248="いる","不適切",P248="非該当","要確認")</f>
        <v>要入力</v>
      </c>
      <c r="S248" s="129" t="str">
        <f>IFERROR(VLOOKUP(O248,'28 療養食'!$AM$6:$AX$500,7,1),0)</f>
        <v>平12老企40
第2の5の(32)（2(21)④を準用）</v>
      </c>
    </row>
    <row r="249" spans="2:20" ht="30" customHeight="1" x14ac:dyDescent="0.25">
      <c r="B249" s="142"/>
      <c r="C249" s="114" t="s">
        <v>1709</v>
      </c>
      <c r="D249" s="56"/>
      <c r="E249" s="67"/>
      <c r="F249" s="48"/>
      <c r="G249" s="49"/>
      <c r="H249" s="74"/>
      <c r="I249" s="74"/>
      <c r="J249" s="109">
        <f>IFERROR(VLOOKUP(O249,'第5 介護給付費《基本》'!$A$6:$AR$177,8,0),0)</f>
        <v>0</v>
      </c>
      <c r="K249" s="75" t="str">
        <f>VLOOKUP(O249,'28 療養食'!$A$6:$AR$132,10,0)</f>
        <v>　また、腎臓病食に準じて取り扱うことができる心臓疾患等の減塩食については、総量６.０g未満の減塩食となっていますか。　</v>
      </c>
      <c r="N249" s="47" t="str">
        <f t="shared" si="44"/>
        <v>✖</v>
      </c>
      <c r="O249" s="50">
        <v>247</v>
      </c>
      <c r="P249" s="51" t="str">
        <f>VLOOKUP(O249,'28 療養食'!$AM$6:AQ$400,2,1)</f>
        <v>いる・いない</v>
      </c>
      <c r="Q249" s="52" t="s">
        <v>13</v>
      </c>
      <c r="R249" s="57" t="str">
        <f t="shared" si="45"/>
        <v>要入力</v>
      </c>
      <c r="S249" s="129">
        <f>IFERROR(VLOOKUP(O249,'28 療養食'!$AM$6:$AX$500,7,1),0)</f>
        <v>0</v>
      </c>
    </row>
    <row r="250" spans="2:20" ht="30" customHeight="1" x14ac:dyDescent="0.25">
      <c r="B250" s="142"/>
      <c r="C250" s="114" t="s">
        <v>1709</v>
      </c>
      <c r="D250" s="56"/>
      <c r="E250" s="67"/>
      <c r="F250" s="48"/>
      <c r="G250" s="49"/>
      <c r="H250" s="74"/>
      <c r="I250" s="74"/>
      <c r="J250" s="109">
        <f>IFERROR(VLOOKUP(O250,'第5 介護給付費《基本》'!$A$6:$AR$177,8,0),0)</f>
        <v>0</v>
      </c>
      <c r="K250" s="75" t="str">
        <f>VLOOKUP(O250,'28 療養食'!$A$6:$AR$132,10,0)</f>
        <v>　肝臓病食について</v>
      </c>
      <c r="N250" s="47" t="str">
        <f t="shared" si="44"/>
        <v>✖</v>
      </c>
      <c r="O250" s="50">
        <v>248</v>
      </c>
      <c r="P250" s="51" t="str">
        <f>VLOOKUP(O250,'28 療養食'!$AM$6:AQ$400,2,1)</f>
        <v>いる・いない</v>
      </c>
      <c r="Q250" s="52" t="s">
        <v>13</v>
      </c>
      <c r="R250" s="57" t="str">
        <f t="shared" si="45"/>
        <v>要入力</v>
      </c>
      <c r="S250" s="129" t="str">
        <f>IFERROR(VLOOKUP(O250,'28 療養食'!$AM$6:$AX$500,7,1),0)</f>
        <v>平12老企40
第2の5の(32)（2(21)⑤を準用）</v>
      </c>
    </row>
    <row r="251" spans="2:20" ht="30" customHeight="1" x14ac:dyDescent="0.25">
      <c r="B251" s="142"/>
      <c r="C251" s="114" t="s">
        <v>1709</v>
      </c>
      <c r="D251" s="56"/>
      <c r="E251" s="67"/>
      <c r="F251" s="48"/>
      <c r="G251" s="49"/>
      <c r="H251" s="74"/>
      <c r="I251" s="74"/>
      <c r="J251" s="109">
        <f>IFERROR(VLOOKUP(O251,'第5 介護給付費《基本》'!$A$6:$AR$177,8,0),0)</f>
        <v>0</v>
      </c>
      <c r="K251" s="75" t="str">
        <f>VLOOKUP(O251,'28 療養食'!$A$6:$AR$132,10,0)</f>
        <v>　胃潰瘍食について、次のように取り扱っていますか。</v>
      </c>
      <c r="N251" s="47" t="str">
        <f t="shared" si="44"/>
        <v>✖</v>
      </c>
      <c r="O251" s="50">
        <v>249</v>
      </c>
      <c r="P251" s="51" t="str">
        <f>VLOOKUP(O251,'28 療養食'!$AM$6:AQ$400,2,1)</f>
        <v>いる・いない</v>
      </c>
      <c r="Q251" s="52" t="s">
        <v>13</v>
      </c>
      <c r="R251" s="57" t="str">
        <f t="shared" si="45"/>
        <v>要入力</v>
      </c>
      <c r="S251" s="129" t="str">
        <f>IFERROR(VLOOKUP(O251,'28 療養食'!$AM$6:$AX$500,7,1),0)</f>
        <v>平12老企40
第2の5の(32)（2(21)⑥を準用）</v>
      </c>
    </row>
    <row r="252" spans="2:20" ht="30" customHeight="1" x14ac:dyDescent="0.25">
      <c r="B252" s="142"/>
      <c r="C252" s="145" t="s">
        <v>1115</v>
      </c>
      <c r="D252" s="56"/>
      <c r="E252" s="67"/>
      <c r="F252" s="48"/>
      <c r="G252" s="49"/>
      <c r="H252" s="74"/>
      <c r="I252" s="74"/>
      <c r="J252" s="109">
        <f>IFERROR(VLOOKUP(O252,'第5 介護給付費《基本》'!$A$6:$AR$177,8,0),0)</f>
        <v>0</v>
      </c>
      <c r="K252" s="75" t="str">
        <f>VLOOKUP(O252,'28 療養食'!$A$6:$AR$132,10,0)</f>
        <v>　貧血食の対象者となる入所者等について</v>
      </c>
      <c r="N252" s="47" t="str">
        <f t="shared" si="44"/>
        <v>✖</v>
      </c>
      <c r="O252" s="50">
        <v>250</v>
      </c>
      <c r="P252" s="51" t="str">
        <f>VLOOKUP(O252,'28 療養食'!$AM$6:AQ$400,2,1)</f>
        <v>いる・いない</v>
      </c>
      <c r="Q252" s="52" t="s">
        <v>13</v>
      </c>
      <c r="R252" s="57" t="str">
        <f t="shared" si="45"/>
        <v>要入力</v>
      </c>
      <c r="S252" s="129" t="str">
        <f>IFERROR(VLOOKUP(O252,'28 療養食'!$AM$6:$AX$500,7,1),0)</f>
        <v>平12老企40
第2の5の(32)（2(21)⑦を準用）</v>
      </c>
    </row>
    <row r="253" spans="2:20" ht="30" customHeight="1" x14ac:dyDescent="0.25">
      <c r="B253" s="142"/>
      <c r="C253" s="114" t="s">
        <v>1710</v>
      </c>
      <c r="D253" s="56"/>
      <c r="E253" s="67"/>
      <c r="F253" s="48"/>
      <c r="G253" s="49"/>
      <c r="H253" s="74"/>
      <c r="I253" s="74"/>
      <c r="J253" s="109">
        <f>IFERROR(VLOOKUP(O253,'第5 介護給付費《基本》'!$A$6:$AR$177,8,0),0)</f>
        <v>0</v>
      </c>
      <c r="K253" s="75" t="str">
        <f>VLOOKUP(O253,'28 療養食'!$A$6:$AR$132,10,0)</f>
        <v>　高度肥満症に対する食事療法について</v>
      </c>
      <c r="N253" s="47" t="str">
        <f t="shared" si="44"/>
        <v>✖</v>
      </c>
      <c r="O253" s="50">
        <v>251</v>
      </c>
      <c r="P253" s="51" t="str">
        <f>VLOOKUP(O253,'28 療養食'!$AM$6:AQ$400,2,1)</f>
        <v>いる・いない</v>
      </c>
      <c r="Q253" s="52" t="s">
        <v>13</v>
      </c>
      <c r="R253" s="57" t="str">
        <f t="shared" si="45"/>
        <v>要入力</v>
      </c>
      <c r="S253" s="129" t="str">
        <f>IFERROR(VLOOKUP(O253,'28 療養食'!$AM$6:$AX$500,7,1),0)</f>
        <v>平12老企40
第2の5の(32)（2(21)⑧を準用）</v>
      </c>
    </row>
    <row r="254" spans="2:20" ht="30" customHeight="1" x14ac:dyDescent="0.25">
      <c r="B254" s="142"/>
      <c r="C254" s="114" t="s">
        <v>1710</v>
      </c>
      <c r="D254" s="56"/>
      <c r="E254" s="67"/>
      <c r="F254" s="48"/>
      <c r="G254" s="49"/>
      <c r="H254" s="74"/>
      <c r="I254" s="74"/>
      <c r="J254" s="109">
        <f>IFERROR(VLOOKUP(O254,'第5 介護給付費《基本》'!$A$6:$AR$177,8,0),0)</f>
        <v>0</v>
      </c>
      <c r="K254" s="75" t="str">
        <f>VLOOKUP(O254,'28 療養食'!$A$6:$AR$132,10,0)</f>
        <v>　特別な場合の検査食について</v>
      </c>
      <c r="N254" s="47" t="str">
        <f t="shared" si="44"/>
        <v>✖</v>
      </c>
      <c r="O254" s="50">
        <v>252</v>
      </c>
      <c r="P254" s="51" t="str">
        <f>VLOOKUP(O254,'28 療養食'!$AM$6:AQ$400,2,1)</f>
        <v>いる・いない</v>
      </c>
      <c r="Q254" s="52" t="s">
        <v>13</v>
      </c>
      <c r="R254" s="57" t="str">
        <f t="shared" si="45"/>
        <v>要入力</v>
      </c>
      <c r="S254" s="129" t="str">
        <f>IFERROR(VLOOKUP(O254,'28 療養食'!$AM$6:$AX$500,7,1),0)</f>
        <v>平12老企40
第2の5の(32)（2(21)⑨を準用）</v>
      </c>
    </row>
    <row r="255" spans="2:20" ht="30" customHeight="1" x14ac:dyDescent="0.25">
      <c r="B255" s="142"/>
      <c r="C255" s="114" t="s">
        <v>1710</v>
      </c>
      <c r="D255" s="56"/>
      <c r="E255" s="67"/>
      <c r="F255" s="48"/>
      <c r="G255" s="49"/>
      <c r="H255" s="74"/>
      <c r="I255" s="74"/>
      <c r="J255" s="109">
        <f>IFERROR(VLOOKUP(O255,'第5 介護給付費《基本》'!$A$6:$AR$177,8,0),0)</f>
        <v>0</v>
      </c>
      <c r="K255" s="75" t="str">
        <f>VLOOKUP(O255,'28 療養食'!$A$6:$AR$132,10,0)</f>
        <v>　脂質異常症食の対象となる入所者等について</v>
      </c>
      <c r="N255" s="47" t="str">
        <f t="shared" si="44"/>
        <v>✖</v>
      </c>
      <c r="O255" s="50">
        <v>253</v>
      </c>
      <c r="P255" s="51" t="str">
        <f>VLOOKUP(O255,'28 療養食'!$AM$6:AQ$400,2,1)</f>
        <v>いる・いない</v>
      </c>
      <c r="Q255" s="52" t="s">
        <v>13</v>
      </c>
      <c r="R255" s="57" t="str">
        <f>_xlfn.IFS(P255=Q255,"適切",P255="いる・いない","要入力",P255="いない","不適切",P255="非該当","非該当")</f>
        <v>要入力</v>
      </c>
      <c r="S255" s="129" t="str">
        <f>IFERROR(VLOOKUP(O255,'28 療養食'!$AM$6:$AX$500,7,1),0)</f>
        <v>平12老企40
第2の5の(32)（2(21)⑩を準用）</v>
      </c>
    </row>
    <row r="256" spans="2:20" ht="30" customHeight="1" x14ac:dyDescent="0.25">
      <c r="B256" s="142"/>
      <c r="C256" s="145" t="s">
        <v>1116</v>
      </c>
      <c r="D256" s="56" t="str">
        <f>+'29 特別通院送迎加算 '!B7</f>
        <v>29 特別通院送迎加算</v>
      </c>
      <c r="E256" s="67"/>
      <c r="F256" s="48"/>
      <c r="G256" s="49"/>
      <c r="H256" s="74"/>
      <c r="I256" s="74"/>
      <c r="J256" s="109">
        <f>IFERROR(VLOOKUP(O256,'第5 介護給付費《基本》'!$A$6:$AR$177,8,0),0)</f>
        <v>0</v>
      </c>
      <c r="K256" s="75" t="str">
        <f>VLOOKUP(O256,'29 特別通院送迎加算 '!$A$6:$AR$190,10,0)</f>
        <v>　透析を要する入所者であって、その家族や病院等による送迎が困難である等やむを得ない事情があるものに対して、１月に12回以上、通院のため送迎を行った場合は、１月につき５９４単位を算定していますか。</v>
      </c>
      <c r="L256" s="53" t="str">
        <f>+'29 特別通院送迎加算 '!B10</f>
        <v>A50</v>
      </c>
      <c r="M256" s="53" t="str">
        <f>+'29 特別通院送迎加算 '!C10</f>
        <v>該当・非該当</v>
      </c>
      <c r="N256" s="47" t="str">
        <f>_xlfn.IFS($M$242="非該当","―",R256="不適切","★",R256="要入力","✖",R256="非該当","▲",R256="適切","",R256="","",R256="要確認","！")</f>
        <v>✖</v>
      </c>
      <c r="O256" s="50">
        <v>254</v>
      </c>
      <c r="P256" s="51" t="str">
        <f>VLOOKUP(O256,'29 特別通院送迎加算 '!$AM$6:AQ$400,2,1)</f>
        <v>いる・いない</v>
      </c>
      <c r="Q256" s="52" t="s">
        <v>13</v>
      </c>
      <c r="R256" s="57" t="str">
        <f>_xlfn.IFS(M$242="非該当","非該当",P256=Q256,"適切",P256="いる・いない","要入力",P256="いない","不適切",P256="非該当","要確認")</f>
        <v>要入力</v>
      </c>
      <c r="S256" s="129" t="str">
        <f>IFERROR(VLOOKUP(O256,'29 特別通院送迎加算 '!$AM$6:$AX$500,7,1),0)</f>
        <v>平12厚告21
別表1のワ</v>
      </c>
      <c r="T256" s="97" t="s">
        <v>1532</v>
      </c>
    </row>
    <row r="257" spans="2:20" ht="30" customHeight="1" x14ac:dyDescent="0.25">
      <c r="B257" s="142"/>
      <c r="C257" s="145" t="s">
        <v>1116</v>
      </c>
      <c r="D257" s="56"/>
      <c r="E257" s="67"/>
      <c r="F257" s="48"/>
      <c r="G257" s="49"/>
      <c r="H257" s="74"/>
      <c r="I257" s="74"/>
      <c r="J257" s="109">
        <f>IFERROR(VLOOKUP(O257,'第5 介護給付費《基本》'!$A$6:$AR$177,8,0),0)</f>
        <v>0</v>
      </c>
      <c r="K257" s="75" t="str">
        <f>VLOOKUP(O257,'29 特別通院送迎加算 '!$A$6:$AR$190,10,0)</f>
        <v>　特別通院送迎加算は、施設外において透析が必要な入所者が、家族等による送迎ができない、送迎サービスを実施していない病院又は診療所を利用している場合等のやむを得ない事情により、施設職員が送迎を行った場合に算定できるものであり、透析以外の目的による通院送迎は当該加算のための回数に含めません。
　以上のとおり取り扱っていますか。</v>
      </c>
      <c r="N257" s="47" t="str">
        <f t="shared" ref="N257:N267" si="46">_xlfn.IFS(R257="不適切","★",R257="要入力","✖",R257="非該当","▲",R257="適切","",R257="","",R257="要確認","！")</f>
        <v>✖</v>
      </c>
      <c r="O257" s="50">
        <v>255</v>
      </c>
      <c r="P257" s="51" t="str">
        <f>VLOOKUP(O257,'29 特別通院送迎加算 '!$AM$6:AQ$400,2,1)</f>
        <v>いる・いない</v>
      </c>
      <c r="Q257" s="52" t="s">
        <v>13</v>
      </c>
      <c r="R257" s="57" t="str">
        <f t="shared" si="45"/>
        <v>要入力</v>
      </c>
      <c r="S257" s="129" t="str">
        <f>IFERROR(VLOOKUP(O257,'29 特別通院送迎加算 '!$AM$6:$AX$500,7,1),0)</f>
        <v>平12老企40
第2の5(33)</v>
      </c>
    </row>
    <row r="258" spans="2:20" ht="30" customHeight="1" x14ac:dyDescent="0.25">
      <c r="B258" s="142"/>
      <c r="C258" s="145" t="s">
        <v>1117</v>
      </c>
      <c r="D258" s="56" t="str">
        <f>+'30 配置医師緊急時対応'!B7</f>
        <v>30 配置医師緊急時対応加算</v>
      </c>
      <c r="E258" s="67"/>
      <c r="F258" s="48"/>
      <c r="G258" s="49"/>
      <c r="H258" s="74"/>
      <c r="I258" s="74"/>
      <c r="J258" s="109">
        <f>IFERROR(VLOOKUP(O258,'第5 介護給付費《基本》'!$A$6:$AR$177,8,0),0)</f>
        <v>0</v>
      </c>
      <c r="K258" s="75" t="str">
        <f>VLOOKUP(O258,'30 配置医師緊急時対応'!$A$6:$AR$190,10,0)</f>
        <v>　次の基準に適合するものとして、県知事に届け出た施設において、次の区分に従い、配置医師緊急時対応加算を算定していますか。</v>
      </c>
      <c r="L258" s="53" t="str">
        <f>+'30 配置医師緊急時対応'!B11</f>
        <v>A51</v>
      </c>
      <c r="M258" s="53" t="str">
        <f>+'30 配置医師緊急時対応'!C11</f>
        <v>該当・非該当</v>
      </c>
      <c r="N258" s="47" t="str">
        <f t="shared" si="46"/>
        <v>✖</v>
      </c>
      <c r="O258" s="50">
        <v>256</v>
      </c>
      <c r="P258" s="51" t="str">
        <f>VLOOKUP(O258,'30 配置医師緊急時対応'!$AM$6:AQ$400,2,1)</f>
        <v>いる・いない</v>
      </c>
      <c r="Q258" s="52" t="s">
        <v>13</v>
      </c>
      <c r="R258" s="57" t="str">
        <f t="shared" si="45"/>
        <v>要入力</v>
      </c>
      <c r="S258" s="129" t="str">
        <f>IFERROR(VLOOKUP(O258,'30 配置医師緊急時対応'!$AM$6:$AX$500,7,1),0)</f>
        <v>平12厚告21 
別表1のカ,
平27厚労告96
 54の2（準用する44の2）</v>
      </c>
      <c r="T258" s="96" t="s">
        <v>1477</v>
      </c>
    </row>
    <row r="259" spans="2:20" ht="30" customHeight="1" x14ac:dyDescent="0.25">
      <c r="B259" s="142"/>
      <c r="C259" s="114" t="s">
        <v>1711</v>
      </c>
      <c r="D259" s="56"/>
      <c r="E259" s="67"/>
      <c r="F259" s="48"/>
      <c r="G259" s="49"/>
      <c r="H259" s="74"/>
      <c r="I259" s="74"/>
      <c r="J259" s="109">
        <f>IFERROR(VLOOKUP(O259,'第5 介護給付費《基本》'!$A$6:$AR$177,8,0),0)</f>
        <v>0</v>
      </c>
      <c r="K259" s="75" t="str">
        <f>VLOOKUP(O259,'30 配置医師緊急時対応'!$A$6:$AR$190,10,0)</f>
        <v>　当該施設の配置医師が、当該施設の求めに応じ、上記の時間帯に当該施設を訪問して入所者に対し診療を行い、かつ、診療を行った理由を記録した場合に、所定の単位数を算定していますか。</v>
      </c>
      <c r="N259" s="47" t="str">
        <f t="shared" si="46"/>
        <v>✖</v>
      </c>
      <c r="O259" s="50">
        <v>257</v>
      </c>
      <c r="P259" s="51" t="str">
        <f>VLOOKUP(O259,'30 配置医師緊急時対応'!$AM$6:AQ$400,2,1)</f>
        <v>いる・いない</v>
      </c>
      <c r="Q259" s="52" t="s">
        <v>13</v>
      </c>
      <c r="R259" s="57" t="str">
        <f t="shared" si="45"/>
        <v>要入力</v>
      </c>
      <c r="S259" s="129" t="str">
        <f>IFERROR(VLOOKUP(O259,'30 配置医師緊急時対応'!$AM$6:$AX$500,7,1),0)</f>
        <v>平12厚告21 
別表1のカ注</v>
      </c>
    </row>
    <row r="260" spans="2:20" ht="30" customHeight="1" x14ac:dyDescent="0.25">
      <c r="B260" s="142"/>
      <c r="C260" s="114" t="s">
        <v>1711</v>
      </c>
      <c r="D260" s="56"/>
      <c r="E260" s="67"/>
      <c r="F260" s="48"/>
      <c r="G260" s="49"/>
      <c r="H260" s="74"/>
      <c r="I260" s="74"/>
      <c r="J260" s="109">
        <f>IFERROR(VLOOKUP(O260,'第5 介護給付費《基本》'!$A$6:$AR$177,8,0),0)</f>
        <v>0</v>
      </c>
      <c r="K260" s="75" t="str">
        <f>VLOOKUP(O260,'30 配置医師緊急時対応'!$A$6:$AR$190,10,0)</f>
        <v>　看護体制加算（Ⅱ）を算定していますか。</v>
      </c>
      <c r="N260" s="47" t="str">
        <f t="shared" si="46"/>
        <v>✖</v>
      </c>
      <c r="O260" s="50">
        <v>258</v>
      </c>
      <c r="P260" s="51" t="str">
        <f>VLOOKUP(O260,'30 配置医師緊急時対応'!$AM$6:AQ$400,2,1)</f>
        <v>いる・いない</v>
      </c>
      <c r="Q260" s="52" t="s">
        <v>13</v>
      </c>
      <c r="R260" s="57" t="str">
        <f t="shared" si="45"/>
        <v>要入力</v>
      </c>
      <c r="S260" s="129" t="str">
        <f>IFERROR(VLOOKUP(O260,'30 配置医師緊急時対応'!$AM$6:$AX$500,7,1),0)</f>
        <v>平12厚告21 
別表1のカ注</v>
      </c>
    </row>
    <row r="261" spans="2:20" ht="30" customHeight="1" x14ac:dyDescent="0.25">
      <c r="B261" s="142"/>
      <c r="C261" s="114" t="s">
        <v>1711</v>
      </c>
      <c r="D261" s="56"/>
      <c r="E261" s="67"/>
      <c r="F261" s="48"/>
      <c r="G261" s="49"/>
      <c r="H261" s="74"/>
      <c r="I261" s="74"/>
      <c r="J261" s="109">
        <f>IFERROR(VLOOKUP(O261,'第5 介護給付費《基本》'!$A$6:$AR$177,8,0),0)</f>
        <v>0</v>
      </c>
      <c r="K261" s="75" t="str">
        <f>VLOOKUP(O261,'30 配置医師緊急時対応'!$A$6:$AR$190,10,0)</f>
        <v>①</v>
      </c>
      <c r="N261" s="47" t="str">
        <f t="shared" si="46"/>
        <v>✖</v>
      </c>
      <c r="O261" s="50">
        <v>259</v>
      </c>
      <c r="P261" s="51" t="str">
        <f>VLOOKUP(O261,'30 配置医師緊急時対応'!$AM$6:AQ$400,2,1)</f>
        <v>いる・いない</v>
      </c>
      <c r="Q261" s="52" t="s">
        <v>13</v>
      </c>
      <c r="R261" s="57" t="str">
        <f t="shared" si="45"/>
        <v>要入力</v>
      </c>
      <c r="S261" s="129" t="str">
        <f>IFERROR(VLOOKUP(O261,'30 配置医師緊急時対応'!$AM$6:$AX$500,7,1),0)</f>
        <v>平12老企40 
第2の5(34)①</v>
      </c>
    </row>
    <row r="262" spans="2:20" ht="30" customHeight="1" x14ac:dyDescent="0.25">
      <c r="B262" s="142"/>
      <c r="C262" s="114" t="s">
        <v>1711</v>
      </c>
      <c r="D262" s="56"/>
      <c r="E262" s="67"/>
      <c r="F262" s="48"/>
      <c r="G262" s="49"/>
      <c r="H262" s="74"/>
      <c r="I262" s="74"/>
      <c r="J262" s="109">
        <f>IFERROR(VLOOKUP(O262,'第5 介護給付費《基本》'!$A$6:$AR$177,8,0),0)</f>
        <v>0</v>
      </c>
      <c r="K262" s="75" t="str">
        <f>VLOOKUP(O262,'30 配置医師緊急時対応'!$A$6:$AR$190,10,0)</f>
        <v>②</v>
      </c>
      <c r="N262" s="47" t="str">
        <f t="shared" si="46"/>
        <v>✖</v>
      </c>
      <c r="O262" s="50">
        <v>260</v>
      </c>
      <c r="P262" s="51" t="str">
        <f>VLOOKUP(O262,'30 配置医師緊急時対応'!$AM$6:AQ$400,2,1)</f>
        <v>いる・いない</v>
      </c>
      <c r="Q262" s="52" t="s">
        <v>13</v>
      </c>
      <c r="R262" s="57" t="str">
        <f>_xlfn.IFS(P262=Q262,"適切",P262="いる・いない","要入力",P262="いない","不適切",P262="非該当","非該当")</f>
        <v>要入力</v>
      </c>
      <c r="S262" s="129" t="str">
        <f>IFERROR(VLOOKUP(O262,'30 配置医師緊急時対応'!$AM$6:$AX$500,7,1),0)</f>
        <v>平12老企40 
第2の5(34)②</v>
      </c>
    </row>
    <row r="263" spans="2:20" ht="30" customHeight="1" x14ac:dyDescent="0.25">
      <c r="B263" s="142"/>
      <c r="C263" s="114" t="s">
        <v>1711</v>
      </c>
      <c r="D263" s="56"/>
      <c r="E263" s="67"/>
      <c r="F263" s="48"/>
      <c r="G263" s="49"/>
      <c r="H263" s="74"/>
      <c r="I263" s="74"/>
      <c r="J263" s="109">
        <f>IFERROR(VLOOKUP(O263,'第5 介護給付費《基本》'!$A$6:$AR$177,8,0),0)</f>
        <v>0</v>
      </c>
      <c r="K263" s="75" t="str">
        <f>VLOOKUP(O263,'30 配置医師緊急時対応'!$A$6:$AR$190,10,0)</f>
        <v>③</v>
      </c>
      <c r="N263" s="47" t="str">
        <f t="shared" si="46"/>
        <v>✖</v>
      </c>
      <c r="O263" s="50">
        <v>261</v>
      </c>
      <c r="P263" s="51" t="str">
        <f>VLOOKUP(O263,'30 配置医師緊急時対応'!$AM$6:AQ$400,2,1)</f>
        <v>いる・いない</v>
      </c>
      <c r="Q263" s="52" t="s">
        <v>13</v>
      </c>
      <c r="R263" s="57" t="str">
        <f>_xlfn.IFS(P263=Q263,"適切",P263="いる・いない","要入力",P263="いない","不適切",P263="非該当","非該当")</f>
        <v>要入力</v>
      </c>
      <c r="S263" s="129" t="str">
        <f>IFERROR(VLOOKUP(O263,'30 配置医師緊急時対応'!$AM$6:$AX$500,7,1),0)</f>
        <v>平12老企40 
第2の5(34)③</v>
      </c>
    </row>
    <row r="264" spans="2:20" ht="30" customHeight="1" x14ac:dyDescent="0.25">
      <c r="B264" s="142"/>
      <c r="C264" s="145" t="s">
        <v>1118</v>
      </c>
      <c r="D264" s="56"/>
      <c r="E264" s="67"/>
      <c r="F264" s="48"/>
      <c r="G264" s="49"/>
      <c r="H264" s="74"/>
      <c r="I264" s="74"/>
      <c r="J264" s="109">
        <f>IFERROR(VLOOKUP(O264,'第5 介護給付費《基本》'!$A$6:$AR$177,8,0),0)</f>
        <v>0</v>
      </c>
      <c r="K264" s="75" t="str">
        <f>VLOOKUP(O264,'30 配置医師緊急時対応'!$A$6:$AR$190,10,0)</f>
        <v>④</v>
      </c>
      <c r="N264" s="47" t="str">
        <f t="shared" si="46"/>
        <v>✖</v>
      </c>
      <c r="O264" s="50">
        <v>262</v>
      </c>
      <c r="P264" s="51" t="str">
        <f>VLOOKUP(O264,'30 配置医師緊急時対応'!$AM$6:AQ$400,2,1)</f>
        <v>いる・いない</v>
      </c>
      <c r="Q264" s="52" t="s">
        <v>13</v>
      </c>
      <c r="R264" s="57" t="str">
        <f>_xlfn.IFS(P264=Q264,"適切",P264="いる・いない","要入力",P264="いない","不適切",P264="非該当","非該当")</f>
        <v>要入力</v>
      </c>
      <c r="S264" s="129" t="str">
        <f>IFERROR(VLOOKUP(O264,'30 配置医師緊急時対応'!$AM$6:$AX$500,7,1),0)</f>
        <v>平12老企40 
第2の5(34)④</v>
      </c>
    </row>
    <row r="265" spans="2:20" ht="30" customHeight="1" x14ac:dyDescent="0.25">
      <c r="B265" s="142"/>
      <c r="C265" s="145" t="s">
        <v>1118</v>
      </c>
      <c r="D265" s="56"/>
      <c r="E265" s="67"/>
      <c r="F265" s="48"/>
      <c r="G265" s="49"/>
      <c r="H265" s="74"/>
      <c r="I265" s="74"/>
      <c r="J265" s="109">
        <f>IFERROR(VLOOKUP(O265,'第5 介護給付費《基本》'!$A$6:$AR$177,8,0),0)</f>
        <v>0</v>
      </c>
      <c r="K265" s="75" t="str">
        <f>VLOOKUP(O265,'30 配置医師緊急時対応'!$A$6:$AR$190,10,0)</f>
        <v>⑤</v>
      </c>
      <c r="N265" s="47" t="str">
        <f t="shared" si="46"/>
        <v>✖</v>
      </c>
      <c r="O265" s="50">
        <v>263</v>
      </c>
      <c r="P265" s="51" t="str">
        <f>VLOOKUP(O265,'30 配置医師緊急時対応'!$AM$6:AQ$400,2,1)</f>
        <v>いる・いない</v>
      </c>
      <c r="Q265" s="52" t="s">
        <v>13</v>
      </c>
      <c r="R265" s="57" t="str">
        <f>_xlfn.IFS(P265=Q265,"適切",P265="いる・いない","要入力",P265="いない","不適切",P265="非該当","非該当")</f>
        <v>要入力</v>
      </c>
      <c r="S265" s="129" t="str">
        <f>IFERROR(VLOOKUP(O265,'30 配置医師緊急時対応'!$AM$6:$AX$500,7,1),0)</f>
        <v>平12老企40 
第2の5(34)⑤</v>
      </c>
    </row>
    <row r="266" spans="2:20" ht="30" customHeight="1" x14ac:dyDescent="0.25">
      <c r="B266" s="142"/>
      <c r="C266" s="145" t="s">
        <v>1120</v>
      </c>
      <c r="D266" s="56" t="str">
        <f>+'31 看取り介護'!B7</f>
        <v>31 看取り介護加算</v>
      </c>
      <c r="E266" s="67"/>
      <c r="F266" s="48"/>
      <c r="G266" s="49"/>
      <c r="H266" s="74"/>
      <c r="I266" s="74"/>
      <c r="J266" s="109">
        <f>IFERROR(VLOOKUP(O266,'第5 介護給付費《基本》'!$A$6:$AR$177,8,0),0)</f>
        <v>0</v>
      </c>
      <c r="K266" s="75" t="str">
        <f>VLOOKUP(O266,'31 看取り介護'!$A$6:$AR$190,10,0)</f>
        <v>　次に掲げるア～オのいずれの基準にも適合するものとして、県知事に届け出た場合、基準に適合する入所者について看取り介護を行った場合は、看取り介護加算（Ⅰ）として、死亡日以前３１日以上４５日以下については、１日につき７２単位を、死亡日以前４日以上３０日以下については１日につき１４４単位を、死亡日の前日及び前々日については１日につき６８０単位を、死亡日については１日につき１,２８０単位を死亡月に加算していますか。</v>
      </c>
      <c r="N266" s="47" t="str">
        <f t="shared" si="46"/>
        <v>✖</v>
      </c>
      <c r="O266" s="50">
        <v>264</v>
      </c>
      <c r="P266" s="51" t="str">
        <f>VLOOKUP(O266,'31 看取り介護'!$AM$6:AQ$400,2,1)</f>
        <v>いる・いない</v>
      </c>
      <c r="Q266" s="52" t="s">
        <v>13</v>
      </c>
      <c r="R266" s="57" t="str">
        <f t="shared" si="45"/>
        <v>要入力</v>
      </c>
      <c r="S266" s="129" t="str">
        <f>IFERROR(VLOOKUP(O266,'31 看取り介護'!$AM$6:$AX$500,7,1),0)</f>
        <v>平12厚告21 
別表1のヨ注１,
平27厚労告96
 54（準用する45）,
平27厚労告94
 61（48に規定する入所者）</v>
      </c>
      <c r="T266" s="97" t="s">
        <v>1533</v>
      </c>
    </row>
    <row r="267" spans="2:20" ht="30" customHeight="1" x14ac:dyDescent="0.25">
      <c r="B267" s="142"/>
      <c r="C267" s="114" t="s">
        <v>1119</v>
      </c>
      <c r="D267" s="56"/>
      <c r="E267" s="67"/>
      <c r="F267" s="48" t="str">
        <f>+'31 看取り介護'!C10</f>
        <v>（Ⅰ）</v>
      </c>
      <c r="G267" s="49"/>
      <c r="H267" s="74"/>
      <c r="I267" s="74"/>
      <c r="J267" s="109">
        <f>IFERROR(VLOOKUP(O267,'第5 介護給付費《基本》'!$A$6:$AR$177,8,0),0)</f>
        <v>0</v>
      </c>
      <c r="K267" s="75" t="str">
        <f>VLOOKUP(O267,'31 看取り介護'!$A$6:$AR$190,10,0)</f>
        <v>ア</v>
      </c>
      <c r="L267" s="53" t="str">
        <f>+'31 看取り介護'!B11</f>
        <v>A52</v>
      </c>
      <c r="M267" s="53" t="str">
        <f>+'31 看取り介護'!C11</f>
        <v>該当・非該当</v>
      </c>
      <c r="N267" s="47" t="str">
        <f t="shared" si="46"/>
        <v>✖</v>
      </c>
      <c r="O267" s="50">
        <v>265</v>
      </c>
      <c r="P267" s="51" t="str">
        <f>VLOOKUP(O267,'31 看取り介護'!$AM$6:AQ$400,2,1)</f>
        <v>いる・いない</v>
      </c>
      <c r="Q267" s="52" t="s">
        <v>13</v>
      </c>
      <c r="R267" s="57" t="str">
        <f t="shared" si="45"/>
        <v>要入力</v>
      </c>
      <c r="S267" s="129" t="str">
        <f>IFERROR(VLOOKUP(O267,'31 看取り介護'!$AM$6:$AX$500,7,1),0)</f>
        <v>平27厚労告96
 54（準用する45(1)）</v>
      </c>
    </row>
    <row r="268" spans="2:20" ht="30" customHeight="1" x14ac:dyDescent="0.25">
      <c r="B268" s="142"/>
      <c r="C268" s="114" t="s">
        <v>1119</v>
      </c>
      <c r="D268" s="58"/>
      <c r="E268" s="67"/>
      <c r="F268" s="48"/>
      <c r="G268" s="49"/>
      <c r="H268" s="74"/>
      <c r="I268" s="74"/>
      <c r="J268" s="109">
        <f>IFERROR(VLOOKUP(O268,'第5 介護給付費《基本》'!$A$6:$AR$177,8,0),0)</f>
        <v>0</v>
      </c>
      <c r="K268" s="75">
        <f>VLOOKUP(O268,'31 看取り介護'!$A$6:$AR$190,10,0)</f>
        <v>0</v>
      </c>
      <c r="N268" s="47" t="str">
        <f>_xlfn.IFS($M$268="非該当","―",R268="不適切","★",R268="要入力","✖",R268="非該当","▲",R268="適切","",R268="","",R268="要確認","！")</f>
        <v>✖</v>
      </c>
      <c r="O268" s="50">
        <v>266</v>
      </c>
      <c r="P268" s="51" t="str">
        <f>VLOOKUP(O268,'31 看取り介護'!$AM$6:AQ$400,2,1)</f>
        <v>いる・いない</v>
      </c>
      <c r="Q268" s="52" t="s">
        <v>13</v>
      </c>
      <c r="R268" s="57" t="str">
        <f>_xlfn.IFS($M$268="非該当","非該当",P268=Q268,"適切",P268="いる・いない","要入力",P268="いない","不適切",P268="非該当","要確認")</f>
        <v>要入力</v>
      </c>
      <c r="S268" s="129" t="str">
        <f>IFERROR(VLOOKUP(O268,'31 看取り介護'!$AM$6:$AX$500,7,1),0)</f>
        <v>平27厚労告96
 54（準用する45(1)）</v>
      </c>
    </row>
    <row r="269" spans="2:20" ht="30" customHeight="1" x14ac:dyDescent="0.25">
      <c r="B269" s="142"/>
      <c r="C269" s="114" t="s">
        <v>1119</v>
      </c>
      <c r="D269" s="56"/>
      <c r="E269" s="67"/>
      <c r="F269" s="48"/>
      <c r="G269" s="49"/>
      <c r="H269" s="74"/>
      <c r="I269" s="74"/>
      <c r="J269" s="109">
        <f>IFERROR(VLOOKUP(O269,'第5 介護給付費《基本》'!$A$6:$AR$177,8,0),0)</f>
        <v>0</v>
      </c>
      <c r="K269" s="75" t="str">
        <f>VLOOKUP(O269,'31 看取り介護'!$A$6:$AR$190,10,0)</f>
        <v>イ</v>
      </c>
      <c r="N269" s="47" t="str">
        <f>_xlfn.IFS($M$268="非該当","―",R269="不適切","★",R269="要入力","✖",R269="非該当","▲",R269="適切","",R269="","",R269="要確認","！")</f>
        <v>✖</v>
      </c>
      <c r="O269" s="50">
        <v>267</v>
      </c>
      <c r="P269" s="51" t="str">
        <f>VLOOKUP(O269,'31 看取り介護'!$AM$6:AQ$400,2,1)</f>
        <v>いる・いない</v>
      </c>
      <c r="Q269" s="52" t="s">
        <v>13</v>
      </c>
      <c r="R269" s="57" t="str">
        <f>_xlfn.IFS($M$268="非該当","非該当",P269=Q269,"適切",P269="いる・いない","要入力",P269="いない","不適切",P269="非該当","要確認")</f>
        <v>要入力</v>
      </c>
      <c r="S269" s="129" t="str">
        <f>IFERROR(VLOOKUP(O269,'31 看取り介護'!$AM$6:$AX$500,7,1),0)</f>
        <v>平27厚労告96
 54（準用する45(2)）</v>
      </c>
    </row>
    <row r="270" spans="2:20" ht="30" customHeight="1" x14ac:dyDescent="0.25">
      <c r="B270" s="142"/>
      <c r="C270" s="114" t="s">
        <v>1119</v>
      </c>
      <c r="D270" s="56"/>
      <c r="E270" s="67"/>
      <c r="F270" s="48"/>
      <c r="G270" s="49"/>
      <c r="H270" s="74"/>
      <c r="I270" s="74"/>
      <c r="J270" s="109">
        <f>IFERROR(VLOOKUP(O270,'第5 介護給付費《基本》'!$A$6:$AR$177,8,0),0)</f>
        <v>0</v>
      </c>
      <c r="K270" s="75">
        <f>VLOOKUP(O270,'31 看取り介護'!$A$6:$AR$190,10,0)</f>
        <v>0</v>
      </c>
      <c r="N270" s="47" t="str">
        <f>_xlfn.IFS($M$268="非該当","―",R270="不適切","★",R270="要入力","✖",R270="非該当","▲",R270="適切","",R270="","",R270="要確認","！")</f>
        <v>✖</v>
      </c>
      <c r="O270" s="50">
        <v>268</v>
      </c>
      <c r="P270" s="51" t="str">
        <f>VLOOKUP(O270,'31 看取り介護'!$AM$6:AQ$400,2,1)</f>
        <v>いる・いない</v>
      </c>
      <c r="Q270" s="52" t="s">
        <v>13</v>
      </c>
      <c r="R270" s="57" t="str">
        <f>_xlfn.IFS($M$268="非該当","非該当",P270=Q270,"適切",P270="いる・いない","要入力",P270="いない","不適切",P270="非該当","要確認")</f>
        <v>要入力</v>
      </c>
      <c r="S270" s="129" t="str">
        <f>IFERROR(VLOOKUP(O270,'31 看取り介護'!$AM$6:$AX$500,7,1),0)</f>
        <v>平27厚労告96
 54（準用する45(2)）</v>
      </c>
    </row>
    <row r="271" spans="2:20" ht="30" customHeight="1" x14ac:dyDescent="0.25">
      <c r="B271" s="142"/>
      <c r="C271" s="114" t="s">
        <v>1119</v>
      </c>
      <c r="D271" s="56"/>
      <c r="E271" s="67"/>
      <c r="F271" s="48"/>
      <c r="G271" s="49"/>
      <c r="H271" s="74"/>
      <c r="I271" s="74"/>
      <c r="J271" s="109">
        <f>IFERROR(VLOOKUP(O271,'第5 介護給付費《基本》'!$A$6:$AR$177,8,0),0)</f>
        <v>0</v>
      </c>
      <c r="K271" s="75" t="str">
        <f>VLOOKUP(O271,'31 看取り介護'!$A$6:$AR$190,10,0)</f>
        <v>ウ</v>
      </c>
      <c r="N271" s="47" t="str">
        <f>_xlfn.IFS($M$268="非該当","―",R271="不適切","★",R271="要入力","✖",R271="非該当","▲",R271="適切","",R271="","",R271="要確認","！")</f>
        <v>✖</v>
      </c>
      <c r="O271" s="50">
        <v>269</v>
      </c>
      <c r="P271" s="51" t="str">
        <f>VLOOKUP(O271,'31 看取り介護'!$AM$6:AQ$400,2,1)</f>
        <v>いる・いない</v>
      </c>
      <c r="Q271" s="52" t="s">
        <v>13</v>
      </c>
      <c r="R271" s="57" t="str">
        <f>_xlfn.IFS($M$268="非該当","非該当",P271=Q271,"適切",P271="いる・いない","要入力",P271="いない","不適切",P271="非該当","要確認")</f>
        <v>要入力</v>
      </c>
      <c r="S271" s="129" t="str">
        <f>IFERROR(VLOOKUP(O271,'31 看取り介護'!$AM$6:$AX$500,7,1),0)</f>
        <v>平27厚労告96
 54（準用する45(3)）</v>
      </c>
    </row>
    <row r="272" spans="2:20" ht="30" customHeight="1" x14ac:dyDescent="0.25">
      <c r="B272" s="142"/>
      <c r="C272" s="114" t="s">
        <v>1119</v>
      </c>
      <c r="D272" s="56"/>
      <c r="E272" s="67"/>
      <c r="F272" s="48"/>
      <c r="G272" s="49"/>
      <c r="H272" s="74"/>
      <c r="I272" s="74"/>
      <c r="J272" s="109">
        <f>IFERROR(VLOOKUP(O272,'第5 介護給付費《基本》'!$A$6:$AR$177,8,0),0)</f>
        <v>0</v>
      </c>
      <c r="K272" s="75" t="str">
        <f>VLOOKUP(O272,'31 看取り介護'!$A$6:$AR$190,10,0)</f>
        <v>エ</v>
      </c>
      <c r="N272" s="47" t="str">
        <f>_xlfn.IFS($M$268="非該当","―",R272="不適切","★",R272="要入力","✖",R272="非該当","▲",R272="適切","",R272="","",R272="要確認","！")</f>
        <v>✖</v>
      </c>
      <c r="O272" s="50">
        <v>270</v>
      </c>
      <c r="P272" s="51" t="str">
        <f>VLOOKUP(O272,'31 看取り介護'!$AM$6:AQ$400,2,1)</f>
        <v>いる・いない</v>
      </c>
      <c r="Q272" s="52" t="s">
        <v>13</v>
      </c>
      <c r="R272" s="57" t="str">
        <f>_xlfn.IFS($M$268="非該当","非該当",P272=Q272,"適切",P272="いる・いない","要入力",P272="いない","不適切",P272="非該当","要確認")</f>
        <v>要入力</v>
      </c>
      <c r="S272" s="129" t="str">
        <f>IFERROR(VLOOKUP(O272,'31 看取り介護'!$AM$6:$AX$500,7,1),0)</f>
        <v>平27厚労告96
 54（準用する45(4)）</v>
      </c>
    </row>
    <row r="273" spans="2:19" ht="30" customHeight="1" x14ac:dyDescent="0.25">
      <c r="B273" s="142"/>
      <c r="C273" s="114" t="s">
        <v>1119</v>
      </c>
      <c r="D273" s="58"/>
      <c r="E273" s="67"/>
      <c r="F273" s="48"/>
      <c r="G273" s="49"/>
      <c r="H273" s="74"/>
      <c r="I273" s="74"/>
      <c r="J273" s="109">
        <f>IFERROR(VLOOKUP(O273,'第5 介護給付費《基本》'!$A$6:$AR$177,8,0),0)</f>
        <v>0</v>
      </c>
      <c r="K273" s="75" t="str">
        <f>VLOOKUP(O273,'31 看取り介護'!$A$6:$AR$190,10,0)</f>
        <v>オ</v>
      </c>
      <c r="N273" s="47" t="str">
        <f>_xlfn.IFS($M$273="非該当","―",R273="不適切","★",R273="要入力","✖",R273="非該当","▲",R273="適切","",R273="","",R273="要確認","！")</f>
        <v>✖</v>
      </c>
      <c r="O273" s="50">
        <v>271</v>
      </c>
      <c r="P273" s="51" t="str">
        <f>VLOOKUP(O273,'31 看取り介護'!$AM$6:AQ$400,2,1)</f>
        <v>いる・いない</v>
      </c>
      <c r="Q273" s="52" t="s">
        <v>13</v>
      </c>
      <c r="R273" s="57" t="str">
        <f>_xlfn.IFS($M$273="非該当","非該当",P273=Q273,"適切",P273="いる・いない","要入力",P273="いない","不適切",P273="非該当","要確認")</f>
        <v>要入力</v>
      </c>
      <c r="S273" s="129" t="str">
        <f>IFERROR(VLOOKUP(O273,'31 看取り介護'!$AM$6:$AX$500,7,1),0)</f>
        <v>平27厚労告96
 54（準用する45(5)）</v>
      </c>
    </row>
    <row r="274" spans="2:19" ht="30" customHeight="1" x14ac:dyDescent="0.25">
      <c r="B274" s="142"/>
      <c r="C274" s="114" t="s">
        <v>1119</v>
      </c>
      <c r="D274" s="56"/>
      <c r="E274" s="67"/>
      <c r="F274" s="48"/>
      <c r="G274" s="49"/>
      <c r="H274" s="74"/>
      <c r="I274" s="74"/>
      <c r="J274" s="109">
        <f>IFERROR(VLOOKUP(O274,'第5 介護給付費《基本》'!$A$6:$AR$177,8,0),0)</f>
        <v>0</v>
      </c>
      <c r="K274" s="75" t="str">
        <f>VLOOKUP(O274,'31 看取り介護'!$A$6:$AR$190,10,0)</f>
        <v xml:space="preserve">　次に掲げるア～ウのいずれの基準にも適合する入所者を加算の対象としていますか。 </v>
      </c>
      <c r="N274" s="47" t="str">
        <f>_xlfn.IFS($M$273="非該当","―",R274="不適切","★",R274="要入力","✖",R274="非該当","▲",R274="適切","",R274="","",R274="要確認","！")</f>
        <v>✖</v>
      </c>
      <c r="O274" s="50">
        <v>272</v>
      </c>
      <c r="P274" s="51" t="str">
        <f>VLOOKUP(O274,'31 看取り介護'!$AM$6:AQ$400,2,1)</f>
        <v>いる・いない</v>
      </c>
      <c r="Q274" s="52" t="s">
        <v>13</v>
      </c>
      <c r="R274" s="57" t="str">
        <f>_xlfn.IFS($M$273="非該当","非該当",P274=Q274,"適切",P274="いる・いない","要入力",P274="いない","不適切",P274="非該当","要確認")</f>
        <v>要入力</v>
      </c>
      <c r="S274" s="129" t="str">
        <f>IFERROR(VLOOKUP(O274,'31 看取り介護'!$AM$6:$AX$500,7,1),0)</f>
        <v>平27厚労告94
 61（48に規定する入所者）</v>
      </c>
    </row>
    <row r="275" spans="2:19" ht="30" customHeight="1" x14ac:dyDescent="0.25">
      <c r="B275" s="142"/>
      <c r="C275" s="114" t="s">
        <v>1119</v>
      </c>
      <c r="D275" s="56"/>
      <c r="E275" s="67"/>
      <c r="F275" s="48"/>
      <c r="G275" s="49"/>
      <c r="H275" s="74"/>
      <c r="I275" s="74"/>
      <c r="J275" s="109">
        <f>IFERROR(VLOOKUP(O275,'第5 介護給付費《基本》'!$A$6:$AR$177,8,0),0)</f>
        <v>0</v>
      </c>
      <c r="K275" s="75" t="str">
        <f>VLOOKUP(O275,'31 看取り介護'!$A$6:$AR$190,10,0)</f>
        <v>ア</v>
      </c>
      <c r="N275" s="47" t="str">
        <f>_xlfn.IFS($M$273="非該当","―",R275="不適切","★",R275="要入力","✖",R275="非該当","▲",R275="適切","",R275="","",R275="要確認","！")</f>
        <v>✖</v>
      </c>
      <c r="O275" s="50">
        <v>273</v>
      </c>
      <c r="P275" s="51" t="str">
        <f>VLOOKUP(O275,'31 看取り介護'!$AM$6:AQ$400,2,1)</f>
        <v>いる・いない</v>
      </c>
      <c r="Q275" s="52" t="s">
        <v>13</v>
      </c>
      <c r="R275" s="57" t="str">
        <f>_xlfn.IFS($M$273="非該当","非該当",P275=Q275,"適切",P275="いる・いない","要入力",P275="いない","不適切",P275="非該当","要確認")</f>
        <v>要入力</v>
      </c>
      <c r="S275" s="129" t="str">
        <f>IFERROR(VLOOKUP(O275,'31 看取り介護'!$AM$6:$AX$500,7,1),0)</f>
        <v>平27厚労告94
 61（48に規定する入所者イ）</v>
      </c>
    </row>
    <row r="276" spans="2:19" ht="30" customHeight="1" x14ac:dyDescent="0.25">
      <c r="B276" s="142"/>
      <c r="C276" s="114" t="s">
        <v>1119</v>
      </c>
      <c r="D276" s="56"/>
      <c r="E276" s="67"/>
      <c r="F276" s="48"/>
      <c r="G276" s="49"/>
      <c r="H276" s="74"/>
      <c r="I276" s="74"/>
      <c r="J276" s="109">
        <f>IFERROR(VLOOKUP(O276,'第5 介護給付費《基本》'!$A$6:$AR$177,8,0),0)</f>
        <v>0</v>
      </c>
      <c r="K276" s="75" t="str">
        <f>VLOOKUP(O276,'31 看取り介護'!$A$6:$AR$190,10,0)</f>
        <v>イ</v>
      </c>
      <c r="N276" s="47" t="str">
        <f>_xlfn.IFS($M$273="非該当","―",R276="不適切","★",R276="要入力","✖",R276="非該当","▲",R276="適切","",R276="","",R276="要確認","！")</f>
        <v>✖</v>
      </c>
      <c r="O276" s="50">
        <v>274</v>
      </c>
      <c r="P276" s="51" t="str">
        <f>VLOOKUP(O276,'31 看取り介護'!$AM$6:AQ$400,2,1)</f>
        <v>いる・いない</v>
      </c>
      <c r="Q276" s="52" t="s">
        <v>13</v>
      </c>
      <c r="R276" s="57" t="str">
        <f>_xlfn.IFS($M$273="非該当","非該当",P276=Q276,"適切",P276="いる・いない","要入力",P276="いない","不適切",P276="非該当","要確認")</f>
        <v>要入力</v>
      </c>
      <c r="S276" s="129" t="str">
        <f>IFERROR(VLOOKUP(O276,'31 看取り介護'!$AM$6:$AX$500,7,1),0)</f>
        <v>平27厚労告94
 61（48に規定する入所者ロ）</v>
      </c>
    </row>
    <row r="277" spans="2:19" ht="30" customHeight="1" x14ac:dyDescent="0.25">
      <c r="B277" s="142"/>
      <c r="C277" s="114" t="s">
        <v>1119</v>
      </c>
      <c r="D277" s="58"/>
      <c r="E277" s="67"/>
      <c r="F277" s="48"/>
      <c r="G277" s="49"/>
      <c r="H277" s="74"/>
      <c r="I277" s="74"/>
      <c r="J277" s="109">
        <f>IFERROR(VLOOKUP(O277,'第5 介護給付費《基本》'!$A$6:$AR$177,8,0),0)</f>
        <v>0</v>
      </c>
      <c r="K277" s="75" t="str">
        <f>VLOOKUP(O277,'31 看取り介護'!$A$6:$AR$190,10,0)</f>
        <v>ウ</v>
      </c>
      <c r="N277" s="47" t="str">
        <f>_xlfn.IFS($M$277="非該当","―",R277="不適切","★",R277="要入力","✖",R277="非該当","▲",R277="適切","",R277="","",R277="要確認","！")</f>
        <v>✖</v>
      </c>
      <c r="O277" s="50">
        <v>275</v>
      </c>
      <c r="P277" s="51" t="str">
        <f>VLOOKUP(O277,'31 看取り介護'!$AM$6:AQ$400,2,1)</f>
        <v>いる・いない</v>
      </c>
      <c r="Q277" s="52" t="s">
        <v>13</v>
      </c>
      <c r="R277" s="57" t="str">
        <f>_xlfn.IFS($M$277="非該当","非該当",P277=Q277,"適切",P277="いる・いない","要入力",P277="いない","不適切",P277="非該当","要確認")</f>
        <v>要入力</v>
      </c>
      <c r="S277" s="129" t="str">
        <f>IFERROR(VLOOKUP(O277,'31 看取り介護'!$AM$6:$AX$500,7,1),0)</f>
        <v>平27厚労告94
 61（48に規定する入所者ハ）</v>
      </c>
    </row>
    <row r="278" spans="2:19" ht="30" customHeight="1" x14ac:dyDescent="0.25">
      <c r="B278" s="142"/>
      <c r="C278" s="145" t="s">
        <v>1713</v>
      </c>
      <c r="D278" s="56"/>
      <c r="E278" s="67"/>
      <c r="F278" s="59"/>
      <c r="G278" s="49"/>
      <c r="H278" s="74"/>
      <c r="I278" s="74"/>
      <c r="J278" s="109">
        <f>IFERROR(VLOOKUP(O278,'第5 介護給付費《基本》'!$A$6:$AR$177,8,0),0)</f>
        <v>0</v>
      </c>
      <c r="K278" s="75" t="str">
        <f>VLOOKUP(O278,'31 看取り介護'!$A$6:$AR$190,10,0)</f>
        <v>（ア）</v>
      </c>
      <c r="N278" s="47" t="str">
        <f>_xlfn.IFS($M$277="非該当","―",R278="不適切","★",R278="要入力","✖",R278="非該当","▲",R278="適切","",R278="","",R278="要確認","！")</f>
        <v>✖</v>
      </c>
      <c r="O278" s="50">
        <v>276</v>
      </c>
      <c r="P278" s="51" t="str">
        <f>VLOOKUP(O278,'31 看取り介護'!$AM$6:AQ$400,2,1)</f>
        <v>いる・いない</v>
      </c>
      <c r="Q278" s="52" t="s">
        <v>13</v>
      </c>
      <c r="R278" s="57" t="str">
        <f>_xlfn.IFS($M$277="非該当","非該当",P278=Q278,"適切",P278="いる・いない","要入力",P278="いない","不適切",P278="非該当","要確認")</f>
        <v>要入力</v>
      </c>
      <c r="S278" s="129" t="str">
        <f>IFERROR(VLOOKUP(O278,'31 看取り介護'!$AM$6:$AX$500,7,1),0)</f>
        <v>平12老企40
第2の5(11)④イ</v>
      </c>
    </row>
    <row r="279" spans="2:19" ht="30" customHeight="1" x14ac:dyDescent="0.25">
      <c r="B279" s="142"/>
      <c r="C279" s="115" t="s">
        <v>1712</v>
      </c>
      <c r="D279" s="56"/>
      <c r="E279" s="67"/>
      <c r="F279" s="59"/>
      <c r="G279" s="49"/>
      <c r="H279" s="74"/>
      <c r="I279" s="74"/>
      <c r="J279" s="109">
        <f>IFERROR(VLOOKUP(O279,'第5 介護給付費《基本》'!$A$6:$AR$177,8,0),0)</f>
        <v>0</v>
      </c>
      <c r="K279" s="75" t="str">
        <f>VLOOKUP(O279,'31 看取り介護'!$A$6:$AR$190,10,0)</f>
        <v>（イ）</v>
      </c>
      <c r="N279" s="47" t="str">
        <f>_xlfn.IFS($M$277="非該当","―",R279="不適切","★",R279="要入力","✖",R279="非該当","▲",R279="適切","",R279="","",R279="要確認","！")</f>
        <v>✖</v>
      </c>
      <c r="O279" s="50">
        <v>277</v>
      </c>
      <c r="P279" s="51" t="str">
        <f>VLOOKUP(O279,'31 看取り介護'!$AM$6:AQ$400,2,1)</f>
        <v>いる・いない</v>
      </c>
      <c r="Q279" s="52" t="s">
        <v>13</v>
      </c>
      <c r="R279" s="57" t="str">
        <f>_xlfn.IFS($M$277="非該当","非該当",P279=Q279,"適切",P279="いる・いない","要入力",P279="いない","不適切",P279="非該当","要確認")</f>
        <v>要入力</v>
      </c>
      <c r="S279" s="129" t="str">
        <f>IFERROR(VLOOKUP(O279,'31 看取り介護'!$AM$6:$AX$500,7,1),0)</f>
        <v>平12老企40
第2の5(11)④ロ</v>
      </c>
    </row>
    <row r="280" spans="2:19" ht="30" customHeight="1" x14ac:dyDescent="0.25">
      <c r="B280" s="142"/>
      <c r="C280" s="115" t="s">
        <v>1712</v>
      </c>
      <c r="D280" s="56"/>
      <c r="E280" s="67"/>
      <c r="F280" s="48"/>
      <c r="G280" s="49"/>
      <c r="H280" s="74"/>
      <c r="I280" s="74"/>
      <c r="J280" s="109">
        <f>IFERROR(VLOOKUP(O280,'第5 介護給付費《基本》'!$A$6:$AR$177,8,0),0)</f>
        <v>0</v>
      </c>
      <c r="K280" s="75" t="str">
        <f>VLOOKUP(O280,'31 看取り介護'!$A$6:$AR$190,10,0)</f>
        <v>（ウ）</v>
      </c>
      <c r="N280" s="47" t="str">
        <f>_xlfn.IFS($M$277="非該当","―",R280="不適切","★",R280="要入力","✖",R280="非該当","▲",R280="適切","",R280="","",R280="要確認","！")</f>
        <v>✖</v>
      </c>
      <c r="O280" s="50">
        <v>278</v>
      </c>
      <c r="P280" s="51" t="str">
        <f>VLOOKUP(O280,'31 看取り介護'!$AM$6:AQ$400,2,1)</f>
        <v>いる・いない</v>
      </c>
      <c r="Q280" s="52" t="s">
        <v>13</v>
      </c>
      <c r="R280" s="57" t="str">
        <f>_xlfn.IFS($M$277="非該当","非該当",P280=Q280,"適切",P280="いる・いない","要入力",P280="いない","不適切",P280="非該当","要確認")</f>
        <v>要入力</v>
      </c>
      <c r="S280" s="129" t="str">
        <f>IFERROR(VLOOKUP(O280,'31 看取り介護'!$AM$6:$AX$500,7,1),0)</f>
        <v>平12老企40
第2の5(11)④ハ</v>
      </c>
    </row>
    <row r="281" spans="2:19" ht="30" customHeight="1" x14ac:dyDescent="0.25">
      <c r="B281" s="142"/>
      <c r="C281" s="115" t="s">
        <v>1712</v>
      </c>
      <c r="D281" s="56"/>
      <c r="E281" s="67"/>
      <c r="F281" s="59"/>
      <c r="G281" s="49"/>
      <c r="H281" s="74"/>
      <c r="I281" s="74"/>
      <c r="J281" s="109">
        <f>IFERROR(VLOOKUP(O281,'第5 介護給付費《基本》'!$A$6:$AR$177,8,0),0)</f>
        <v>0</v>
      </c>
      <c r="K281" s="75" t="str">
        <f>VLOOKUP(O281,'31 看取り介護'!$A$6:$AR$190,10,0)</f>
        <v>（エ）</v>
      </c>
      <c r="N281" s="47" t="str">
        <f>_xlfn.IFS($M$281="非該当","―",R281="不適切","★",R281="要入力","✖",R281="非該当","▲",R281="適切","",R281="","",R281="要確認","！")</f>
        <v>✖</v>
      </c>
      <c r="O281" s="50">
        <v>279</v>
      </c>
      <c r="P281" s="51" t="str">
        <f>VLOOKUP(O281,'31 看取り介護'!$AM$6:AQ$400,2,1)</f>
        <v>いる・いない</v>
      </c>
      <c r="Q281" s="52" t="s">
        <v>13</v>
      </c>
      <c r="R281" s="57" t="str">
        <f>_xlfn.IFS($M$281="非該当","非該当",P281=Q281,"適切",P281="いる・いない","要入力",P281="いない","不適切",P281="非該当","要確認")</f>
        <v>要入力</v>
      </c>
      <c r="S281" s="129" t="str">
        <f>IFERROR(VLOOKUP(O281,'31 看取り介護'!$AM$6:$AX$500,7,1),0)</f>
        <v>平12老企40
第2の5(11)④ニ</v>
      </c>
    </row>
    <row r="282" spans="2:19" ht="30" customHeight="1" x14ac:dyDescent="0.25">
      <c r="B282" s="142"/>
      <c r="C282" s="115" t="s">
        <v>1712</v>
      </c>
      <c r="D282" s="56"/>
      <c r="E282" s="67"/>
      <c r="F282" s="48" t="str">
        <f>+'31 看取り介護'!C13</f>
        <v>（Ⅱ）</v>
      </c>
      <c r="G282" s="49"/>
      <c r="H282" s="74"/>
      <c r="I282" s="74"/>
      <c r="J282" s="109">
        <f>IFERROR(VLOOKUP(O282,'第5 介護給付費《基本》'!$A$6:$AR$177,8,0),0)</f>
        <v>0</v>
      </c>
      <c r="K282" s="75" t="str">
        <f>VLOOKUP(O282,'31 看取り介護'!$A$6:$AR$190,10,0)</f>
        <v>　上記(1)及び(2)の要件を満たし、かつ、次の要件を満たす場合に、看取り介護加算（Ⅱ）として、死亡日以前３１日以上４５日以下については、１日につき７２単位を、死亡日以前４日以上３０日以下については１日につき１４４単位を、死亡日の前日及び前々日については１日につき７８０単位を、死亡日については１日につき１,５８０単位を死亡月に加算していますか。</v>
      </c>
      <c r="L282" s="53" t="str">
        <f>+'31 看取り介護'!B14</f>
        <v>A53</v>
      </c>
      <c r="M282" s="53" t="str">
        <f>+'31 看取り介護'!C14</f>
        <v>該当・非該当</v>
      </c>
      <c r="N282" s="47" t="str">
        <f>_xlfn.IFS($M$281="非該当","―",R282="不適切","★",R282="要入力","✖",R282="非該当","▲",R282="適切","",R282="","",R282="要確認","！")</f>
        <v>✖</v>
      </c>
      <c r="O282" s="50">
        <v>280</v>
      </c>
      <c r="P282" s="51" t="str">
        <f>VLOOKUP(O282,'31 看取り介護'!$AM$6:AQ$400,2,1)</f>
        <v>いる・いない</v>
      </c>
      <c r="Q282" s="52" t="s">
        <v>13</v>
      </c>
      <c r="R282" s="57" t="str">
        <f>_xlfn.IFS($M$281="非該当","非該当",P282=Q282,"適切",P282="いる・いない","要入力",P282="いない","不適切",P282="非該当","要確認")</f>
        <v>要入力</v>
      </c>
      <c r="S282" s="129" t="str">
        <f>IFERROR(VLOOKUP(O282,'31 看取り介護'!$AM$6:$AX$500,7,1),0)</f>
        <v>平12厚告21 
別表1のヨ注２
平27厚労告96
 54（準用する45）
平27厚労告94
 61（48に規定する入所者）</v>
      </c>
    </row>
    <row r="283" spans="2:19" ht="30" customHeight="1" x14ac:dyDescent="0.25">
      <c r="B283" s="142"/>
      <c r="C283" s="115" t="s">
        <v>1712</v>
      </c>
      <c r="D283" s="56"/>
      <c r="E283" s="67"/>
      <c r="F283" s="48"/>
      <c r="G283" s="49"/>
      <c r="H283" s="74"/>
      <c r="I283" s="74"/>
      <c r="J283" s="109">
        <f>IFERROR(VLOOKUP(O283,'第5 介護給付費《基本》'!$A$6:$AR$177,8,0),0)</f>
        <v>0</v>
      </c>
      <c r="K283" s="75" t="str">
        <f>VLOOKUP(O283,'31 看取り介護'!$A$6:$AR$190,10,0)</f>
        <v>ア</v>
      </c>
      <c r="N283" s="47" t="str">
        <f>_xlfn.IFS($M$281="非該当","―",R283="不適切","★",R283="要入力","✖",R283="非該当","▲",R283="適切","",R283="","",R283="要確認","！")</f>
        <v>✖</v>
      </c>
      <c r="O283" s="50">
        <v>281</v>
      </c>
      <c r="P283" s="51" t="str">
        <f>VLOOKUP(O283,'31 看取り介護'!$AM$6:AQ$400,2,1)</f>
        <v>いる・いない</v>
      </c>
      <c r="Q283" s="52" t="s">
        <v>13</v>
      </c>
      <c r="R283" s="57" t="str">
        <f>_xlfn.IFS($M$281="非該当","非該当",P283=Q283,"適切",P283="いる・いない","要入力",P283="いない","不適切",P283="非該当","要確認")</f>
        <v>要入力</v>
      </c>
      <c r="S283" s="129" t="str">
        <f>IFERROR(VLOOKUP(O283,'31 看取り介護'!$AM$6:$AX$500,7,1),0)</f>
        <v>平12老企40
第2の5(35)②</v>
      </c>
    </row>
    <row r="284" spans="2:19" ht="30" customHeight="1" x14ac:dyDescent="0.25">
      <c r="B284" s="142"/>
      <c r="C284" s="145" t="s">
        <v>1121</v>
      </c>
      <c r="D284" s="56"/>
      <c r="E284" s="67"/>
      <c r="F284" s="48"/>
      <c r="G284" s="49"/>
      <c r="H284" s="74"/>
      <c r="I284" s="74"/>
      <c r="J284" s="109">
        <f>IFERROR(VLOOKUP(O284,'第5 介護給付費《基本》'!$A$6:$AR$177,8,0),0)</f>
        <v>0</v>
      </c>
      <c r="K284" s="75">
        <f>VLOOKUP(O284,'31 看取り介護'!$A$6:$AR$190,10,0)</f>
        <v>0</v>
      </c>
      <c r="N284" s="47" t="str">
        <f>_xlfn.IFS($M$281="非該当","―",R284="不適切","★",R284="要入力","✖",R284="非該当","▲",R284="適切","",R284="","",R284="要確認","！")</f>
        <v>✖</v>
      </c>
      <c r="O284" s="50">
        <v>282</v>
      </c>
      <c r="P284" s="51" t="str">
        <f>VLOOKUP(O284,'31 看取り介護'!$AM$6:AQ$400,2,1)</f>
        <v>いる・いない</v>
      </c>
      <c r="Q284" s="52" t="s">
        <v>13</v>
      </c>
      <c r="R284" s="57" t="str">
        <f>_xlfn.IFS($M$281="非該当","非該当",P284=Q284,"適切",P284="いる・いない","要入力",P284="いない","不適切",P284="非該当","要確認")</f>
        <v>要入力</v>
      </c>
      <c r="S284" s="129" t="str">
        <f>IFERROR(VLOOKUP(O284,'31 看取り介護'!$AM$6:$AX$500,7,1),0)</f>
        <v>平12老企40
第2の5(35)③</v>
      </c>
    </row>
    <row r="285" spans="2:19" ht="30" customHeight="1" x14ac:dyDescent="0.25">
      <c r="B285" s="142"/>
      <c r="C285" s="114" t="s">
        <v>1714</v>
      </c>
      <c r="D285" s="58"/>
      <c r="E285" s="67"/>
      <c r="F285" s="48"/>
      <c r="G285" s="49"/>
      <c r="H285" s="74"/>
      <c r="I285" s="74"/>
      <c r="J285" s="109">
        <f>IFERROR(VLOOKUP(O285,'第5 介護給付費《基本》'!$A$6:$AR$177,8,0),0)</f>
        <v>0</v>
      </c>
      <c r="K285" s="75" t="str">
        <f>VLOOKUP(O285,'31 看取り介護'!$A$6:$AR$190,10,0)</f>
        <v>ウ</v>
      </c>
      <c r="N285" s="47" t="str">
        <f>_xlfn.IFS($M$285="非該当","―",R285="不適切","★",R285="要入力","✖",R285="非該当","▲",R285="適切","",R285="","",R285="要確認","！")</f>
        <v>✖</v>
      </c>
      <c r="O285" s="50">
        <v>283</v>
      </c>
      <c r="P285" s="51" t="str">
        <f>VLOOKUP(O285,'31 看取り介護'!$AM$6:AQ$400,2,1)</f>
        <v>いる・いない</v>
      </c>
      <c r="Q285" s="52" t="s">
        <v>13</v>
      </c>
      <c r="R285" s="57" t="str">
        <f>_xlfn.IFS($M$285="非該当","非該当",P285=Q285,"適切",P285="いる・いない","要入力",P285="いない","不適切",P285="非該当","要確認")</f>
        <v>要入力</v>
      </c>
      <c r="S285" s="129" t="str">
        <f>IFERROR(VLOOKUP(O285,'31 看取り介護'!$AM$6:$AX$500,7,1),0)</f>
        <v>平12老企40
第2の5(35)④</v>
      </c>
    </row>
    <row r="286" spans="2:19" ht="30" customHeight="1" x14ac:dyDescent="0.25">
      <c r="B286" s="142"/>
      <c r="C286" s="114" t="s">
        <v>1714</v>
      </c>
      <c r="D286" s="56"/>
      <c r="E286" s="67"/>
      <c r="F286" s="48"/>
      <c r="G286" s="49"/>
      <c r="H286" s="74"/>
      <c r="I286" s="74"/>
      <c r="J286" s="109">
        <f>IFERROR(VLOOKUP(O286,'第5 介護給付費《基本》'!$A$6:$AR$177,8,0),0)</f>
        <v>0</v>
      </c>
      <c r="K286" s="75" t="str">
        <f>VLOOKUP(O286,'31 看取り介護'!$A$6:$AR$190,10,0)</f>
        <v>エ</v>
      </c>
      <c r="N286" s="47" t="str">
        <f t="shared" ref="N286:N291" si="47">_xlfn.IFS($M$285="非該当","―",R286="不適切","★",R286="要入力","✖",R286="非該当","▲",R286="適切","",R286="","",R286="要確認","！")</f>
        <v>✖</v>
      </c>
      <c r="O286" s="50">
        <v>284</v>
      </c>
      <c r="P286" s="51" t="str">
        <f>VLOOKUP(O286,'31 看取り介護'!$AM$6:AQ$400,2,1)</f>
        <v>いる・いない</v>
      </c>
      <c r="Q286" s="52" t="s">
        <v>13</v>
      </c>
      <c r="R286" s="57" t="str">
        <f t="shared" ref="R286:R291" si="48">_xlfn.IFS($M$285="非該当","非該当",P286=Q286,"適切",P286="いる・いない","要入力",P286="いない","不適切",P286="非該当","要確認")</f>
        <v>要入力</v>
      </c>
      <c r="S286" s="129" t="str">
        <f>IFERROR(VLOOKUP(O286,'31 看取り介護'!$AM$6:$AX$500,7,1),0)</f>
        <v>平12老企40
第2の5(35)⑤</v>
      </c>
    </row>
    <row r="287" spans="2:19" ht="30" customHeight="1" x14ac:dyDescent="0.25">
      <c r="B287" s="142"/>
      <c r="C287" s="145" t="s">
        <v>1716</v>
      </c>
      <c r="D287" s="56"/>
      <c r="E287" s="67"/>
      <c r="F287" s="48"/>
      <c r="G287" s="49"/>
      <c r="H287" s="74"/>
      <c r="I287" s="74"/>
      <c r="J287" s="109">
        <f>IFERROR(VLOOKUP(O287,'第5 介護給付費《基本》'!$A$6:$AR$177,8,0),0)</f>
        <v>0</v>
      </c>
      <c r="K287" s="75">
        <f>VLOOKUP(O287,'31 看取り介護'!$A$6:$AR$190,10,0)</f>
        <v>0</v>
      </c>
      <c r="N287" s="47" t="str">
        <f t="shared" si="47"/>
        <v>✖</v>
      </c>
      <c r="O287" s="50">
        <v>285</v>
      </c>
      <c r="P287" s="51" t="str">
        <f>VLOOKUP(O287,'31 看取り介護'!$AM$6:AQ$400,2,1)</f>
        <v>いる・いない</v>
      </c>
      <c r="Q287" s="52" t="s">
        <v>13</v>
      </c>
      <c r="R287" s="57" t="str">
        <f t="shared" si="48"/>
        <v>要入力</v>
      </c>
      <c r="S287" s="129" t="str">
        <f>IFERROR(VLOOKUP(O287,'31 看取り介護'!$AM$6:$AX$500,7,1),0)</f>
        <v>平12老企40
第2の5(35)⑥</v>
      </c>
    </row>
    <row r="288" spans="2:19" ht="30" customHeight="1" x14ac:dyDescent="0.25">
      <c r="B288" s="142"/>
      <c r="C288" s="114" t="s">
        <v>1715</v>
      </c>
      <c r="D288" s="56"/>
      <c r="E288" s="67"/>
      <c r="F288" s="48"/>
      <c r="G288" s="49"/>
      <c r="H288" s="74"/>
      <c r="I288" s="74"/>
      <c r="J288" s="109">
        <f>IFERROR(VLOOKUP(O288,'第5 介護給付費《基本》'!$A$6:$AR$177,8,0),0)</f>
        <v>0</v>
      </c>
      <c r="K288" s="75">
        <f>VLOOKUP(O288,'31 看取り介護'!$A$6:$AR$190,10,0)</f>
        <v>0</v>
      </c>
      <c r="N288" s="47" t="str">
        <f t="shared" si="47"/>
        <v>✖</v>
      </c>
      <c r="O288" s="50">
        <v>286</v>
      </c>
      <c r="P288" s="51" t="str">
        <f>VLOOKUP(O288,'31 看取り介護'!$AM$6:AQ$400,2,1)</f>
        <v>いる・いない</v>
      </c>
      <c r="Q288" s="52" t="s">
        <v>13</v>
      </c>
      <c r="R288" s="57" t="str">
        <f t="shared" si="48"/>
        <v>要入力</v>
      </c>
      <c r="S288" s="129" t="str">
        <f>IFERROR(VLOOKUP(O288,'31 看取り介護'!$AM$6:$AX$500,7,1),0)</f>
        <v>平12老企40
第2の5(35)⑥</v>
      </c>
    </row>
    <row r="289" spans="2:20" ht="30" customHeight="1" x14ac:dyDescent="0.25">
      <c r="B289" s="142"/>
      <c r="C289" s="114" t="s">
        <v>1715</v>
      </c>
      <c r="D289" s="56"/>
      <c r="E289" s="67"/>
      <c r="F289" s="48"/>
      <c r="G289" s="49"/>
      <c r="H289" s="74"/>
      <c r="I289" s="74"/>
      <c r="J289" s="109">
        <f>IFERROR(VLOOKUP(O289,'第5 介護給付費《基本》'!$A$6:$AR$177,8,0),0)</f>
        <v>0</v>
      </c>
      <c r="K289" s="75">
        <f>VLOOKUP(O289,'31 看取り介護'!$A$6:$AR$190,10,0)</f>
        <v>0</v>
      </c>
      <c r="N289" s="47" t="str">
        <f t="shared" si="47"/>
        <v>✖</v>
      </c>
      <c r="O289" s="50">
        <v>287</v>
      </c>
      <c r="P289" s="51" t="str">
        <f>VLOOKUP(O289,'31 看取り介護'!$AM$6:AQ$400,2,1)</f>
        <v>いる・いない</v>
      </c>
      <c r="Q289" s="52" t="s">
        <v>13</v>
      </c>
      <c r="R289" s="57" t="str">
        <f t="shared" ref="R289" si="49">_xlfn.IFS($M$285="非該当","非該当",P289=Q289,"適切",P289="いる・いない","要入力",P289="いない","不適切",P289="非該当","要確認")</f>
        <v>要入力</v>
      </c>
      <c r="S289" s="129" t="str">
        <f>IFERROR(VLOOKUP(O289,'31 看取り介護'!$AM$6:$AX$500,7,1),0)</f>
        <v>平12老企40
第2の5(35)⑥</v>
      </c>
    </row>
    <row r="290" spans="2:20" ht="30" customHeight="1" x14ac:dyDescent="0.25">
      <c r="B290" s="142"/>
      <c r="C290" s="114" t="s">
        <v>1715</v>
      </c>
      <c r="D290" s="56"/>
      <c r="E290" s="67"/>
      <c r="F290" s="48"/>
      <c r="G290" s="49"/>
      <c r="H290" s="74"/>
      <c r="I290" s="74"/>
      <c r="J290" s="109">
        <f>IFERROR(VLOOKUP(O290,'第5 介護給付費《基本》'!$A$6:$AR$177,8,0),0)</f>
        <v>0</v>
      </c>
      <c r="K290" s="75">
        <f>VLOOKUP(O290,'31 看取り介護'!$A$6:$AR$190,10,0)</f>
        <v>0</v>
      </c>
      <c r="N290" s="47" t="str">
        <f t="shared" si="47"/>
        <v>✖</v>
      </c>
      <c r="O290" s="50">
        <v>288</v>
      </c>
      <c r="P290" s="51" t="str">
        <f>VLOOKUP(O290,'31 看取り介護'!$AM$6:AQ$400,2,1)</f>
        <v>いる・いない</v>
      </c>
      <c r="Q290" s="52" t="s">
        <v>13</v>
      </c>
      <c r="R290" s="57" t="str">
        <f t="shared" si="48"/>
        <v>要入力</v>
      </c>
      <c r="S290" s="129" t="str">
        <f>IFERROR(VLOOKUP(O290,'31 看取り介護'!$AM$6:$AX$500,7,1),0)</f>
        <v>平12老企40
第2の5(35)⑥</v>
      </c>
    </row>
    <row r="291" spans="2:20" ht="30" customHeight="1" x14ac:dyDescent="0.25">
      <c r="B291" s="142"/>
      <c r="C291" s="114" t="s">
        <v>1715</v>
      </c>
      <c r="D291" s="56"/>
      <c r="E291" s="67"/>
      <c r="F291" s="48"/>
      <c r="G291" s="49"/>
      <c r="H291" s="74"/>
      <c r="I291" s="74"/>
      <c r="J291" s="109">
        <f>IFERROR(VLOOKUP(O291,'第5 介護給付費《基本》'!$A$6:$AR$177,8,0),0)</f>
        <v>0</v>
      </c>
      <c r="K291" s="75" t="str">
        <f>VLOOKUP(O291,'31 看取り介護'!$A$6:$AR$190,10,0)</f>
        <v>　入所者が入退院をし、又は外泊した場合であって、当該入院又は外泊期間が死亡日以前４５日の範囲内の時には、当該入院又は外泊期間を除いた期間について、算定していますか。</v>
      </c>
      <c r="N291" s="47" t="str">
        <f t="shared" si="47"/>
        <v>✖</v>
      </c>
      <c r="O291" s="50">
        <v>289</v>
      </c>
      <c r="P291" s="51" t="str">
        <f>VLOOKUP(O291,'31 看取り介護'!$AM$6:AQ$400,2,1)</f>
        <v>いる・いない</v>
      </c>
      <c r="Q291" s="52" t="s">
        <v>13</v>
      </c>
      <c r="R291" s="57" t="str">
        <f t="shared" si="48"/>
        <v>要入力</v>
      </c>
      <c r="S291" s="129" t="str">
        <f>IFERROR(VLOOKUP(O291,'31 看取り介護'!$AM$6:$AX$500,7,1),0)</f>
        <v>平12老企40
第2の5(35)⑦</v>
      </c>
    </row>
    <row r="292" spans="2:20" ht="30" customHeight="1" x14ac:dyDescent="0.25">
      <c r="B292" s="142"/>
      <c r="C292" s="114" t="s">
        <v>1715</v>
      </c>
      <c r="D292" s="61"/>
      <c r="E292" s="67"/>
      <c r="F292" s="48"/>
      <c r="G292" s="49"/>
      <c r="H292" s="74"/>
      <c r="I292" s="74"/>
      <c r="J292" s="109">
        <f>IFERROR(VLOOKUP(O292,'第5 介護給付費《基本》'!$A$6:$AR$177,8,0),0)</f>
        <v>0</v>
      </c>
      <c r="K292" s="75" t="str">
        <f>VLOOKUP(O292,'31 看取り介護'!$A$6:$AR$190,10,0)</f>
        <v>　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ていますか。</v>
      </c>
      <c r="N292" s="47" t="str">
        <f>_xlfn.IFS($M$292="非該当","―",R292="不適切","★",R292="要入力","✖",R292="非該当","▲",R292="適切","",R292="","",R292="要確認","！")</f>
        <v>✖</v>
      </c>
      <c r="O292" s="50">
        <v>290</v>
      </c>
      <c r="P292" s="51" t="str">
        <f>VLOOKUP(O292,'31 看取り介護'!$AM$6:AQ$400,2,1)</f>
        <v>いる・いない</v>
      </c>
      <c r="Q292" s="52" t="s">
        <v>13</v>
      </c>
      <c r="R292" s="57" t="str">
        <f>_xlfn.IFS($M$292="非該当","非該当",P292=Q292,"適切",P292="いる・いない","要入力",P292="いない","不適切",P292="非該当","要確認")</f>
        <v>要入力</v>
      </c>
      <c r="S292" s="129" t="str">
        <f>IFERROR(VLOOKUP(O292,'31 看取り介護'!$AM$6:$AX$500,7,1),0)</f>
        <v>平12老企40
第2の5(35)⑦</v>
      </c>
    </row>
    <row r="293" spans="2:20" ht="30" customHeight="1" x14ac:dyDescent="0.25">
      <c r="B293" s="142"/>
      <c r="C293" s="114" t="s">
        <v>1715</v>
      </c>
      <c r="D293" s="56"/>
      <c r="E293" s="67"/>
      <c r="F293" s="59"/>
      <c r="G293" s="49"/>
      <c r="H293" s="74"/>
      <c r="I293" s="74"/>
      <c r="J293" s="109">
        <f>IFERROR(VLOOKUP(O293,'第5 介護給付費《基本》'!$A$6:$AR$177,8,0),0)</f>
        <v>0</v>
      </c>
      <c r="K293" s="75" t="str">
        <f>VLOOKUP(O293,'31 看取り介護'!$A$6:$AR$190,10,0)</f>
        <v>　入院若しくは外泊又は退所の当日については、当該日に所定単位数を算定したときのみ加算を算定していますか。</v>
      </c>
      <c r="N293" s="47" t="str">
        <f>_xlfn.IFS($M$292="非該当","―",R293="不適切","★",R293="要入力","✖",R293="非該当","▲",R293="適切","",R293="","",R293="要確認","！")</f>
        <v>✖</v>
      </c>
      <c r="O293" s="50">
        <v>291</v>
      </c>
      <c r="P293" s="51" t="str">
        <f>VLOOKUP(O293,'31 看取り介護'!$AM$6:AQ$400,2,1)</f>
        <v>いる・いない</v>
      </c>
      <c r="Q293" s="52" t="s">
        <v>13</v>
      </c>
      <c r="R293" s="57" t="str">
        <f>_xlfn.IFS($M$292="非該当","非該当",P293=Q293,"適切",P293="いる・いない","要入力",P293="いない","不適切",P293="非該当","要確認")</f>
        <v>要入力</v>
      </c>
      <c r="S293" s="129" t="str">
        <f>IFERROR(VLOOKUP(O293,'31 看取り介護'!$AM$6:$AX$500,7,1),0)</f>
        <v>平12老企40
第2の5(35)⑪</v>
      </c>
    </row>
    <row r="294" spans="2:20" ht="30" customHeight="1" x14ac:dyDescent="0.25">
      <c r="B294" s="142"/>
      <c r="C294" s="145" t="s">
        <v>1122</v>
      </c>
      <c r="D294" s="56" t="str">
        <f>+'32 在宅復帰支援機能'!B7</f>
        <v>32 在宅復帰支援機能加算</v>
      </c>
      <c r="E294" s="67"/>
      <c r="F294" s="59"/>
      <c r="G294" s="49"/>
      <c r="H294" s="74"/>
      <c r="I294" s="74"/>
      <c r="J294" s="109">
        <f>IFERROR(VLOOKUP(O294,'第5 介護給付費《基本》'!$A$6:$AR$177,8,0),0)</f>
        <v>0</v>
      </c>
      <c r="K294" s="75" t="str">
        <f>VLOOKUP(O294,'32 在宅復帰支援機能'!$A$6:$AR$190,10,0)</f>
        <v>　算定日が属する月の前６月間において当該施設から退所した者の総数のうち、当該期間内に退所し、在宅において介護を受けることとなったもの（当該施設における入所期間が１月間を超えていた者に限る。）の占める割合が２割を超えていますか。</v>
      </c>
      <c r="L294" s="53" t="str">
        <f>+'32 在宅復帰支援機能'!B10</f>
        <v>A54</v>
      </c>
      <c r="M294" s="53" t="str">
        <f>+'32 在宅復帰支援機能'!C10</f>
        <v>該当・非該当</v>
      </c>
      <c r="N294" s="47" t="str">
        <f>_xlfn.IFS($M$292="非該当","―",R294="不適切","★",R294="要入力","✖",R294="非該当","▲",R294="適切","",R294="","",R294="要確認","！")</f>
        <v>✖</v>
      </c>
      <c r="O294" s="50">
        <v>292</v>
      </c>
      <c r="P294" s="51" t="str">
        <f>VLOOKUP(O294,'32 在宅復帰支援機能'!$AM$6:AQ$400,2,1)</f>
        <v>いる・いない</v>
      </c>
      <c r="Q294" s="52" t="s">
        <v>13</v>
      </c>
      <c r="R294" s="57" t="str">
        <f>_xlfn.IFS($M$292="非該当","非該当",P294=Q294,"適切",P294="いる・いない","要入力",P294="いない","不適切",P294="非該当","要確認")</f>
        <v>要入力</v>
      </c>
      <c r="S294" s="129" t="str">
        <f>IFERROR(VLOOKUP(O294,'32 在宅復帰支援機能'!$AM$6:$AX$500,7,1),0)</f>
        <v>平27厚労告95 
70イ</v>
      </c>
      <c r="T294" s="97" t="s">
        <v>1534</v>
      </c>
    </row>
    <row r="295" spans="2:20" ht="30" customHeight="1" x14ac:dyDescent="0.25">
      <c r="B295" s="142"/>
      <c r="C295" s="114" t="s">
        <v>1717</v>
      </c>
      <c r="D295" s="56"/>
      <c r="E295" s="67"/>
      <c r="F295" s="48"/>
      <c r="G295" s="49"/>
      <c r="H295" s="74"/>
      <c r="I295" s="74"/>
      <c r="J295" s="109">
        <f>IFERROR(VLOOKUP(O295,'第5 介護給付費《基本》'!$A$6:$AR$177,8,0),0)</f>
        <v>0</v>
      </c>
      <c r="K295" s="75" t="str">
        <f>VLOOKUP(O295,'32 在宅復帰支援機能'!$A$6:$AR$190,10,0)</f>
        <v>　退所者の退所した日から３０日以内に、当該施設の従業者が居宅を訪問し、又は指定居宅介護支援事業者から情報提供を受けることにより、当該退所者の在宅における生活が１月以上継続する見込みであることを確認し、記録していますか。</v>
      </c>
      <c r="N295" s="47" t="str">
        <f>_xlfn.IFS($M$292="非該当","―",R295="不適切","★",R295="要入力","✖",R295="非該当","▲",R295="適切","",R295="","",R295="要確認","！")</f>
        <v>✖</v>
      </c>
      <c r="O295" s="50">
        <v>293</v>
      </c>
      <c r="P295" s="51" t="str">
        <f>VLOOKUP(O295,'32 在宅復帰支援機能'!$AM$6:AQ$400,2,1)</f>
        <v>いる・いない</v>
      </c>
      <c r="Q295" s="52" t="s">
        <v>13</v>
      </c>
      <c r="R295" s="57" t="str">
        <f>_xlfn.IFS($M$292="非該当","非該当",P295=Q295,"適切",P295="いる・いない","要入力",P295="いない","不適切",P295="非該当","要確認")</f>
        <v>要入力</v>
      </c>
      <c r="S295" s="129" t="str">
        <f>IFERROR(VLOOKUP(O295,'32 在宅復帰支援機能'!$AM$6:$AX$500,7,1),0)</f>
        <v>平27厚労告95 
70ロ</v>
      </c>
    </row>
    <row r="296" spans="2:20" ht="30" customHeight="1" x14ac:dyDescent="0.25">
      <c r="B296" s="142"/>
      <c r="C296" s="114" t="s">
        <v>1717</v>
      </c>
      <c r="D296" s="56"/>
      <c r="E296" s="67"/>
      <c r="F296" s="48"/>
      <c r="G296" s="49"/>
      <c r="H296" s="74"/>
      <c r="I296" s="74"/>
      <c r="J296" s="109">
        <f>IFERROR(VLOOKUP(O296,'第5 介護給付費《基本》'!$A$6:$AR$177,8,0),0)</f>
        <v>0</v>
      </c>
      <c r="K296" s="75" t="str">
        <f>VLOOKUP(O296,'32 在宅復帰支援機能'!$A$6:$AR$190,10,0)</f>
        <v>　入所者の家族との連絡調整を行っていますか。</v>
      </c>
      <c r="N296" s="47" t="str">
        <f>_xlfn.IFS($M$292="非該当","―",R296="不適切","★",R296="要入力","✖",R296="非該当","▲",R296="適切","",R296="","",R296="要確認","！")</f>
        <v>✖</v>
      </c>
      <c r="O296" s="50">
        <v>294</v>
      </c>
      <c r="P296" s="51" t="str">
        <f>VLOOKUP(O296,'32 在宅復帰支援機能'!$AM$6:AQ$400,2,1)</f>
        <v>いる・いない</v>
      </c>
      <c r="Q296" s="52" t="s">
        <v>13</v>
      </c>
      <c r="R296" s="57" t="str">
        <f>_xlfn.IFS($M$292="非該当","非該当",P296=Q296,"適切",P296="いる・いない","要入力",P296="いない","不適切",P296="非該当","要確認")</f>
        <v>要入力</v>
      </c>
      <c r="S296" s="129" t="str">
        <f>IFERROR(VLOOKUP(O296,'32 在宅復帰支援機能'!$AM$6:$AX$500,7,1),0)</f>
        <v>平12厚告21 
別表1のタ注イ</v>
      </c>
    </row>
    <row r="297" spans="2:20" ht="30" customHeight="1" x14ac:dyDescent="0.25">
      <c r="B297" s="142"/>
      <c r="C297" s="114" t="s">
        <v>1717</v>
      </c>
      <c r="D297" s="56"/>
      <c r="E297" s="67"/>
      <c r="F297" s="48"/>
      <c r="G297" s="49"/>
      <c r="H297" s="74"/>
      <c r="I297" s="74"/>
      <c r="J297" s="109">
        <f>IFERROR(VLOOKUP(O297,'第5 介護給付費《基本》'!$A$6:$AR$177,8,0),0)</f>
        <v>0</v>
      </c>
      <c r="K297" s="75" t="str">
        <f>VLOOKUP(O297,'32 在宅復帰支援機能'!$A$6:$AR$190,10,0)</f>
        <v>　入所者が利用を希望する指定居宅介護支援事業者に対して、入所者に係る居宅サービスに必要な情報の提供、退所後の居宅サービスの利用に関する調整を行っていますか。</v>
      </c>
      <c r="N297" s="47" t="str">
        <f>_xlfn.IFS($M$293="非該当","―",R297="不適切","★",R297="要入力","✖",R297="非該当","▲",R297="適切","",R297="","",R297="要確認","！")</f>
        <v>✖</v>
      </c>
      <c r="O297" s="50">
        <v>295</v>
      </c>
      <c r="P297" s="51" t="str">
        <f>VLOOKUP(O297,'32 在宅復帰支援機能'!$AM$6:AQ$400,2,1)</f>
        <v>いる・いない</v>
      </c>
      <c r="Q297" s="52" t="s">
        <v>13</v>
      </c>
      <c r="R297" s="57" t="str">
        <f>_xlfn.IFS($M$293="非該当","非該当",P297=Q297,"適切",P297="いる・いない","要入力",P297="いない","不適切",P297="非該当","要確認")</f>
        <v>要入力</v>
      </c>
      <c r="S297" s="129" t="str">
        <f>IFERROR(VLOOKUP(O297,'32 在宅復帰支援機能'!$AM$6:$AX$500,7,1),0)</f>
        <v>平12厚告21 
別表1のタ注ロ</v>
      </c>
    </row>
    <row r="298" spans="2:20" ht="30" customHeight="1" x14ac:dyDescent="0.25">
      <c r="B298" s="142"/>
      <c r="C298" s="114" t="s">
        <v>1717</v>
      </c>
      <c r="D298" s="56"/>
      <c r="E298" s="67"/>
      <c r="F298" s="48"/>
      <c r="G298" s="49"/>
      <c r="H298" s="74"/>
      <c r="I298" s="74"/>
      <c r="J298" s="109">
        <f>IFERROR(VLOOKUP(O298,'第5 介護給付費《基本》'!$A$6:$AR$177,8,0),0)</f>
        <v>0</v>
      </c>
      <c r="K298" s="75" t="str">
        <f>VLOOKUP(O298,'32 在宅復帰支援機能'!$A$6:$AR$190,10,0)</f>
        <v>　当該加算の算定根拠等の書類を整備していますか。</v>
      </c>
      <c r="N298" s="47" t="str">
        <f>_xlfn.IFS($M$293="非該当","―",R298="不適切","★",R298="要入力","✖",R298="非該当","▲",R298="適切","",R298="","",R298="要確認","！")</f>
        <v>✖</v>
      </c>
      <c r="O298" s="50">
        <v>296</v>
      </c>
      <c r="P298" s="51" t="str">
        <f>VLOOKUP(O298,'32 在宅復帰支援機能'!$AM$6:AQ$400,2,1)</f>
        <v>いる・いない</v>
      </c>
      <c r="Q298" s="52" t="s">
        <v>13</v>
      </c>
      <c r="R298" s="57" t="str">
        <f>_xlfn.IFS($M$293="非該当","非該当",P298=Q298,"適切",P298="いる・いない","要入力",P298="いない","不適切",P298="非該当","要確認")</f>
        <v>要入力</v>
      </c>
      <c r="S298" s="129" t="str">
        <f>IFERROR(VLOOKUP(O298,'32 在宅復帰支援機能'!$AM$6:$AX$500,7,1),0)</f>
        <v>平12老企40 
第2の5(36)③</v>
      </c>
    </row>
    <row r="299" spans="2:20" ht="30" customHeight="1" x14ac:dyDescent="0.25">
      <c r="B299" s="142"/>
      <c r="C299" s="145" t="s">
        <v>1123</v>
      </c>
      <c r="D299" s="56" t="str">
        <f>+'33 在宅・入所相互利用'!B7</f>
        <v>33 在宅・入所相互利用加算</v>
      </c>
      <c r="E299" s="67"/>
      <c r="F299" s="48"/>
      <c r="G299" s="49"/>
      <c r="H299" s="74"/>
      <c r="I299" s="74"/>
      <c r="J299" s="109">
        <f>IFERROR(VLOOKUP(O299,'第5 介護給付費《基本》'!$A$6:$AR$177,8,0),0)</f>
        <v>0</v>
      </c>
      <c r="K299" s="75" t="str">
        <f>VLOOKUP(O299,'33 在宅・入所相互利用'!$A$6:$AR$190,10,0)</f>
        <v>　対象者について、在宅生活を継続する観点から、複数人があらかじめ在宅期間及び３月以内の入所期間を定めて、当該施設の居室を計画的に利用している者を対象としていますか。</v>
      </c>
      <c r="L299" s="53" t="str">
        <f>+'33 在宅・入所相互利用'!B10</f>
        <v>A55</v>
      </c>
      <c r="M299" s="53" t="str">
        <f>+'33 在宅・入所相互利用'!C10</f>
        <v>該当・非該当</v>
      </c>
      <c r="N299" s="47" t="str">
        <f>_xlfn.IFS($M$293="非該当","―",R299="不適切","★",R299="要入力","✖",R299="非該当","▲",R299="適切","",R299="","",R299="要確認","！")</f>
        <v>✖</v>
      </c>
      <c r="O299" s="50">
        <v>297</v>
      </c>
      <c r="P299" s="51" t="str">
        <f>VLOOKUP(O299,'33 在宅・入所相互利用'!$AM$6:AQ$400,2,1)</f>
        <v>いる・いない</v>
      </c>
      <c r="Q299" s="52" t="s">
        <v>13</v>
      </c>
      <c r="R299" s="57" t="str">
        <f>_xlfn.IFS($M$293="非該当","非該当",P299=Q299,"適切",P299="いる・いない","要入力",P299="いない","不適切",P299="非該当","要確認")</f>
        <v>要入力</v>
      </c>
      <c r="S299" s="129" t="str">
        <f>IFERROR(VLOOKUP(O299,'33 在宅・入所相互利用'!$AM$6:$AX$500,7,1),0)</f>
        <v>平27厚労告94
 62（49に規定する者）</v>
      </c>
      <c r="T299" s="97" t="s">
        <v>1535</v>
      </c>
    </row>
    <row r="300" spans="2:20" ht="30" customHeight="1" x14ac:dyDescent="0.25">
      <c r="B300" s="142"/>
      <c r="C300" s="114" t="s">
        <v>1718</v>
      </c>
      <c r="D300" s="56"/>
      <c r="E300" s="67"/>
      <c r="F300" s="48"/>
      <c r="G300" s="49"/>
      <c r="H300" s="74"/>
      <c r="I300" s="74"/>
      <c r="J300" s="109">
        <f>IFERROR(VLOOKUP(O300,'第5 介護給付費《基本》'!$A$6:$AR$177,8,0),0)</f>
        <v>0</v>
      </c>
      <c r="K300" s="75" t="str">
        <f>VLOOKUP(O300,'33 在宅・入所相互利用'!$A$6:$AR$190,10,0)</f>
        <v>　在宅において生活している期間中の介護支援専門員と施設の介護支援専門員との間で情報の交換を十分に行い、双方が合意の上、介護に関する目標・方針を定め、入所者又は家族等に対して、その内容を説明し、同意を得ていますか。</v>
      </c>
      <c r="N300" s="47" t="str">
        <f>_xlfn.IFS(R300="不適切","★",R300="要入力","✖",R300="非該当","▲",R300="適切","",R300="","",R300="要確認","！")</f>
        <v>✖</v>
      </c>
      <c r="O300" s="50">
        <v>298</v>
      </c>
      <c r="P300" s="51" t="str">
        <f>VLOOKUP(O300,'33 在宅・入所相互利用'!$AM$6:AQ$400,2,1)</f>
        <v>いる・いない</v>
      </c>
      <c r="Q300" s="52" t="s">
        <v>13</v>
      </c>
      <c r="R300" s="57" t="str">
        <f>_xlfn.IFS(P300=Q300,"適切",P300="いる・いない","要入力",P300="いない","不適切",P300="非該当","要確認")</f>
        <v>要入力</v>
      </c>
      <c r="S300" s="129" t="str">
        <f>IFERROR(VLOOKUP(O300,'33 在宅・入所相互利用'!$AM$6:$AX$500,7,1),0)</f>
        <v>平27厚労告95
 71</v>
      </c>
    </row>
    <row r="301" spans="2:20" ht="30" customHeight="1" x14ac:dyDescent="0.25">
      <c r="B301" s="142"/>
      <c r="C301" s="114" t="s">
        <v>1718</v>
      </c>
      <c r="D301" s="56"/>
      <c r="E301" s="67"/>
      <c r="F301" s="48"/>
      <c r="G301" s="49"/>
      <c r="H301" s="74"/>
      <c r="I301" s="74"/>
      <c r="J301" s="109">
        <f>IFERROR(VLOOKUP(O301,'第5 介護給付費《基本》'!$A$6:$AR$177,8,0),0)</f>
        <v>0</v>
      </c>
      <c r="K301" s="75" t="str">
        <f>VLOOKUP(O301,'33 在宅・入所相互利用'!$A$6:$AR$190,10,0)</f>
        <v>　在宅・入所相互利用(ベッド・シェアリング)加算は、可能な限り対象者が在宅生活を継続できるようにすることを主眼として設けられたものです。</v>
      </c>
      <c r="N301" s="47" t="str">
        <f t="shared" ref="N301:N310" si="50">_xlfn.IFS(R301="不適切","★",R301="要入力","✖",R301="非該当","▲",R301="適切","",R301="","",R301="要確認","！")</f>
        <v>✖</v>
      </c>
      <c r="O301" s="50">
        <v>299</v>
      </c>
      <c r="P301" s="51" t="str">
        <f>VLOOKUP(O301,'33 在宅・入所相互利用'!$AM$6:AQ$400,2,1)</f>
        <v>いる・いない</v>
      </c>
      <c r="Q301" s="52" t="s">
        <v>13</v>
      </c>
      <c r="R301" s="57" t="str">
        <f t="shared" ref="R301:R310" si="51">_xlfn.IFS(P301=Q301,"適切",P301="いる・いない","要入力",P301="いない","不適切",P301="非該当","要確認")</f>
        <v>要入力</v>
      </c>
      <c r="S301" s="129" t="str">
        <f>IFERROR(VLOOKUP(O301,'33 在宅・入所相互利用'!$AM$6:$AX$500,7,1),0)</f>
        <v>平12老企40 
第2の5(37)①</v>
      </c>
    </row>
    <row r="302" spans="2:20" ht="30" customHeight="1" x14ac:dyDescent="0.25">
      <c r="B302" s="142"/>
      <c r="C302" s="114" t="s">
        <v>1718</v>
      </c>
      <c r="D302" s="56"/>
      <c r="E302" s="67"/>
      <c r="F302" s="48"/>
      <c r="G302" s="49"/>
      <c r="H302" s="74"/>
      <c r="I302" s="74"/>
      <c r="J302" s="109">
        <f>IFERROR(VLOOKUP(O302,'第5 介護給付費《基本》'!$A$6:$AR$177,8,0),0)</f>
        <v>0</v>
      </c>
      <c r="K302" s="75" t="str">
        <f>VLOOKUP(O302,'33 在宅・入所相互利用'!$A$6:$AR$190,10,0)</f>
        <v>　次のアからオの内容で事業を実施していますか。</v>
      </c>
      <c r="N302" s="47" t="str">
        <f t="shared" si="50"/>
        <v>✖</v>
      </c>
      <c r="O302" s="50">
        <v>300</v>
      </c>
      <c r="P302" s="51" t="str">
        <f>VLOOKUP(O302,'33 在宅・入所相互利用'!$AM$6:AQ$400,2,1)</f>
        <v>いる・いない</v>
      </c>
      <c r="Q302" s="52" t="s">
        <v>13</v>
      </c>
      <c r="R302" s="57" t="str">
        <f t="shared" si="51"/>
        <v>要入力</v>
      </c>
      <c r="S302" s="129" t="str">
        <f>IFERROR(VLOOKUP(O302,'33 在宅・入所相互利用'!$AM$6:$AX$500,7,1),0)</f>
        <v>平12老企40 
第2の5(37)②</v>
      </c>
    </row>
    <row r="303" spans="2:20" ht="30" customHeight="1" x14ac:dyDescent="0.25">
      <c r="B303" s="142"/>
      <c r="C303" s="145" t="s">
        <v>1124</v>
      </c>
      <c r="D303" s="56" t="str">
        <f>+'34 認知症専門ケア'!B7</f>
        <v>34 認知症専門ケア加算</v>
      </c>
      <c r="E303" s="67"/>
      <c r="F303" s="48"/>
      <c r="G303" s="49"/>
      <c r="H303" s="74"/>
      <c r="I303" s="74"/>
      <c r="J303" s="109">
        <f>IFERROR(VLOOKUP(O303,'第5 介護給付費《基本》'!$A$6:$AR$177,8,0),0)</f>
        <v>0</v>
      </c>
      <c r="K303" s="75" t="str">
        <f>VLOOKUP(O303,'34 認知症専門ケア'!$A$6:$AR$190,10,0)</f>
        <v>①</v>
      </c>
      <c r="N303" s="47" t="str">
        <f t="shared" si="50"/>
        <v>✖</v>
      </c>
      <c r="O303" s="50">
        <v>301</v>
      </c>
      <c r="P303" s="51" t="str">
        <f>VLOOKUP(O303,'34 認知症専門ケア'!$AM$6:AQ$400,2,1)</f>
        <v>いる・いない</v>
      </c>
      <c r="Q303" s="52" t="s">
        <v>13</v>
      </c>
      <c r="R303" s="57" t="str">
        <f t="shared" si="51"/>
        <v>要入力</v>
      </c>
      <c r="S303" s="129" t="str">
        <f>IFERROR(VLOOKUP(O303,'34 認知症専門ケア'!$AM$6:$AX$500,7,1),0)</f>
        <v>平27厚労告95
 3の5イ(1)</v>
      </c>
      <c r="T303" s="97" t="s">
        <v>1536</v>
      </c>
    </row>
    <row r="304" spans="2:20" ht="30" customHeight="1" x14ac:dyDescent="0.25">
      <c r="B304" s="142"/>
      <c r="C304" s="114" t="s">
        <v>1719</v>
      </c>
      <c r="D304" s="56"/>
      <c r="E304" s="67"/>
      <c r="F304" s="48" t="str">
        <f>+'34 認知症専門ケア'!C10</f>
        <v>（Ⅰ）</v>
      </c>
      <c r="G304" s="49"/>
      <c r="H304" s="74"/>
      <c r="I304" s="74"/>
      <c r="J304" s="109">
        <f>IFERROR(VLOOKUP(O304,'第5 介護給付費《基本》'!$A$6:$AR$177,8,0),0)</f>
        <v>0</v>
      </c>
      <c r="K304" s="75" t="str">
        <f>VLOOKUP(O304,'34 認知症専門ケア'!$A$6:$AR$190,10,0)</f>
        <v>②</v>
      </c>
      <c r="L304" s="53" t="str">
        <f>+'34 認知症専門ケア'!B11</f>
        <v>A56</v>
      </c>
      <c r="M304" s="53" t="str">
        <f>+'34 認知症専門ケア'!C11</f>
        <v>該当・非該当</v>
      </c>
      <c r="N304" s="47" t="str">
        <f t="shared" si="50"/>
        <v>✖</v>
      </c>
      <c r="O304" s="50">
        <v>302</v>
      </c>
      <c r="P304" s="51" t="str">
        <f>VLOOKUP(O304,'34 認知症専門ケア'!$AM$6:AQ$400,2,1)</f>
        <v>いる・いない</v>
      </c>
      <c r="Q304" s="52" t="s">
        <v>13</v>
      </c>
      <c r="R304" s="57" t="str">
        <f t="shared" si="51"/>
        <v>要入力</v>
      </c>
      <c r="S304" s="129" t="str">
        <f>IFERROR(VLOOKUP(O304,'34 認知症専門ケア'!$AM$6:$AX$500,7,1),0)</f>
        <v>平27厚労告95
 3の5イ(2)</v>
      </c>
    </row>
    <row r="305" spans="2:20" ht="30" customHeight="1" x14ac:dyDescent="0.25">
      <c r="B305" s="142"/>
      <c r="C305" s="114" t="s">
        <v>1719</v>
      </c>
      <c r="D305" s="56"/>
      <c r="E305" s="67"/>
      <c r="F305" s="48"/>
      <c r="G305" s="49"/>
      <c r="H305" s="74"/>
      <c r="I305" s="74"/>
      <c r="J305" s="109">
        <f>IFERROR(VLOOKUP(O305,'第5 介護給付費《基本》'!$A$6:$AR$177,8,0),0)</f>
        <v>0</v>
      </c>
      <c r="K305" s="75" t="str">
        <f>VLOOKUP(O305,'34 認知症専門ケア'!$A$6:$AR$190,10,0)</f>
        <v>③</v>
      </c>
      <c r="N305" s="47" t="str">
        <f t="shared" si="50"/>
        <v>✖</v>
      </c>
      <c r="O305" s="50">
        <v>303</v>
      </c>
      <c r="P305" s="51" t="str">
        <f>VLOOKUP(O305,'34 認知症専門ケア'!$AM$6:AQ$400,2,1)</f>
        <v>いる・いない</v>
      </c>
      <c r="Q305" s="52" t="s">
        <v>13</v>
      </c>
      <c r="R305" s="57" t="str">
        <f t="shared" si="51"/>
        <v>要入力</v>
      </c>
      <c r="S305" s="129" t="str">
        <f>IFERROR(VLOOKUP(O305,'34 認知症専門ケア'!$AM$6:$AX$500,7,1),0)</f>
        <v>平27厚労告95
 3の5イ(3)</v>
      </c>
    </row>
    <row r="306" spans="2:20" ht="30" customHeight="1" x14ac:dyDescent="0.25">
      <c r="B306" s="142"/>
      <c r="C306" s="114" t="s">
        <v>1719</v>
      </c>
      <c r="D306" s="56"/>
      <c r="E306" s="67"/>
      <c r="F306" s="48"/>
      <c r="G306" s="49"/>
      <c r="H306" s="74"/>
      <c r="I306" s="74"/>
      <c r="J306" s="109">
        <f>IFERROR(VLOOKUP(O306,'第5 介護給付費《基本》'!$A$6:$AR$177,8,0),0)</f>
        <v>0</v>
      </c>
      <c r="K306" s="75">
        <f>VLOOKUP(O306,'34 認知症専門ケア'!$A$6:$AR$190,10,0)</f>
        <v>0</v>
      </c>
      <c r="N306" s="47" t="str">
        <f t="shared" si="50"/>
        <v>✖</v>
      </c>
      <c r="O306" s="50">
        <v>304</v>
      </c>
      <c r="P306" s="51" t="str">
        <f>VLOOKUP(O306,'34 認知症専門ケア'!$AM$6:AQ$400,2,1)</f>
        <v>いる・いない</v>
      </c>
      <c r="Q306" s="52" t="s">
        <v>13</v>
      </c>
      <c r="R306" s="57" t="str">
        <f t="shared" si="51"/>
        <v>要入力</v>
      </c>
      <c r="S306" s="129" t="str">
        <f>IFERROR(VLOOKUP(O306,'34 認知症専門ケア'!$AM$6:$AX$500,7,1),0)</f>
        <v>平12老企40 
第2の5(38)③</v>
      </c>
    </row>
    <row r="307" spans="2:20" ht="30" customHeight="1" x14ac:dyDescent="0.25">
      <c r="B307" s="142"/>
      <c r="C307" s="114" t="s">
        <v>1719</v>
      </c>
      <c r="D307" s="56"/>
      <c r="E307" s="67"/>
      <c r="F307" s="48" t="str">
        <f>+'34 認知症専門ケア'!C13</f>
        <v>（Ⅱ）</v>
      </c>
      <c r="G307" s="49"/>
      <c r="H307" s="74"/>
      <c r="I307" s="74"/>
      <c r="J307" s="109">
        <f>IFERROR(VLOOKUP(O307,'第5 介護給付費《基本》'!$A$6:$AR$177,8,0),0)</f>
        <v>0</v>
      </c>
      <c r="K307" s="75" t="str">
        <f>VLOOKUP(O307,'34 認知症専門ケア'!$A$6:$AR$190,10,0)</f>
        <v>　認知症専門ケア加算（Ⅱ）（１日につき４単位）の算定に当たっては、次のいずれも満たしていますか。</v>
      </c>
      <c r="L307" s="53" t="str">
        <f>+'34 認知症専門ケア'!B14</f>
        <v>A57</v>
      </c>
      <c r="M307" s="53" t="str">
        <f>+'34 認知症専門ケア'!C14</f>
        <v>該当・非該当</v>
      </c>
      <c r="N307" s="47" t="str">
        <f t="shared" si="50"/>
        <v>✖</v>
      </c>
      <c r="O307" s="50">
        <v>305</v>
      </c>
      <c r="P307" s="51" t="str">
        <f>VLOOKUP(O307,'34 認知症専門ケア'!$AM$6:AQ$400,2,1)</f>
        <v>いる・いない</v>
      </c>
      <c r="Q307" s="52" t="s">
        <v>13</v>
      </c>
      <c r="R307" s="57" t="str">
        <f>_xlfn.IFS(P307=Q307,"適切",P307="いる・いない","要入力",P307="いない","不適切",P307="非該当","非該当")</f>
        <v>要入力</v>
      </c>
      <c r="S307" s="129" t="str">
        <f>IFERROR(VLOOKUP(O307,'34 認知症専門ケア'!$AM$6:$AX$500,7,1),0)</f>
        <v>平12厚告21 
別表1のソ</v>
      </c>
    </row>
    <row r="308" spans="2:20" ht="30" customHeight="1" x14ac:dyDescent="0.25">
      <c r="B308" s="142"/>
      <c r="C308" s="114" t="s">
        <v>1719</v>
      </c>
      <c r="D308" s="56"/>
      <c r="E308" s="67"/>
      <c r="F308" s="48"/>
      <c r="G308" s="49"/>
      <c r="H308" s="74"/>
      <c r="I308" s="74"/>
      <c r="J308" s="109">
        <f>IFERROR(VLOOKUP(O308,'第5 介護給付費《基本》'!$A$6:$AR$177,8,0),0)</f>
        <v>0</v>
      </c>
      <c r="K308" s="75" t="str">
        <f>VLOOKUP(O308,'34 認知症専門ケア'!$A$6:$AR$190,10,0)</f>
        <v>①</v>
      </c>
      <c r="N308" s="47" t="str">
        <f t="shared" si="50"/>
        <v>✖</v>
      </c>
      <c r="O308" s="50">
        <v>306</v>
      </c>
      <c r="P308" s="51" t="str">
        <f>VLOOKUP(O308,'34 認知症専門ケア'!$AM$6:AQ$400,2,1)</f>
        <v>いる・いない</v>
      </c>
      <c r="Q308" s="52" t="s">
        <v>13</v>
      </c>
      <c r="R308" s="57" t="str">
        <f>_xlfn.IFS(P308=Q308,"適切",P308="いる・いない","要入力",P308="いない","不適切",P308="非該当","非該当")</f>
        <v>要入力</v>
      </c>
      <c r="S308" s="129" t="str">
        <f>IFERROR(VLOOKUP(O308,'34 認知症専門ケア'!$AM$6:$AX$500,7,1),0)</f>
        <v>平27厚労告95
 3の5ロ(1)</v>
      </c>
    </row>
    <row r="309" spans="2:20" ht="30" customHeight="1" x14ac:dyDescent="0.25">
      <c r="B309" s="142"/>
      <c r="C309" s="114" t="s">
        <v>1719</v>
      </c>
      <c r="D309" s="56"/>
      <c r="E309" s="67"/>
      <c r="F309" s="48"/>
      <c r="G309" s="49"/>
      <c r="H309" s="74"/>
      <c r="I309" s="74"/>
      <c r="J309" s="109">
        <f>IFERROR(VLOOKUP(O309,'第5 介護給付費《基本》'!$A$6:$AR$177,8,0),0)</f>
        <v>0</v>
      </c>
      <c r="K309" s="75" t="str">
        <f>VLOOKUP(O309,'34 認知症専門ケア'!$A$6:$AR$190,10,0)</f>
        <v>②</v>
      </c>
      <c r="N309" s="47" t="str">
        <f t="shared" si="50"/>
        <v>✖</v>
      </c>
      <c r="O309" s="50">
        <v>307</v>
      </c>
      <c r="P309" s="51" t="str">
        <f>VLOOKUP(O309,'34 認知症専門ケア'!$AM$6:AQ$400,2,1)</f>
        <v>いる・いない</v>
      </c>
      <c r="Q309" s="52" t="s">
        <v>13</v>
      </c>
      <c r="R309" s="57" t="str">
        <f>_xlfn.IFS(P309=Q309,"適切",P309="いる・いない","要入力",P309="いない","不適切",P309="非該当","非該当")</f>
        <v>要入力</v>
      </c>
      <c r="S309" s="129" t="str">
        <f>IFERROR(VLOOKUP(O309,'34 認知症専門ケア'!$AM$6:$AX$500,7,1),0)</f>
        <v>平27厚労告95
 3の5ロ(2)</v>
      </c>
    </row>
    <row r="310" spans="2:20" ht="30" customHeight="1" x14ac:dyDescent="0.25">
      <c r="B310" s="142"/>
      <c r="C310" s="145" t="s">
        <v>1125</v>
      </c>
      <c r="D310" s="56"/>
      <c r="E310" s="67"/>
      <c r="F310" s="48"/>
      <c r="G310" s="49"/>
      <c r="H310" s="74"/>
      <c r="I310" s="74"/>
      <c r="J310" s="109">
        <f>IFERROR(VLOOKUP(O310,'第5 介護給付費《基本》'!$A$6:$AR$177,8,0),0)</f>
        <v>0</v>
      </c>
      <c r="K310" s="75" t="str">
        <f>VLOOKUP(O310,'34 認知症専門ケア'!$A$6:$AR$190,10,0)</f>
        <v>③</v>
      </c>
      <c r="N310" s="47" t="str">
        <f t="shared" si="50"/>
        <v>✖</v>
      </c>
      <c r="O310" s="50">
        <v>308</v>
      </c>
      <c r="P310" s="51" t="str">
        <f>VLOOKUP(O310,'34 認知症専門ケア'!$AM$6:AQ$400,2,1)</f>
        <v>いる・いない</v>
      </c>
      <c r="Q310" s="52" t="s">
        <v>13</v>
      </c>
      <c r="R310" s="57" t="str">
        <f t="shared" si="51"/>
        <v>要入力</v>
      </c>
      <c r="S310" s="129" t="str">
        <f>IFERROR(VLOOKUP(O310,'34 認知症専門ケア'!$AM$6:$AX$500,7,1),0)</f>
        <v>平27厚労告95
 3の5ロ(3)</v>
      </c>
    </row>
    <row r="311" spans="2:20" ht="30" customHeight="1" x14ac:dyDescent="0.25">
      <c r="B311" s="142"/>
      <c r="C311" s="145" t="s">
        <v>1126</v>
      </c>
      <c r="D311" s="61" t="str">
        <f>+'35 認知症チームケア推進加算 '!B7</f>
        <v>35 認知症チームケア推進加算</v>
      </c>
      <c r="E311" s="67"/>
      <c r="F311" s="48"/>
      <c r="G311" s="49"/>
      <c r="H311" s="74"/>
      <c r="I311" s="74"/>
      <c r="J311" s="109">
        <f>IFERROR(VLOOKUP(O311,'第5 介護給付費《基本》'!$A$6:$AR$177,8,0),0)</f>
        <v>0</v>
      </c>
      <c r="K311" s="75" t="str">
        <f>VLOOKUP(O311,'35 認知症チームケア推進加算 '!$A$6:$AR$190,10,0)</f>
        <v>　認知症チームケア推進加算（Ⅰ）（１月につき１５０単位）の算定に当たっては、次のいずれも満たしていますか。</v>
      </c>
      <c r="N311" s="47" t="str">
        <f>_xlfn.IFS($M$311="非該当","―",R311="不適切","★",R311="要入力","✖",R311="非該当","▲",R311="適切","",R311="","",R311="要確認","！")</f>
        <v>✖</v>
      </c>
      <c r="O311" s="50">
        <v>309</v>
      </c>
      <c r="P311" s="51" t="str">
        <f>VLOOKUP(O311,'35 認知症チームケア推進加算 '!$AM$6:AQ$400,2,1)</f>
        <v>いる・いない</v>
      </c>
      <c r="Q311" s="52" t="s">
        <v>13</v>
      </c>
      <c r="R311" s="57" t="str">
        <f>_xlfn.IFS($M$311="非該当","非該当",P311=Q311,"適切",P311="いる・いない","要入力",P311="いない","不適切",P311="非該当","要確認")</f>
        <v>要入力</v>
      </c>
      <c r="S311" s="129" t="str">
        <f>IFERROR(VLOOKUP(O311,'35 認知症チームケア推進加算 '!$AM$6:$AX$500,7,1),0)</f>
        <v>平12厚告21 
別表1のツ注,
平27厚労告95
 58の5の2,
平27厚労告94
 63の2（41の2に規定する者）</v>
      </c>
      <c r="T311" s="97" t="s">
        <v>1537</v>
      </c>
    </row>
    <row r="312" spans="2:20" ht="30" customHeight="1" x14ac:dyDescent="0.25">
      <c r="B312" s="142"/>
      <c r="C312" s="114" t="s">
        <v>1721</v>
      </c>
      <c r="D312" s="56"/>
      <c r="E312" s="67"/>
      <c r="F312" s="59" t="str">
        <f>+'35 認知症チームケア推進加算 '!C10</f>
        <v>（Ⅰ）</v>
      </c>
      <c r="G312" s="49"/>
      <c r="H312" s="74"/>
      <c r="I312" s="74"/>
      <c r="J312" s="109">
        <f>IFERROR(VLOOKUP(O312,'第5 介護給付費《基本》'!$A$6:$AR$177,8,0),0)</f>
        <v>0</v>
      </c>
      <c r="K312" s="75" t="str">
        <f>VLOOKUP(O312,'35 認知症チームケア推進加算 '!$A$6:$AR$190,10,0)</f>
        <v>①</v>
      </c>
      <c r="L312" s="53" t="str">
        <f>+'35 認知症チームケア推進加算 '!B11</f>
        <v>A58</v>
      </c>
      <c r="M312" s="53" t="str">
        <f>+'35 認知症チームケア推進加算 '!C11</f>
        <v>該当・非該当</v>
      </c>
      <c r="N312" s="47" t="str">
        <f>_xlfn.IFS($M$311="非該当","―",R312="不適切","★",R312="要入力","✖",R312="非該当","▲",R312="適切","",R312="","",R312="要確認","！")</f>
        <v>✖</v>
      </c>
      <c r="O312" s="50">
        <v>310</v>
      </c>
      <c r="P312" s="51" t="str">
        <f>VLOOKUP(O312,'35 認知症チームケア推進加算 '!$AM$6:AQ$400,2,1)</f>
        <v>いる・いない</v>
      </c>
      <c r="Q312" s="52" t="s">
        <v>13</v>
      </c>
      <c r="R312" s="57" t="str">
        <f>_xlfn.IFS($M$311="非該当","非該当",P312=Q312,"適切",P312="いる・いない","要入力",P312="いない","不適切",P312="非該当","要確認")</f>
        <v>要入力</v>
      </c>
      <c r="S312" s="129" t="str">
        <f>IFERROR(VLOOKUP(O312,'35 認知症チームケア推進加算 '!$AM$6:$AX$500,7,1),0)</f>
        <v>平27厚労告95
 58の5の2イ(1)</v>
      </c>
    </row>
    <row r="313" spans="2:20" ht="30" customHeight="1" x14ac:dyDescent="0.25">
      <c r="B313" s="142"/>
      <c r="C313" s="114" t="s">
        <v>1721</v>
      </c>
      <c r="D313" s="56"/>
      <c r="E313" s="67"/>
      <c r="F313" s="59"/>
      <c r="G313" s="49"/>
      <c r="H313" s="74"/>
      <c r="I313" s="74"/>
      <c r="J313" s="109">
        <f>IFERROR(VLOOKUP(O313,'第5 介護給付費《基本》'!$A$6:$AR$177,8,0),0)</f>
        <v>0</v>
      </c>
      <c r="K313" s="75" t="str">
        <f>VLOOKUP(O313,'35 認知症チームケア推進加算 '!$A$6:$AR$190,10,0)</f>
        <v>②</v>
      </c>
      <c r="N313" s="47" t="str">
        <f>_xlfn.IFS($M$311="非該当","―",R313="不適切","★",R313="要入力","✖",R313="非該当","▲",R313="適切","",R313="","",R313="要確認","！")</f>
        <v>✖</v>
      </c>
      <c r="O313" s="50">
        <v>311</v>
      </c>
      <c r="P313" s="51" t="str">
        <f>VLOOKUP(O313,'35 認知症チームケア推進加算 '!$AM$6:AQ$400,2,1)</f>
        <v>いる・いない</v>
      </c>
      <c r="Q313" s="52" t="s">
        <v>13</v>
      </c>
      <c r="R313" s="57" t="str">
        <f>_xlfn.IFS($M$311="非該当","非該当",P313=Q313,"適切",P313="いる・いない","要入力",P313="いない","不適切",P313="非該当","要確認")</f>
        <v>要入力</v>
      </c>
      <c r="S313" s="129" t="str">
        <f>IFERROR(VLOOKUP(O313,'35 認知症チームケア推進加算 '!$AM$6:$AX$500,7,1),0)</f>
        <v>平27厚労告95
 58の5の2イ(2)</v>
      </c>
    </row>
    <row r="314" spans="2:20" ht="30" customHeight="1" x14ac:dyDescent="0.25">
      <c r="B314" s="142"/>
      <c r="C314" s="114" t="s">
        <v>1721</v>
      </c>
      <c r="D314" s="56"/>
      <c r="E314" s="67"/>
      <c r="F314" s="62"/>
      <c r="G314" s="49"/>
      <c r="H314" s="74"/>
      <c r="I314" s="74"/>
      <c r="J314" s="109">
        <f>IFERROR(VLOOKUP(O314,'第5 介護給付費《基本》'!$A$6:$AR$177,8,0),0)</f>
        <v>0</v>
      </c>
      <c r="K314" s="75" t="str">
        <f>VLOOKUP(O314,'35 認知症チームケア推進加算 '!$A$6:$AR$190,10,0)</f>
        <v>③</v>
      </c>
      <c r="N314" s="47" t="str">
        <f>_xlfn.IFS($M$311="非該当","―",R314="不適切","★",R314="要入力","✖",R314="非該当","▲",R314="適切","",R314="","",R314="要確認","！")</f>
        <v>✖</v>
      </c>
      <c r="O314" s="50">
        <v>312</v>
      </c>
      <c r="P314" s="51" t="str">
        <f>VLOOKUP(O314,'35 認知症チームケア推進加算 '!$AM$6:AQ$400,2,1)</f>
        <v>いる・いない</v>
      </c>
      <c r="Q314" s="52" t="s">
        <v>13</v>
      </c>
      <c r="R314" s="57" t="str">
        <f>_xlfn.IFS($M$311="非該当","非該当",P314=Q314,"適切",P314="いる・いない","要入力",P314="いない","不適切",P314="非該当","要確認")</f>
        <v>要入力</v>
      </c>
      <c r="S314" s="129" t="str">
        <f>IFERROR(VLOOKUP(O314,'35 認知症チームケア推進加算 '!$AM$6:$AX$500,7,1),0)</f>
        <v>平27厚労告95
 58の5の2イ(3)</v>
      </c>
    </row>
    <row r="315" spans="2:20" ht="30" customHeight="1" x14ac:dyDescent="0.25">
      <c r="B315" s="142"/>
      <c r="C315" s="114" t="s">
        <v>1721</v>
      </c>
      <c r="D315" s="56"/>
      <c r="E315" s="67"/>
      <c r="F315" s="48"/>
      <c r="G315" s="49"/>
      <c r="H315" s="74"/>
      <c r="I315" s="74"/>
      <c r="J315" s="109">
        <f>IFERROR(VLOOKUP(O315,'第5 介護給付費《基本》'!$A$6:$AR$177,8,0),0)</f>
        <v>0</v>
      </c>
      <c r="K315" s="75" t="str">
        <f>VLOOKUP(O315,'35 認知症チームケア推進加算 '!$A$6:$AR$190,10,0)</f>
        <v>④</v>
      </c>
      <c r="N315" s="47" t="str">
        <f>_xlfn.IFS($M$312="非該当","―",R315="不適切","★",R315="要入力","✖",R315="非該当","▲",R315="適切","",R315="","",R315="要確認","！")</f>
        <v>✖</v>
      </c>
      <c r="O315" s="50">
        <v>313</v>
      </c>
      <c r="P315" s="51" t="str">
        <f>VLOOKUP(O315,'35 認知症チームケア推進加算 '!$AM$6:AQ$400,2,1)</f>
        <v>いる・いない</v>
      </c>
      <c r="Q315" s="52" t="s">
        <v>13</v>
      </c>
      <c r="R315" s="57" t="str">
        <f>_xlfn.IFS($M$312="非該当","非該当",P315=Q315,"適切",P315="いる・いない","要入力",P315="いない","不適切",P315="非該当","要確認")</f>
        <v>要入力</v>
      </c>
      <c r="S315" s="129" t="str">
        <f>IFERROR(VLOOKUP(O315,'35 認知症チームケア推進加算 '!$AM$6:$AX$500,7,1),0)</f>
        <v>平27厚労告95
 58の5の2イ(4)</v>
      </c>
    </row>
    <row r="316" spans="2:20" ht="30" customHeight="1" x14ac:dyDescent="0.25">
      <c r="B316" s="142"/>
      <c r="C316" s="114" t="s">
        <v>1721</v>
      </c>
      <c r="D316" s="56"/>
      <c r="E316" s="67"/>
      <c r="F316" s="48" t="str">
        <f>+'35 認知症チームケア推進加算 '!C13</f>
        <v>（Ⅱ）</v>
      </c>
      <c r="G316" s="49"/>
      <c r="H316" s="74"/>
      <c r="I316" s="74"/>
      <c r="J316" s="109">
        <f>IFERROR(VLOOKUP(O316,'第5 介護給付費《基本》'!$A$6:$AR$177,8,0),0)</f>
        <v>0</v>
      </c>
      <c r="K316" s="75" t="str">
        <f>VLOOKUP(O316,'35 認知症チームケア推進加算 '!$A$6:$AR$190,10,0)</f>
        <v>　認知症チームケア推進加算（Ⅱ）（１月につき１２０単位）の算定に当たっては、次のいずれも満たしていますか。</v>
      </c>
      <c r="L316" s="53" t="str">
        <f>+'35 認知症チームケア推進加算 '!B14</f>
        <v>A59</v>
      </c>
      <c r="M316" s="53" t="str">
        <f>+'35 認知症チームケア推進加算 '!C14</f>
        <v>該当・非該当</v>
      </c>
      <c r="N316" s="47" t="str">
        <f>_xlfn.IFS($M$312="非該当","―",R316="不適切","★",R316="要入力","✖",R316="非該当","▲",R316="適切","",R316="","",R316="要確認","！")</f>
        <v>✖</v>
      </c>
      <c r="O316" s="50">
        <v>314</v>
      </c>
      <c r="P316" s="51" t="str">
        <f>VLOOKUP(O316,'35 認知症チームケア推進加算 '!$AM$6:AQ$400,2,1)</f>
        <v>いる・いない</v>
      </c>
      <c r="Q316" s="52" t="s">
        <v>13</v>
      </c>
      <c r="R316" s="57" t="str">
        <f>_xlfn.IFS($M$312="非該当","非該当",P316=Q316,"適切",P316="いる・いない","要入力",P316="いない","不適切",P316="非該当","要確認")</f>
        <v>要入力</v>
      </c>
      <c r="S316" s="129" t="str">
        <f>IFERROR(VLOOKUP(O316,'35 認知症チームケア推進加算 '!$AM$6:$AX$500,7,1),0)</f>
        <v>平12厚告21 
別表1のツ注</v>
      </c>
    </row>
    <row r="317" spans="2:20" ht="30" customHeight="1" x14ac:dyDescent="0.25">
      <c r="B317" s="142"/>
      <c r="C317" s="145" t="s">
        <v>1127</v>
      </c>
      <c r="D317" s="56"/>
      <c r="E317" s="67"/>
      <c r="F317" s="48"/>
      <c r="G317" s="49"/>
      <c r="H317" s="74"/>
      <c r="I317" s="74"/>
      <c r="J317" s="109">
        <f>IFERROR(VLOOKUP(O317,'第5 介護給付費《基本》'!$A$6:$AR$177,8,0),0)</f>
        <v>0</v>
      </c>
      <c r="K317" s="75" t="str">
        <f>VLOOKUP(O317,'35 認知症チームケア推進加算 '!$A$6:$AR$190,10,0)</f>
        <v>①</v>
      </c>
      <c r="N317" s="47" t="str">
        <f>_xlfn.IFS($M$312="非該当","―",R317="不適切","★",R317="要入力","✖",R317="非該当","▲",R317="適切","",R317="","",R317="要確認","！")</f>
        <v>✖</v>
      </c>
      <c r="O317" s="50">
        <v>315</v>
      </c>
      <c r="P317" s="51" t="str">
        <f>VLOOKUP(O317,'35 認知症チームケア推進加算 '!$AM$6:AQ$400,2,1)</f>
        <v>いる・いない</v>
      </c>
      <c r="Q317" s="52" t="s">
        <v>13</v>
      </c>
      <c r="R317" s="57" t="str">
        <f>_xlfn.IFS($M$312="非該当","非該当",P317=Q317,"適切",P317="いる・いない","要入力",P317="いない","不適切",P317="非該当","要確認")</f>
        <v>要入力</v>
      </c>
      <c r="S317" s="129" t="str">
        <f>IFERROR(VLOOKUP(O317,'35 認知症チームケア推進加算 '!$AM$6:$AX$500,7,1),0)</f>
        <v>平27厚労告95
 58の5の2ロ(1)</v>
      </c>
    </row>
    <row r="318" spans="2:20" ht="30" customHeight="1" x14ac:dyDescent="0.25">
      <c r="B318" s="142"/>
      <c r="C318" s="145" t="s">
        <v>1127</v>
      </c>
      <c r="D318" s="56"/>
      <c r="E318" s="67"/>
      <c r="F318" s="48"/>
      <c r="G318" s="49"/>
      <c r="H318" s="74"/>
      <c r="I318" s="74"/>
      <c r="J318" s="109">
        <f>IFERROR(VLOOKUP(O318,'第5 介護給付費《基本》'!$A$6:$AR$177,8,0),0)</f>
        <v>0</v>
      </c>
      <c r="K318" s="75" t="str">
        <f>VLOOKUP(O318,'35 認知症チームケア推進加算 '!$A$6:$AR$190,10,0)</f>
        <v>②</v>
      </c>
      <c r="N318" s="47" t="str">
        <f>_xlfn.IFS($M$313="非該当","―",R318="不適切","★",R318="要入力","✖",R318="非該当","▲",R318="適切","",R318="","",R318="要確認","！")</f>
        <v>✖</v>
      </c>
      <c r="O318" s="50">
        <v>316</v>
      </c>
      <c r="P318" s="51" t="str">
        <f>VLOOKUP(O318,'35 認知症チームケア推進加算 '!$AM$6:AQ$400,2,1)</f>
        <v>いる・いない</v>
      </c>
      <c r="Q318" s="52" t="s">
        <v>13</v>
      </c>
      <c r="R318" s="57" t="str">
        <f>_xlfn.IFS($M$313="非該当","非該当",P318=Q318,"適切",P318="いる・いない","要入力",P318="いない","不適切",P318="非該当","要確認")</f>
        <v>要入力</v>
      </c>
      <c r="S318" s="129" t="str">
        <f>IFERROR(VLOOKUP(O318,'35 認知症チームケア推進加算 '!$AM$6:$AX$500,7,1),0)</f>
        <v>平27厚労告95
 58の5の2ロ(2)</v>
      </c>
    </row>
    <row r="319" spans="2:20" ht="30" customHeight="1" x14ac:dyDescent="0.25">
      <c r="B319" s="142"/>
      <c r="C319" s="145" t="s">
        <v>1128</v>
      </c>
      <c r="D319" s="56" t="str">
        <f>+'36 認知症行動・心理症状'!B7</f>
        <v>36 認知症行動・心理症状緊急対応加算</v>
      </c>
      <c r="E319" s="67"/>
      <c r="F319" s="48"/>
      <c r="G319" s="49"/>
      <c r="H319" s="74"/>
      <c r="I319" s="74"/>
      <c r="J319" s="109">
        <f>IFERROR(VLOOKUP(O319,'第5 介護給付費《基本》'!$A$6:$AR$177,8,0),0)</f>
        <v>0</v>
      </c>
      <c r="K319" s="75" t="str">
        <f>VLOOKUP(O319,'36 認知症行動・心理症状'!$A$6:$AR$190,10,0)</f>
        <v>　医師が、認知症の行動・心理症状が認められるため、在宅での生活が困難であり、緊急に入所することが適当であると判断した者に対し、入所した日から起算して７日を限度として、１日につき２００単位を算定していますか。</v>
      </c>
      <c r="L319" s="53" t="str">
        <f>+'36 認知症行動・心理症状'!B11</f>
        <v>A60</v>
      </c>
      <c r="M319" s="53" t="str">
        <f>+'36 認知症行動・心理症状'!C11</f>
        <v>該当・非該当</v>
      </c>
      <c r="N319" s="47" t="str">
        <f t="shared" ref="N319:N331" si="52">_xlfn.IFS(R319="不適切","★",R319="要入力","✖",R319="非該当","▲",R319="適切","",R319="","",R319="要確認","！")</f>
        <v>✖</v>
      </c>
      <c r="O319" s="50">
        <v>317</v>
      </c>
      <c r="P319" s="51" t="str">
        <f>VLOOKUP(O319,'36 認知症行動・心理症状'!$AM$6:AQ$400,2,1)</f>
        <v>いる・いない</v>
      </c>
      <c r="Q319" s="52" t="s">
        <v>13</v>
      </c>
      <c r="R319" s="57" t="str">
        <f t="shared" ref="R319:R331" si="53">_xlfn.IFS(P319=Q319,"適切",P319="いる・いない","要入力",P319="いない","不適切",P319="非該当","要確認")</f>
        <v>要入力</v>
      </c>
      <c r="S319" s="129" t="str">
        <f>IFERROR(VLOOKUP(O319,'36 認知症行動・心理症状'!$AM$6:$AX$500,7,1),0)</f>
        <v>平12厚告21 
別表1のネ</v>
      </c>
      <c r="T319" s="97" t="s">
        <v>1538</v>
      </c>
    </row>
    <row r="320" spans="2:20" ht="30" customHeight="1" x14ac:dyDescent="0.25">
      <c r="B320" s="142"/>
      <c r="C320" s="114" t="s">
        <v>1720</v>
      </c>
      <c r="D320" s="56"/>
      <c r="E320" s="67"/>
      <c r="F320" s="48"/>
      <c r="G320" s="49"/>
      <c r="H320" s="74"/>
      <c r="I320" s="74"/>
      <c r="J320" s="109">
        <f>IFERROR(VLOOKUP(O320,'第5 介護給付費《基本》'!$A$6:$AR$177,8,0),0)</f>
        <v>0</v>
      </c>
      <c r="K320" s="75" t="str">
        <f>VLOOKUP(O320,'36 認知症行動・心理症状'!$A$6:$AR$190,10,0)</f>
        <v>　在宅で療養を行っている要介護被保険者に「認知症の行動・心理症状」が認められ、緊急に介護老人福祉施設への入所が必要であると医師が判断した場合であって、介護支援専門員、受け入れ施設の職員と連携し、利用者又は家族の同意の上、当該施設に入所した場合に算定していますか。</v>
      </c>
      <c r="N320" s="47" t="str">
        <f t="shared" si="52"/>
        <v>✖</v>
      </c>
      <c r="O320" s="50">
        <v>318</v>
      </c>
      <c r="P320" s="51" t="str">
        <f>VLOOKUP(O320,'36 認知症行動・心理症状'!$AM$6:AQ$400,2,1)</f>
        <v>いる・いない</v>
      </c>
      <c r="Q320" s="52" t="s">
        <v>13</v>
      </c>
      <c r="R320" s="57" t="str">
        <f t="shared" si="53"/>
        <v>要入力</v>
      </c>
      <c r="S320" s="129" t="str">
        <f>IFERROR(VLOOKUP(O320,'36 認知症行動・心理症状'!$AM$6:$AX$500,7,1),0)</f>
        <v>平12老企40 
第2の5(40)③</v>
      </c>
    </row>
    <row r="321" spans="2:20" ht="30" customHeight="1" x14ac:dyDescent="0.25">
      <c r="B321" s="142"/>
      <c r="C321" s="114" t="s">
        <v>1720</v>
      </c>
      <c r="D321" s="56"/>
      <c r="E321" s="67"/>
      <c r="F321" s="48"/>
      <c r="G321" s="49"/>
      <c r="H321" s="74"/>
      <c r="I321" s="74"/>
      <c r="J321" s="109">
        <f>IFERROR(VLOOKUP(O321,'第5 介護給付費《基本》'!$A$6:$AR$177,8,0),0)</f>
        <v>0</v>
      </c>
      <c r="K321" s="75" t="str">
        <f>VLOOKUP(O321,'36 認知症行動・心理症状'!$A$6:$AR$190,10,0)</f>
        <v>　医師が判断した当該日又はその次の日に利用を開始した場合に限り算定していますか。</v>
      </c>
      <c r="N321" s="47" t="str">
        <f t="shared" si="52"/>
        <v>✖</v>
      </c>
      <c r="O321" s="50">
        <v>319</v>
      </c>
      <c r="P321" s="51" t="str">
        <f>VLOOKUP(O321,'36 認知症行動・心理症状'!$AM$6:AQ$400,2,1)</f>
        <v>いる・いない</v>
      </c>
      <c r="Q321" s="52" t="s">
        <v>13</v>
      </c>
      <c r="R321" s="57" t="str">
        <f t="shared" si="53"/>
        <v>要入力</v>
      </c>
      <c r="S321" s="129" t="str">
        <f>IFERROR(VLOOKUP(O321,'36 認知症行動・心理症状'!$AM$6:$AX$500,7,1),0)</f>
        <v>平12老企40 
第2の5(40)③</v>
      </c>
    </row>
    <row r="322" spans="2:20" ht="30" customHeight="1" x14ac:dyDescent="0.25">
      <c r="B322" s="142"/>
      <c r="C322" s="114" t="s">
        <v>1720</v>
      </c>
      <c r="D322" s="56"/>
      <c r="E322" s="67"/>
      <c r="F322" s="48"/>
      <c r="G322" s="49"/>
      <c r="H322" s="74"/>
      <c r="I322" s="74"/>
      <c r="J322" s="109">
        <f>IFERROR(VLOOKUP(O322,'第5 介護給付費《基本》'!$A$6:$AR$177,8,0),0)</f>
        <v>0</v>
      </c>
      <c r="K322" s="75" t="str">
        <f>VLOOKUP(O322,'36 認知症行動・心理症状'!$A$6:$AR$190,10,0)</f>
        <v>　本加算は、当該利用者の在宅での療養が継続されることを評価するものであるため、入所後速やかに退所に向けた施設サービス計画を策定し、当該入所者の「認知症の行動・心理症状」が安定した際には速やかに在宅復帰が可能となるようにしていますか。</v>
      </c>
      <c r="N322" s="47" t="str">
        <f t="shared" si="52"/>
        <v>✖</v>
      </c>
      <c r="O322" s="50">
        <v>320</v>
      </c>
      <c r="P322" s="51" t="str">
        <f>VLOOKUP(O322,'36 認知症行動・心理症状'!$AM$6:AQ$400,2,1)</f>
        <v>いる・いない</v>
      </c>
      <c r="Q322" s="52" t="s">
        <v>13</v>
      </c>
      <c r="R322" s="57" t="str">
        <f t="shared" si="53"/>
        <v>要入力</v>
      </c>
      <c r="S322" s="129" t="str">
        <f>IFERROR(VLOOKUP(O322,'36 認知症行動・心理症状'!$AM$6:$AX$500,7,1),0)</f>
        <v>平12老企40 
第2の5(40)④</v>
      </c>
    </row>
    <row r="323" spans="2:20" ht="30" customHeight="1" x14ac:dyDescent="0.25">
      <c r="B323" s="142"/>
      <c r="C323" s="114" t="s">
        <v>1720</v>
      </c>
      <c r="D323" s="56"/>
      <c r="E323" s="67"/>
      <c r="F323" s="48"/>
      <c r="G323" s="49"/>
      <c r="H323" s="74"/>
      <c r="I323" s="74"/>
      <c r="J323" s="109">
        <f>IFERROR(VLOOKUP(O323,'第5 介護給付費《基本》'!$A$6:$AR$177,8,0),0)</f>
        <v>0</v>
      </c>
      <c r="K323" s="75" t="str">
        <f>VLOOKUP(O323,'36 認知症行動・心理症状'!$A$6:$AR$190,10,0)</f>
        <v>　次に掲げる者が、直接、当該施設へ入所した場合に当該加算を算定していませんか。</v>
      </c>
      <c r="N323" s="47" t="str">
        <f t="shared" si="52"/>
        <v>✖</v>
      </c>
      <c r="O323" s="50">
        <v>321</v>
      </c>
      <c r="P323" s="51" t="str">
        <f>VLOOKUP(O323,'36 認知症行動・心理症状'!$AM$6:AQ$400,2,1)</f>
        <v>いない・いる</v>
      </c>
      <c r="Q323" s="64" t="s">
        <v>1068</v>
      </c>
      <c r="R323" s="131" t="str">
        <f>_xlfn.IFS($M$203="非該当","非該当",P323=Q323,"適切",P323="いない・いる","要入力",P323="いる","不適切",P323="非該当","要確認")</f>
        <v>要入力</v>
      </c>
      <c r="S323" s="129" t="str">
        <f>IFERROR(VLOOKUP(O323,'36 認知症行動・心理症状'!$AM$6:$AX$500,7,1),0)</f>
        <v>平12老企40 
第2の5(40)⑤</v>
      </c>
    </row>
    <row r="324" spans="2:20" ht="30" customHeight="1" x14ac:dyDescent="0.25">
      <c r="B324" s="142"/>
      <c r="C324" s="114" t="s">
        <v>1720</v>
      </c>
      <c r="D324" s="56"/>
      <c r="E324" s="67"/>
      <c r="F324" s="48"/>
      <c r="G324" s="49"/>
      <c r="H324" s="74"/>
      <c r="I324" s="74"/>
      <c r="J324" s="109">
        <f>IFERROR(VLOOKUP(O324,'第5 介護給付費《基本》'!$A$6:$AR$177,8,0),0)</f>
        <v>0</v>
      </c>
      <c r="K324" s="75" t="str">
        <f>VLOOKUP(O324,'36 認知症行動・心理症状'!$A$6:$AR$190,10,0)</f>
        <v>　個室等、認知症の行動・心理症状の憎悪した者の療養に相応した設備を整備していますか。</v>
      </c>
      <c r="N324" s="47" t="str">
        <f t="shared" si="52"/>
        <v>✖</v>
      </c>
      <c r="O324" s="50">
        <v>322</v>
      </c>
      <c r="P324" s="51" t="str">
        <f>VLOOKUP(O324,'36 認知症行動・心理症状'!$AM$6:AQ$400,2,1)</f>
        <v>いる・いない</v>
      </c>
      <c r="Q324" s="52" t="s">
        <v>13</v>
      </c>
      <c r="R324" s="57" t="str">
        <f t="shared" si="53"/>
        <v>要入力</v>
      </c>
      <c r="S324" s="129" t="str">
        <f>IFERROR(VLOOKUP(O324,'36 認知症行動・心理症状'!$AM$6:$AX$500,7,1),0)</f>
        <v>平12老企40 
第2の5(40)⑦</v>
      </c>
    </row>
    <row r="325" spans="2:20" ht="30" customHeight="1" x14ac:dyDescent="0.25">
      <c r="B325" s="142"/>
      <c r="C325" s="114" t="s">
        <v>1720</v>
      </c>
      <c r="D325" s="56"/>
      <c r="E325" s="67"/>
      <c r="F325" s="48"/>
      <c r="G325" s="49"/>
      <c r="H325" s="74"/>
      <c r="I325" s="74"/>
      <c r="J325" s="109">
        <f>IFERROR(VLOOKUP(O325,'第5 介護給付費《基本》'!$A$6:$AR$177,8,0),0)</f>
        <v>0</v>
      </c>
      <c r="K325" s="75" t="str">
        <f>VLOOKUP(O325,'36 認知症行動・心理症状'!$A$6:$AR$190,10,0)</f>
        <v>　当該入所者が入所前１月の間に、当該介護老人福祉施設に入所したことがない場合及び過去１月の間に当該加算（他サービスを含む）を算定したことがない場合に限り算定していますか。</v>
      </c>
      <c r="N325" s="47" t="str">
        <f t="shared" si="52"/>
        <v>✖</v>
      </c>
      <c r="O325" s="50">
        <v>323</v>
      </c>
      <c r="P325" s="51" t="str">
        <f>VLOOKUP(O325,'36 認知症行動・心理症状'!$AM$6:AQ$400,2,1)</f>
        <v>いる・いない</v>
      </c>
      <c r="Q325" s="52" t="s">
        <v>13</v>
      </c>
      <c r="R325" s="57" t="str">
        <f t="shared" si="53"/>
        <v>要入力</v>
      </c>
      <c r="S325" s="129" t="str">
        <f>IFERROR(VLOOKUP(O325,'36 認知症行動・心理症状'!$AM$6:$AX$500,7,1),0)</f>
        <v>平12老企40 
第2の5(40)⑧</v>
      </c>
    </row>
    <row r="326" spans="2:20" ht="30" customHeight="1" x14ac:dyDescent="0.25">
      <c r="B326" s="142"/>
      <c r="C326" s="145" t="s">
        <v>1723</v>
      </c>
      <c r="D326" s="56" t="str">
        <f>+'37 褥瘡マネジメント'!B7</f>
        <v>37 褥瘡マネジメント加算</v>
      </c>
      <c r="E326" s="67"/>
      <c r="F326" s="48"/>
      <c r="G326" s="49"/>
      <c r="H326" s="74"/>
      <c r="I326" s="74"/>
      <c r="J326" s="109">
        <f>IFERROR(VLOOKUP(O326,'第5 介護給付費《基本》'!$A$6:$AR$177,8,0),0)</f>
        <v>0</v>
      </c>
      <c r="K326" s="75" t="str">
        <f>VLOOKUP(O326,'37 褥瘡マネジメント'!$A$6:$AR$190,10,0)</f>
        <v>ア</v>
      </c>
      <c r="N326" s="47" t="str">
        <f t="shared" si="52"/>
        <v>✖</v>
      </c>
      <c r="O326" s="50">
        <v>324</v>
      </c>
      <c r="P326" s="51" t="str">
        <f>VLOOKUP(O326,'37 褥瘡マネジメント'!$AM$6:AQ$400,2,1)</f>
        <v>いる・いない</v>
      </c>
      <c r="Q326" s="52" t="s">
        <v>13</v>
      </c>
      <c r="R326" s="57" t="str">
        <f t="shared" si="53"/>
        <v>要入力</v>
      </c>
      <c r="S326" s="129" t="str">
        <f>IFERROR(VLOOKUP(O326,'37 褥瘡マネジメント'!$AM$6:$AX$500,7,1),0)</f>
        <v>平27厚労告95 
 71の2</v>
      </c>
      <c r="T326" s="97" t="s">
        <v>1539</v>
      </c>
    </row>
    <row r="327" spans="2:20" ht="30" customHeight="1" x14ac:dyDescent="0.25">
      <c r="B327" s="142"/>
      <c r="C327" s="114" t="s">
        <v>1722</v>
      </c>
      <c r="D327" s="56"/>
      <c r="E327" s="67"/>
      <c r="F327" s="48" t="str">
        <f>+'37 褥瘡マネジメント'!C10</f>
        <v>（Ⅰ）</v>
      </c>
      <c r="G327" s="49"/>
      <c r="H327" s="74"/>
      <c r="I327" s="74"/>
      <c r="J327" s="109">
        <f>IFERROR(VLOOKUP(O327,'第5 介護給付費《基本》'!$A$6:$AR$177,8,0),0)</f>
        <v>0</v>
      </c>
      <c r="K327" s="75" t="str">
        <f>VLOOKUP(O327,'37 褥瘡マネジメント'!$A$6:$AR$190,10,0)</f>
        <v>①</v>
      </c>
      <c r="L327" s="53" t="str">
        <f>+'37 褥瘡マネジメント'!B11</f>
        <v>A61</v>
      </c>
      <c r="M327" s="53" t="str">
        <f>+'37 褥瘡マネジメント'!C11</f>
        <v>該当・非該当</v>
      </c>
      <c r="N327" s="47" t="str">
        <f t="shared" si="52"/>
        <v>✖</v>
      </c>
      <c r="O327" s="50">
        <v>325</v>
      </c>
      <c r="P327" s="51" t="str">
        <f>VLOOKUP(O327,'37 褥瘡マネジメント'!$AM$6:AQ$400,2,1)</f>
        <v>いる・いない</v>
      </c>
      <c r="Q327" s="52" t="s">
        <v>13</v>
      </c>
      <c r="R327" s="57" t="str">
        <f t="shared" si="53"/>
        <v>要入力</v>
      </c>
      <c r="S327" s="129" t="str">
        <f>IFERROR(VLOOKUP(O327,'37 褥瘡マネジメント'!$AM$6:$AX$500,7,1),0)</f>
        <v>平27厚労告95 
 71の2イ(1)</v>
      </c>
    </row>
    <row r="328" spans="2:20" ht="30" customHeight="1" x14ac:dyDescent="0.25">
      <c r="B328" s="142"/>
      <c r="C328" s="114" t="s">
        <v>1722</v>
      </c>
      <c r="D328" s="56"/>
      <c r="E328" s="67"/>
      <c r="F328" s="48"/>
      <c r="G328" s="49"/>
      <c r="H328" s="74"/>
      <c r="I328" s="74"/>
      <c r="J328" s="109">
        <f>IFERROR(VLOOKUP(O328,'第5 介護給付費《基本》'!$A$6:$AR$177,8,0),0)</f>
        <v>0</v>
      </c>
      <c r="K328" s="75" t="str">
        <f>VLOOKUP(O328,'37 褥瘡マネジメント'!$A$6:$AR$190,10,0)</f>
        <v>②</v>
      </c>
      <c r="N328" s="47" t="str">
        <f t="shared" si="52"/>
        <v>✖</v>
      </c>
      <c r="O328" s="50">
        <v>326</v>
      </c>
      <c r="P328" s="51" t="str">
        <f>VLOOKUP(O328,'37 褥瘡マネジメント'!$AM$6:AQ$400,2,1)</f>
        <v>いる・いない</v>
      </c>
      <c r="Q328" s="52" t="s">
        <v>13</v>
      </c>
      <c r="R328" s="57" t="str">
        <f t="shared" si="53"/>
        <v>要入力</v>
      </c>
      <c r="S328" s="129" t="str">
        <f>IFERROR(VLOOKUP(O328,'37 褥瘡マネジメント'!$AM$6:$AX$500,7,1),0)</f>
        <v>平27厚労告95 
 71の2イ(2)</v>
      </c>
    </row>
    <row r="329" spans="2:20" ht="30" customHeight="1" x14ac:dyDescent="0.25">
      <c r="B329" s="142"/>
      <c r="C329" s="114" t="s">
        <v>1722</v>
      </c>
      <c r="D329" s="56"/>
      <c r="E329" s="67"/>
      <c r="F329" s="48"/>
      <c r="G329" s="49"/>
      <c r="H329" s="74"/>
      <c r="I329" s="74"/>
      <c r="J329" s="109">
        <f>IFERROR(VLOOKUP(O329,'第5 介護給付費《基本》'!$A$6:$AR$177,8,0),0)</f>
        <v>0</v>
      </c>
      <c r="K329" s="75" t="str">
        <f>VLOOKUP(O329,'37 褥瘡マネジメント'!$A$6:$AR$190,10,0)</f>
        <v>③</v>
      </c>
      <c r="N329" s="47" t="str">
        <f t="shared" si="52"/>
        <v>✖</v>
      </c>
      <c r="O329" s="50">
        <v>327</v>
      </c>
      <c r="P329" s="51" t="str">
        <f>VLOOKUP(O329,'37 褥瘡マネジメント'!$AM$6:AQ$400,2,1)</f>
        <v>いる・いない</v>
      </c>
      <c r="Q329" s="52" t="s">
        <v>13</v>
      </c>
      <c r="R329" s="57" t="str">
        <f t="shared" si="53"/>
        <v>要入力</v>
      </c>
      <c r="S329" s="129" t="str">
        <f>IFERROR(VLOOKUP(O329,'37 褥瘡マネジメント'!$AM$6:$AX$500,7,1),0)</f>
        <v>平27厚労告95 
 71の2イ(3)</v>
      </c>
    </row>
    <row r="330" spans="2:20" ht="30" customHeight="1" x14ac:dyDescent="0.25">
      <c r="B330" s="142"/>
      <c r="C330" s="114" t="s">
        <v>1722</v>
      </c>
      <c r="D330" s="56"/>
      <c r="E330" s="67"/>
      <c r="F330" s="48"/>
      <c r="G330" s="49"/>
      <c r="H330" s="74"/>
      <c r="I330" s="74"/>
      <c r="J330" s="109">
        <f>IFERROR(VLOOKUP(O330,'第5 介護給付費《基本》'!$A$6:$AR$177,8,0),0)</f>
        <v>0</v>
      </c>
      <c r="K330" s="75" t="str">
        <f>VLOOKUP(O330,'37 褥瘡マネジメント'!$A$6:$AR$190,10,0)</f>
        <v>④</v>
      </c>
      <c r="N330" s="47" t="str">
        <f t="shared" si="52"/>
        <v>✖</v>
      </c>
      <c r="O330" s="50">
        <v>328</v>
      </c>
      <c r="P330" s="51" t="str">
        <f>VLOOKUP(O330,'37 褥瘡マネジメント'!$AM$6:AQ$400,2,1)</f>
        <v>いる・いない</v>
      </c>
      <c r="Q330" s="52" t="s">
        <v>13</v>
      </c>
      <c r="R330" s="57" t="str">
        <f t="shared" si="53"/>
        <v>要入力</v>
      </c>
      <c r="S330" s="129" t="str">
        <f>IFERROR(VLOOKUP(O330,'37 褥瘡マネジメント'!$AM$6:$AX$500,7,1),0)</f>
        <v>平27厚労告95 
 71の2イ(4)</v>
      </c>
    </row>
    <row r="331" spans="2:20" ht="30" customHeight="1" x14ac:dyDescent="0.25">
      <c r="B331" s="142"/>
      <c r="C331" s="114" t="s">
        <v>1722</v>
      </c>
      <c r="D331" s="56"/>
      <c r="E331" s="67"/>
      <c r="F331" s="48" t="str">
        <f>+'37 褥瘡マネジメント'!C13</f>
        <v>（Ⅱ）</v>
      </c>
      <c r="G331" s="49"/>
      <c r="H331" s="74"/>
      <c r="I331" s="74"/>
      <c r="J331" s="109">
        <f>IFERROR(VLOOKUP(O331,'第5 介護給付費《基本》'!$A$6:$AR$177,8,0),0)</f>
        <v>0</v>
      </c>
      <c r="K331" s="75" t="str">
        <f>VLOOKUP(O331,'37 褥瘡マネジメント'!$A$6:$AR$190,10,0)</f>
        <v>⑤</v>
      </c>
      <c r="L331" s="53" t="str">
        <f>+'37 褥瘡マネジメント'!B14</f>
        <v>A62</v>
      </c>
      <c r="M331" s="53" t="str">
        <f>+'37 褥瘡マネジメント'!C14</f>
        <v>該当・非該当</v>
      </c>
      <c r="N331" s="47" t="str">
        <f t="shared" si="52"/>
        <v>✖</v>
      </c>
      <c r="O331" s="50">
        <v>329</v>
      </c>
      <c r="P331" s="51" t="str">
        <f>VLOOKUP(O331,'37 褥瘡マネジメント'!$AM$6:AQ$400,2,1)</f>
        <v>いる・いない</v>
      </c>
      <c r="Q331" s="52" t="s">
        <v>13</v>
      </c>
      <c r="R331" s="57" t="str">
        <f t="shared" si="53"/>
        <v>要入力</v>
      </c>
      <c r="S331" s="129" t="str">
        <f>IFERROR(VLOOKUP(O331,'37 褥瘡マネジメント'!$AM$6:$AX$500,7,1),0)</f>
        <v>平27厚労告95 
 71の2イ(5)</v>
      </c>
    </row>
    <row r="332" spans="2:20" ht="30" customHeight="1" x14ac:dyDescent="0.25">
      <c r="B332" s="142"/>
      <c r="C332" s="114" t="s">
        <v>1722</v>
      </c>
      <c r="D332" s="61"/>
      <c r="E332" s="67"/>
      <c r="F332" s="48"/>
      <c r="G332" s="49"/>
      <c r="H332" s="74"/>
      <c r="I332" s="74"/>
      <c r="J332" s="109">
        <f>IFERROR(VLOOKUP(O332,'第5 介護給付費《基本》'!$A$6:$AR$177,8,0),0)</f>
        <v>0</v>
      </c>
      <c r="K332" s="75" t="str">
        <f>VLOOKUP(O332,'37 褥瘡マネジメント'!$A$6:$AR$190,10,0)</f>
        <v>イ</v>
      </c>
      <c r="N332" s="47" t="str">
        <f>_xlfn.IFS($M$332="非該当","―",R332="不適切","★",R332="要入力","✖",R332="非該当","▲",R332="適切","",R332="","",R332="要確認","！")</f>
        <v>✖</v>
      </c>
      <c r="O332" s="50">
        <v>330</v>
      </c>
      <c r="P332" s="51" t="str">
        <f>VLOOKUP(O332,'37 褥瘡マネジメント'!$AM$6:AQ$400,2,1)</f>
        <v>いる・いない</v>
      </c>
      <c r="Q332" s="52" t="s">
        <v>13</v>
      </c>
      <c r="R332" s="57" t="str">
        <f>_xlfn.IFS($M$332="非該当","非該当",P332=Q332,"適切",P332="いる・いない","要入力",P332="いない","不適切",P332="非該当","要確認")</f>
        <v>要入力</v>
      </c>
      <c r="S332" s="129" t="str">
        <f>IFERROR(VLOOKUP(O332,'37 褥瘡マネジメント'!$AM$6:$AX$500,7,1),0)</f>
        <v>平27厚労告95 
 71の2ロ</v>
      </c>
    </row>
    <row r="333" spans="2:20" ht="30" customHeight="1" x14ac:dyDescent="0.25">
      <c r="B333" s="142"/>
      <c r="C333" s="114" t="s">
        <v>1722</v>
      </c>
      <c r="D333" s="56"/>
      <c r="E333" s="67"/>
      <c r="F333" s="48"/>
      <c r="G333" s="49"/>
      <c r="H333" s="74"/>
      <c r="I333" s="74"/>
      <c r="J333" s="109">
        <f>IFERROR(VLOOKUP(O333,'第5 介護給付費《基本》'!$A$6:$AR$177,8,0),0)</f>
        <v>0</v>
      </c>
      <c r="K333" s="75" t="str">
        <f>VLOOKUP(O333,'37 褥瘡マネジメント'!$A$6:$AR$190,10,0)</f>
        <v>①</v>
      </c>
      <c r="N333" s="47" t="str">
        <f t="shared" ref="N333:N343" si="54">_xlfn.IFS($M$332="非該当","―",R333="不適切","★",R333="要入力","✖",R333="非該当","▲",R333="適切","",R333="","",R333="要確認","！")</f>
        <v>✖</v>
      </c>
      <c r="O333" s="50">
        <v>331</v>
      </c>
      <c r="P333" s="51" t="str">
        <f>VLOOKUP(O333,'37 褥瘡マネジメント'!$AM$6:AQ$400,2,1)</f>
        <v>いる・いない</v>
      </c>
      <c r="Q333" s="52" t="s">
        <v>13</v>
      </c>
      <c r="R333" s="57" t="str">
        <f t="shared" ref="R333:R343" si="55">_xlfn.IFS($M$332="非該当","非該当",P333=Q333,"適切",P333="いる・いない","要入力",P333="いない","不適切",P333="非該当","要確認")</f>
        <v>要入力</v>
      </c>
      <c r="S333" s="129" t="str">
        <f>IFERROR(VLOOKUP(O333,'37 褥瘡マネジメント'!$AM$6:$AX$500,7,1),0)</f>
        <v>平27厚労告95 
 71の2ロ(1)</v>
      </c>
    </row>
    <row r="334" spans="2:20" ht="30" customHeight="1" x14ac:dyDescent="0.25">
      <c r="B334" s="142"/>
      <c r="C334" s="114" t="s">
        <v>1722</v>
      </c>
      <c r="D334" s="56"/>
      <c r="E334" s="67"/>
      <c r="F334" s="48"/>
      <c r="G334" s="49"/>
      <c r="H334" s="74"/>
      <c r="I334" s="74"/>
      <c r="J334" s="109">
        <f>IFERROR(VLOOKUP(O334,'第5 介護給付費《基本》'!$A$6:$AR$177,8,0),0)</f>
        <v>0</v>
      </c>
      <c r="K334" s="75" t="str">
        <f>VLOOKUP(O334,'37 褥瘡マネジメント'!$A$6:$AR$190,10,0)</f>
        <v>②</v>
      </c>
      <c r="N334" s="47" t="e">
        <f t="shared" si="54"/>
        <v>#N/A</v>
      </c>
      <c r="O334" s="50">
        <v>332</v>
      </c>
      <c r="P334" s="51" t="str">
        <f>VLOOKUP(O334,'37 褥瘡マネジメント'!$AM$6:AQ$400,2,1)</f>
        <v>いる・いない</v>
      </c>
      <c r="Q334" s="52" t="s">
        <v>13</v>
      </c>
      <c r="R334" s="131" t="e">
        <f>_xlfn.IFS($M$203="非該当","非該当",P334=Q334,"適切",P334="いない・いる","要入力",P334="いる","不適切",P334="非該当","要確認")</f>
        <v>#N/A</v>
      </c>
      <c r="S334" s="129" t="str">
        <f>IFERROR(VLOOKUP(O334,'37 褥瘡マネジメント'!$AM$6:$AX$500,7,1),0)</f>
        <v>平27厚労告95 
 71の2ロ(2)</v>
      </c>
    </row>
    <row r="335" spans="2:20" ht="30" customHeight="1" x14ac:dyDescent="0.25">
      <c r="B335" s="142"/>
      <c r="C335" s="114" t="s">
        <v>1722</v>
      </c>
      <c r="D335" s="56"/>
      <c r="E335" s="67"/>
      <c r="F335" s="48"/>
      <c r="G335" s="49"/>
      <c r="H335" s="74"/>
      <c r="I335" s="74"/>
      <c r="J335" s="109">
        <f>IFERROR(VLOOKUP(O335,'第5 介護給付費《基本》'!$A$6:$AR$177,8,0),0)</f>
        <v>0</v>
      </c>
      <c r="K335" s="75" t="str">
        <f>VLOOKUP(O335,'37 褥瘡マネジメント'!$A$6:$AR$190,10,0)</f>
        <v>①</v>
      </c>
      <c r="N335" s="47" t="str">
        <f t="shared" si="54"/>
        <v>✖</v>
      </c>
      <c r="O335" s="50">
        <v>333</v>
      </c>
      <c r="P335" s="51" t="str">
        <f>VLOOKUP(O335,'37 褥瘡マネジメント'!$AM$6:AQ$400,2,1)</f>
        <v>いる・いない</v>
      </c>
      <c r="Q335" s="52" t="s">
        <v>13</v>
      </c>
      <c r="R335" s="57" t="str">
        <f t="shared" si="55"/>
        <v>要入力</v>
      </c>
      <c r="S335" s="129" t="str">
        <f>IFERROR(VLOOKUP(O335,'37 褥瘡マネジメント'!$AM$6:$AX$500,7,1),0)</f>
        <v>平12老企40 
第2の5(41)①</v>
      </c>
    </row>
    <row r="336" spans="2:20" ht="30" customHeight="1" x14ac:dyDescent="0.25">
      <c r="B336" s="142"/>
      <c r="C336" s="114" t="s">
        <v>1722</v>
      </c>
      <c r="D336" s="56"/>
      <c r="E336" s="67"/>
      <c r="F336" s="48"/>
      <c r="G336" s="49"/>
      <c r="H336" s="74"/>
      <c r="I336" s="74"/>
      <c r="J336" s="109">
        <f>IFERROR(VLOOKUP(O336,'第5 介護給付費《基本》'!$A$6:$AR$177,8,0),0)</f>
        <v>0</v>
      </c>
      <c r="K336" s="75" t="str">
        <f>VLOOKUP(O336,'37 褥瘡マネジメント'!$A$6:$AR$190,10,0)</f>
        <v>②</v>
      </c>
      <c r="N336" s="47" t="str">
        <f t="shared" si="54"/>
        <v>✖</v>
      </c>
      <c r="O336" s="50">
        <v>334</v>
      </c>
      <c r="P336" s="51" t="str">
        <f>VLOOKUP(O336,'37 褥瘡マネジメント'!$AM$6:AQ$400,2,1)</f>
        <v>いる・いない</v>
      </c>
      <c r="Q336" s="52" t="s">
        <v>13</v>
      </c>
      <c r="R336" s="57" t="str">
        <f t="shared" si="55"/>
        <v>要入力</v>
      </c>
      <c r="S336" s="129" t="str">
        <f>IFERROR(VLOOKUP(O336,'37 褥瘡マネジメント'!$AM$6:$AX$500,7,1),0)</f>
        <v>平12老企40 
第2の5(41)②</v>
      </c>
    </row>
    <row r="337" spans="2:20" ht="30" customHeight="1" x14ac:dyDescent="0.25">
      <c r="B337" s="142"/>
      <c r="C337" s="145" t="s">
        <v>1129</v>
      </c>
      <c r="D337" s="56"/>
      <c r="E337" s="67"/>
      <c r="F337" s="48"/>
      <c r="G337" s="49"/>
      <c r="H337" s="74"/>
      <c r="I337" s="74"/>
      <c r="J337" s="109">
        <f>IFERROR(VLOOKUP(O337,'第5 介護給付費《基本》'!$A$6:$AR$177,8,0),0)</f>
        <v>0</v>
      </c>
      <c r="K337" s="75" t="str">
        <f>VLOOKUP(O337,'37 褥瘡マネジメント'!$A$6:$AR$190,10,0)</f>
        <v>③</v>
      </c>
      <c r="N337" s="47" t="str">
        <f t="shared" si="54"/>
        <v>✖</v>
      </c>
      <c r="O337" s="50">
        <v>335</v>
      </c>
      <c r="P337" s="51" t="str">
        <f>VLOOKUP(O337,'37 褥瘡マネジメント'!$AM$6:AQ$400,2,1)</f>
        <v>いる・いない</v>
      </c>
      <c r="Q337" s="52" t="s">
        <v>13</v>
      </c>
      <c r="R337" s="57" t="str">
        <f t="shared" si="55"/>
        <v>要入力</v>
      </c>
      <c r="S337" s="129" t="str">
        <f>IFERROR(VLOOKUP(O337,'37 褥瘡マネジメント'!$AM$6:$AX$500,7,1),0)</f>
        <v>平12老企40 
第2の5(41)③
様式５</v>
      </c>
    </row>
    <row r="338" spans="2:20" ht="30" customHeight="1" x14ac:dyDescent="0.25">
      <c r="B338" s="142"/>
      <c r="C338" s="114" t="s">
        <v>1724</v>
      </c>
      <c r="D338" s="56"/>
      <c r="E338" s="67"/>
      <c r="F338" s="48"/>
      <c r="G338" s="49"/>
      <c r="H338" s="74"/>
      <c r="I338" s="74"/>
      <c r="J338" s="109">
        <f>IFERROR(VLOOKUP(O338,'第5 介護給付費《基本》'!$A$6:$AR$177,8,0),0)</f>
        <v>0</v>
      </c>
      <c r="K338" s="75" t="str">
        <f>VLOOKUP(O338,'37 褥瘡マネジメント'!$A$6:$AR$190,10,0)</f>
        <v>④</v>
      </c>
      <c r="N338" s="47" t="str">
        <f t="shared" si="54"/>
        <v>✖</v>
      </c>
      <c r="O338" s="50">
        <v>336</v>
      </c>
      <c r="P338" s="51" t="str">
        <f>VLOOKUP(O338,'37 褥瘡マネジメント'!$AM$6:AQ$400,2,1)</f>
        <v>いる・いない</v>
      </c>
      <c r="Q338" s="52" t="s">
        <v>13</v>
      </c>
      <c r="R338" s="57" t="str">
        <f t="shared" si="55"/>
        <v>要入力</v>
      </c>
      <c r="S338" s="129" t="str">
        <f>IFERROR(VLOOKUP(O338,'37 褥瘡マネジメント'!$AM$6:$AX$500,7,1),0)</f>
        <v>平12老企40 
第2の5(41)④</v>
      </c>
    </row>
    <row r="339" spans="2:20" ht="30" customHeight="1" x14ac:dyDescent="0.25">
      <c r="B339" s="142"/>
      <c r="C339" s="114" t="s">
        <v>1724</v>
      </c>
      <c r="D339" s="56"/>
      <c r="E339" s="67"/>
      <c r="F339" s="48"/>
      <c r="G339" s="49"/>
      <c r="H339" s="74"/>
      <c r="I339" s="74"/>
      <c r="J339" s="109">
        <f>IFERROR(VLOOKUP(O339,'第5 介護給付費《基本》'!$A$6:$AR$177,8,0),0)</f>
        <v>0</v>
      </c>
      <c r="K339" s="75" t="str">
        <f>VLOOKUP(O339,'37 褥瘡マネジメント'!$A$6:$AR$190,10,0)</f>
        <v>⑤</v>
      </c>
      <c r="N339" s="47" t="str">
        <f t="shared" si="54"/>
        <v>✖</v>
      </c>
      <c r="O339" s="50">
        <v>337</v>
      </c>
      <c r="P339" s="51" t="str">
        <f>VLOOKUP(O339,'37 褥瘡マネジメント'!$AM$6:AQ$400,2,1)</f>
        <v>いる・いない</v>
      </c>
      <c r="Q339" s="52" t="s">
        <v>13</v>
      </c>
      <c r="R339" s="57" t="str">
        <f t="shared" si="55"/>
        <v>要入力</v>
      </c>
      <c r="S339" s="129" t="str">
        <f>IFERROR(VLOOKUP(O339,'37 褥瘡マネジメント'!$AM$6:$AX$500,7,1),0)</f>
        <v>平12老企40 
第2の5(41)⑤</v>
      </c>
    </row>
    <row r="340" spans="2:20" ht="30" customHeight="1" x14ac:dyDescent="0.25">
      <c r="B340" s="142"/>
      <c r="C340" s="114" t="s">
        <v>1724</v>
      </c>
      <c r="D340" s="56"/>
      <c r="E340" s="67"/>
      <c r="F340" s="48"/>
      <c r="G340" s="49"/>
      <c r="H340" s="74"/>
      <c r="I340" s="74"/>
      <c r="J340" s="109">
        <f>IFERROR(VLOOKUP(O340,'第5 介護給付費《基本》'!$A$6:$AR$177,8,0),0)</f>
        <v>0</v>
      </c>
      <c r="K340" s="75" t="str">
        <f>VLOOKUP(O340,'37 褥瘡マネジメント'!$A$6:$AR$190,10,0)</f>
        <v>⑥</v>
      </c>
      <c r="N340" s="47" t="str">
        <f t="shared" si="54"/>
        <v>✖</v>
      </c>
      <c r="O340" s="50">
        <v>338</v>
      </c>
      <c r="P340" s="51" t="str">
        <f>VLOOKUP(O340,'37 褥瘡マネジメント'!$AM$6:AQ$400,2,1)</f>
        <v>いる・いない</v>
      </c>
      <c r="Q340" s="52" t="s">
        <v>13</v>
      </c>
      <c r="R340" s="57" t="str">
        <f t="shared" si="55"/>
        <v>要入力</v>
      </c>
      <c r="S340" s="129" t="str">
        <f>IFERROR(VLOOKUP(O340,'37 褥瘡マネジメント'!$AM$6:$AX$500,7,1),0)</f>
        <v>平12老企40 
第2の5(41)⑥</v>
      </c>
    </row>
    <row r="341" spans="2:20" ht="30" customHeight="1" x14ac:dyDescent="0.25">
      <c r="B341" s="142"/>
      <c r="C341" s="114" t="s">
        <v>1724</v>
      </c>
      <c r="D341" s="56"/>
      <c r="E341" s="67"/>
      <c r="F341" s="48"/>
      <c r="G341" s="49"/>
      <c r="H341" s="74"/>
      <c r="I341" s="74"/>
      <c r="J341" s="109">
        <f>IFERROR(VLOOKUP(O341,'第5 介護給付費《基本》'!$A$6:$AR$177,8,0),0)</f>
        <v>0</v>
      </c>
      <c r="K341" s="75" t="str">
        <f>VLOOKUP(O341,'37 褥瘡マネジメント'!$A$6:$AR$190,10,0)</f>
        <v>⑦</v>
      </c>
      <c r="N341" s="47" t="str">
        <f t="shared" si="54"/>
        <v>✖</v>
      </c>
      <c r="O341" s="50">
        <v>339</v>
      </c>
      <c r="P341" s="51" t="str">
        <f>VLOOKUP(O341,'37 褥瘡マネジメント'!$AM$6:AQ$400,2,1)</f>
        <v>いる・いない</v>
      </c>
      <c r="Q341" s="52" t="s">
        <v>13</v>
      </c>
      <c r="R341" s="57" t="str">
        <f t="shared" si="55"/>
        <v>要入力</v>
      </c>
      <c r="S341" s="129" t="str">
        <f>IFERROR(VLOOKUP(O341,'37 褥瘡マネジメント'!$AM$6:$AX$500,7,1),0)</f>
        <v>平12老企40 
第2の5(41)⑦</v>
      </c>
    </row>
    <row r="342" spans="2:20" ht="30" customHeight="1" x14ac:dyDescent="0.25">
      <c r="B342" s="142"/>
      <c r="C342" s="114" t="s">
        <v>1724</v>
      </c>
      <c r="D342" s="56"/>
      <c r="E342" s="67"/>
      <c r="F342" s="48"/>
      <c r="G342" s="49"/>
      <c r="H342" s="74"/>
      <c r="I342" s="74"/>
      <c r="J342" s="109">
        <f>IFERROR(VLOOKUP(O342,'第5 介護給付費《基本》'!$A$6:$AR$177,8,0),0)</f>
        <v>0</v>
      </c>
      <c r="K342" s="75" t="str">
        <f>VLOOKUP(O342,'37 褥瘡マネジメント'!$A$6:$AR$190,10,0)</f>
        <v>⑧</v>
      </c>
      <c r="N342" s="47" t="str">
        <f t="shared" si="54"/>
        <v>✖</v>
      </c>
      <c r="O342" s="50">
        <v>340</v>
      </c>
      <c r="P342" s="51" t="str">
        <f>VLOOKUP(O342,'37 褥瘡マネジメント'!$AM$6:AQ$400,2,1)</f>
        <v>いる・いない</v>
      </c>
      <c r="Q342" s="52" t="s">
        <v>13</v>
      </c>
      <c r="R342" s="57" t="str">
        <f t="shared" si="55"/>
        <v>要入力</v>
      </c>
      <c r="S342" s="129" t="str">
        <f>IFERROR(VLOOKUP(O342,'37 褥瘡マネジメント'!$AM$6:$AX$500,7,1),0)</f>
        <v>平12老企40 
第2の5(41)⑧</v>
      </c>
    </row>
    <row r="343" spans="2:20" ht="30" customHeight="1" x14ac:dyDescent="0.25">
      <c r="B343" s="142"/>
      <c r="C343" s="114" t="s">
        <v>1724</v>
      </c>
      <c r="D343" s="56"/>
      <c r="E343" s="67"/>
      <c r="F343" s="48"/>
      <c r="G343" s="49"/>
      <c r="H343" s="74"/>
      <c r="I343" s="74"/>
      <c r="J343" s="109">
        <f>IFERROR(VLOOKUP(O343,'第5 介護給付費《基本》'!$A$6:$AR$177,8,0),0)</f>
        <v>0</v>
      </c>
      <c r="K343" s="75">
        <f>VLOOKUP(O343,'37 褥瘡マネジメント'!$A$6:$AR$190,10,0)</f>
        <v>0</v>
      </c>
      <c r="N343" s="47" t="str">
        <f t="shared" si="54"/>
        <v>✖</v>
      </c>
      <c r="O343" s="50">
        <v>341</v>
      </c>
      <c r="P343" s="51" t="str">
        <f>VLOOKUP(O343,'37 褥瘡マネジメント'!$AM$6:AQ$400,2,1)</f>
        <v>いる・いない</v>
      </c>
      <c r="Q343" s="52" t="s">
        <v>13</v>
      </c>
      <c r="R343" s="57" t="str">
        <f t="shared" si="55"/>
        <v>要入力</v>
      </c>
      <c r="S343" s="129" t="str">
        <f>IFERROR(VLOOKUP(O343,'37 褥瘡マネジメント'!$AM$6:$AX$500,7,1),0)</f>
        <v>平12老企40 
第2の5(41)⑧</v>
      </c>
    </row>
    <row r="344" spans="2:20" ht="30" customHeight="1" x14ac:dyDescent="0.25">
      <c r="B344" s="142"/>
      <c r="C344" s="114" t="s">
        <v>1724</v>
      </c>
      <c r="D344" s="61"/>
      <c r="E344" s="67"/>
      <c r="F344" s="48"/>
      <c r="G344" s="49"/>
      <c r="H344" s="74"/>
      <c r="I344" s="74"/>
      <c r="J344" s="109">
        <f>IFERROR(VLOOKUP(O344,'第5 介護給付費《基本》'!$A$6:$AR$177,8,0),0)</f>
        <v>0</v>
      </c>
      <c r="K344" s="75" t="str">
        <f>VLOOKUP(O344,'37 褥瘡マネジメント'!$A$6:$AR$190,10,0)</f>
        <v>⑨</v>
      </c>
      <c r="N344" s="47" t="str">
        <f>_xlfn.IFS($M$344="非該当","―",R344="不適切","★",R344="要入力","✖",R344="非該当","▲",R344="適切","",R344="","",R344="要確認","！")</f>
        <v>✖</v>
      </c>
      <c r="O344" s="50">
        <v>342</v>
      </c>
      <c r="P344" s="51" t="str">
        <f>VLOOKUP(O344,'37 褥瘡マネジメント'!$AM$6:AQ$400,2,1)</f>
        <v>いる・いない</v>
      </c>
      <c r="Q344" s="52" t="s">
        <v>13</v>
      </c>
      <c r="R344" s="57" t="str">
        <f>_xlfn.IFS($M$344="非該当","非該当",P344=Q344,"適切",P344="いる・いない","要入力",P344="いない","不適切",P344="非該当","要確認")</f>
        <v>要入力</v>
      </c>
      <c r="S344" s="129" t="str">
        <f>IFERROR(VLOOKUP(O344,'37 褥瘡マネジメント'!$AM$6:$AX$500,7,1),0)</f>
        <v>平12老企40 
第2の5(41)⑨</v>
      </c>
    </row>
    <row r="345" spans="2:20" ht="30" customHeight="1" x14ac:dyDescent="0.25">
      <c r="B345" s="142"/>
      <c r="C345" s="114" t="s">
        <v>1724</v>
      </c>
      <c r="D345" s="56"/>
      <c r="E345" s="67"/>
      <c r="F345" s="59"/>
      <c r="G345" s="49"/>
      <c r="H345" s="74"/>
      <c r="I345" s="74"/>
      <c r="J345" s="109">
        <f>IFERROR(VLOOKUP(O345,'第5 介護給付費《基本》'!$A$6:$AR$177,8,0),0)</f>
        <v>0</v>
      </c>
      <c r="K345" s="75" t="str">
        <f>VLOOKUP(O345,'37 褥瘡マネジメント'!$A$6:$AR$190,10,0)</f>
        <v>⑩</v>
      </c>
      <c r="N345" s="47" t="str">
        <f>_xlfn.IFS($M$344="非該当","―",R345="不適切","★",R345="要入力","✖",R345="非該当","▲",R345="適切","",R345="","",R345="要確認","！")</f>
        <v>✖</v>
      </c>
      <c r="O345" s="50">
        <v>343</v>
      </c>
      <c r="P345" s="51" t="str">
        <f>VLOOKUP(O345,'37 褥瘡マネジメント'!$AM$6:AQ$400,2,1)</f>
        <v>いる・いない</v>
      </c>
      <c r="Q345" s="52" t="s">
        <v>13</v>
      </c>
      <c r="R345" s="57" t="str">
        <f>_xlfn.IFS($M$344="非該当","非該当",P345=Q345,"適切",P345="いる・いない","要入力",P345="いない","不適切",P345="非該当","要確認")</f>
        <v>要入力</v>
      </c>
      <c r="S345" s="129" t="str">
        <f>IFERROR(VLOOKUP(O345,'37 褥瘡マネジメント'!$AM$6:$AX$500,7,1),0)</f>
        <v>平12老企40 
第2の5(41)⑩</v>
      </c>
    </row>
    <row r="346" spans="2:20" ht="30" customHeight="1" x14ac:dyDescent="0.25">
      <c r="B346" s="142"/>
      <c r="C346" s="145" t="s">
        <v>1130</v>
      </c>
      <c r="D346" s="56" t="str">
        <f>+'38 排せつ支援'!B7</f>
        <v>38 排せつ支援加算</v>
      </c>
      <c r="E346" s="67"/>
      <c r="F346" s="59"/>
      <c r="G346" s="49"/>
      <c r="H346" s="74"/>
      <c r="I346" s="74"/>
      <c r="J346" s="109">
        <f>IFERROR(VLOOKUP(O346,'第5 介護給付費《基本》'!$A$6:$AR$177,8,0),0)</f>
        <v>0</v>
      </c>
      <c r="K346" s="75" t="str">
        <f>VLOOKUP(O346,'38 排せつ支援'!$A$6:$AR$189,10,0)</f>
        <v>　次に掲げる基準のいずれにも適合していますか。</v>
      </c>
      <c r="N346" s="47" t="str">
        <f>_xlfn.IFS($M$344="非該当","―",R346="不適切","★",R346="要入力","✖",R346="非該当","▲",R346="適切","",R346="","",R346="要確認","！")</f>
        <v>✖</v>
      </c>
      <c r="O346" s="50">
        <v>344</v>
      </c>
      <c r="P346" s="51" t="str">
        <f>VLOOKUP(O346,'38 排せつ支援'!$AM$6:AQ$399,2,1)</f>
        <v>いる・いない</v>
      </c>
      <c r="Q346" s="52" t="s">
        <v>13</v>
      </c>
      <c r="R346" s="57" t="str">
        <f>_xlfn.IFS($M$344="非該当","非該当",P346=Q346,"適切",P346="いる・いない","要入力",P346="いない","不適切",P346="非該当","要確認")</f>
        <v>要入力</v>
      </c>
      <c r="S346" s="129" t="str">
        <f>IFERROR(VLOOKUP(O346,'38 排せつ支援'!$AM$6:$AX$499,7,1),0)</f>
        <v>平27厚労告95
 71の3イ</v>
      </c>
      <c r="T346" s="97" t="s">
        <v>1540</v>
      </c>
    </row>
    <row r="347" spans="2:20" ht="30" customHeight="1" x14ac:dyDescent="0.25">
      <c r="B347" s="142"/>
      <c r="C347" s="114" t="s">
        <v>1725</v>
      </c>
      <c r="D347" s="56"/>
      <c r="E347" s="67"/>
      <c r="F347" s="48" t="str">
        <f>+'38 排せつ支援'!C10</f>
        <v>（Ⅰ）</v>
      </c>
      <c r="G347" s="49"/>
      <c r="H347" s="74"/>
      <c r="I347" s="74"/>
      <c r="J347" s="109">
        <f>IFERROR(VLOOKUP(O347,'第5 介護給付費《基本》'!$A$6:$AR$177,8,0),0)</f>
        <v>0</v>
      </c>
      <c r="K347" s="75" t="str">
        <f>VLOOKUP(O347,'38 排せつ支援'!$A$6:$AR$189,10,0)</f>
        <v>①</v>
      </c>
      <c r="L347" s="53" t="str">
        <f>+'38 排せつ支援'!B11</f>
        <v>A63</v>
      </c>
      <c r="M347" s="53" t="str">
        <f>+'38 排せつ支援'!C11</f>
        <v>該当・非該当</v>
      </c>
      <c r="N347" s="47" t="str">
        <f>_xlfn.IFS($M$344="非該当","―",R347="不適切","★",R347="要入力","✖",R347="非該当","▲",R347="適切","",R347="","",R347="要確認","！")</f>
        <v>✖</v>
      </c>
      <c r="O347" s="50">
        <v>345</v>
      </c>
      <c r="P347" s="51" t="str">
        <f>VLOOKUP(O347,'38 排せつ支援'!$AM$6:AQ$399,2,1)</f>
        <v>いる・いない</v>
      </c>
      <c r="Q347" s="52" t="s">
        <v>13</v>
      </c>
      <c r="R347" s="57" t="str">
        <f>_xlfn.IFS($M$344="非該当","非該当",P347=Q347,"適切",P347="いる・いない","要入力",P347="いない","不適切",P347="非該当","要確認")</f>
        <v>要入力</v>
      </c>
      <c r="S347" s="129" t="str">
        <f>IFERROR(VLOOKUP(O347,'38 排せつ支援'!$AM$6:$AX$499,7,1),0)</f>
        <v>平27厚労告95
 71の3イ(1)</v>
      </c>
    </row>
    <row r="348" spans="2:20" ht="30" customHeight="1" x14ac:dyDescent="0.25">
      <c r="B348" s="142"/>
      <c r="C348" s="114" t="s">
        <v>1725</v>
      </c>
      <c r="D348" s="56"/>
      <c r="E348" s="67"/>
      <c r="F348" s="48"/>
      <c r="G348" s="49"/>
      <c r="H348" s="74"/>
      <c r="I348" s="74"/>
      <c r="J348" s="109">
        <f>IFERROR(VLOOKUP(O348,'第5 介護給付費《基本》'!$A$6:$AR$177,8,0),0)</f>
        <v>0</v>
      </c>
      <c r="K348" s="75" t="str">
        <f>VLOOKUP(O348,'38 排せつ支援'!$A$6:$AR$189,10,0)</f>
        <v>②</v>
      </c>
      <c r="N348" s="47" t="str">
        <f>_xlfn.IFS($M$345="非該当","―",R348="不適切","★",R348="要入力","✖",R348="非該当","▲",R348="適切","",R348="","",R348="要確認","！")</f>
        <v>✖</v>
      </c>
      <c r="O348" s="50">
        <v>346</v>
      </c>
      <c r="P348" s="51" t="str">
        <f>VLOOKUP(O348,'38 排せつ支援'!$AM$6:AQ$399,2,1)</f>
        <v>いる・いない</v>
      </c>
      <c r="Q348" s="52" t="s">
        <v>13</v>
      </c>
      <c r="R348" s="57" t="str">
        <f>_xlfn.IFS($M$345="非該当","非該当",$M$345="非該当","非該当",P348=Q348,"適切",P348="いる・いない","要入力",P348="いない","不適切",P348="非該当","要確認")</f>
        <v>要入力</v>
      </c>
      <c r="S348" s="129" t="str">
        <f>IFERROR(VLOOKUP(O348,'38 排せつ支援'!$AM$6:$AX$499,7,1),0)</f>
        <v>平27厚労告95
 71の3イ(2)</v>
      </c>
    </row>
    <row r="349" spans="2:20" ht="30" customHeight="1" x14ac:dyDescent="0.25">
      <c r="B349" s="142"/>
      <c r="C349" s="114" t="s">
        <v>1725</v>
      </c>
      <c r="D349" s="56"/>
      <c r="E349" s="67"/>
      <c r="F349" s="48"/>
      <c r="G349" s="49"/>
      <c r="H349" s="74"/>
      <c r="I349" s="74"/>
      <c r="J349" s="109">
        <f>IFERROR(VLOOKUP(O349,'第5 介護給付費《基本》'!$A$6:$AR$177,8,0),0)</f>
        <v>0</v>
      </c>
      <c r="K349" s="75" t="str">
        <f>VLOOKUP(O349,'38 排せつ支援'!$A$6:$AR$189,10,0)</f>
        <v>③</v>
      </c>
      <c r="N349" s="47" t="str">
        <f>_xlfn.IFS($M$345="非該当","―",R349="不適切","★",R349="要入力","✖",R349="非該当","▲",R349="適切","",R349="","",R349="要確認","！")</f>
        <v>✖</v>
      </c>
      <c r="O349" s="50">
        <v>347</v>
      </c>
      <c r="P349" s="51" t="str">
        <f>VLOOKUP(O349,'38 排せつ支援'!$AM$6:AQ$399,2,1)</f>
        <v>いる・いない</v>
      </c>
      <c r="Q349" s="52" t="s">
        <v>13</v>
      </c>
      <c r="R349" s="57" t="str">
        <f>_xlfn.IFS($M$345="非該当","非該当",$M$345="非該当","非該当",P349=Q349,"適切",P349="いる・いない","要入力",P349="いない","不適切",P349="非該当","要確認")</f>
        <v>要入力</v>
      </c>
      <c r="S349" s="129" t="str">
        <f>IFERROR(VLOOKUP(O349,'38 排せつ支援'!$AM$6:$AX$499,7,1),0)</f>
        <v>平27厚労告95
 71の3イ(3)</v>
      </c>
    </row>
    <row r="350" spans="2:20" ht="30" customHeight="1" x14ac:dyDescent="0.25">
      <c r="B350" s="142"/>
      <c r="C350" s="114" t="s">
        <v>1725</v>
      </c>
      <c r="D350" s="56"/>
      <c r="E350" s="67"/>
      <c r="F350" s="48" t="str">
        <f>+'38 排せつ支援'!C13</f>
        <v>（Ⅱ）</v>
      </c>
      <c r="G350" s="49"/>
      <c r="H350" s="74"/>
      <c r="I350" s="74"/>
      <c r="J350" s="109">
        <f>IFERROR(VLOOKUP(O350,'第5 介護給付費《基本》'!$A$6:$AR$177,8,0),0)</f>
        <v>0</v>
      </c>
      <c r="K350" s="75" t="str">
        <f>VLOOKUP(O350,'38 排せつ支援'!$A$6:$AR$189,10,0)</f>
        <v>　次に掲げる基準のいずれにも適合していますか。</v>
      </c>
      <c r="L350" s="53" t="str">
        <f>+'38 排せつ支援'!B14</f>
        <v>A64</v>
      </c>
      <c r="M350" s="53" t="str">
        <f>+'38 排せつ支援'!C14</f>
        <v>該当・非該当</v>
      </c>
      <c r="N350" s="47" t="str">
        <f>_xlfn.IFS($M$345="非該当","―",R350="不適切","★",R350="要入力","✖",R350="非該当","▲",R350="適切","",R350="","",R350="要確認","！")</f>
        <v>✖</v>
      </c>
      <c r="O350" s="50">
        <v>348</v>
      </c>
      <c r="P350" s="51" t="str">
        <f>VLOOKUP(O350,'38 排せつ支援'!$AM$6:AQ$399,2,1)</f>
        <v>いる・いない</v>
      </c>
      <c r="Q350" s="52" t="s">
        <v>13</v>
      </c>
      <c r="R350" s="57" t="str">
        <f>_xlfn.IFS($M$345="非該当","非該当",$M$345="非該当","非該当",P350=Q350,"適切",P350="いる・いない","要入力",P350="いない","不適切",P350="非該当","要確認")</f>
        <v>要入力</v>
      </c>
      <c r="S350" s="129" t="str">
        <f>IFERROR(VLOOKUP(O350,'38 排せつ支援'!$AM$6:$AX$499,7,1),0)</f>
        <v>平27厚労告95
 71の3ロ</v>
      </c>
    </row>
    <row r="351" spans="2:20" ht="30" customHeight="1" x14ac:dyDescent="0.25">
      <c r="B351" s="142"/>
      <c r="C351" s="114" t="s">
        <v>1725</v>
      </c>
      <c r="D351" s="56"/>
      <c r="E351" s="67"/>
      <c r="F351" s="48"/>
      <c r="G351" s="49"/>
      <c r="H351" s="74"/>
      <c r="I351" s="74"/>
      <c r="J351" s="109">
        <f>IFERROR(VLOOKUP(O351,'第5 介護給付費《基本》'!$A$6:$AR$177,8,0),0)</f>
        <v>0</v>
      </c>
      <c r="K351" s="75" t="str">
        <f>VLOOKUP(O351,'38 排せつ支援'!$A$6:$AR$189,10,0)</f>
        <v>①</v>
      </c>
      <c r="N351" s="47" t="str">
        <f>_xlfn.IFS($M$345="非該当","―",R351="不適切","★",R351="要入力","✖",R351="非該当","▲",R351="適切","",R351="","",R351="要確認","！")</f>
        <v>✖</v>
      </c>
      <c r="O351" s="50">
        <v>349</v>
      </c>
      <c r="P351" s="51" t="str">
        <f>VLOOKUP(O351,'38 排せつ支援'!$AM$6:AQ$399,2,1)</f>
        <v>いる・いない</v>
      </c>
      <c r="Q351" s="52" t="s">
        <v>13</v>
      </c>
      <c r="R351" s="57" t="str">
        <f>_xlfn.IFS($M$345="非該当","非該当",$M$345="非該当","非該当",P351=Q351,"適切",P351="いる・いない","要入力",P351="いない","不適切",P351="非該当","要確認")</f>
        <v>要入力</v>
      </c>
      <c r="S351" s="129" t="str">
        <f>IFERROR(VLOOKUP(O351,'38 排せつ支援'!$AM$6:$AX$499,7,1),0)</f>
        <v>平27厚労告95
 71の3ロ(1)</v>
      </c>
    </row>
    <row r="352" spans="2:20" ht="30" customHeight="1" x14ac:dyDescent="0.25">
      <c r="B352" s="142"/>
      <c r="C352" s="114" t="s">
        <v>1725</v>
      </c>
      <c r="D352" s="56"/>
      <c r="E352" s="67"/>
      <c r="F352" s="48"/>
      <c r="G352" s="49"/>
      <c r="H352" s="74"/>
      <c r="I352" s="74"/>
      <c r="J352" s="109">
        <f>IFERROR(VLOOKUP(O352,'第5 介護給付費《基本》'!$A$6:$AR$177,8,0),0)</f>
        <v>0</v>
      </c>
      <c r="K352" s="75" t="str">
        <f>VLOOKUP(O352,'38 排せつ支援'!$A$6:$AR$189,10,0)</f>
        <v>②</v>
      </c>
      <c r="N352" s="47" t="str">
        <f>_xlfn.IFS(R352="不適切","★",R352="要入力","✖",R352="非該当","▲",R352="適切","",R352="","",R352="要確認","！")</f>
        <v>✖</v>
      </c>
      <c r="O352" s="50">
        <v>350</v>
      </c>
      <c r="P352" s="51" t="str">
        <f>VLOOKUP(O352,'38 排せつ支援'!$AM$6:AQ$399,2,1)</f>
        <v>いる・いない</v>
      </c>
      <c r="Q352" s="52" t="s">
        <v>13</v>
      </c>
      <c r="R352" s="57" t="str">
        <f>_xlfn.IFS(P352=Q352,"適切",P352="いる・いない","要入力",P352="いない","不適切",P352="非該当","要確認")</f>
        <v>要入力</v>
      </c>
      <c r="S352" s="129" t="str">
        <f>IFERROR(VLOOKUP(O352,'38 排せつ支援'!$AM$6:$AX$499,7,1),0)</f>
        <v>平27厚労告95
 71の3ロ(2)</v>
      </c>
    </row>
    <row r="353" spans="2:19" ht="30" customHeight="1" x14ac:dyDescent="0.25">
      <c r="B353" s="142"/>
      <c r="C353" s="114" t="s">
        <v>1725</v>
      </c>
      <c r="D353" s="56"/>
      <c r="E353" s="67"/>
      <c r="F353" s="48" t="str">
        <f>+'38 排せつ支援'!C16</f>
        <v>（Ⅲ）</v>
      </c>
      <c r="G353" s="49"/>
      <c r="H353" s="74"/>
      <c r="I353" s="74"/>
      <c r="J353" s="109">
        <f>IFERROR(VLOOKUP(O353,'第5 介護給付費《基本》'!$A$6:$AR$177,8,0),0)</f>
        <v>0</v>
      </c>
      <c r="K353" s="75" t="str">
        <f>VLOOKUP(O353,'38 排せつ支援'!$A$6:$AR$189,10,0)</f>
        <v>　(1)①から③まで並びに(2)②a及びbに掲げる基準のいずれにも適合していますか。</v>
      </c>
      <c r="L353" s="53" t="str">
        <f>+'38 排せつ支援'!B17</f>
        <v>A65</v>
      </c>
      <c r="M353" s="53" t="str">
        <f>+'38 排せつ支援'!C17</f>
        <v>該当・非該当</v>
      </c>
      <c r="N353" s="47" t="str">
        <f>_xlfn.IFS(R353="不適切","★",R353="要入力","✖",R353="非該当","▲",R353="適切","",R353="","",R353="要確認","！")</f>
        <v>✖</v>
      </c>
      <c r="O353" s="50">
        <v>351</v>
      </c>
      <c r="P353" s="51" t="str">
        <f>VLOOKUP(O353,'38 排せつ支援'!$AM$6:AQ$399,2,1)</f>
        <v>いる・いない</v>
      </c>
      <c r="Q353" s="52" t="s">
        <v>13</v>
      </c>
      <c r="R353" s="57" t="str">
        <f>_xlfn.IFS(P353=Q353,"適切",P353="いる・いない","要入力",P353="いない","不適切",P353="非該当","要確認")</f>
        <v>要入力</v>
      </c>
      <c r="S353" s="129" t="str">
        <f>IFERROR(VLOOKUP(O353,'38 排せつ支援'!$AM$6:$AX$499,7,1),0)</f>
        <v>平27厚労告95
 71の3ハ</v>
      </c>
    </row>
    <row r="354" spans="2:19" ht="30" customHeight="1" x14ac:dyDescent="0.25">
      <c r="B354" s="142"/>
      <c r="C354" s="114" t="s">
        <v>1725</v>
      </c>
      <c r="D354" s="56"/>
      <c r="E354" s="67"/>
      <c r="F354" s="48"/>
      <c r="G354" s="49"/>
      <c r="H354" s="74"/>
      <c r="I354" s="74"/>
      <c r="J354" s="109">
        <f>IFERROR(VLOOKUP(O354,'第5 介護給付費《基本》'!$A$6:$AR$177,8,0),0)</f>
        <v>0</v>
      </c>
      <c r="K354" s="75" t="str">
        <f>VLOOKUP(O354,'38 排せつ支援'!$A$6:$AR$189,10,0)</f>
        <v>①</v>
      </c>
      <c r="N354" s="47" t="str">
        <f>_xlfn.IFS(R354="不適切","★",R354="要入力","✖",R354="非該当","▲",R354="適切","",R354="","",R354="要確認","！")</f>
        <v>✖</v>
      </c>
      <c r="O354" s="50">
        <v>352</v>
      </c>
      <c r="P354" s="51" t="str">
        <f>VLOOKUP(O354,'38 排せつ支援'!$AM$6:AQ$399,2,1)</f>
        <v>いる・いない</v>
      </c>
      <c r="Q354" s="52" t="s">
        <v>13</v>
      </c>
      <c r="R354" s="57" t="str">
        <f>_xlfn.IFS(P354=Q354,"適切",P354="いる・いない","要入力",P354="いない","不適切",P354="非該当","要確認")</f>
        <v>要入力</v>
      </c>
      <c r="S354" s="129" t="str">
        <f>IFERROR(VLOOKUP(O354,'38 排せつ支援'!$AM$6:$AX$499,7,1),0)</f>
        <v>平12老企40 
第2の5(42)①</v>
      </c>
    </row>
    <row r="355" spans="2:19" ht="30" customHeight="1" x14ac:dyDescent="0.25">
      <c r="B355" s="142"/>
      <c r="C355" s="145" t="s">
        <v>1088</v>
      </c>
      <c r="D355" s="56"/>
      <c r="E355" s="67"/>
      <c r="F355" s="48"/>
      <c r="G355" s="49"/>
      <c r="H355" s="74"/>
      <c r="I355" s="74"/>
      <c r="J355" s="109">
        <f>IFERROR(VLOOKUP(O355,'第5 介護給付費《基本》'!$A$6:$AR$177,8,0),0)</f>
        <v>0</v>
      </c>
      <c r="K355" s="75" t="str">
        <f>VLOOKUP(O355,'38 排せつ支援'!$A$6:$AR$189,10,0)</f>
        <v>②</v>
      </c>
      <c r="N355" s="47" t="str">
        <f>_xlfn.IFS(R355="不適切","★",R355="要入力","✖",R355="非該当","▲",R355="適切","",R355="","",R355="要確認","！")</f>
        <v>✖</v>
      </c>
      <c r="O355" s="50">
        <v>353</v>
      </c>
      <c r="P355" s="51" t="str">
        <f>VLOOKUP(O355,'38 排せつ支援'!$AM$6:AQ$399,2,1)</f>
        <v>いる・いない</v>
      </c>
      <c r="Q355" s="52" t="s">
        <v>13</v>
      </c>
      <c r="R355" s="57" t="str">
        <f>_xlfn.IFS(P355=Q355,"適切",P355="いる・いない","要入力",P355="いない","不適切",P355="非該当","要確認")</f>
        <v>要入力</v>
      </c>
      <c r="S355" s="129" t="str">
        <f>IFERROR(VLOOKUP(O355,'38 排せつ支援'!$AM$6:$AX$499,7,1),0)</f>
        <v>平12老企40 
第2の5(42)②</v>
      </c>
    </row>
    <row r="356" spans="2:19" ht="30" customHeight="1" x14ac:dyDescent="0.25">
      <c r="B356" s="142"/>
      <c r="C356" s="114" t="s">
        <v>1726</v>
      </c>
      <c r="D356" s="61"/>
      <c r="E356" s="67"/>
      <c r="F356" s="48"/>
      <c r="G356" s="49"/>
      <c r="H356" s="74"/>
      <c r="I356" s="74"/>
      <c r="J356" s="109">
        <f>IFERROR(VLOOKUP(O356,'第5 介護給付費《基本》'!$A$6:$AR$177,8,0),0)</f>
        <v>0</v>
      </c>
      <c r="K356" s="75" t="str">
        <f>VLOOKUP(O356,'38 排せつ支援'!$A$6:$AR$189,10,0)</f>
        <v>③</v>
      </c>
      <c r="N356" s="47" t="str">
        <f>_xlfn.IFS($M$356="非該当","―",R356="不適切","★",R356="要入力","✖",R356="非該当","▲",R356="適切","",R356="","",R356="要確認","！")</f>
        <v>✖</v>
      </c>
      <c r="O356" s="50">
        <v>354</v>
      </c>
      <c r="P356" s="51" t="str">
        <f>VLOOKUP(O356,'38 排せつ支援'!$AM$6:AQ$399,2,1)</f>
        <v>いる・いない</v>
      </c>
      <c r="Q356" s="52" t="s">
        <v>13</v>
      </c>
      <c r="R356" s="57" t="str">
        <f>_xlfn.IFS($M$356="非該当","非該当",P356=Q356,"適切",P356="いる・いない","要入力",P356="いない","不適切",P356="非該当","要確認")</f>
        <v>要入力</v>
      </c>
      <c r="S356" s="129" t="str">
        <f>IFERROR(VLOOKUP(O356,'38 排せつ支援'!$AM$6:$AX$499,7,1),0)</f>
        <v>平12老企40 
第2の5(42)③</v>
      </c>
    </row>
    <row r="357" spans="2:19" ht="30" customHeight="1" x14ac:dyDescent="0.25">
      <c r="B357" s="142"/>
      <c r="C357" s="114" t="s">
        <v>1726</v>
      </c>
      <c r="D357" s="56"/>
      <c r="E357" s="67"/>
      <c r="F357" s="59"/>
      <c r="G357" s="49"/>
      <c r="H357" s="74"/>
      <c r="I357" s="74"/>
      <c r="J357" s="109">
        <f>IFERROR(VLOOKUP(O357,'第5 介護給付費《基本》'!$A$6:$AR$177,8,0),0)</f>
        <v>0</v>
      </c>
      <c r="K357" s="75" t="str">
        <f>VLOOKUP(O357,'38 排せつ支援'!$A$6:$AR$189,10,0)</f>
        <v>④</v>
      </c>
      <c r="N357" s="47" t="str">
        <f>_xlfn.IFS($M$356="非該当","―",R357="不適切","★",R357="要入力","✖",R357="非該当","▲",R357="適切","",R357="","",R357="要確認","！")</f>
        <v>✖</v>
      </c>
      <c r="O357" s="50">
        <v>355</v>
      </c>
      <c r="P357" s="51" t="str">
        <f>VLOOKUP(O357,'38 排せつ支援'!$AM$6:AQ$399,2,1)</f>
        <v>いる・いない</v>
      </c>
      <c r="Q357" s="52" t="s">
        <v>13</v>
      </c>
      <c r="R357" s="57" t="str">
        <f>_xlfn.IFS($M$356="非該当","非該当",P357=Q357,"適切",P357="いる・いない","要入力",P357="いない","不適切",P357="非該当","要確認")</f>
        <v>要入力</v>
      </c>
      <c r="S357" s="129" t="str">
        <f>IFERROR(VLOOKUP(O357,'38 排せつ支援'!$AM$6:$AX$499,7,1),0)</f>
        <v>平12老企40 
第2の5(42)④
様式6</v>
      </c>
    </row>
    <row r="358" spans="2:19" ht="30" customHeight="1" x14ac:dyDescent="0.25">
      <c r="B358" s="142"/>
      <c r="C358" s="114" t="s">
        <v>1726</v>
      </c>
      <c r="D358" s="56"/>
      <c r="E358" s="67"/>
      <c r="F358" s="59"/>
      <c r="G358" s="49"/>
      <c r="H358" s="74"/>
      <c r="I358" s="74"/>
      <c r="J358" s="109">
        <f>IFERROR(VLOOKUP(O358,'第5 介護給付費《基本》'!$A$6:$AR$177,8,0),0)</f>
        <v>0</v>
      </c>
      <c r="K358" s="75" t="str">
        <f>VLOOKUP(O358,'38 排せつ支援'!$A$6:$AR$189,10,0)</f>
        <v>⑤</v>
      </c>
      <c r="N358" s="47" t="str">
        <f>_xlfn.IFS($M$356="非該当","―",R358="不適切","★",R358="要入力","✖",R358="非該当","▲",R358="適切","",R358="","",R358="要確認","！")</f>
        <v>✖</v>
      </c>
      <c r="O358" s="50">
        <v>356</v>
      </c>
      <c r="P358" s="51" t="str">
        <f>VLOOKUP(O358,'38 排せつ支援'!$AM$6:AQ$399,2,1)</f>
        <v>いる・いない</v>
      </c>
      <c r="Q358" s="52" t="s">
        <v>13</v>
      </c>
      <c r="R358" s="57" t="str">
        <f>_xlfn.IFS($M$356="非該当","非該当",P358=Q358,"適切",P358="いる・いない","要入力",P358="いない","不適切",P358="非該当","要確認")</f>
        <v>要入力</v>
      </c>
      <c r="S358" s="129" t="str">
        <f>IFERROR(VLOOKUP(O358,'38 排せつ支援'!$AM$6:$AX$499,7,1),0)</f>
        <v>平12老企40 
第2の5(42)⑤</v>
      </c>
    </row>
    <row r="359" spans="2:19" ht="30" customHeight="1" x14ac:dyDescent="0.25">
      <c r="B359" s="142"/>
      <c r="C359" s="114" t="s">
        <v>1726</v>
      </c>
      <c r="D359" s="56"/>
      <c r="E359" s="67"/>
      <c r="F359" s="62"/>
      <c r="G359" s="49"/>
      <c r="H359" s="74"/>
      <c r="I359" s="74"/>
      <c r="J359" s="109">
        <f>IFERROR(VLOOKUP(O359,'第5 介護給付費《基本》'!$A$6:$AR$177,8,0),0)</f>
        <v>0</v>
      </c>
      <c r="K359" s="75" t="str">
        <f>VLOOKUP(O359,'38 排せつ支援'!$A$6:$AR$189,10,0)</f>
        <v>⑥</v>
      </c>
      <c r="N359" s="47" t="str">
        <f>_xlfn.IFS($M$356="非該当","―",R359="不適切","★",R359="要入力","✖",R359="非該当","▲",R359="適切","",R359="","",R359="要確認","！")</f>
        <v>✖</v>
      </c>
      <c r="O359" s="50">
        <v>357</v>
      </c>
      <c r="P359" s="51" t="str">
        <f>VLOOKUP(O359,'38 排せつ支援'!$AM$6:AQ$399,2,1)</f>
        <v>いる・いない</v>
      </c>
      <c r="Q359" s="52" t="s">
        <v>13</v>
      </c>
      <c r="R359" s="57" t="str">
        <f>_xlfn.IFS($M$356="非該当","非該当",P359=Q359,"適切",P359="いる・いない","要入力",P359="いない","不適切",P359="非該当","要確認")</f>
        <v>要入力</v>
      </c>
      <c r="S359" s="129" t="str">
        <f>IFERROR(VLOOKUP(O359,'38 排せつ支援'!$AM$6:$AX$499,7,1),0)</f>
        <v>平12老企40 
第2の5(42)⑥</v>
      </c>
    </row>
    <row r="360" spans="2:19" ht="30" customHeight="1" x14ac:dyDescent="0.25">
      <c r="B360" s="142"/>
      <c r="C360" s="114" t="s">
        <v>1726</v>
      </c>
      <c r="D360" s="56"/>
      <c r="E360" s="67"/>
      <c r="F360" s="48"/>
      <c r="G360" s="49"/>
      <c r="H360" s="74"/>
      <c r="I360" s="74"/>
      <c r="J360" s="109">
        <f>IFERROR(VLOOKUP(O360,'第5 介護給付費《基本》'!$A$6:$AR$177,8,0),0)</f>
        <v>0</v>
      </c>
      <c r="K360" s="75" t="str">
        <f>VLOOKUP(O360,'38 排せつ支援'!$A$6:$AR$189,10,0)</f>
        <v>⑦</v>
      </c>
      <c r="N360" s="47" t="str">
        <f>_xlfn.IFS($M$356="非該当","―",R360="不適切","★",R360="要入力","✖",R360="非該当","▲",R360="適切","",R360="","",R360="要確認","！")</f>
        <v>✖</v>
      </c>
      <c r="O360" s="50">
        <v>358</v>
      </c>
      <c r="P360" s="51" t="str">
        <f>VLOOKUP(O360,'38 排せつ支援'!$AM$6:AQ$399,2,1)</f>
        <v>いる・いない</v>
      </c>
      <c r="Q360" s="52" t="s">
        <v>13</v>
      </c>
      <c r="R360" s="57" t="str">
        <f>_xlfn.IFS($M$356="非該当","非該当",P360=Q360,"適切",P360="いる・いない","要入力",P360="いない","不適切",P360="非該当","要確認")</f>
        <v>要入力</v>
      </c>
      <c r="S360" s="129" t="str">
        <f>IFERROR(VLOOKUP(O360,'38 排せつ支援'!$AM$6:$AX$499,7,1),0)</f>
        <v>平12老企40 
第2の5(42)⑦</v>
      </c>
    </row>
    <row r="361" spans="2:19" ht="30" customHeight="1" x14ac:dyDescent="0.25">
      <c r="B361" s="142"/>
      <c r="C361" s="114" t="s">
        <v>1726</v>
      </c>
      <c r="D361" s="61"/>
      <c r="E361" s="67"/>
      <c r="F361" s="48"/>
      <c r="G361" s="49"/>
      <c r="H361" s="74"/>
      <c r="I361" s="74"/>
      <c r="J361" s="109">
        <f>IFERROR(VLOOKUP(O361,'第5 介護給付費《基本》'!$A$6:$AR$177,8,0),0)</f>
        <v>0</v>
      </c>
      <c r="K361" s="75" t="str">
        <f>VLOOKUP(O361,'38 排せつ支援'!$A$6:$AR$189,10,0)</f>
        <v>⑧</v>
      </c>
      <c r="N361" s="47" t="str">
        <f>_xlfn.IFS($M$361="非該当","―",R361="不適切","★",R361="要入力","✖",R361="非該当","▲",R361="適切","",R361="","",R361="要確認","！")</f>
        <v>✖</v>
      </c>
      <c r="O361" s="50">
        <v>359</v>
      </c>
      <c r="P361" s="51" t="str">
        <f>VLOOKUP(O361,'38 排せつ支援'!$AM$6:AQ$399,2,1)</f>
        <v>いる・いない</v>
      </c>
      <c r="Q361" s="52" t="s">
        <v>13</v>
      </c>
      <c r="R361" s="57" t="str">
        <f>_xlfn.IFS($M$361="非該当","非該当",P361=Q361,"適切",P361="いる・いない","要入力",P361="いない","不適切",P361="非該当","要確認")</f>
        <v>要入力</v>
      </c>
      <c r="S361" s="129" t="str">
        <f>IFERROR(VLOOKUP(O361,'38 排せつ支援'!$AM$6:$AX$499,7,1),0)</f>
        <v>平12老企40 
第2の5(42)⑧</v>
      </c>
    </row>
    <row r="362" spans="2:19" ht="30" customHeight="1" x14ac:dyDescent="0.25">
      <c r="B362" s="142"/>
      <c r="C362" s="114" t="s">
        <v>1726</v>
      </c>
      <c r="D362" s="56"/>
      <c r="E362" s="67"/>
      <c r="F362" s="59"/>
      <c r="G362" s="49"/>
      <c r="H362" s="74"/>
      <c r="I362" s="74"/>
      <c r="J362" s="109">
        <f>IFERROR(VLOOKUP(O362,'第5 介護給付費《基本》'!$A$6:$AR$177,8,0),0)</f>
        <v>0</v>
      </c>
      <c r="K362" s="75" t="str">
        <f>VLOOKUP(O362,'38 排せつ支援'!$A$6:$AR$189,10,0)</f>
        <v>⑨</v>
      </c>
      <c r="N362" s="47" t="str">
        <f>_xlfn.IFS($M$362="非該当","―",R362="不適切","★",R362="要入力","✖",R362="非該当","▲",R362="適切","",R362="","",R362="要確認","！")</f>
        <v>✖</v>
      </c>
      <c r="O362" s="50">
        <v>360</v>
      </c>
      <c r="P362" s="51" t="str">
        <f>VLOOKUP(O362,'38 排せつ支援'!$AM$6:AQ$399,2,1)</f>
        <v>いる・いない</v>
      </c>
      <c r="Q362" s="52" t="s">
        <v>13</v>
      </c>
      <c r="R362" s="57" t="str">
        <f>_xlfn.IFS($M$362="非該当","非該当",P362=Q362,"適切",P362="いる・いない","要入力",P362="いない","不適切",P362="非該当","要確認")</f>
        <v>要入力</v>
      </c>
      <c r="S362" s="129" t="str">
        <f>IFERROR(VLOOKUP(O362,'38 排せつ支援'!$AM$6:$AX$499,7,1),0)</f>
        <v>平12老企40 
第2の5(42)⑨</v>
      </c>
    </row>
    <row r="363" spans="2:19" ht="30" customHeight="1" x14ac:dyDescent="0.25">
      <c r="B363" s="142"/>
      <c r="C363" s="114" t="s">
        <v>1726</v>
      </c>
      <c r="D363" s="56"/>
      <c r="E363" s="67"/>
      <c r="F363" s="59"/>
      <c r="G363" s="49"/>
      <c r="H363" s="74"/>
      <c r="I363" s="74"/>
      <c r="J363" s="109">
        <f>IFERROR(VLOOKUP(O363,'第5 介護給付費《基本》'!$A$6:$AR$177,8,0),0)</f>
        <v>0</v>
      </c>
      <c r="K363" s="75" t="str">
        <f>VLOOKUP(O363,'38 排せつ支援'!$A$6:$AR$189,10,0)</f>
        <v>⑩</v>
      </c>
      <c r="N363" s="47" t="str">
        <f>_xlfn.IFS($M$363="非該当","―",R363="不適切","★",R363="要入力","✖",R363="非該当","▲",R363="適切","",R363="","",R363="要確認","！")</f>
        <v>✖</v>
      </c>
      <c r="O363" s="50">
        <v>361</v>
      </c>
      <c r="P363" s="51" t="str">
        <f>VLOOKUP(O363,'38 排せつ支援'!$AM$6:AQ$399,2,1)</f>
        <v>いる・いない</v>
      </c>
      <c r="Q363" s="52" t="s">
        <v>13</v>
      </c>
      <c r="R363" s="57" t="str">
        <f>_xlfn.IFS($M$363="非該当","非該当",P363=Q363,"適切",P363="いる・いない","要入力",P363="いない","不適切",P363="非該当","要確認")</f>
        <v>要入力</v>
      </c>
      <c r="S363" s="129" t="str">
        <f>IFERROR(VLOOKUP(O363,'38 排せつ支援'!$AM$6:$AX$499,7,1),0)</f>
        <v>平12老企40 
第2の5(42)⑩</v>
      </c>
    </row>
    <row r="364" spans="2:19" ht="30" customHeight="1" x14ac:dyDescent="0.25">
      <c r="B364" s="142"/>
      <c r="C364" s="145" t="s">
        <v>1089</v>
      </c>
      <c r="D364" s="56"/>
      <c r="E364" s="67"/>
      <c r="F364" s="62"/>
      <c r="G364" s="49"/>
      <c r="H364" s="74"/>
      <c r="I364" s="74"/>
      <c r="J364" s="109">
        <f>IFERROR(VLOOKUP(O364,'第5 介護給付費《基本》'!$A$6:$AR$177,8,0),0)</f>
        <v>0</v>
      </c>
      <c r="K364" s="75" t="str">
        <f>VLOOKUP(O364,'38 排せつ支援'!$A$6:$AR$189,10,0)</f>
        <v>　要因分析及び支援計画の作成に関わる職種は、④の評価を行った医師又は看護師、介護支援専門員、及び支援対象の入所者の特性を把握している介護職員を含むものとし、その他、疾患、使用している薬剤、食生活、生活機能の状態等に応じ薬剤師、管理栄養士、理学療法士、作業療法士等を適宜加えていますか。</v>
      </c>
      <c r="N364" s="47" t="str">
        <f>_xlfn.IFS(R364="不適切","★",R364="要入力","✖",R364="非該当","▲",R364="適切","",R364="","",R364="要確認","！")</f>
        <v>✖</v>
      </c>
      <c r="O364" s="50">
        <v>362</v>
      </c>
      <c r="P364" s="51" t="str">
        <f>VLOOKUP(O364,'38 排せつ支援'!$AM$6:AQ$399,2,1)</f>
        <v>いる・いない</v>
      </c>
      <c r="Q364" s="52" t="s">
        <v>13</v>
      </c>
      <c r="R364" s="57" t="str">
        <f>_xlfn.IFS(P364=Q364,"適切",P364="いる・いない","要入力",P364="いない","不適切",P364="非該当","要確認")</f>
        <v>要入力</v>
      </c>
      <c r="S364" s="129" t="str">
        <f>IFERROR(VLOOKUP(O364,'38 排せつ支援'!$AM$6:$AX$499,7,1),0)</f>
        <v>平12老企40 
第2の5(42)⑩</v>
      </c>
    </row>
    <row r="365" spans="2:19" ht="30" customHeight="1" x14ac:dyDescent="0.25">
      <c r="B365" s="142"/>
      <c r="C365" s="114" t="s">
        <v>1727</v>
      </c>
      <c r="D365" s="56"/>
      <c r="E365" s="67"/>
      <c r="F365" s="48"/>
      <c r="G365" s="49"/>
      <c r="H365" s="74"/>
      <c r="I365" s="74"/>
      <c r="J365" s="109">
        <f>IFERROR(VLOOKUP(O365,'第5 介護給付費《基本》'!$A$6:$AR$177,8,0),0)</f>
        <v>0</v>
      </c>
      <c r="K365" s="75" t="str">
        <f>VLOOKUP(O365,'38 排せつ支援'!$A$6:$AR$189,10,0)</f>
        <v>⑪</v>
      </c>
      <c r="N365" s="47" t="str">
        <f>_xlfn.IFS(R365="不適切","★",R365="要入力","✖",R365="非該当","▲",R365="適切","",R365="","",R365="要確認","！")</f>
        <v>✖</v>
      </c>
      <c r="O365" s="50">
        <v>363</v>
      </c>
      <c r="P365" s="51" t="str">
        <f>VLOOKUP(O365,'38 排せつ支援'!$AM$6:AQ$399,2,1)</f>
        <v>いる・いない</v>
      </c>
      <c r="Q365" s="52" t="s">
        <v>13</v>
      </c>
      <c r="R365" s="57" t="str">
        <f>_xlfn.IFS(P365=Q365,"適切",P365="いる・いない","要入力",P365="いない","不適切",P365="非該当","要確認")</f>
        <v>要入力</v>
      </c>
      <c r="S365" s="129" t="str">
        <f>IFERROR(VLOOKUP(O365,'38 排せつ支援'!$AM$6:$AX$499,7,1),0)</f>
        <v>平12老企40 
第2の5(42)⑪</v>
      </c>
    </row>
    <row r="366" spans="2:19" ht="30" customHeight="1" x14ac:dyDescent="0.25">
      <c r="B366" s="142"/>
      <c r="C366" s="114" t="s">
        <v>1727</v>
      </c>
      <c r="D366" s="61"/>
      <c r="E366" s="67"/>
      <c r="F366" s="48"/>
      <c r="G366" s="49"/>
      <c r="H366" s="74"/>
      <c r="I366" s="74"/>
      <c r="J366" s="109">
        <f>IFERROR(VLOOKUP(O366,'第5 介護給付費《基本》'!$A$6:$AR$177,8,0),0)</f>
        <v>0</v>
      </c>
      <c r="K366" s="75" t="str">
        <f>VLOOKUP(O366,'38 排せつ支援'!$A$6:$AR$189,10,0)</f>
        <v>⑫</v>
      </c>
      <c r="N366" s="47" t="str">
        <f>_xlfn.IFS($M$366="非該当","―",R366="不適切","★",R366="要入力","✖",R366="非該当","▲",R366="適切","",R366="","",R366="要確認","！")</f>
        <v>✖</v>
      </c>
      <c r="O366" s="50">
        <v>364</v>
      </c>
      <c r="P366" s="51" t="str">
        <f>VLOOKUP(O366,'38 排せつ支援'!$AM$6:AQ$399,2,1)</f>
        <v>いる・いない</v>
      </c>
      <c r="Q366" s="52" t="s">
        <v>13</v>
      </c>
      <c r="R366" s="57" t="str">
        <f>_xlfn.IFS($M$366="非該当","非該当",P366=Q366,"適切",P366="いる・いない","要入力",P366="いない","不適切",P366="非該当","要確認")</f>
        <v>要入力</v>
      </c>
      <c r="S366" s="129" t="str">
        <f>IFERROR(VLOOKUP(O366,'38 排せつ支援'!$AM$6:$AX$499,7,1),0)</f>
        <v>平12老企40 
第2の5(42)⑫</v>
      </c>
    </row>
    <row r="367" spans="2:19" ht="30" customHeight="1" x14ac:dyDescent="0.25">
      <c r="B367" s="142"/>
      <c r="C367" s="114" t="s">
        <v>1727</v>
      </c>
      <c r="D367" s="56"/>
      <c r="E367" s="67"/>
      <c r="F367" s="59"/>
      <c r="G367" s="49"/>
      <c r="H367" s="74"/>
      <c r="I367" s="74"/>
      <c r="J367" s="109">
        <f>IFERROR(VLOOKUP(O367,'第5 介護給付費《基本》'!$A$6:$AR$177,8,0),0)</f>
        <v>0</v>
      </c>
      <c r="K367" s="75" t="str">
        <f>VLOOKUP(O367,'38 排せつ支援'!$A$6:$AR$189,10,0)</f>
        <v>⑬</v>
      </c>
      <c r="N367" s="47" t="str">
        <f>_xlfn.IFS($M$367="非該当","―",R367="不適切","★",R367="要入力","✖",R367="非該当","▲",R367="適切","",R367="","",R367="要確認","！")</f>
        <v>✖</v>
      </c>
      <c r="O367" s="50">
        <v>365</v>
      </c>
      <c r="P367" s="51" t="str">
        <f>VLOOKUP(O367,'38 排せつ支援'!$AM$6:AQ$399,2,1)</f>
        <v>いる・いない</v>
      </c>
      <c r="Q367" s="52" t="s">
        <v>13</v>
      </c>
      <c r="R367" s="57" t="str">
        <f>_xlfn.IFS($M$367="非該当","非該当",P367=Q367,"適切",P367="いる・いない","要入力",P367="いない","不適切",P367="非該当","要確認")</f>
        <v>要入力</v>
      </c>
      <c r="S367" s="129" t="str">
        <f>IFERROR(VLOOKUP(O367,'38 排せつ支援'!$AM$6:$AX$499,7,1),0)</f>
        <v>平12老企40 
第2の5(42)⑬</v>
      </c>
    </row>
    <row r="368" spans="2:19" ht="30" customHeight="1" x14ac:dyDescent="0.25">
      <c r="B368" s="142"/>
      <c r="C368" s="114" t="s">
        <v>1727</v>
      </c>
      <c r="D368" s="56"/>
      <c r="E368" s="67"/>
      <c r="F368" s="59"/>
      <c r="G368" s="49"/>
      <c r="H368" s="74"/>
      <c r="I368" s="74"/>
      <c r="J368" s="109">
        <f>IFERROR(VLOOKUP(O368,'第5 介護給付費《基本》'!$A$6:$AR$177,8,0),0)</f>
        <v>0</v>
      </c>
      <c r="K368" s="75">
        <f>VLOOKUP(O368,'38 排せつ支援'!$A$6:$AR$189,10,0)</f>
        <v>0</v>
      </c>
      <c r="N368" s="47" t="str">
        <f>_xlfn.IFS($M$368="非該当","―",R368="不適切","★",R368="要入力","✖",R368="非該当","▲",R368="適切","",R368="","",R368="要確認","！")</f>
        <v>✖</v>
      </c>
      <c r="O368" s="50">
        <v>366</v>
      </c>
      <c r="P368" s="51" t="str">
        <f>VLOOKUP(O368,'38 排せつ支援'!$AM$6:AQ$399,2,1)</f>
        <v>いる・いない</v>
      </c>
      <c r="Q368" s="52" t="s">
        <v>13</v>
      </c>
      <c r="R368" s="57" t="str">
        <f>_xlfn.IFS($M$368="非該当","非該当",P368=Q368,"適切",P368="いる・いない","要入力",P368="いない","不適切",P368="非該当","要確認")</f>
        <v>要入力</v>
      </c>
      <c r="S368" s="129" t="str">
        <f>IFERROR(VLOOKUP(O368,'38 排せつ支援'!$AM$6:$AX$499,7,1),0)</f>
        <v>平12老企40 
第2の5(42)⑬</v>
      </c>
    </row>
    <row r="369" spans="2:20" ht="30" customHeight="1" x14ac:dyDescent="0.25">
      <c r="B369" s="142"/>
      <c r="C369" s="145" t="s">
        <v>1090</v>
      </c>
      <c r="D369" s="56" t="str">
        <f>+'39 自立支援促進'!B7</f>
        <v>39 自立支援促進加算</v>
      </c>
      <c r="E369" s="67"/>
      <c r="F369" s="62"/>
      <c r="G369" s="49"/>
      <c r="H369" s="74"/>
      <c r="I369" s="74"/>
      <c r="J369" s="109">
        <f>IFERROR(VLOOKUP(O369,'第5 介護給付費《基本》'!$A$6:$AR$177,8,0),0)</f>
        <v>0</v>
      </c>
      <c r="K369" s="75" t="str">
        <f>VLOOKUP(O369,'39 自立支援促進'!$A$6:$AR$192,10,0)</f>
        <v>　次の基準のいずれにも適合しているものとして県知事に届け出た指定施設において、継続的に入所者ごとの自立支援を行った場合は、１月につき２８０単位を加算していますか。</v>
      </c>
      <c r="L369" s="53" t="str">
        <f>+'39 自立支援促進'!B10</f>
        <v>A66</v>
      </c>
      <c r="M369" s="53" t="str">
        <f>+'39 自立支援促進'!C10</f>
        <v>該当・非該当</v>
      </c>
      <c r="N369" s="47" t="str">
        <f>_xlfn.IFS(R369="不適切","★",R369="要入力","✖",R369="非該当","▲",R369="適切","",R369="","",R369="要確認","！")</f>
        <v>✖</v>
      </c>
      <c r="O369" s="50">
        <v>367</v>
      </c>
      <c r="P369" s="51" t="str">
        <f>VLOOKUP(O369,'39 自立支援促進'!$AM$6:AQ$402,2,1)</f>
        <v>いる・いない</v>
      </c>
      <c r="Q369" s="52" t="s">
        <v>13</v>
      </c>
      <c r="R369" s="57" t="str">
        <f>_xlfn.IFS(P369=Q369,"適切",P369="いる・いない","要入力",P369="いない","不適切",P369="非該当","要確認")</f>
        <v>要入力</v>
      </c>
      <c r="S369" s="129" t="str">
        <f>IFERROR(VLOOKUP(O369,'39 自立支援促進'!$AM$6:$AX$502,7,1),0)</f>
        <v>平12厚告21 
別表1のム,
平27厚労告95
 71の4</v>
      </c>
      <c r="T369" s="97" t="s">
        <v>1541</v>
      </c>
    </row>
    <row r="370" spans="2:20" ht="30" customHeight="1" x14ac:dyDescent="0.25">
      <c r="B370" s="142"/>
      <c r="C370" s="114" t="s">
        <v>1728</v>
      </c>
      <c r="D370" s="56"/>
      <c r="E370" s="67"/>
      <c r="F370" s="48"/>
      <c r="G370" s="49"/>
      <c r="H370" s="74"/>
      <c r="I370" s="74"/>
      <c r="J370" s="109">
        <f>IFERROR(VLOOKUP(O370,'第5 介護給付費《基本》'!$A$6:$AR$177,8,0),0)</f>
        <v>0</v>
      </c>
      <c r="K370" s="75" t="str">
        <f>VLOOKUP(O370,'39 自立支援促進'!$A$6:$AR$192,10,0)</f>
        <v>①</v>
      </c>
      <c r="N370" s="47" t="str">
        <f t="shared" ref="N370:N383" si="56">_xlfn.IFS(R370="不適切","★",R370="要入力","✖",R370="非該当","▲",R370="適切","",R370="","",R370="要確認","！")</f>
        <v>✖</v>
      </c>
      <c r="O370" s="50">
        <v>368</v>
      </c>
      <c r="P370" s="51" t="str">
        <f>VLOOKUP(O370,'39 自立支援促進'!$AM$6:AQ$402,2,1)</f>
        <v>いる・いない</v>
      </c>
      <c r="Q370" s="52" t="s">
        <v>13</v>
      </c>
      <c r="R370" s="57" t="str">
        <f t="shared" ref="R370:R383" si="57">_xlfn.IFS(P370=Q370,"適切",P370="いる・いない","要入力",P370="いない","不適切",P370="非該当","要確認")</f>
        <v>要入力</v>
      </c>
      <c r="S370" s="129" t="str">
        <f>IFERROR(VLOOKUP(O370,'39 自立支援促進'!$AM$6:$AX$502,7,1),0)</f>
        <v>平12老企40 
第2の5(43)①</v>
      </c>
    </row>
    <row r="371" spans="2:20" ht="30" customHeight="1" x14ac:dyDescent="0.25">
      <c r="B371" s="142"/>
      <c r="C371" s="114" t="s">
        <v>1728</v>
      </c>
      <c r="D371" s="56"/>
      <c r="E371" s="67"/>
      <c r="F371" s="48"/>
      <c r="G371" s="49"/>
      <c r="H371" s="74"/>
      <c r="I371" s="74"/>
      <c r="J371" s="109">
        <f>IFERROR(VLOOKUP(O371,'第5 介護給付費《基本》'!$A$6:$AR$177,8,0),0)</f>
        <v>0</v>
      </c>
      <c r="K371" s="75" t="str">
        <f>VLOOKUP(O371,'39 自立支援促進'!$A$6:$AR$192,10,0)</f>
        <v>②</v>
      </c>
      <c r="N371" s="47" t="str">
        <f t="shared" si="56"/>
        <v>✖</v>
      </c>
      <c r="O371" s="50">
        <v>369</v>
      </c>
      <c r="P371" s="51" t="str">
        <f>VLOOKUP(O371,'39 自立支援促進'!$AM$6:AQ$402,2,1)</f>
        <v>いる・いない</v>
      </c>
      <c r="Q371" s="52" t="s">
        <v>13</v>
      </c>
      <c r="R371" s="57" t="str">
        <f t="shared" si="57"/>
        <v>要入力</v>
      </c>
      <c r="S371" s="129" t="str">
        <f>IFERROR(VLOOKUP(O371,'39 自立支援促進'!$AM$6:$AX$502,7,1),0)</f>
        <v>平12老企40 
第2の5(43)②</v>
      </c>
    </row>
    <row r="372" spans="2:20" ht="30" customHeight="1" x14ac:dyDescent="0.25">
      <c r="B372" s="142"/>
      <c r="C372" s="145" t="s">
        <v>1091</v>
      </c>
      <c r="D372" s="56"/>
      <c r="E372" s="67"/>
      <c r="F372" s="48"/>
      <c r="G372" s="49"/>
      <c r="H372" s="74"/>
      <c r="I372" s="74"/>
      <c r="J372" s="109">
        <f>IFERROR(VLOOKUP(O372,'第5 介護給付費《基本》'!$A$6:$AR$177,8,0),0)</f>
        <v>0</v>
      </c>
      <c r="K372" s="75" t="str">
        <f>VLOOKUP(O372,'39 自立支援促進'!$A$6:$AR$192,10,0)</f>
        <v>③</v>
      </c>
      <c r="N372" s="47" t="str">
        <f t="shared" si="56"/>
        <v>✖</v>
      </c>
      <c r="O372" s="50">
        <v>370</v>
      </c>
      <c r="P372" s="51" t="str">
        <f>VLOOKUP(O372,'39 自立支援促進'!$AM$6:AQ$402,2,1)</f>
        <v>いる・いない</v>
      </c>
      <c r="Q372" s="52" t="s">
        <v>13</v>
      </c>
      <c r="R372" s="57" t="str">
        <f t="shared" si="57"/>
        <v>要入力</v>
      </c>
      <c r="S372" s="129" t="str">
        <f>IFERROR(VLOOKUP(O372,'39 自立支援促進'!$AM$6:$AX$502,7,1),0)</f>
        <v>平12老企40 
第2の5(43)③</v>
      </c>
    </row>
    <row r="373" spans="2:20" ht="30" customHeight="1" x14ac:dyDescent="0.25">
      <c r="B373" s="142"/>
      <c r="C373" s="114" t="s">
        <v>1729</v>
      </c>
      <c r="D373" s="56"/>
      <c r="E373" s="67"/>
      <c r="F373" s="48"/>
      <c r="G373" s="49"/>
      <c r="H373" s="74"/>
      <c r="I373" s="74"/>
      <c r="J373" s="109">
        <f>IFERROR(VLOOKUP(O373,'第5 介護給付費《基本》'!$A$6:$AR$177,8,0),0)</f>
        <v>0</v>
      </c>
      <c r="K373" s="75" t="str">
        <f>VLOOKUP(O373,'39 自立支援促進'!$A$6:$AR$192,10,0)</f>
        <v>④</v>
      </c>
      <c r="N373" s="47" t="str">
        <f t="shared" si="56"/>
        <v>✖</v>
      </c>
      <c r="O373" s="50">
        <v>371</v>
      </c>
      <c r="P373" s="51" t="str">
        <f>VLOOKUP(O373,'39 自立支援促進'!$AM$6:AQ$402,2,1)</f>
        <v>いる・いない</v>
      </c>
      <c r="Q373" s="52" t="s">
        <v>13</v>
      </c>
      <c r="R373" s="57" t="str">
        <f t="shared" si="57"/>
        <v>要入力</v>
      </c>
      <c r="S373" s="129" t="str">
        <f>IFERROR(VLOOKUP(O373,'39 自立支援促進'!$AM$6:$AX$502,7,1),0)</f>
        <v>平12老企40 
第2の5(43)④</v>
      </c>
    </row>
    <row r="374" spans="2:20" ht="30" customHeight="1" x14ac:dyDescent="0.25">
      <c r="B374" s="142"/>
      <c r="C374" s="114" t="s">
        <v>1729</v>
      </c>
      <c r="D374" s="56"/>
      <c r="E374" s="67"/>
      <c r="F374" s="48"/>
      <c r="G374" s="49"/>
      <c r="H374" s="74"/>
      <c r="I374" s="74"/>
      <c r="J374" s="109">
        <f>IFERROR(VLOOKUP(O374,'第5 介護給付費《基本》'!$A$6:$AR$177,8,0),0)</f>
        <v>0</v>
      </c>
      <c r="K374" s="75" t="str">
        <f>VLOOKUP(O374,'39 自立支援促進'!$A$6:$AR$192,10,0)</f>
        <v>⑤</v>
      </c>
      <c r="N374" s="47" t="str">
        <f t="shared" si="56"/>
        <v>✖</v>
      </c>
      <c r="O374" s="50">
        <v>372</v>
      </c>
      <c r="P374" s="51" t="str">
        <f>VLOOKUP(O374,'39 自立支援促進'!$AM$6:AQ$402,2,1)</f>
        <v>いる・いない</v>
      </c>
      <c r="Q374" s="52" t="s">
        <v>13</v>
      </c>
      <c r="R374" s="57" t="str">
        <f t="shared" ref="R374" si="58">_xlfn.IFS(P374=Q374,"適切",P374="いる・いない","要入力",P374="いない","不適切",P374="非該当","要確認")</f>
        <v>要入力</v>
      </c>
      <c r="S374" s="129" t="str">
        <f>IFERROR(VLOOKUP(O374,'39 自立支援促進'!$AM$6:$AX$502,7,1),0)</f>
        <v>平12老企40 
第2の5(43)⑤</v>
      </c>
    </row>
    <row r="375" spans="2:20" ht="30" customHeight="1" x14ac:dyDescent="0.25">
      <c r="B375" s="142"/>
      <c r="C375" s="114" t="s">
        <v>1729</v>
      </c>
      <c r="D375" s="56"/>
      <c r="E375" s="67"/>
      <c r="F375" s="48"/>
      <c r="G375" s="49"/>
      <c r="H375" s="74"/>
      <c r="I375" s="74"/>
      <c r="J375" s="109">
        <f>IFERROR(VLOOKUP(O375,'第5 介護給付費《基本》'!$A$6:$AR$177,8,0),0)</f>
        <v>0</v>
      </c>
      <c r="K375" s="75">
        <f>VLOOKUP(O375,'39 自立支援促進'!$A$6:$AR$192,10,0)</f>
        <v>0</v>
      </c>
      <c r="N375" s="47" t="str">
        <f t="shared" si="56"/>
        <v>✖</v>
      </c>
      <c r="O375" s="50">
        <v>373</v>
      </c>
      <c r="P375" s="51" t="str">
        <f>VLOOKUP(O375,'39 自立支援促進'!$AM$6:AQ$402,2,1)</f>
        <v>いる・いない</v>
      </c>
      <c r="Q375" s="52" t="s">
        <v>13</v>
      </c>
      <c r="R375" s="57" t="str">
        <f t="shared" si="57"/>
        <v>要入力</v>
      </c>
      <c r="S375" s="129" t="str">
        <f>IFERROR(VLOOKUP(O375,'39 自立支援促進'!$AM$6:$AX$502,7,1),0)</f>
        <v>平12老企40 
第2の5(43)⑤</v>
      </c>
    </row>
    <row r="376" spans="2:20" ht="30" customHeight="1" x14ac:dyDescent="0.25">
      <c r="B376" s="142"/>
      <c r="C376" s="114" t="s">
        <v>1729</v>
      </c>
      <c r="D376" s="56"/>
      <c r="E376" s="67"/>
      <c r="F376" s="48"/>
      <c r="G376" s="49"/>
      <c r="H376" s="74"/>
      <c r="I376" s="74"/>
      <c r="J376" s="109">
        <f>IFERROR(VLOOKUP(O376,'第5 介護給付費《基本》'!$A$6:$AR$177,8,0),0)</f>
        <v>0</v>
      </c>
      <c r="K376" s="75" t="str">
        <f>VLOOKUP(O376,'39 自立支援促進'!$A$6:$AR$192,10,0)</f>
        <v>⑥</v>
      </c>
      <c r="N376" s="47" t="str">
        <f t="shared" si="56"/>
        <v>✖</v>
      </c>
      <c r="O376" s="50">
        <v>374</v>
      </c>
      <c r="P376" s="51" t="str">
        <f>VLOOKUP(O376,'39 自立支援促進'!$AM$6:AQ$402,2,1)</f>
        <v>いる・いない</v>
      </c>
      <c r="Q376" s="52" t="s">
        <v>13</v>
      </c>
      <c r="R376" s="57" t="str">
        <f t="shared" si="57"/>
        <v>要入力</v>
      </c>
      <c r="S376" s="129" t="str">
        <f>IFERROR(VLOOKUP(O376,'39 自立支援促進'!$AM$6:$AX$502,7,1),0)</f>
        <v>平12老企40 
第2の5(43)⑥</v>
      </c>
    </row>
    <row r="377" spans="2:20" ht="30" customHeight="1" x14ac:dyDescent="0.25">
      <c r="B377" s="142"/>
      <c r="C377" s="114" t="s">
        <v>1729</v>
      </c>
      <c r="D377" s="56"/>
      <c r="E377" s="67"/>
      <c r="F377" s="48"/>
      <c r="G377" s="49"/>
      <c r="H377" s="74"/>
      <c r="I377" s="74"/>
      <c r="J377" s="109">
        <f>IFERROR(VLOOKUP(O377,'第5 介護給付費《基本》'!$A$6:$AR$177,8,0),0)</f>
        <v>0</v>
      </c>
      <c r="K377" s="75" t="str">
        <f>VLOOKUP(O377,'39 自立支援促進'!$A$6:$AR$192,10,0)</f>
        <v>⑦</v>
      </c>
      <c r="N377" s="47" t="str">
        <f t="shared" si="56"/>
        <v>✖</v>
      </c>
      <c r="O377" s="50">
        <v>375</v>
      </c>
      <c r="P377" s="51" t="str">
        <f>VLOOKUP(O377,'39 自立支援促進'!$AM$6:AQ$402,2,1)</f>
        <v>いる・いない</v>
      </c>
      <c r="Q377" s="52" t="s">
        <v>13</v>
      </c>
      <c r="R377" s="57" t="str">
        <f t="shared" si="57"/>
        <v>要入力</v>
      </c>
      <c r="S377" s="129" t="str">
        <f>IFERROR(VLOOKUP(O377,'39 自立支援促進'!$AM$6:$AX$502,7,1),0)</f>
        <v>平12老企40 
第2の5(43)⑦</v>
      </c>
    </row>
    <row r="378" spans="2:20" ht="30" customHeight="1" x14ac:dyDescent="0.25">
      <c r="B378" s="142"/>
      <c r="C378" s="114" t="s">
        <v>1729</v>
      </c>
      <c r="D378" s="56"/>
      <c r="E378" s="67"/>
      <c r="F378" s="48"/>
      <c r="G378" s="49"/>
      <c r="H378" s="74"/>
      <c r="I378" s="74"/>
      <c r="J378" s="109">
        <f>IFERROR(VLOOKUP(O378,'第5 介護給付費《基本》'!$A$6:$AR$177,8,0),0)</f>
        <v>0</v>
      </c>
      <c r="K378" s="75" t="str">
        <f>VLOOKUP(O378,'39 自立支援促進'!$A$6:$AR$192,10,0)</f>
        <v>⑧</v>
      </c>
      <c r="N378" s="47" t="str">
        <f t="shared" si="56"/>
        <v>✖</v>
      </c>
      <c r="O378" s="50">
        <v>376</v>
      </c>
      <c r="P378" s="51" t="str">
        <f>VLOOKUP(O378,'39 自立支援促進'!$AM$6:AQ$402,2,1)</f>
        <v>いる・いない</v>
      </c>
      <c r="Q378" s="52" t="s">
        <v>13</v>
      </c>
      <c r="R378" s="57" t="str">
        <f t="shared" si="57"/>
        <v>要入力</v>
      </c>
      <c r="S378" s="129" t="str">
        <f>IFERROR(VLOOKUP(O378,'39 自立支援促進'!$AM$6:$AX$502,7,1),0)</f>
        <v>平12老企40 
第2の5(43)⑧</v>
      </c>
    </row>
    <row r="379" spans="2:20" ht="30" customHeight="1" x14ac:dyDescent="0.25">
      <c r="B379" s="142"/>
      <c r="C379" s="114" t="s">
        <v>1729</v>
      </c>
      <c r="D379" s="56"/>
      <c r="E379" s="67"/>
      <c r="F379" s="48"/>
      <c r="G379" s="49"/>
      <c r="H379" s="74"/>
      <c r="I379" s="74"/>
      <c r="J379" s="109">
        <f>IFERROR(VLOOKUP(O379,'第5 介護給付費《基本》'!$A$6:$AR$177,8,0),0)</f>
        <v>0</v>
      </c>
      <c r="K379" s="75">
        <f>VLOOKUP(O379,'39 自立支援促進'!$A$6:$AR$192,10,0)</f>
        <v>0</v>
      </c>
      <c r="N379" s="47" t="str">
        <f t="shared" si="56"/>
        <v>✖</v>
      </c>
      <c r="O379" s="50">
        <v>377</v>
      </c>
      <c r="P379" s="51" t="str">
        <f>VLOOKUP(O379,'39 自立支援促進'!$AM$6:AQ$402,2,1)</f>
        <v>いる・いない</v>
      </c>
      <c r="Q379" s="52" t="s">
        <v>13</v>
      </c>
      <c r="R379" s="57" t="str">
        <f t="shared" si="57"/>
        <v>要入力</v>
      </c>
      <c r="S379" s="129" t="str">
        <f>IFERROR(VLOOKUP(O379,'39 自立支援促進'!$AM$6:$AX$502,7,1),0)</f>
        <v>平12老企40 
第2の5(43)⑧</v>
      </c>
    </row>
    <row r="380" spans="2:20" ht="30" customHeight="1" x14ac:dyDescent="0.25">
      <c r="B380" s="142"/>
      <c r="C380" s="145" t="s">
        <v>1092</v>
      </c>
      <c r="D380" s="56"/>
      <c r="E380" s="67"/>
      <c r="F380" s="48"/>
      <c r="G380" s="49"/>
      <c r="H380" s="74"/>
      <c r="I380" s="74"/>
      <c r="J380" s="109">
        <f>IFERROR(VLOOKUP(O380,'第5 介護給付費《基本》'!$A$6:$AR$177,8,0),0)</f>
        <v>0</v>
      </c>
      <c r="K380" s="75" t="str">
        <f>VLOOKUP(O380,'39 自立支援促進'!$A$6:$AR$192,10,0)</f>
        <v>⑨</v>
      </c>
      <c r="N380" s="47" t="str">
        <f t="shared" si="56"/>
        <v>✖</v>
      </c>
      <c r="O380" s="50">
        <v>378</v>
      </c>
      <c r="P380" s="51" t="str">
        <f>VLOOKUP(O380,'39 自立支援促進'!$AM$6:AQ$402,2,1)</f>
        <v>いる・いない</v>
      </c>
      <c r="Q380" s="52" t="s">
        <v>13</v>
      </c>
      <c r="R380" s="57" t="str">
        <f t="shared" si="57"/>
        <v>要入力</v>
      </c>
      <c r="S380" s="129" t="str">
        <f>IFERROR(VLOOKUP(O380,'39 自立支援促進'!$AM$6:$AX$502,7,1),0)</f>
        <v>平12老企40 
第2の5(43)⑨</v>
      </c>
    </row>
    <row r="381" spans="2:20" ht="30" customHeight="1" x14ac:dyDescent="0.25">
      <c r="B381" s="142"/>
      <c r="C381" s="145" t="s">
        <v>1094</v>
      </c>
      <c r="D381" s="56" t="str">
        <f>+'40 科学的介護推進体制'!B7</f>
        <v>40 科学的介護推進体制加算</v>
      </c>
      <c r="E381" s="67"/>
      <c r="F381" s="48"/>
      <c r="G381" s="49"/>
      <c r="H381" s="74"/>
      <c r="I381" s="74"/>
      <c r="J381" s="109">
        <f>IFERROR(VLOOKUP(O381,'第5 介護給付費《基本》'!$A$6:$AR$177,8,0),0)</f>
        <v>0</v>
      </c>
      <c r="K381" s="75" t="str">
        <f>VLOOKUP(O381,'40 科学的介護推進体制'!$A$6:$AR$190,10,0)</f>
        <v>　次の基準のいずれにも適合しているものとして県知事に届け出た指定施設において、入所者に対し指定介護福祉施設サービスを行った場合は、科学的介護推進体制加算(Ⅰ)として、１月につき４０単位を加算していますか。</v>
      </c>
      <c r="N381" s="47" t="str">
        <f t="shared" si="56"/>
        <v>✖</v>
      </c>
      <c r="O381" s="50">
        <v>379</v>
      </c>
      <c r="P381" s="51" t="str">
        <f>VLOOKUP(O381,'40 科学的介護推進体制'!$AM$6:AQ$400,2,1)</f>
        <v>いる・いない</v>
      </c>
      <c r="Q381" s="52" t="s">
        <v>13</v>
      </c>
      <c r="R381" s="57" t="str">
        <f t="shared" ref="R381" si="59">_xlfn.IFS(P381=Q381,"適切",P381="いる・いない","要入力",P381="いない","不適切",P381="非該当","要確認")</f>
        <v>要入力</v>
      </c>
      <c r="S381" s="129" t="str">
        <f>IFERROR(VLOOKUP(O381,'40 科学的介護推進体制'!$AM$6:$AX$500,7,1),0)</f>
        <v>平12厚告21 
別表1のウ注
平27厚労告95 
 71の5イ</v>
      </c>
      <c r="T381" s="97" t="s">
        <v>1542</v>
      </c>
    </row>
    <row r="382" spans="2:20" ht="30" customHeight="1" x14ac:dyDescent="0.25">
      <c r="B382" s="142"/>
      <c r="C382" s="114" t="s">
        <v>1093</v>
      </c>
      <c r="D382" s="56"/>
      <c r="E382" s="67"/>
      <c r="F382" s="48" t="str">
        <f>+'40 科学的介護推進体制'!C10</f>
        <v>（Ⅰ）</v>
      </c>
      <c r="G382" s="49"/>
      <c r="H382" s="74"/>
      <c r="I382" s="74"/>
      <c r="J382" s="109">
        <f>IFERROR(VLOOKUP(O382,'第5 介護給付費《基本》'!$A$6:$AR$177,8,0),0)</f>
        <v>0</v>
      </c>
      <c r="K382" s="75" t="str">
        <f>VLOOKUP(O382,'40 科学的介護推進体制'!$A$6:$AR$190,10,0)</f>
        <v>①</v>
      </c>
      <c r="L382" s="53" t="str">
        <f>+'40 科学的介護推進体制'!B11</f>
        <v>A67</v>
      </c>
      <c r="M382" s="53" t="str">
        <f>+'40 科学的介護推進体制'!C11</f>
        <v>該当・非該当</v>
      </c>
      <c r="N382" s="47" t="str">
        <f t="shared" si="56"/>
        <v>✖</v>
      </c>
      <c r="O382" s="50">
        <v>380</v>
      </c>
      <c r="P382" s="51" t="str">
        <f>VLOOKUP(O382,'40 科学的介護推進体制'!$AM$6:AQ$400,2,1)</f>
        <v>いる・いない</v>
      </c>
      <c r="Q382" s="52" t="s">
        <v>13</v>
      </c>
      <c r="R382" s="57" t="str">
        <f t="shared" si="57"/>
        <v>要入力</v>
      </c>
      <c r="S382" s="129" t="str">
        <f>IFERROR(VLOOKUP(O382,'40 科学的介護推進体制'!$AM$6:$AX$500,7,1),0)</f>
        <v>平27厚労告95 
 71の5イ(1)</v>
      </c>
    </row>
    <row r="383" spans="2:20" ht="30" customHeight="1" x14ac:dyDescent="0.25">
      <c r="B383" s="142"/>
      <c r="C383" s="114" t="s">
        <v>1093</v>
      </c>
      <c r="D383" s="56"/>
      <c r="E383" s="67"/>
      <c r="F383" s="48"/>
      <c r="G383" s="49"/>
      <c r="H383" s="74"/>
      <c r="I383" s="74"/>
      <c r="J383" s="109">
        <f>IFERROR(VLOOKUP(O383,'第5 介護給付費《基本》'!$A$6:$AR$177,8,0),0)</f>
        <v>0</v>
      </c>
      <c r="K383" s="75" t="str">
        <f>VLOOKUP(O383,'40 科学的介護推進体制'!$A$6:$AR$190,10,0)</f>
        <v>②</v>
      </c>
      <c r="L383" s="53" t="str">
        <f>+'40 科学的介護推進体制'!B14</f>
        <v>A68</v>
      </c>
      <c r="M383" s="53" t="str">
        <f>+'40 科学的介護推進体制'!C14</f>
        <v>該当・非該当</v>
      </c>
      <c r="N383" s="47" t="str">
        <f t="shared" si="56"/>
        <v>✖</v>
      </c>
      <c r="O383" s="50">
        <v>381</v>
      </c>
      <c r="P383" s="51" t="str">
        <f>VLOOKUP(O383,'40 科学的介護推進体制'!$AM$6:AQ$400,2,1)</f>
        <v>いる・いない</v>
      </c>
      <c r="Q383" s="52" t="s">
        <v>13</v>
      </c>
      <c r="R383" s="57" t="str">
        <f t="shared" si="57"/>
        <v>要入力</v>
      </c>
      <c r="S383" s="129" t="str">
        <f>IFERROR(VLOOKUP(O383,'40 科学的介護推進体制'!$AM$6:$AX$500,7,1),0)</f>
        <v>平27厚労告95 
 71の5イ(2)</v>
      </c>
    </row>
    <row r="384" spans="2:20" ht="30" customHeight="1" x14ac:dyDescent="0.25">
      <c r="B384" s="142"/>
      <c r="C384" s="114" t="s">
        <v>1093</v>
      </c>
      <c r="D384" s="56"/>
      <c r="E384" s="67"/>
      <c r="F384" s="48"/>
      <c r="G384" s="49"/>
      <c r="H384" s="74"/>
      <c r="I384" s="74"/>
      <c r="J384" s="109">
        <f>IFERROR(VLOOKUP(O384,'第5 介護給付費《基本》'!$A$6:$AR$177,8,0),0)</f>
        <v>0</v>
      </c>
      <c r="K384" s="75" t="str">
        <f>VLOOKUP(O384,'40 科学的介護推進体制'!$A$6:$AR$190,10,0)</f>
        <v>③</v>
      </c>
      <c r="N384" s="47" t="str">
        <f>_xlfn.IFS($M$367="非該当","―",R384="不適切","★",R384="要入力","✖",R384="非該当","▲",R384="適切","",R384="","",R384="要確認","！")</f>
        <v>✖</v>
      </c>
      <c r="O384" s="50">
        <v>382</v>
      </c>
      <c r="P384" s="51" t="str">
        <f>VLOOKUP(O384,'40 科学的介護推進体制'!$AM$6:AQ$400,2,1)</f>
        <v>いない・いる</v>
      </c>
      <c r="Q384" s="64" t="s">
        <v>1068</v>
      </c>
      <c r="R384" s="131" t="str">
        <f>_xlfn.IFS($M$203="非該当","非該当",P384=Q384,"適切",P384="いない・いる","要入力",P384="いる","不適切",P384="非該当","要確認")</f>
        <v>要入力</v>
      </c>
      <c r="S384" s="129" t="str">
        <f>IFERROR(VLOOKUP(O384,'40 科学的介護推進体制'!$AM$6:$AX$500,7,1),0)</f>
        <v>平12厚告21 
別表1のウ注</v>
      </c>
    </row>
    <row r="385" spans="2:20" ht="30" customHeight="1" x14ac:dyDescent="0.25">
      <c r="B385" s="142"/>
      <c r="C385" s="114" t="s">
        <v>1093</v>
      </c>
      <c r="D385" s="56"/>
      <c r="E385" s="67"/>
      <c r="F385" s="48" t="str">
        <f>+'40 科学的介護推進体制'!C13</f>
        <v>（Ⅱ）</v>
      </c>
      <c r="G385" s="49"/>
      <c r="H385" s="74"/>
      <c r="I385" s="74"/>
      <c r="J385" s="109">
        <f>IFERROR(VLOOKUP(O385,'第5 介護給付費《基本》'!$A$6:$AR$177,8,0),0)</f>
        <v>0</v>
      </c>
      <c r="K385" s="75" t="str">
        <f>VLOOKUP(O385,'40 科学的介護推進体制'!$A$6:$AR$190,10,0)</f>
        <v>　次の基準のいずれにも適合しているものとして県知事に届け出た指定施設において、入所者に対し指定介護福祉施設サービスを行った場合は、科学的介護推進体制加算(Ⅱ)として、１月につき５０単位を加算していますか。</v>
      </c>
      <c r="N385" s="47" t="str">
        <f>_xlfn.IFS($M$368="非該当","―",R385="不適切","★",R385="要入力","✖",R385="非該当","▲",R385="適切","",R385="","",R385="要確認","！")</f>
        <v>✖</v>
      </c>
      <c r="O385" s="50">
        <v>383</v>
      </c>
      <c r="P385" s="51" t="str">
        <f>VLOOKUP(O385,'40 科学的介護推進体制'!$AM$6:AQ$400,2,1)</f>
        <v>いる・いない</v>
      </c>
      <c r="Q385" s="52" t="s">
        <v>13</v>
      </c>
      <c r="R385" s="57" t="str">
        <f>_xlfn.IFS($M$368="非該当","非該当",P385=Q385,"適切",P385="いる・いない","要入力",P385="いない","不適切",P385="非該当","要確認")</f>
        <v>要入力</v>
      </c>
      <c r="S385" s="129" t="str">
        <f>IFERROR(VLOOKUP(O385,'40 科学的介護推進体制'!$AM$6:$AX$500,7,1),0)</f>
        <v>平12厚告21 
別表1のウ注
平27厚労告95 
 71の5ロ</v>
      </c>
    </row>
    <row r="386" spans="2:20" ht="30" customHeight="1" x14ac:dyDescent="0.25">
      <c r="B386" s="142"/>
      <c r="C386" s="114" t="s">
        <v>1093</v>
      </c>
      <c r="D386" s="56"/>
      <c r="E386" s="67"/>
      <c r="F386" s="48"/>
      <c r="G386" s="49"/>
      <c r="H386" s="74"/>
      <c r="I386" s="74"/>
      <c r="J386" s="109">
        <f>IFERROR(VLOOKUP(O386,'第5 介護給付費《基本》'!$A$6:$AR$177,8,0),0)</f>
        <v>0</v>
      </c>
      <c r="K386" s="75" t="str">
        <f>VLOOKUP(O386,'40 科学的介護推進体制'!$A$6:$AR$190,10,0)</f>
        <v>①</v>
      </c>
      <c r="N386" s="47" t="str">
        <f>_xlfn.IFS($M$368="非該当","―",R386="不適切","★",R386="要入力","✖",R386="非該当","▲",R386="適切","",R386="","",R386="要確認","！")</f>
        <v>✖</v>
      </c>
      <c r="O386" s="50">
        <v>384</v>
      </c>
      <c r="P386" s="51" t="str">
        <f>VLOOKUP(O386,'40 科学的介護推進体制'!$AM$6:AQ$400,2,1)</f>
        <v>いる・いない</v>
      </c>
      <c r="Q386" s="52" t="s">
        <v>13</v>
      </c>
      <c r="R386" s="57" t="str">
        <f>_xlfn.IFS($M$368="非該当","非該当",P386=Q386,"適切",P386="いる・いない","要入力",P386="いない","不適切",P386="非該当","要確認")</f>
        <v>要入力</v>
      </c>
      <c r="S386" s="129" t="str">
        <f>IFERROR(VLOOKUP(O386,'40 科学的介護推進体制'!$AM$6:$AX$500,7,1),0)</f>
        <v>平27厚労告95 
 71の5ロ(1)</v>
      </c>
    </row>
    <row r="387" spans="2:20" ht="30" customHeight="1" x14ac:dyDescent="0.25">
      <c r="B387" s="142"/>
      <c r="C387" s="114" t="s">
        <v>1093</v>
      </c>
      <c r="D387" s="56"/>
      <c r="E387" s="67"/>
      <c r="F387" s="48"/>
      <c r="G387" s="49"/>
      <c r="H387" s="74"/>
      <c r="I387" s="74"/>
      <c r="J387" s="109">
        <f>IFERROR(VLOOKUP(O387,'第5 介護給付費《基本》'!$A$6:$AR$177,8,0),0)</f>
        <v>0</v>
      </c>
      <c r="K387" s="75" t="str">
        <f>VLOOKUP(O387,'40 科学的介護推進体制'!$A$6:$AR$190,10,0)</f>
        <v>②</v>
      </c>
      <c r="N387" s="47" t="str">
        <f>_xlfn.IFS($M$368="非該当","―",R387="不適切","★",R387="要入力","✖",R387="非該当","▲",R387="適切","",R387="","",R387="要確認","！")</f>
        <v>✖</v>
      </c>
      <c r="O387" s="50">
        <v>385</v>
      </c>
      <c r="P387" s="51" t="str">
        <f>VLOOKUP(O387,'40 科学的介護推進体制'!$AM$6:AQ$400,2,1)</f>
        <v>いる・いない</v>
      </c>
      <c r="Q387" s="52" t="s">
        <v>13</v>
      </c>
      <c r="R387" s="57" t="str">
        <f>_xlfn.IFS($M$368="非該当","非該当",P387=Q387,"適切",P387="いる・いない","要入力",P387="いない","不適切",P387="非該当","要確認")</f>
        <v>要入力</v>
      </c>
      <c r="S387" s="129" t="str">
        <f>IFERROR(VLOOKUP(O387,'40 科学的介護推進体制'!$AM$6:$AX$500,7,1),0)</f>
        <v>平27厚労告95 
 71の5ロ(2)</v>
      </c>
    </row>
    <row r="388" spans="2:20" ht="30" customHeight="1" x14ac:dyDescent="0.25">
      <c r="B388" s="142"/>
      <c r="C388" s="114" t="s">
        <v>1093</v>
      </c>
      <c r="D388" s="56"/>
      <c r="E388" s="67"/>
      <c r="F388" s="48"/>
      <c r="G388" s="49"/>
      <c r="H388" s="74"/>
      <c r="I388" s="74"/>
      <c r="J388" s="109">
        <f>IFERROR(VLOOKUP(O388,'第5 介護給付費《基本》'!$A$6:$AR$177,8,0),0)</f>
        <v>0</v>
      </c>
      <c r="K388" s="75" t="str">
        <f>VLOOKUP(O388,'40 科学的介護推進体制'!$A$6:$AR$190,10,0)</f>
        <v>③</v>
      </c>
      <c r="N388" s="47" t="str">
        <f>_xlfn.IFS($M$368="非該当","―",R388="不適切","★",R388="要入力","✖",R388="非該当","▲",R388="適切","",R388="","",R388="要確認","！")</f>
        <v>✖</v>
      </c>
      <c r="O388" s="50">
        <v>386</v>
      </c>
      <c r="P388" s="51" t="str">
        <f>VLOOKUP(O388,'40 科学的介護推進体制'!$AM$6:AQ$400,2,1)</f>
        <v>いない・いる</v>
      </c>
      <c r="Q388" s="64" t="s">
        <v>1068</v>
      </c>
      <c r="R388" s="131" t="str">
        <f>_xlfn.IFS($M$203="非該当","非該当",P388=Q388,"適切",P388="いない・いる","要入力",P388="いる","不適切",P388="非該当","要確認")</f>
        <v>要入力</v>
      </c>
      <c r="S388" s="129" t="str">
        <f>IFERROR(VLOOKUP(O388,'40 科学的介護推進体制'!$AM$6:$AX$500,7,1),0)</f>
        <v>平12厚告21 
別表1のウ注</v>
      </c>
    </row>
    <row r="389" spans="2:20" ht="30" customHeight="1" x14ac:dyDescent="0.25">
      <c r="B389" s="142"/>
      <c r="C389" s="114" t="s">
        <v>1093</v>
      </c>
      <c r="D389" s="56"/>
      <c r="E389" s="67"/>
      <c r="F389" s="48"/>
      <c r="G389" s="49"/>
      <c r="H389" s="74"/>
      <c r="I389" s="74"/>
      <c r="J389" s="109">
        <f>IFERROR(VLOOKUP(O389,'第5 介護給付費《基本》'!$A$6:$AR$177,8,0),0)</f>
        <v>0</v>
      </c>
      <c r="K389" s="75" t="str">
        <f>VLOOKUP(O389,'40 科学的介護推進体制'!$A$6:$AR$190,10,0)</f>
        <v>　算定にあたっては、以下の事項に留意していますか。</v>
      </c>
      <c r="N389" s="47" t="str">
        <f>_xlfn.IFS($M$368="非該当","―",R389="不適切","★",R389="要入力","✖",R389="非該当","▲",R389="適切","",R389="","",R389="要確認","！")</f>
        <v>✖</v>
      </c>
      <c r="O389" s="50">
        <v>387</v>
      </c>
      <c r="P389" s="51" t="str">
        <f>VLOOKUP(O389,'40 科学的介護推進体制'!$AM$6:AQ$400,2,1)</f>
        <v>いる・いない</v>
      </c>
      <c r="Q389" s="52" t="s">
        <v>13</v>
      </c>
      <c r="R389" s="57" t="str">
        <f>_xlfn.IFS($M$368="非該当","非該当",P389=Q389,"適切",P389="いる・いない","要入力",P389="いない","不適切",P389="非該当","要確認")</f>
        <v>要入力</v>
      </c>
      <c r="S389" s="129" t="str">
        <f>IFERROR(VLOOKUP(O389,'40 科学的介護推進体制'!$AM$6:$AX$500,7,1),0)</f>
        <v>平12老企40 
第2の5(44)</v>
      </c>
    </row>
    <row r="390" spans="2:20" ht="30" customHeight="1" x14ac:dyDescent="0.25">
      <c r="B390" s="142"/>
      <c r="C390" s="114" t="s">
        <v>1093</v>
      </c>
      <c r="D390" s="61"/>
      <c r="E390" s="67"/>
      <c r="F390" s="48"/>
      <c r="G390" s="49"/>
      <c r="H390" s="74"/>
      <c r="I390" s="74"/>
      <c r="J390" s="109">
        <f>IFERROR(VLOOKUP(O390,'第5 介護給付費《基本》'!$A$6:$AR$177,8,0),0)</f>
        <v>0</v>
      </c>
      <c r="K390" s="75" t="str">
        <f>VLOOKUP(O390,'40 科学的介護推進体制'!$A$6:$AR$190,10,0)</f>
        <v>①</v>
      </c>
      <c r="N390" s="47" t="str">
        <f>_xlfn.IFS($M$390="非該当","―",R390="不適切","★",R390="要入力","✖",R390="非該当","▲",R390="適切","",R390="","",R390="要確認","！")</f>
        <v>✖</v>
      </c>
      <c r="O390" s="50">
        <v>388</v>
      </c>
      <c r="P390" s="51" t="str">
        <f>VLOOKUP(O390,'40 科学的介護推進体制'!$AM$6:AQ$400,2,1)</f>
        <v>いる・いない</v>
      </c>
      <c r="Q390" s="52" t="s">
        <v>13</v>
      </c>
      <c r="R390" s="57" t="str">
        <f>_xlfn.IFS($M$390="非該当","非該当",P390=Q390,"適切",P390="いる・いない","要入力",P390="いない","不適切",P390="非該当","要確認")</f>
        <v>要入力</v>
      </c>
      <c r="S390" s="129" t="str">
        <f>IFERROR(VLOOKUP(O390,'40 科学的介護推進体制'!$AM$6:$AX$500,7,1),0)</f>
        <v>平12老企40 
第2の5(44)①</v>
      </c>
    </row>
    <row r="391" spans="2:20" ht="30" customHeight="1" x14ac:dyDescent="0.25">
      <c r="B391" s="142"/>
      <c r="C391" s="114" t="s">
        <v>1093</v>
      </c>
      <c r="D391" s="56"/>
      <c r="E391" s="67"/>
      <c r="F391" s="48"/>
      <c r="G391" s="49"/>
      <c r="H391" s="74"/>
      <c r="I391" s="74"/>
      <c r="J391" s="109">
        <f>IFERROR(VLOOKUP(O391,'第5 介護給付費《基本》'!$A$6:$AR$177,8,0),0)</f>
        <v>0</v>
      </c>
      <c r="K391" s="75" t="str">
        <f>VLOOKUP(O391,'40 科学的介護推進体制'!$A$6:$AR$190,10,0)</f>
        <v>②</v>
      </c>
      <c r="N391" s="47" t="str">
        <f>_xlfn.IFS($M$391="非該当","―",R391="不適切","★",R391="要入力","✖",R391="非該当","▲",R391="適切","",R391="","",R391="要確認","！")</f>
        <v>✖</v>
      </c>
      <c r="O391" s="50">
        <v>389</v>
      </c>
      <c r="P391" s="51" t="str">
        <f>VLOOKUP(O391,'40 科学的介護推進体制'!$AM$6:AQ$400,2,1)</f>
        <v>いる・いない</v>
      </c>
      <c r="Q391" s="52" t="s">
        <v>13</v>
      </c>
      <c r="R391" s="57" t="str">
        <f>_xlfn.IFS($M$391="非該当","非該当",P391=Q391,"適切",P391="いる・いない","要入力",P391="いない","不適切",P391="非該当","要確認")</f>
        <v>要入力</v>
      </c>
      <c r="S391" s="129" t="str">
        <f>IFERROR(VLOOKUP(O391,'40 科学的介護推進体制'!$AM$6:$AX$500,7,1),0)</f>
        <v>平12老企40 
第2の5(44)②</v>
      </c>
    </row>
    <row r="392" spans="2:20" ht="30" customHeight="1" x14ac:dyDescent="0.25">
      <c r="B392" s="142"/>
      <c r="C392" s="114" t="s">
        <v>1093</v>
      </c>
      <c r="D392" s="56"/>
      <c r="E392" s="67"/>
      <c r="F392" s="48"/>
      <c r="G392" s="49"/>
      <c r="H392" s="74"/>
      <c r="I392" s="74"/>
      <c r="J392" s="109">
        <f>IFERROR(VLOOKUP(O392,'第5 介護給付費《基本》'!$A$6:$AR$177,8,0),0)</f>
        <v>0</v>
      </c>
      <c r="K392" s="75" t="str">
        <f>VLOOKUP(O392,'40 科学的介護推進体制'!$A$6:$AR$190,10,0)</f>
        <v>③</v>
      </c>
      <c r="N392" s="47" t="str">
        <f>_xlfn.IFS(R392="不適切","★",R392="要入力","✖",R392="非該当","▲",R392="適切","",R392="","",R392="要確認","！")</f>
        <v>✖</v>
      </c>
      <c r="O392" s="50">
        <v>390</v>
      </c>
      <c r="P392" s="51" t="str">
        <f>VLOOKUP(O392,'40 科学的介護推進体制'!$AM$6:AQ$400,2,1)</f>
        <v>いる・いない</v>
      </c>
      <c r="Q392" s="52" t="s">
        <v>13</v>
      </c>
      <c r="R392" s="57" t="str">
        <f t="shared" ref="R392:R404" si="60">_xlfn.IFS(P392=Q392,"適切",P392="いる・いない","要入力",P392="いない","不適切",P392="非該当","要確認")</f>
        <v>要入力</v>
      </c>
      <c r="S392" s="129" t="str">
        <f>IFERROR(VLOOKUP(O392,'40 科学的介護推進体制'!$AM$6:$AX$500,7,1),0)</f>
        <v>平12老企40 
第2の5(44)③</v>
      </c>
    </row>
    <row r="393" spans="2:20" ht="30" customHeight="1" x14ac:dyDescent="0.25">
      <c r="B393" s="142"/>
      <c r="C393" s="145" t="s">
        <v>1731</v>
      </c>
      <c r="D393" s="61" t="str">
        <f>+'41 安全対策体制'!B7</f>
        <v>41 安全対策体制加算</v>
      </c>
      <c r="E393" s="67"/>
      <c r="F393" s="48"/>
      <c r="G393" s="49"/>
      <c r="H393" s="74"/>
      <c r="I393" s="74"/>
      <c r="J393" s="109">
        <f>IFERROR(VLOOKUP(O393,'第5 介護給付費《基本》'!$A$6:$AR$177,8,0),0)</f>
        <v>0</v>
      </c>
      <c r="K393" s="75" t="str">
        <f>VLOOKUP(O393,'41 安全対策体制'!$A$6:$AR$190,10,0)</f>
        <v>　次の基準に適合しているものとして県知事に届け出た指定施設が、入所者に対し指定介護福祉施設サービスを行った場合、安全対策体制加算として、入所初日に限り２０単位を加算していますか。</v>
      </c>
      <c r="L393" s="53" t="str">
        <f>+'41 安全対策体制'!B10</f>
        <v>A69</v>
      </c>
      <c r="M393" s="53" t="str">
        <f>+'41 安全対策体制'!C10</f>
        <v>該当・非該当</v>
      </c>
      <c r="N393" s="47" t="str">
        <f>_xlfn.IFS(R393="不適切","★",R393="要入力","✖",R393="非該当","▲",R393="適切","",R393="","",R393="要確認","！")</f>
        <v>✖</v>
      </c>
      <c r="O393" s="50">
        <v>391</v>
      </c>
      <c r="P393" s="51" t="str">
        <f>VLOOKUP(O393,'41 安全対策体制'!$AM$6:AQ$400,2,1)</f>
        <v>いる・いない</v>
      </c>
      <c r="Q393" s="52" t="s">
        <v>13</v>
      </c>
      <c r="R393" s="57" t="str">
        <f t="shared" si="60"/>
        <v>要入力</v>
      </c>
      <c r="S393" s="129" t="str">
        <f>IFERROR(VLOOKUP(O393,'41 安全対策体制'!$AM$6:$AX$500,7,1),0)</f>
        <v>平12厚告21 
別表1のヰ注</v>
      </c>
      <c r="T393" s="97" t="s">
        <v>1543</v>
      </c>
    </row>
    <row r="394" spans="2:20" ht="30" customHeight="1" x14ac:dyDescent="0.25">
      <c r="B394" s="142"/>
      <c r="C394" s="114" t="s">
        <v>1730</v>
      </c>
      <c r="D394" s="56"/>
      <c r="E394" s="67"/>
      <c r="F394" s="48"/>
      <c r="G394" s="49"/>
      <c r="H394" s="74"/>
      <c r="I394" s="74"/>
      <c r="J394" s="109">
        <f>IFERROR(VLOOKUP(O394,'第5 介護給付費《基本》'!$A$6:$AR$177,8,0),0)</f>
        <v>0</v>
      </c>
      <c r="K394" s="75" t="str">
        <f>VLOOKUP(O394,'41 安全対策体制'!$A$6:$AR$190,10,0)</f>
        <v>①</v>
      </c>
      <c r="N394" s="47" t="str">
        <f t="shared" ref="N394:N404" si="61">_xlfn.IFS(R394="不適切","★",R394="要入力","✖",R394="非該当","▲",R394="適切","",R394="","",R394="要確認","！")</f>
        <v>✖</v>
      </c>
      <c r="O394" s="50">
        <v>392</v>
      </c>
      <c r="P394" s="51" t="str">
        <f>VLOOKUP(O394,'41 安全対策体制'!$AM$6:AQ$400,2,1)</f>
        <v>いる・いない</v>
      </c>
      <c r="Q394" s="52" t="s">
        <v>13</v>
      </c>
      <c r="R394" s="57" t="str">
        <f t="shared" si="60"/>
        <v>要入力</v>
      </c>
      <c r="S394" s="129" t="str">
        <f>IFERROR(VLOOKUP(O394,'41 安全対策体制'!$AM$6:$AX$500,7,1),0)</f>
        <v>平27厚労告96
 54の3イ</v>
      </c>
    </row>
    <row r="395" spans="2:20" ht="30" customHeight="1" x14ac:dyDescent="0.25">
      <c r="B395" s="142"/>
      <c r="C395" s="114" t="s">
        <v>1730</v>
      </c>
      <c r="D395" s="56"/>
      <c r="E395" s="67"/>
      <c r="F395" s="48"/>
      <c r="G395" s="49"/>
      <c r="H395" s="74"/>
      <c r="I395" s="74"/>
      <c r="J395" s="109">
        <f>IFERROR(VLOOKUP(O395,'第5 介護給付費《基本》'!$A$6:$AR$177,8,0),0)</f>
        <v>0</v>
      </c>
      <c r="K395" s="75" t="str">
        <f>VLOOKUP(O395,'41 安全対策体制'!$A$6:$AR$190,10,0)</f>
        <v>②</v>
      </c>
      <c r="N395" s="47" t="str">
        <f t="shared" si="61"/>
        <v>✖</v>
      </c>
      <c r="O395" s="50">
        <v>393</v>
      </c>
      <c r="P395" s="51" t="str">
        <f>VLOOKUP(O395,'41 安全対策体制'!$AM$6:AQ$400,2,1)</f>
        <v>いる・いない</v>
      </c>
      <c r="Q395" s="52" t="s">
        <v>13</v>
      </c>
      <c r="R395" s="57" t="str">
        <f t="shared" si="60"/>
        <v>要入力</v>
      </c>
      <c r="S395" s="129" t="str">
        <f>IFERROR(VLOOKUP(O395,'41 安全対策体制'!$AM$6:$AX$500,7,1),0)</f>
        <v>平27厚労告96
 54の3ロ</v>
      </c>
    </row>
    <row r="396" spans="2:20" ht="30" customHeight="1" x14ac:dyDescent="0.25">
      <c r="B396" s="142"/>
      <c r="C396" s="114" t="s">
        <v>1730</v>
      </c>
      <c r="D396" s="56"/>
      <c r="E396" s="67"/>
      <c r="F396" s="48"/>
      <c r="G396" s="49"/>
      <c r="H396" s="74"/>
      <c r="I396" s="74"/>
      <c r="J396" s="109">
        <f>IFERROR(VLOOKUP(O396,'第5 介護給付費《基本》'!$A$6:$AR$177,8,0),0)</f>
        <v>0</v>
      </c>
      <c r="K396" s="75" t="str">
        <f>VLOOKUP(O396,'41 安全対策体制'!$A$6:$AR$190,10,0)</f>
        <v>③</v>
      </c>
      <c r="N396" s="47" t="str">
        <f t="shared" si="61"/>
        <v>✖</v>
      </c>
      <c r="O396" s="50">
        <v>394</v>
      </c>
      <c r="P396" s="51" t="str">
        <f>VLOOKUP(O396,'41 安全対策体制'!$AM$6:AQ$400,2,1)</f>
        <v>いる・いない</v>
      </c>
      <c r="Q396" s="52" t="s">
        <v>13</v>
      </c>
      <c r="R396" s="57" t="str">
        <f t="shared" si="60"/>
        <v>要入力</v>
      </c>
      <c r="S396" s="129" t="str">
        <f>IFERROR(VLOOKUP(O396,'41 安全対策体制'!$AM$6:$AX$500,7,1),0)</f>
        <v>平27厚労告96
 54の3ハ</v>
      </c>
    </row>
    <row r="397" spans="2:20" ht="30" customHeight="1" x14ac:dyDescent="0.25">
      <c r="B397" s="142"/>
      <c r="C397" s="114" t="s">
        <v>1730</v>
      </c>
      <c r="D397" s="56"/>
      <c r="E397" s="67"/>
      <c r="F397" s="48"/>
      <c r="G397" s="49"/>
      <c r="H397" s="74"/>
      <c r="I397" s="74"/>
      <c r="J397" s="109">
        <f>IFERROR(VLOOKUP(O397,'第5 介護給付費《基本》'!$A$6:$AR$177,8,0),0)</f>
        <v>0</v>
      </c>
      <c r="K397" s="75" t="str">
        <f>VLOOKUP(O397,'41 安全対策体制'!$A$6:$AR$190,10,0)</f>
        <v>　算定にあたっては、以下の事項に留意していますか。</v>
      </c>
      <c r="N397" s="47" t="str">
        <f t="shared" si="61"/>
        <v>✖</v>
      </c>
      <c r="O397" s="50">
        <v>395</v>
      </c>
      <c r="P397" s="51" t="str">
        <f>VLOOKUP(O397,'41 安全対策体制'!$AM$6:AQ$400,2,1)</f>
        <v>いる・いない</v>
      </c>
      <c r="Q397" s="52" t="s">
        <v>13</v>
      </c>
      <c r="R397" s="57" t="str">
        <f t="shared" si="60"/>
        <v>要入力</v>
      </c>
      <c r="S397" s="129" t="str">
        <f>IFERROR(VLOOKUP(O397,'41 安全対策体制'!$AM$6:$AX$500,7,1),0)</f>
        <v>平12老企40 
第2の5(45)</v>
      </c>
    </row>
    <row r="398" spans="2:20" ht="30" customHeight="1" x14ac:dyDescent="0.25">
      <c r="B398" s="142"/>
      <c r="C398" s="145" t="s">
        <v>1733</v>
      </c>
      <c r="D398" s="56" t="str">
        <f>+'42 高齢者施設等感染対策向上加算 '!B7</f>
        <v>42 高齢者施設等感染対策向上加算</v>
      </c>
      <c r="E398" s="67"/>
      <c r="F398" s="48"/>
      <c r="G398" s="49"/>
      <c r="H398" s="74"/>
      <c r="I398" s="74"/>
      <c r="J398" s="109">
        <f>IFERROR(VLOOKUP(O398,'第5 介護給付費《基本》'!$A$6:$AR$177,8,0),0)</f>
        <v>0</v>
      </c>
      <c r="K398" s="75" t="str">
        <f>VLOOKUP(O398,'42 高齢者施設等感染対策向上加算 '!$A$6:$AR$190,10,0)</f>
        <v>　次の基準に適合しているものとして、県知事に届け出た施設が、入所者に対し施設サービスを行った場合は、高齢者施設等感染対策向上加算(Ⅰ)として、１月につき１０単位を所定単位数に加算していますか。</v>
      </c>
      <c r="N398" s="47" t="str">
        <f t="shared" si="61"/>
        <v>✖</v>
      </c>
      <c r="O398" s="50">
        <v>396</v>
      </c>
      <c r="P398" s="51" t="str">
        <f>VLOOKUP(O398,'42 高齢者施設等感染対策向上加算 '!$AM$6:AQ$400,2,1)</f>
        <v>いる・いない</v>
      </c>
      <c r="Q398" s="52" t="s">
        <v>13</v>
      </c>
      <c r="R398" s="57" t="str">
        <f t="shared" si="60"/>
        <v>要入力</v>
      </c>
      <c r="S398" s="129" t="str">
        <f>IFERROR(VLOOKUP(O398,'42 高齢者施設等感染対策向上加算 '!$AM$6:$AX$500,7,1),0)</f>
        <v>平12厚告21 
別表1のノ注
平12老企40 
第2の5(46)</v>
      </c>
      <c r="T398" s="97" t="s">
        <v>1544</v>
      </c>
    </row>
    <row r="399" spans="2:20" ht="30" customHeight="1" x14ac:dyDescent="0.25">
      <c r="B399" s="142"/>
      <c r="C399" s="116" t="s">
        <v>1732</v>
      </c>
      <c r="D399" s="56"/>
      <c r="E399" s="67"/>
      <c r="F399" s="48" t="str">
        <f>+'42 高齢者施設等感染対策向上加算 '!C10</f>
        <v>（Ⅰ）</v>
      </c>
      <c r="G399" s="49"/>
      <c r="H399" s="74"/>
      <c r="I399" s="74"/>
      <c r="J399" s="109">
        <f>IFERROR(VLOOKUP(O399,'第5 介護給付費《基本》'!$A$6:$AR$177,8,0),0)</f>
        <v>0</v>
      </c>
      <c r="K399" s="75" t="str">
        <f>VLOOKUP(O399,'42 高齢者施設等感染対策向上加算 '!$A$6:$AR$190,10,0)</f>
        <v>①</v>
      </c>
      <c r="L399" s="53" t="str">
        <f>+'42 高齢者施設等感染対策向上加算 '!B11</f>
        <v>A70</v>
      </c>
      <c r="M399" s="53" t="str">
        <f>+'42 高齢者施設等感染対策向上加算 '!C11</f>
        <v>該当・非該当</v>
      </c>
      <c r="N399" s="47" t="str">
        <f t="shared" si="61"/>
        <v>✖</v>
      </c>
      <c r="O399" s="50">
        <v>397</v>
      </c>
      <c r="P399" s="51" t="str">
        <f>VLOOKUP(O399,'42 高齢者施設等感染対策向上加算 '!$AM$6:AQ$400,2,1)</f>
        <v>いる・いない</v>
      </c>
      <c r="Q399" s="52" t="s">
        <v>13</v>
      </c>
      <c r="R399" s="57" t="str">
        <f t="shared" si="60"/>
        <v>要入力</v>
      </c>
      <c r="S399" s="129" t="str">
        <f>IFERROR(VLOOKUP(O399,'42 高齢者施設等感染対策向上加算 '!$AM$6:$AX$500,7,1),0)</f>
        <v>平27厚労告95 
 86の5イ(1)</v>
      </c>
    </row>
    <row r="400" spans="2:20" ht="30" customHeight="1" x14ac:dyDescent="0.25">
      <c r="B400" s="142"/>
      <c r="C400" s="116" t="s">
        <v>1732</v>
      </c>
      <c r="D400" s="56"/>
      <c r="E400" s="67"/>
      <c r="F400" s="48"/>
      <c r="G400" s="49"/>
      <c r="H400" s="74"/>
      <c r="I400" s="74"/>
      <c r="J400" s="109">
        <f>IFERROR(VLOOKUP(O400,'第5 介護給付費《基本》'!$A$6:$AR$177,8,0),0)</f>
        <v>0</v>
      </c>
      <c r="K400" s="75" t="str">
        <f>VLOOKUP(O400,'42 高齢者施設等感染対策向上加算 '!$A$6:$AR$190,10,0)</f>
        <v>②</v>
      </c>
      <c r="N400" s="47" t="str">
        <f t="shared" si="61"/>
        <v>✖</v>
      </c>
      <c r="O400" s="50">
        <v>398</v>
      </c>
      <c r="P400" s="51" t="str">
        <f>VLOOKUP(O400,'42 高齢者施設等感染対策向上加算 '!$AM$6:AQ$400,2,1)</f>
        <v>いる・いない</v>
      </c>
      <c r="Q400" s="52" t="s">
        <v>13</v>
      </c>
      <c r="R400" s="57" t="str">
        <f t="shared" si="60"/>
        <v>要入力</v>
      </c>
      <c r="S400" s="129" t="str">
        <f>IFERROR(VLOOKUP(O400,'42 高齢者施設等感染対策向上加算 '!$AM$6:$AX$500,7,1),0)</f>
        <v>平27厚労告95 
 86の5イ(2)</v>
      </c>
    </row>
    <row r="401" spans="2:20" ht="30" customHeight="1" x14ac:dyDescent="0.25">
      <c r="B401" s="142"/>
      <c r="C401" s="116" t="s">
        <v>1732</v>
      </c>
      <c r="D401" s="56"/>
      <c r="E401" s="67"/>
      <c r="F401" s="48"/>
      <c r="G401" s="49"/>
      <c r="H401" s="74"/>
      <c r="I401" s="74"/>
      <c r="J401" s="109">
        <f>IFERROR(VLOOKUP(O401,'第5 介護給付費《基本》'!$A$6:$AR$177,8,0),0)</f>
        <v>0</v>
      </c>
      <c r="K401" s="75" t="str">
        <f>VLOOKUP(O401,'42 高齢者施設等感染対策向上加算 '!$A$6:$AR$190,10,0)</f>
        <v>③</v>
      </c>
      <c r="N401" s="47" t="str">
        <f t="shared" si="61"/>
        <v>✖</v>
      </c>
      <c r="O401" s="50">
        <v>399</v>
      </c>
      <c r="P401" s="51" t="str">
        <f>VLOOKUP(O401,'42 高齢者施設等感染対策向上加算 '!$AM$6:AQ$400,2,1)</f>
        <v>いる・いない</v>
      </c>
      <c r="Q401" s="52" t="s">
        <v>13</v>
      </c>
      <c r="R401" s="57" t="str">
        <f t="shared" si="60"/>
        <v>要入力</v>
      </c>
      <c r="S401" s="129" t="str">
        <f>IFERROR(VLOOKUP(O401,'42 高齢者施設等感染対策向上加算 '!$AM$6:$AX$500,7,1),0)</f>
        <v>平27厚労告95 
 86の5イ(3)</v>
      </c>
    </row>
    <row r="402" spans="2:20" ht="30" customHeight="1" x14ac:dyDescent="0.25">
      <c r="B402" s="142"/>
      <c r="C402" s="116" t="s">
        <v>1732</v>
      </c>
      <c r="D402" s="56"/>
      <c r="E402" s="67"/>
      <c r="F402" s="48" t="str">
        <f>+'42 高齢者施設等感染対策向上加算 '!C13</f>
        <v>（Ⅱ）</v>
      </c>
      <c r="G402" s="49"/>
      <c r="H402" s="74"/>
      <c r="I402" s="74"/>
      <c r="J402" s="109">
        <f>IFERROR(VLOOKUP(O402,'第5 介護給付費《基本》'!$A$6:$AR$177,8,0),0)</f>
        <v>0</v>
      </c>
      <c r="K402" s="75" t="str">
        <f>VLOOKUP(O402,'42 高齢者施設等感染対策向上加算 '!$A$6:$AR$190,10,0)</f>
        <v>　次の基準に適合しているものとして、県知事に届け出た施設が、入所者に対し施設サービスを行った場合は、高齢者施設等感染対策向上加算(Ⅱ)として１月につき５単位を所定単位数に加算していますか。</v>
      </c>
      <c r="L402" s="53" t="str">
        <f>+'42 高齢者施設等感染対策向上加算 '!B14</f>
        <v>A71</v>
      </c>
      <c r="M402" s="53" t="str">
        <f>+'42 高齢者施設等感染対策向上加算 '!C14</f>
        <v>該当・非該当</v>
      </c>
      <c r="N402" s="47" t="str">
        <f t="shared" si="61"/>
        <v>✖</v>
      </c>
      <c r="O402" s="50">
        <v>400</v>
      </c>
      <c r="P402" s="51" t="str">
        <f>VLOOKUP(O402,'42 高齢者施設等感染対策向上加算 '!$AM$6:AQ$400,2,1)</f>
        <v>いる・いない</v>
      </c>
      <c r="Q402" s="52" t="s">
        <v>13</v>
      </c>
      <c r="R402" s="57" t="str">
        <f t="shared" si="60"/>
        <v>要入力</v>
      </c>
      <c r="S402" s="129" t="str">
        <f>IFERROR(VLOOKUP(O402,'42 高齢者施設等感染対策向上加算 '!$AM$6:$AX$500,7,1),0)</f>
        <v>平12厚告21 
別表1のノ注
平12老企40 
第2の5(47)</v>
      </c>
    </row>
    <row r="403" spans="2:20" ht="30" customHeight="1" x14ac:dyDescent="0.25">
      <c r="B403" s="142"/>
      <c r="C403" s="116" t="s">
        <v>1732</v>
      </c>
      <c r="D403" s="56"/>
      <c r="E403" s="67"/>
      <c r="F403" s="48"/>
      <c r="G403" s="49"/>
      <c r="H403" s="74"/>
      <c r="I403" s="74"/>
      <c r="J403" s="109">
        <f>IFERROR(VLOOKUP(O403,'第5 介護給付費《基本》'!$A$6:$AR$177,8,0),0)</f>
        <v>0</v>
      </c>
      <c r="K403" s="75" t="str">
        <f>VLOOKUP(O403,'42 高齢者施設等感染対策向上加算 '!$A$6:$AR$190,10,0)</f>
        <v>①</v>
      </c>
      <c r="N403" s="47" t="str">
        <f t="shared" si="61"/>
        <v>✖</v>
      </c>
      <c r="O403" s="50">
        <v>401</v>
      </c>
      <c r="P403" s="51" t="str">
        <f>VLOOKUP(O403,'42 高齢者施設等感染対策向上加算 '!$AM$6:AQ$400,2,1)</f>
        <v>いる・いない</v>
      </c>
      <c r="Q403" s="52" t="s">
        <v>13</v>
      </c>
      <c r="R403" s="57" t="str">
        <f t="shared" si="60"/>
        <v>要入力</v>
      </c>
      <c r="S403" s="129" t="str">
        <f>IFERROR(VLOOKUP(O403,'42 高齢者施設等感染対策向上加算 '!$AM$6:$AX$500,7,1),0)</f>
        <v>平27厚労告95 
 86の5ロ</v>
      </c>
    </row>
    <row r="404" spans="2:20" ht="30" customHeight="1" x14ac:dyDescent="0.25">
      <c r="B404" s="142"/>
      <c r="C404" s="116" t="s">
        <v>1732</v>
      </c>
      <c r="D404" s="56"/>
      <c r="E404" s="67"/>
      <c r="F404" s="48"/>
      <c r="G404" s="49"/>
      <c r="H404" s="74"/>
      <c r="I404" s="74"/>
      <c r="J404" s="109">
        <f>IFERROR(VLOOKUP(O404,'第5 介護給付費《基本》'!$A$6:$AR$177,8,0),0)</f>
        <v>0</v>
      </c>
      <c r="K404" s="75" t="str">
        <f>VLOOKUP(O404,'42 高齢者施設等感染対策向上加算 '!$A$6:$AR$190,10,0)</f>
        <v>　加算(Ⅰ)の算定にあたっては、以下の事項に留意していますか。</v>
      </c>
      <c r="N404" s="47" t="str">
        <f t="shared" si="61"/>
        <v>✖</v>
      </c>
      <c r="O404" s="50">
        <v>402</v>
      </c>
      <c r="P404" s="51" t="str">
        <f>VLOOKUP(O404,'42 高齢者施設等感染対策向上加算 '!$AM$6:AQ$400,2,1)</f>
        <v>いる・いない</v>
      </c>
      <c r="Q404" s="52" t="s">
        <v>13</v>
      </c>
      <c r="R404" s="57" t="str">
        <f t="shared" si="60"/>
        <v>要入力</v>
      </c>
      <c r="S404" s="129" t="str">
        <f>IFERROR(VLOOKUP(O404,'42 高齢者施設等感染対策向上加算 '!$AM$6:$AX$500,7,1),0)</f>
        <v>平12老企40 
第2の5(46)</v>
      </c>
    </row>
    <row r="405" spans="2:20" ht="30" customHeight="1" x14ac:dyDescent="0.25">
      <c r="B405" s="142"/>
      <c r="C405" s="116" t="s">
        <v>1732</v>
      </c>
      <c r="D405" s="56"/>
      <c r="E405" s="67"/>
      <c r="F405" s="48"/>
      <c r="G405" s="49"/>
      <c r="H405" s="74"/>
      <c r="I405" s="74"/>
      <c r="J405" s="109">
        <f>IFERROR(VLOOKUP(O405,'第5 介護給付費《基本》'!$A$6:$AR$177,8,0),0)</f>
        <v>0</v>
      </c>
      <c r="K405" s="75" t="str">
        <f>VLOOKUP(O405,'42 高齢者施設等感染対策向上加算 '!$A$6:$AR$190,10,0)</f>
        <v>①</v>
      </c>
      <c r="N405" s="47" t="str">
        <f>_xlfn.IFS($M$391="非該当","―",R405="不適切","★",R405="要入力","✖",R405="非該当","▲",R405="適切","",R405="","",R405="要確認","！")</f>
        <v>✖</v>
      </c>
      <c r="O405" s="50">
        <v>403</v>
      </c>
      <c r="P405" s="51" t="str">
        <f>VLOOKUP(O405,'42 高齢者施設等感染対策向上加算 '!$AM$6:AQ$400,2,1)</f>
        <v>いる・いない</v>
      </c>
      <c r="Q405" s="52" t="s">
        <v>13</v>
      </c>
      <c r="R405" s="57" t="str">
        <f>_xlfn.IFS($M$391="非該当","非該当",P405=Q405,"適切",P405="いる・いない","要入力",P405="いない","不適切",P405="非該当","要確認")</f>
        <v>要入力</v>
      </c>
      <c r="S405" s="129" t="str">
        <f>IFERROR(VLOOKUP(O405,'42 高齢者施設等感染対策向上加算 '!$AM$6:$AX$500,7,1),0)</f>
        <v>（準用する第2の4(20)①）</v>
      </c>
    </row>
    <row r="406" spans="2:20" ht="30" customHeight="1" x14ac:dyDescent="0.25">
      <c r="B406" s="142"/>
      <c r="C406" s="114" t="s">
        <v>1732</v>
      </c>
      <c r="D406" s="63"/>
      <c r="E406" s="67"/>
      <c r="F406" s="48"/>
      <c r="G406" s="49"/>
      <c r="H406" s="74"/>
      <c r="I406" s="74"/>
      <c r="J406" s="109">
        <f>IFERROR(VLOOKUP(O406,'第5 介護給付費《基本》'!$A$6:$AR$177,8,0),0)</f>
        <v>0</v>
      </c>
      <c r="K406" s="75" t="str">
        <f>VLOOKUP(O406,'42 高齢者施設等感染対策向上加算 '!$A$6:$AR$190,10,0)</f>
        <v>②</v>
      </c>
      <c r="N406" s="47" t="str">
        <f>_xlfn.IFS($M$406="非該当","―",R406="不適切","★",R406="要入力","✖",R406="非該当","▲",R406="適切","",R406="","",R406="要確認","！")</f>
        <v>✖</v>
      </c>
      <c r="O406" s="50">
        <v>404</v>
      </c>
      <c r="P406" s="51" t="str">
        <f>VLOOKUP(O406,'42 高齢者施設等感染対策向上加算 '!$AM$6:AQ$400,2,1)</f>
        <v>いる・いない</v>
      </c>
      <c r="Q406" s="52" t="s">
        <v>13</v>
      </c>
      <c r="R406" s="57" t="str">
        <f>_xlfn.IFS($M$406="非該当","非該当",P406=Q406,"適切",P406="いる・いない","要入力",P406="いない","不適切",P406="非該当","要確認")</f>
        <v>要入力</v>
      </c>
      <c r="S406" s="129" t="str">
        <f>IFERROR(VLOOKUP(O406,'42 高齢者施設等感染対策向上加算 '!$AM$6:$AX$500,7,1),0)</f>
        <v>（準用する第2の4(20)②）</v>
      </c>
    </row>
    <row r="407" spans="2:20" ht="30" customHeight="1" x14ac:dyDescent="0.25">
      <c r="B407" s="143"/>
      <c r="C407" s="112" t="s">
        <v>1732</v>
      </c>
      <c r="D407" s="56"/>
      <c r="E407" s="67"/>
      <c r="F407" s="48"/>
      <c r="G407" s="49"/>
      <c r="H407" s="74"/>
      <c r="I407" s="74"/>
      <c r="J407" s="109">
        <f>IFERROR(VLOOKUP(O407,'第5 介護給付費《基本》'!$A$6:$AR$177,8,0),0)</f>
        <v>0</v>
      </c>
      <c r="K407" s="75" t="str">
        <f>VLOOKUP(O407,'42 高齢者施設等感染対策向上加算 '!$A$6:$AR$190,10,0)</f>
        <v>③</v>
      </c>
      <c r="N407" s="47" t="str">
        <f t="shared" ref="N407:N412" si="62">_xlfn.IFS($M$406="非該当","―",R407="不適切","★",R407="要入力","✖",R407="非該当","▲",R407="適切","",R407="","",R407="要確認","！")</f>
        <v>✖</v>
      </c>
      <c r="O407" s="50">
        <v>405</v>
      </c>
      <c r="P407" s="51" t="str">
        <f>VLOOKUP(O407,'42 高齢者施設等感染対策向上加算 '!$AM$6:AQ$400,2,1)</f>
        <v>いる・いない</v>
      </c>
      <c r="Q407" s="52" t="s">
        <v>13</v>
      </c>
      <c r="R407" s="57" t="str">
        <f t="shared" ref="R407:R412" si="63">_xlfn.IFS($M$406="非該当","非該当",P407=Q407,"適切",P407="いる・いない","要入力",P407="いない","不適切",P407="非該当","要確認")</f>
        <v>要入力</v>
      </c>
      <c r="S407" s="129" t="str">
        <f>IFERROR(VLOOKUP(O407,'42 高齢者施設等感染対策向上加算 '!$AM$6:$AX$500,7,1),0)</f>
        <v>（準用する第2の4(20)③）</v>
      </c>
    </row>
    <row r="408" spans="2:20" ht="30" customHeight="1" x14ac:dyDescent="0.25">
      <c r="B408" s="143"/>
      <c r="C408" s="112" t="s">
        <v>1732</v>
      </c>
      <c r="D408" s="56"/>
      <c r="E408" s="67"/>
      <c r="F408" s="48"/>
      <c r="G408" s="49"/>
      <c r="H408" s="74"/>
      <c r="I408" s="74"/>
      <c r="J408" s="109">
        <f>IFERROR(VLOOKUP(O408,'第5 介護給付費《基本》'!$A$6:$AR$177,8,0),0)</f>
        <v>0</v>
      </c>
      <c r="K408" s="75" t="str">
        <f>VLOOKUP(O408,'42 高齢者施設等感染対策向上加算 '!$A$6:$AR$190,10,0)</f>
        <v>④</v>
      </c>
      <c r="N408" s="47" t="str">
        <f t="shared" si="62"/>
        <v>✖</v>
      </c>
      <c r="O408" s="50">
        <v>406</v>
      </c>
      <c r="P408" s="51" t="str">
        <f>VLOOKUP(O408,'42 高齢者施設等感染対策向上加算 '!$AM$6:AQ$400,2,1)</f>
        <v>いる・いない</v>
      </c>
      <c r="Q408" s="52" t="s">
        <v>13</v>
      </c>
      <c r="R408" s="57" t="str">
        <f t="shared" si="63"/>
        <v>要入力</v>
      </c>
      <c r="S408" s="129" t="str">
        <f>IFERROR(VLOOKUP(O408,'42 高齢者施設等感染対策向上加算 '!$AM$6:$AX$500,7,1),0)</f>
        <v>（準用する第2の4(20)④）</v>
      </c>
    </row>
    <row r="409" spans="2:20" ht="30" customHeight="1" x14ac:dyDescent="0.25">
      <c r="B409" s="143"/>
      <c r="C409" s="145" t="s">
        <v>1735</v>
      </c>
      <c r="D409" s="56"/>
      <c r="E409" s="67"/>
      <c r="F409" s="48"/>
      <c r="G409" s="49"/>
      <c r="H409" s="74"/>
      <c r="I409" s="74"/>
      <c r="J409" s="109">
        <f>IFERROR(VLOOKUP(O409,'第5 介護給付費《基本》'!$A$6:$AR$177,8,0),0)</f>
        <v>0</v>
      </c>
      <c r="K409" s="75" t="str">
        <f>VLOOKUP(O409,'42 高齢者施設等感染対策向上加算 '!$A$6:$AR$190,10,0)</f>
        <v>⑤</v>
      </c>
      <c r="N409" s="47" t="str">
        <f t="shared" si="62"/>
        <v>✖</v>
      </c>
      <c r="O409" s="50">
        <v>407</v>
      </c>
      <c r="P409" s="51" t="str">
        <f>VLOOKUP(O409,'42 高齢者施設等感染対策向上加算 '!$AM$6:AQ$400,2,1)</f>
        <v>いる・いない</v>
      </c>
      <c r="Q409" s="52" t="s">
        <v>13</v>
      </c>
      <c r="R409" s="57" t="str">
        <f t="shared" si="63"/>
        <v>要入力</v>
      </c>
      <c r="S409" s="129" t="str">
        <f>IFERROR(VLOOKUP(O409,'42 高齢者施設等感染対策向上加算 '!$AM$6:$AX$500,7,1),0)</f>
        <v>（準用する第2の4(20)⑤）</v>
      </c>
    </row>
    <row r="410" spans="2:20" ht="30" customHeight="1" x14ac:dyDescent="0.25">
      <c r="B410" s="143"/>
      <c r="C410" s="112" t="s">
        <v>1734</v>
      </c>
      <c r="D410" s="56"/>
      <c r="E410" s="67"/>
      <c r="F410" s="48"/>
      <c r="G410" s="49"/>
      <c r="H410" s="74"/>
      <c r="I410" s="74"/>
      <c r="J410" s="109">
        <f>IFERROR(VLOOKUP(O410,'第5 介護給付費《基本》'!$A$6:$AR$177,8,0),0)</f>
        <v>0</v>
      </c>
      <c r="K410" s="75">
        <f>VLOOKUP(O410,'42 高齢者施設等感染対策向上加算 '!$A$6:$AR$190,10,0)</f>
        <v>0</v>
      </c>
      <c r="N410" s="47" t="str">
        <f t="shared" si="62"/>
        <v>✖</v>
      </c>
      <c r="O410" s="50">
        <v>408</v>
      </c>
      <c r="P410" s="51" t="str">
        <f>VLOOKUP(O410,'42 高齢者施設等感染対策向上加算 '!$AM$6:AQ$400,2,1)</f>
        <v>いる・いない</v>
      </c>
      <c r="Q410" s="52" t="s">
        <v>13</v>
      </c>
      <c r="R410" s="57" t="str">
        <f t="shared" si="63"/>
        <v>要入力</v>
      </c>
      <c r="S410" s="129" t="str">
        <f>IFERROR(VLOOKUP(O410,'42 高齢者施設等感染対策向上加算 '!$AM$6:$AX$500,7,1),0)</f>
        <v>（準用する第2の4(20)⑤）</v>
      </c>
    </row>
    <row r="411" spans="2:20" ht="30" customHeight="1" x14ac:dyDescent="0.25">
      <c r="B411" s="143"/>
      <c r="C411" s="112" t="s">
        <v>1734</v>
      </c>
      <c r="D411" s="56"/>
      <c r="E411" s="67"/>
      <c r="F411" s="48"/>
      <c r="G411" s="49"/>
      <c r="H411" s="74"/>
      <c r="I411" s="74"/>
      <c r="J411" s="109">
        <f>IFERROR(VLOOKUP(O411,'第5 介護給付費《基本》'!$A$6:$AR$177,8,0),0)</f>
        <v>0</v>
      </c>
      <c r="K411" s="75" t="str">
        <f>VLOOKUP(O411,'42 高齢者施設等感染対策向上加算 '!$A$6:$AR$190,10,0)</f>
        <v>　加算(Ⅱ)の算定にあたっては、以下の事項に留意していますか。</v>
      </c>
      <c r="N411" s="47" t="str">
        <f>_xlfn.IFS($M$406="非該当","―",R411="不適切","★",R411="要入力","✖",R411="非該当","▲",R411="適切","",R411="","",R411="要確認","！")</f>
        <v>✖</v>
      </c>
      <c r="O411" s="50">
        <v>409</v>
      </c>
      <c r="P411" s="51" t="str">
        <f>VLOOKUP(O411,'42 高齢者施設等感染対策向上加算 '!$AM$6:AQ$400,2,1)</f>
        <v>いる・いない</v>
      </c>
      <c r="Q411" s="52" t="s">
        <v>13</v>
      </c>
      <c r="R411" s="57" t="str">
        <f t="shared" si="63"/>
        <v>要入力</v>
      </c>
      <c r="S411" s="129" t="str">
        <f>IFERROR(VLOOKUP(O411,'42 高齢者施設等感染対策向上加算 '!$AM$6:$AX$500,7,1),0)</f>
        <v>平12老企40 
第2の5(47)</v>
      </c>
    </row>
    <row r="412" spans="2:20" ht="30" customHeight="1" x14ac:dyDescent="0.25">
      <c r="B412" s="143"/>
      <c r="C412" s="112" t="s">
        <v>1734</v>
      </c>
      <c r="D412" s="56"/>
      <c r="E412" s="67"/>
      <c r="F412" s="48"/>
      <c r="G412" s="49"/>
      <c r="H412" s="74"/>
      <c r="I412" s="74"/>
      <c r="J412" s="109">
        <f>IFERROR(VLOOKUP(O412,'第5 介護給付費《基本》'!$A$6:$AR$177,8,0),0)</f>
        <v>0</v>
      </c>
      <c r="K412" s="75" t="str">
        <f>VLOOKUP(O412,'42 高齢者施設等感染対策向上加算 '!$A$6:$AR$190,10,0)</f>
        <v>①</v>
      </c>
      <c r="N412" s="100" t="str">
        <f t="shared" si="62"/>
        <v>✖</v>
      </c>
      <c r="O412" s="101">
        <v>410</v>
      </c>
      <c r="P412" s="51" t="str">
        <f>VLOOKUP(O412,'42 高齢者施設等感染対策向上加算 '!$AM$6:AQ$400,2,1)</f>
        <v>いる・いない</v>
      </c>
      <c r="Q412" s="102" t="s">
        <v>13</v>
      </c>
      <c r="R412" s="132" t="str">
        <f t="shared" si="63"/>
        <v>要入力</v>
      </c>
      <c r="S412" s="129" t="str">
        <f>IFERROR(VLOOKUP(O412,'42 高齢者施設等感染対策向上加算 '!$AM$6:$AX$500,7,1),0)</f>
        <v>（準用する第2の4(21)①）</v>
      </c>
    </row>
    <row r="413" spans="2:20" ht="30" customHeight="1" x14ac:dyDescent="0.25">
      <c r="B413" s="143"/>
      <c r="C413" s="112" t="s">
        <v>1734</v>
      </c>
      <c r="D413" s="56"/>
      <c r="E413" s="67"/>
      <c r="F413" s="48"/>
      <c r="G413" s="49"/>
      <c r="H413" s="74"/>
      <c r="I413" s="74"/>
      <c r="J413" s="109">
        <f>IFERROR(VLOOKUP(O413,'第5 介護給付費《基本》'!$A$6:$AR$177,8,0),0)</f>
        <v>0</v>
      </c>
      <c r="K413" s="75" t="str">
        <f>VLOOKUP(O413,'42 高齢者施設等感染対策向上加算 '!$A$6:$AR$190,10,0)</f>
        <v>②</v>
      </c>
      <c r="M413" s="99"/>
      <c r="N413" s="103" t="str">
        <f t="shared" ref="N413:N445" si="64">_xlfn.IFS($M$406="非該当","―",R413="不適切","★",R413="要入力","✖",R413="非該当","▲",R413="適切","",R413="","",R413="要確認","！")</f>
        <v>✖</v>
      </c>
      <c r="O413" s="104">
        <v>411</v>
      </c>
      <c r="P413" s="51" t="str">
        <f>VLOOKUP(O413,'42 高齢者施設等感染対策向上加算 '!$AM$6:AQ$400,2,1)</f>
        <v>いる・いない</v>
      </c>
      <c r="Q413" s="106" t="s">
        <v>13</v>
      </c>
      <c r="R413" s="131" t="str">
        <f t="shared" ref="R413:R444" si="65">_xlfn.IFS($M$406="非該当","非該当",P413=Q413,"適切",P413="いる・いない","要入力",P413="いない","不適切",P413="非該当","要確認")</f>
        <v>要入力</v>
      </c>
      <c r="S413" s="129" t="str">
        <f>IFERROR(VLOOKUP(O413,'42 高齢者施設等感染対策向上加算 '!$AM$6:$AX$500,7,1),0)</f>
        <v>（準用する第2の4(21)②）</v>
      </c>
    </row>
    <row r="414" spans="2:20" ht="30" customHeight="1" x14ac:dyDescent="0.25">
      <c r="B414" s="143"/>
      <c r="C414" s="112" t="s">
        <v>1734</v>
      </c>
      <c r="D414" s="56"/>
      <c r="E414" s="67"/>
      <c r="F414" s="48"/>
      <c r="G414" s="49"/>
      <c r="H414" s="74"/>
      <c r="I414" s="74"/>
      <c r="J414" s="109">
        <f>IFERROR(VLOOKUP(O414,'第5 介護給付費《基本》'!$A$6:$AR$177,8,0),0)</f>
        <v>0</v>
      </c>
      <c r="K414" s="75" t="str">
        <f>VLOOKUP(O414,'42 高齢者施設等感染対策向上加算 '!$A$6:$AR$190,10,0)</f>
        <v>③</v>
      </c>
      <c r="M414" s="99"/>
      <c r="N414" s="103" t="str">
        <f t="shared" si="64"/>
        <v>✖</v>
      </c>
      <c r="O414" s="104">
        <v>412</v>
      </c>
      <c r="P414" s="51" t="str">
        <f>VLOOKUP(O414,'42 高齢者施設等感染対策向上加算 '!$AM$6:AQ$400,2,1)</f>
        <v>いる・いない</v>
      </c>
      <c r="Q414" s="106" t="s">
        <v>13</v>
      </c>
      <c r="R414" s="131" t="str">
        <f t="shared" si="65"/>
        <v>要入力</v>
      </c>
      <c r="S414" s="129" t="str">
        <f>IFERROR(VLOOKUP(O414,'42 高齢者施設等感染対策向上加算 '!$AM$6:$AX$500,7,1),0)</f>
        <v>（準用する第2の4(21)③）</v>
      </c>
    </row>
    <row r="415" spans="2:20" ht="30" customHeight="1" x14ac:dyDescent="0.25">
      <c r="B415" s="143"/>
      <c r="C415" s="112" t="s">
        <v>1736</v>
      </c>
      <c r="D415" s="56" t="str">
        <f>+'43 新興感染症等施設療養費'!B7</f>
        <v>43 新興感染症等施設療養費</v>
      </c>
      <c r="E415" s="67"/>
      <c r="F415" s="48"/>
      <c r="G415" s="49"/>
      <c r="H415" s="74"/>
      <c r="I415" s="74"/>
      <c r="J415" s="109">
        <f>IFERROR(VLOOKUP(O415,'第5 介護給付費《基本》'!$A$6:$AR$177,8,0),0)</f>
        <v>0</v>
      </c>
      <c r="K415" s="75" t="str">
        <f>VLOOKUP(O415,'43 新興感染症等施設療養費'!$A$6:$AR$190,10,0)</f>
        <v xml:space="preserve">　 施設が、入所者が感染症に感染した場合に相談対応、診療、入院調整等を行う医療機関を確保し、かつ、当該感染症に感染した入所者に対し、適切な感染対策を行った上で、指定介護福祉施設サービスを行った場合に、１月に１回、連続する５日を限度として１日につき２４０単位を算定していますか。
</v>
      </c>
      <c r="L415" s="53" t="str">
        <f>+'43 新興感染症等施設療養費'!B10</f>
        <v>A72</v>
      </c>
      <c r="M415" s="99" t="str">
        <f>+'43 新興感染症等施設療養費'!C10</f>
        <v>該当・非該当</v>
      </c>
      <c r="N415" s="103" t="str">
        <f t="shared" si="64"/>
        <v>✖</v>
      </c>
      <c r="O415" s="104">
        <v>413</v>
      </c>
      <c r="P415" s="105" t="str">
        <f>VLOOKUP(O415,'43 新興感染症等施設療養費'!$AM$6:AQ$400,2,1)</f>
        <v>いる・いない</v>
      </c>
      <c r="Q415" s="106" t="s">
        <v>13</v>
      </c>
      <c r="R415" s="131" t="str">
        <f t="shared" si="65"/>
        <v>要入力</v>
      </c>
      <c r="S415" s="129" t="str">
        <f>IFERROR(VLOOKUP(O415,'43 新興感染症等施設療養費'!$AM$6:$AX$500,7,1),0)</f>
        <v>平12厚告21
別表1のオ</v>
      </c>
      <c r="T415" s="97" t="s">
        <v>1545</v>
      </c>
    </row>
    <row r="416" spans="2:20" ht="30" customHeight="1" x14ac:dyDescent="0.25">
      <c r="B416" s="143"/>
      <c r="C416" s="112" t="s">
        <v>1737</v>
      </c>
      <c r="D416" s="56" t="str">
        <f>+'44 生産性向上推進体制加算'!B7</f>
        <v>44 生産性向上推進体制加算</v>
      </c>
      <c r="E416" s="67"/>
      <c r="F416" s="48"/>
      <c r="G416" s="49"/>
      <c r="H416" s="74"/>
      <c r="I416" s="74"/>
      <c r="J416" s="109">
        <f>IFERROR(VLOOKUP(O416,'第5 介護給付費《基本》'!$A$6:$AR$177,8,0),0)</f>
        <v>0</v>
      </c>
      <c r="K416" s="75" t="str">
        <f>VLOOKUP(O416,'44 生産性向上推進体制加算'!$A$6:$AR$190,10,0)</f>
        <v>　次の基準に適合しているものとして、県知事に届け出た施設において、入所者に対し施設サービスを行った場合は、生産性向上推進体制加算(Ⅰ)として、１月につき１００単位を加算していますか。</v>
      </c>
      <c r="M416" s="99"/>
      <c r="N416" s="103" t="str">
        <f t="shared" si="64"/>
        <v>✖</v>
      </c>
      <c r="O416" s="104">
        <v>414</v>
      </c>
      <c r="P416" s="105" t="str">
        <f>VLOOKUP(O416,'44 生産性向上推進体制加算'!$AM$6:AQ$400,2,1)</f>
        <v>いる・いない</v>
      </c>
      <c r="Q416" s="106" t="s">
        <v>13</v>
      </c>
      <c r="R416" s="131" t="str">
        <f t="shared" si="65"/>
        <v>要入力</v>
      </c>
      <c r="S416" s="129" t="str">
        <f>IFERROR(VLOOKUP(O416,'44 生産性向上推進体制加算'!$AM$6:$AX$500,7,1),0)</f>
        <v>平12厚告21 
別表1のク注,
平27厚労告95 
 86の6
（37の3を準用）</v>
      </c>
      <c r="T416" s="97" t="s">
        <v>1546</v>
      </c>
    </row>
    <row r="417" spans="2:20" ht="30" customHeight="1" x14ac:dyDescent="0.25">
      <c r="B417" s="143"/>
      <c r="C417" s="112" t="s">
        <v>1737</v>
      </c>
      <c r="D417" s="56"/>
      <c r="E417" s="67"/>
      <c r="F417" s="48" t="str">
        <f>+'44 生産性向上推進体制加算'!C10</f>
        <v>（Ⅰ）</v>
      </c>
      <c r="G417" s="49"/>
      <c r="H417" s="74"/>
      <c r="I417" s="74"/>
      <c r="J417" s="109">
        <f>IFERROR(VLOOKUP(O417,'第5 介護給付費《基本》'!$A$6:$AR$177,8,0),0)</f>
        <v>0</v>
      </c>
      <c r="K417" s="75" t="str">
        <f>VLOOKUP(O417,'44 生産性向上推進体制加算'!$A$6:$AR$190,10,0)</f>
        <v>①</v>
      </c>
      <c r="L417" s="53" t="str">
        <f>+'44 生産性向上推進体制加算'!B11</f>
        <v>A73</v>
      </c>
      <c r="M417" s="99" t="str">
        <f>+'44 生産性向上推進体制加算'!C11</f>
        <v>該当・非該当</v>
      </c>
      <c r="N417" s="103" t="str">
        <f t="shared" si="64"/>
        <v>✖</v>
      </c>
      <c r="O417" s="104">
        <v>415</v>
      </c>
      <c r="P417" s="105" t="str">
        <f>VLOOKUP(O417,'44 生産性向上推進体制加算'!$AM$6:AQ$400,2,1)</f>
        <v>いる・いない</v>
      </c>
      <c r="Q417" s="106" t="s">
        <v>13</v>
      </c>
      <c r="R417" s="131" t="str">
        <f t="shared" si="65"/>
        <v>要入力</v>
      </c>
      <c r="S417" s="129" t="str">
        <f>IFERROR(VLOOKUP(O417,'44 生産性向上推進体制加算'!$AM$6:$AX$500,7,1),0)</f>
        <v>（準用する37の3イ(1)）</v>
      </c>
    </row>
    <row r="418" spans="2:20" ht="30" customHeight="1" x14ac:dyDescent="0.25">
      <c r="B418" s="143"/>
      <c r="C418" s="112" t="s">
        <v>1737</v>
      </c>
      <c r="D418" s="56"/>
      <c r="E418" s="67"/>
      <c r="F418" s="48"/>
      <c r="G418" s="49"/>
      <c r="H418" s="74"/>
      <c r="I418" s="74"/>
      <c r="J418" s="109">
        <f>IFERROR(VLOOKUP(O418,'第5 介護給付費《基本》'!$A$6:$AR$177,8,0),0)</f>
        <v>0</v>
      </c>
      <c r="K418" s="75" t="str">
        <f>VLOOKUP(O418,'44 生産性向上推進体制加算'!$A$6:$AR$190,10,0)</f>
        <v>②</v>
      </c>
      <c r="M418" s="99"/>
      <c r="N418" s="103" t="str">
        <f t="shared" si="64"/>
        <v>✖</v>
      </c>
      <c r="O418" s="104">
        <v>416</v>
      </c>
      <c r="P418" s="105" t="str">
        <f>VLOOKUP(O418,'44 生産性向上推進体制加算'!$AM$6:AQ$400,2,1)</f>
        <v>いる・いない</v>
      </c>
      <c r="Q418" s="106" t="s">
        <v>13</v>
      </c>
      <c r="R418" s="131" t="str">
        <f t="shared" si="65"/>
        <v>要入力</v>
      </c>
      <c r="S418" s="129" t="str">
        <f>IFERROR(VLOOKUP(O418,'44 生産性向上推進体制加算'!$AM$6:$AX$500,7,1),0)</f>
        <v>（準用する37の3イ(2)）</v>
      </c>
    </row>
    <row r="419" spans="2:20" ht="30" customHeight="1" x14ac:dyDescent="0.25">
      <c r="B419" s="143"/>
      <c r="C419" s="112" t="s">
        <v>1737</v>
      </c>
      <c r="D419" s="56"/>
      <c r="E419" s="67"/>
      <c r="F419" s="48"/>
      <c r="G419" s="49"/>
      <c r="H419" s="74"/>
      <c r="I419" s="74"/>
      <c r="J419" s="109">
        <f>IFERROR(VLOOKUP(O419,'第5 介護給付費《基本》'!$A$6:$AR$177,8,0),0)</f>
        <v>0</v>
      </c>
      <c r="K419" s="75" t="str">
        <f>VLOOKUP(O419,'44 生産性向上推進体制加算'!$A$6:$AR$190,10,0)</f>
        <v>③</v>
      </c>
      <c r="M419" s="99"/>
      <c r="N419" s="103" t="str">
        <f t="shared" si="64"/>
        <v>✖</v>
      </c>
      <c r="O419" s="104">
        <v>417</v>
      </c>
      <c r="P419" s="105" t="str">
        <f>VLOOKUP(O419,'44 生産性向上推進体制加算'!$AM$6:AQ$400,2,1)</f>
        <v>いる・いない</v>
      </c>
      <c r="Q419" s="106" t="s">
        <v>13</v>
      </c>
      <c r="R419" s="131" t="str">
        <f t="shared" si="65"/>
        <v>要入力</v>
      </c>
      <c r="S419" s="129" t="str">
        <f>IFERROR(VLOOKUP(O419,'44 生産性向上推進体制加算'!$AM$6:$AX$500,7,1),0)</f>
        <v>（準用する37の3イ(3)）</v>
      </c>
    </row>
    <row r="420" spans="2:20" ht="30" customHeight="1" x14ac:dyDescent="0.25">
      <c r="B420" s="143"/>
      <c r="C420" s="112" t="s">
        <v>1737</v>
      </c>
      <c r="D420" s="56"/>
      <c r="E420" s="67"/>
      <c r="F420" s="48"/>
      <c r="G420" s="49"/>
      <c r="H420" s="74"/>
      <c r="I420" s="74"/>
      <c r="J420" s="109">
        <f>IFERROR(VLOOKUP(O420,'第5 介護給付費《基本》'!$A$6:$AR$177,8,0),0)</f>
        <v>0</v>
      </c>
      <c r="K420" s="75" t="str">
        <f>VLOOKUP(O420,'44 生産性向上推進体制加算'!$A$6:$AR$190,10,0)</f>
        <v>④</v>
      </c>
      <c r="M420" s="99"/>
      <c r="N420" s="103" t="str">
        <f t="shared" si="64"/>
        <v>✖</v>
      </c>
      <c r="O420" s="104">
        <v>418</v>
      </c>
      <c r="P420" s="105" t="str">
        <f>VLOOKUP(O420,'44 生産性向上推進体制加算'!$AM$6:AQ$400,2,1)</f>
        <v>いる・いない</v>
      </c>
      <c r="Q420" s="106" t="s">
        <v>13</v>
      </c>
      <c r="R420" s="131" t="str">
        <f t="shared" si="65"/>
        <v>要入力</v>
      </c>
      <c r="S420" s="129" t="str">
        <f>IFERROR(VLOOKUP(O420,'44 生産性向上推進体制加算'!$AM$6:$AX$500,7,1),0)</f>
        <v>（準用する37の3イ(4)）</v>
      </c>
    </row>
    <row r="421" spans="2:20" ht="30" customHeight="1" x14ac:dyDescent="0.25">
      <c r="B421" s="143"/>
      <c r="C421" s="112" t="s">
        <v>1737</v>
      </c>
      <c r="D421" s="56"/>
      <c r="E421" s="67"/>
      <c r="F421" s="48"/>
      <c r="G421" s="49"/>
      <c r="H421" s="74"/>
      <c r="I421" s="74"/>
      <c r="J421" s="109">
        <f>IFERROR(VLOOKUP(O421,'第5 介護給付費《基本》'!$A$6:$AR$177,8,0),0)</f>
        <v>0</v>
      </c>
      <c r="K421" s="75" t="str">
        <f>VLOOKUP(O421,'44 生産性向上推進体制加算'!$A$6:$AR$190,10,0)</f>
        <v>⑤</v>
      </c>
      <c r="M421" s="99"/>
      <c r="N421" s="103" t="str">
        <f t="shared" si="64"/>
        <v>✖</v>
      </c>
      <c r="O421" s="104">
        <v>419</v>
      </c>
      <c r="P421" s="105" t="str">
        <f>VLOOKUP(O421,'44 生産性向上推進体制加算'!$AM$6:AQ$400,2,1)</f>
        <v>いる・いない</v>
      </c>
      <c r="Q421" s="106" t="s">
        <v>13</v>
      </c>
      <c r="R421" s="131" t="str">
        <f t="shared" si="65"/>
        <v>要入力</v>
      </c>
      <c r="S421" s="129" t="str">
        <f>IFERROR(VLOOKUP(O421,'44 生産性向上推進体制加算'!$AM$6:$AX$500,7,1),0)</f>
        <v>（準用する37の3イ(5)）</v>
      </c>
    </row>
    <row r="422" spans="2:20" ht="30" customHeight="1" x14ac:dyDescent="0.25">
      <c r="B422" s="143"/>
      <c r="C422" s="112" t="s">
        <v>1737</v>
      </c>
      <c r="D422" s="56"/>
      <c r="E422" s="67"/>
      <c r="F422" s="48" t="str">
        <f>+'44 生産性向上推進体制加算'!C13</f>
        <v>（Ⅱ）</v>
      </c>
      <c r="G422" s="49"/>
      <c r="H422" s="74"/>
      <c r="I422" s="74"/>
      <c r="J422" s="109">
        <f>IFERROR(VLOOKUP(O422,'第5 介護給付費《基本》'!$A$6:$AR$177,8,0),0)</f>
        <v>0</v>
      </c>
      <c r="K422" s="75" t="str">
        <f>VLOOKUP(O422,'44 生産性向上推進体制加算'!$A$6:$AR$190,10,0)</f>
        <v>　次の基準に適合しているものとして、県知事に届け出た施設において、入所者に対し施設サービスを行った場合は、生産性向上推進体制加算(Ⅱ)として、１月につき１０単位を加算していますか。</v>
      </c>
      <c r="L422" s="53" t="str">
        <f>+'44 生産性向上推進体制加算'!B14</f>
        <v>A74</v>
      </c>
      <c r="M422" s="99" t="str">
        <f>+'44 生産性向上推進体制加算'!C14</f>
        <v>該当・非該当</v>
      </c>
      <c r="N422" s="103" t="str">
        <f t="shared" si="64"/>
        <v>✖</v>
      </c>
      <c r="O422" s="104">
        <v>420</v>
      </c>
      <c r="P422" s="105" t="str">
        <f>VLOOKUP(O422,'44 生産性向上推進体制加算'!$AM$6:AQ$400,2,1)</f>
        <v>いる・いない</v>
      </c>
      <c r="Q422" s="106" t="s">
        <v>13</v>
      </c>
      <c r="R422" s="131" t="str">
        <f t="shared" si="65"/>
        <v>要入力</v>
      </c>
      <c r="S422" s="129" t="str">
        <f>IFERROR(VLOOKUP(O422,'44 生産性向上推進体制加算'!$AM$6:$AX$500,7,1),0)</f>
        <v>平12厚告21 
別表1のク注,
平27厚労告95 
 86の6
（37の3を準用）</v>
      </c>
    </row>
    <row r="423" spans="2:20" ht="30" customHeight="1" x14ac:dyDescent="0.25">
      <c r="B423" s="143"/>
      <c r="C423" s="112" t="s">
        <v>1737</v>
      </c>
      <c r="D423" s="56"/>
      <c r="E423" s="67"/>
      <c r="F423" s="48"/>
      <c r="G423" s="49"/>
      <c r="H423" s="74"/>
      <c r="I423" s="74"/>
      <c r="J423" s="109">
        <f>IFERROR(VLOOKUP(O423,'第5 介護給付費《基本》'!$A$6:$AR$177,8,0),0)</f>
        <v>0</v>
      </c>
      <c r="K423" s="75" t="str">
        <f>VLOOKUP(O423,'44 生産性向上推進体制加算'!$A$6:$AR$190,10,0)</f>
        <v>①</v>
      </c>
      <c r="M423" s="99"/>
      <c r="N423" s="103" t="str">
        <f t="shared" si="64"/>
        <v>✖</v>
      </c>
      <c r="O423" s="104">
        <v>421</v>
      </c>
      <c r="P423" s="105" t="str">
        <f>VLOOKUP(O423,'44 生産性向上推進体制加算'!$AM$6:AQ$400,2,1)</f>
        <v>いる・いない</v>
      </c>
      <c r="Q423" s="106" t="s">
        <v>13</v>
      </c>
      <c r="R423" s="131" t="str">
        <f t="shared" si="65"/>
        <v>要入力</v>
      </c>
      <c r="S423" s="129" t="str">
        <f>IFERROR(VLOOKUP(O423,'44 生産性向上推進体制加算'!$AM$6:$AX$500,7,1),0)</f>
        <v>（準用する37の3ロ(1)）</v>
      </c>
    </row>
    <row r="424" spans="2:20" ht="30" customHeight="1" x14ac:dyDescent="0.25">
      <c r="B424" s="143"/>
      <c r="C424" s="112" t="s">
        <v>1737</v>
      </c>
      <c r="D424" s="56"/>
      <c r="E424" s="67"/>
      <c r="F424" s="48"/>
      <c r="G424" s="49"/>
      <c r="H424" s="74"/>
      <c r="I424" s="74"/>
      <c r="J424" s="109">
        <f>IFERROR(VLOOKUP(O424,'第5 介護給付費《基本》'!$A$6:$AR$177,8,0),0)</f>
        <v>0</v>
      </c>
      <c r="K424" s="75" t="str">
        <f>VLOOKUP(O424,'44 生産性向上推進体制加算'!$A$6:$AR$190,10,0)</f>
        <v>②</v>
      </c>
      <c r="M424" s="99"/>
      <c r="N424" s="103" t="str">
        <f t="shared" si="64"/>
        <v>✖</v>
      </c>
      <c r="O424" s="104">
        <v>422</v>
      </c>
      <c r="P424" s="105" t="str">
        <f>VLOOKUP(O424,'44 生産性向上推進体制加算'!$AM$6:AQ$400,2,1)</f>
        <v>いる・いない</v>
      </c>
      <c r="Q424" s="106" t="s">
        <v>13</v>
      </c>
      <c r="R424" s="131" t="str">
        <f t="shared" si="65"/>
        <v>要入力</v>
      </c>
      <c r="S424" s="129" t="str">
        <f>IFERROR(VLOOKUP(O424,'44 生産性向上推進体制加算'!$AM$6:$AX$500,7,1),0)</f>
        <v>（準用する37の3ロ(2)）</v>
      </c>
    </row>
    <row r="425" spans="2:20" ht="30" customHeight="1" x14ac:dyDescent="0.25">
      <c r="B425" s="143"/>
      <c r="C425" s="112" t="s">
        <v>1737</v>
      </c>
      <c r="D425" s="56"/>
      <c r="E425" s="67"/>
      <c r="F425" s="48"/>
      <c r="G425" s="49"/>
      <c r="H425" s="74"/>
      <c r="I425" s="74"/>
      <c r="J425" s="109">
        <f>IFERROR(VLOOKUP(O425,'第5 介護給付費《基本》'!$A$6:$AR$177,8,0),0)</f>
        <v>0</v>
      </c>
      <c r="K425" s="75" t="str">
        <f>VLOOKUP(O425,'44 生産性向上推進体制加算'!$A$6:$AR$190,10,0)</f>
        <v>③</v>
      </c>
      <c r="M425" s="99"/>
      <c r="N425" s="103" t="str">
        <f t="shared" si="64"/>
        <v>✖</v>
      </c>
      <c r="O425" s="104">
        <v>423</v>
      </c>
      <c r="P425" s="105" t="str">
        <f>VLOOKUP(O425,'44 生産性向上推進体制加算'!$AM$6:AQ$400,2,1)</f>
        <v>いる・いない</v>
      </c>
      <c r="Q425" s="106" t="s">
        <v>13</v>
      </c>
      <c r="R425" s="131" t="str">
        <f t="shared" si="65"/>
        <v>要入力</v>
      </c>
      <c r="S425" s="129" t="str">
        <f>IFERROR(VLOOKUP(O425,'44 生産性向上推進体制加算'!$AM$6:$AX$500,7,1),0)</f>
        <v>（準用する37の3ロ(3)）</v>
      </c>
    </row>
    <row r="426" spans="2:20" ht="30" customHeight="1" x14ac:dyDescent="0.25">
      <c r="B426" s="143"/>
      <c r="C426" s="112" t="s">
        <v>1738</v>
      </c>
      <c r="D426" s="56"/>
      <c r="E426" s="67"/>
      <c r="F426" s="48"/>
      <c r="G426" s="49"/>
      <c r="H426" s="74"/>
      <c r="I426" s="74"/>
      <c r="J426" s="109">
        <f>IFERROR(VLOOKUP(O426,'第5 介護給付費《基本》'!$A$6:$AR$177,8,0),0)</f>
        <v>0</v>
      </c>
      <c r="K426" s="75" t="str">
        <f>VLOOKUP(O426,'44 生産性向上推進体制加算'!$A$6:$AR$190,10,0)</f>
        <v>　算定にあたっては、以下の事項に留意していますか。</v>
      </c>
      <c r="M426" s="99"/>
      <c r="N426" s="103" t="str">
        <f t="shared" si="64"/>
        <v>✖</v>
      </c>
      <c r="O426" s="104">
        <v>424</v>
      </c>
      <c r="P426" s="105" t="str">
        <f>VLOOKUP(O426,'44 生産性向上推進体制加算'!$AM$6:AQ$400,2,1)</f>
        <v>いる・いない</v>
      </c>
      <c r="Q426" s="106" t="s">
        <v>13</v>
      </c>
      <c r="R426" s="131" t="str">
        <f t="shared" si="65"/>
        <v>要入力</v>
      </c>
      <c r="S426" s="129" t="str">
        <f>IFERROR(VLOOKUP(O426,'44 生産性向上推進体制加算'!$AM$6:$AX$500,7,1),0)</f>
        <v>平12老企40 
第2の5の(49)
「生産性向上推進体制加算に関する基本的考え方並びに事務処理手順及び様式例等の提示について」</v>
      </c>
    </row>
    <row r="427" spans="2:20" ht="30" customHeight="1" x14ac:dyDescent="0.25">
      <c r="B427" s="143"/>
      <c r="C427" s="112" t="s">
        <v>1738</v>
      </c>
      <c r="D427" s="56"/>
      <c r="E427" s="67"/>
      <c r="F427" s="48"/>
      <c r="G427" s="49"/>
      <c r="H427" s="74"/>
      <c r="I427" s="74"/>
      <c r="J427" s="109">
        <f>IFERROR(VLOOKUP(O427,'第5 介護給付費《基本》'!$A$6:$AR$177,8,0),0)</f>
        <v>0</v>
      </c>
      <c r="K427" s="75" t="str">
        <f>VLOOKUP(O427,'44 生産性向上推進体制加算'!$A$6:$AR$190,10,0)</f>
        <v>①</v>
      </c>
      <c r="M427" s="99"/>
      <c r="N427" s="103" t="str">
        <f t="shared" si="64"/>
        <v>✖</v>
      </c>
      <c r="O427" s="104">
        <v>425</v>
      </c>
      <c r="P427" s="105" t="str">
        <f>VLOOKUP(O427,'44 生産性向上推進体制加算'!$AM$6:AQ$400,2,1)</f>
        <v>いる・いない</v>
      </c>
      <c r="Q427" s="106" t="s">
        <v>13</v>
      </c>
      <c r="R427" s="131" t="str">
        <f t="shared" si="65"/>
        <v>要入力</v>
      </c>
      <c r="S427" s="129">
        <f>IFERROR(VLOOKUP(O427,'44 生産性向上推進体制加算'!$AM$6:$AX$500,7,1),0)</f>
        <v>0</v>
      </c>
    </row>
    <row r="428" spans="2:20" ht="30" customHeight="1" x14ac:dyDescent="0.25">
      <c r="B428" s="143"/>
      <c r="C428" s="112" t="s">
        <v>1738</v>
      </c>
      <c r="D428" s="56"/>
      <c r="E428" s="67"/>
      <c r="F428" s="48"/>
      <c r="G428" s="49"/>
      <c r="H428" s="74"/>
      <c r="I428" s="74"/>
      <c r="J428" s="109">
        <f>IFERROR(VLOOKUP(O428,'第5 介護給付費《基本》'!$A$6:$AR$177,8,0),0)</f>
        <v>0</v>
      </c>
      <c r="K428" s="75" t="str">
        <f>VLOOKUP(O428,'44 生産性向上推進体制加算'!$A$6:$AR$190,10,0)</f>
        <v>②</v>
      </c>
      <c r="M428" s="99"/>
      <c r="N428" s="103" t="str">
        <f t="shared" si="64"/>
        <v>✖</v>
      </c>
      <c r="O428" s="104">
        <v>426</v>
      </c>
      <c r="P428" s="105" t="str">
        <f>VLOOKUP(O428,'44 生産性向上推進体制加算'!$AM$6:AQ$400,2,1)</f>
        <v>いる・いない</v>
      </c>
      <c r="Q428" s="106" t="s">
        <v>13</v>
      </c>
      <c r="R428" s="131" t="str">
        <f t="shared" si="65"/>
        <v>要入力</v>
      </c>
      <c r="S428" s="129">
        <f>IFERROR(VLOOKUP(O428,'44 生産性向上推進体制加算'!$AM$6:$AX$500,7,1),0)</f>
        <v>0</v>
      </c>
    </row>
    <row r="429" spans="2:20" ht="30" customHeight="1" x14ac:dyDescent="0.25">
      <c r="B429" s="143"/>
      <c r="C429" s="112" t="s">
        <v>1738</v>
      </c>
      <c r="D429" s="56"/>
      <c r="E429" s="67"/>
      <c r="F429" s="48"/>
      <c r="G429" s="49"/>
      <c r="H429" s="74"/>
      <c r="I429" s="74"/>
      <c r="J429" s="109">
        <f>IFERROR(VLOOKUP(O429,'第5 介護給付費《基本》'!$A$6:$AR$177,8,0),0)</f>
        <v>0</v>
      </c>
      <c r="K429" s="75">
        <f>VLOOKUP(O429,'44 生産性向上推進体制加算'!$A$6:$AR$190,10,0)</f>
        <v>0</v>
      </c>
      <c r="M429" s="99"/>
      <c r="N429" s="103" t="str">
        <f t="shared" si="64"/>
        <v>✖</v>
      </c>
      <c r="O429" s="104">
        <v>427</v>
      </c>
      <c r="P429" s="105" t="str">
        <f>VLOOKUP(O429,'44 生産性向上推進体制加算'!$AM$6:AQ$400,2,1)</f>
        <v>いる・いない</v>
      </c>
      <c r="Q429" s="106" t="s">
        <v>13</v>
      </c>
      <c r="R429" s="131" t="str">
        <f t="shared" si="65"/>
        <v>要入力</v>
      </c>
      <c r="S429" s="129">
        <f>IFERROR(VLOOKUP(O429,'44 生産性向上推進体制加算'!$AM$6:$AX$500,7,1),0)</f>
        <v>0</v>
      </c>
    </row>
    <row r="430" spans="2:20" ht="30" customHeight="1" x14ac:dyDescent="0.25">
      <c r="B430" s="143"/>
      <c r="C430" s="112" t="s">
        <v>1738</v>
      </c>
      <c r="D430" s="56"/>
      <c r="E430" s="67"/>
      <c r="F430" s="48"/>
      <c r="G430" s="49"/>
      <c r="H430" s="74"/>
      <c r="I430" s="74"/>
      <c r="J430" s="109">
        <f>IFERROR(VLOOKUP(O430,'第5 介護給付費《基本》'!$A$6:$AR$177,8,0),0)</f>
        <v>0</v>
      </c>
      <c r="K430" s="75" t="str">
        <f>VLOOKUP(O430,'44 生産性向上推進体制加算'!$A$6:$AR$190,10,0)</f>
        <v>③</v>
      </c>
      <c r="M430" s="99"/>
      <c r="N430" s="103" t="str">
        <f t="shared" si="64"/>
        <v>✖</v>
      </c>
      <c r="O430" s="104">
        <v>428</v>
      </c>
      <c r="P430" s="105" t="str">
        <f>VLOOKUP(O430,'44 生産性向上推進体制加算'!$AM$6:AQ$400,2,1)</f>
        <v>いる・いない</v>
      </c>
      <c r="Q430" s="106" t="s">
        <v>13</v>
      </c>
      <c r="R430" s="131" t="str">
        <f t="shared" si="65"/>
        <v>要入力</v>
      </c>
      <c r="S430" s="129">
        <f>IFERROR(VLOOKUP(O430,'44 生産性向上推進体制加算'!$AM$6:$AX$500,7,1),0)</f>
        <v>0</v>
      </c>
    </row>
    <row r="431" spans="2:20" ht="30" customHeight="1" x14ac:dyDescent="0.25">
      <c r="B431" s="143"/>
      <c r="C431" s="112" t="s">
        <v>1738</v>
      </c>
      <c r="D431" s="56"/>
      <c r="E431" s="67"/>
      <c r="F431" s="48"/>
      <c r="G431" s="49"/>
      <c r="H431" s="74"/>
      <c r="I431" s="74"/>
      <c r="J431" s="109">
        <f>IFERROR(VLOOKUP(O431,'第5 介護給付費《基本》'!$A$6:$AR$177,8,0),0)</f>
        <v>0</v>
      </c>
      <c r="K431" s="75">
        <f>VLOOKUP(O431,'44 生産性向上推進体制加算'!$A$6:$AR$190,10,0)</f>
        <v>0</v>
      </c>
      <c r="M431" s="99"/>
      <c r="N431" s="103" t="str">
        <f t="shared" si="64"/>
        <v>✖</v>
      </c>
      <c r="O431" s="104">
        <v>429</v>
      </c>
      <c r="P431" s="105" t="str">
        <f>VLOOKUP(O431,'44 生産性向上推進体制加算'!$AM$6:AQ$400,2,1)</f>
        <v>いる・いない</v>
      </c>
      <c r="Q431" s="106" t="s">
        <v>13</v>
      </c>
      <c r="R431" s="131" t="str">
        <f t="shared" si="65"/>
        <v>要入力</v>
      </c>
      <c r="S431" s="129">
        <f>IFERROR(VLOOKUP(O431,'44 生産性向上推進体制加算'!$AM$6:$AX$500,7,1),0)</f>
        <v>0</v>
      </c>
    </row>
    <row r="432" spans="2:20" ht="30" customHeight="1" x14ac:dyDescent="0.25">
      <c r="B432" s="143"/>
      <c r="C432" s="112" t="s">
        <v>1739</v>
      </c>
      <c r="D432" s="56" t="str">
        <f>+'45 サービス提供体制強化'!B7</f>
        <v>45 サービス提供体制強化加算</v>
      </c>
      <c r="E432" s="67"/>
      <c r="F432" s="48"/>
      <c r="G432" s="49"/>
      <c r="H432" s="74"/>
      <c r="I432" s="74"/>
      <c r="J432" s="109">
        <f>IFERROR(VLOOKUP(O432,'第5 介護給付費《基本》'!$A$6:$AR$177,8,0),0)</f>
        <v>0</v>
      </c>
      <c r="K432" s="75" t="str">
        <f>VLOOKUP(O432,'45 サービス提供体制強化'!$A$6:$AR$190,10,0)</f>
        <v>　サービス提供体制強化加算（Ⅰ）（１日につき２２単位）の算定に当たっては、次の基準を満たしていますか。</v>
      </c>
      <c r="L432" s="53" t="str">
        <f>+'45 サービス提供体制強化'!B11</f>
        <v>A75</v>
      </c>
      <c r="M432" s="99" t="str">
        <f>+'45 サービス提供体制強化'!C11</f>
        <v>該当・非該当</v>
      </c>
      <c r="N432" s="103" t="str">
        <f t="shared" si="64"/>
        <v>✖</v>
      </c>
      <c r="O432" s="104">
        <v>430</v>
      </c>
      <c r="P432" s="105" t="str">
        <f>VLOOKUP(O432,'45 サービス提供体制強化'!$AM$6:AQ$400,2,1)</f>
        <v>いる・いない</v>
      </c>
      <c r="Q432" s="106" t="s">
        <v>13</v>
      </c>
      <c r="R432" s="131" t="str">
        <f t="shared" si="65"/>
        <v>要入力</v>
      </c>
      <c r="S432" s="129" t="str">
        <f>IFERROR(VLOOKUP(O432,'45 サービス提供体制強化'!$AM$6:$AX$500,7,1),0)</f>
        <v>平12厚告21 
別表1のヤ</v>
      </c>
      <c r="T432" s="97" t="s">
        <v>1547</v>
      </c>
    </row>
    <row r="433" spans="2:20" ht="30" customHeight="1" x14ac:dyDescent="0.25">
      <c r="B433" s="143"/>
      <c r="C433" s="112" t="s">
        <v>1739</v>
      </c>
      <c r="D433" s="56"/>
      <c r="E433" s="67"/>
      <c r="F433" s="48" t="str">
        <f>+'45 サービス提供体制強化'!C13</f>
        <v>（Ⅱ）</v>
      </c>
      <c r="G433" s="49"/>
      <c r="H433" s="74"/>
      <c r="I433" s="74"/>
      <c r="J433" s="109">
        <f>IFERROR(VLOOKUP(O433,'第5 介護給付費《基本》'!$A$6:$AR$177,8,0),0)</f>
        <v>0</v>
      </c>
      <c r="K433" s="75" t="str">
        <f>VLOOKUP(O433,'45 サービス提供体制強化'!$A$6:$AR$190,10,0)</f>
        <v>　サービス提供体制強化加算（Ⅱ）（１日につき１８単位）の算定に当たっては、次の基準を満たしていますか。</v>
      </c>
      <c r="L433" s="53" t="str">
        <f>+'45 サービス提供体制強化'!B14</f>
        <v>A76</v>
      </c>
      <c r="M433" s="99" t="str">
        <f>+'45 サービス提供体制強化'!C14</f>
        <v>該当・非該当</v>
      </c>
      <c r="N433" s="103" t="str">
        <f t="shared" si="64"/>
        <v>✖</v>
      </c>
      <c r="O433" s="104">
        <v>431</v>
      </c>
      <c r="P433" s="105" t="str">
        <f>VLOOKUP(O433,'45 サービス提供体制強化'!$AM$6:AQ$400,2,1)</f>
        <v>いる・いない</v>
      </c>
      <c r="Q433" s="106" t="s">
        <v>13</v>
      </c>
      <c r="R433" s="131" t="str">
        <f t="shared" si="65"/>
        <v>要入力</v>
      </c>
      <c r="S433" s="129">
        <f>IFERROR(VLOOKUP(O433,'45 サービス提供体制強化'!$AM$6:$AX$500,7,1),0)</f>
        <v>0</v>
      </c>
    </row>
    <row r="434" spans="2:20" ht="30" customHeight="1" x14ac:dyDescent="0.25">
      <c r="B434" s="143"/>
      <c r="C434" s="112" t="s">
        <v>1739</v>
      </c>
      <c r="D434" s="56"/>
      <c r="E434" s="67"/>
      <c r="F434" s="48" t="str">
        <f>+'45 サービス提供体制強化'!C16</f>
        <v>（Ⅲ）</v>
      </c>
      <c r="G434" s="49"/>
      <c r="H434" s="74"/>
      <c r="I434" s="74"/>
      <c r="J434" s="109">
        <f>IFERROR(VLOOKUP(O434,'第5 介護給付費《基本》'!$A$6:$AR$177,8,0),0)</f>
        <v>0</v>
      </c>
      <c r="K434" s="75" t="str">
        <f>VLOOKUP(O434,'45 サービス提供体制強化'!$A$6:$AR$190,10,0)</f>
        <v>　サービス提供体制強化加算（Ⅲ）（１日につき６単位）の算定に当たっては、次の基準を満たしていますか。</v>
      </c>
      <c r="L434" s="53" t="str">
        <f>+'45 サービス提供体制強化'!B17</f>
        <v>A77</v>
      </c>
      <c r="M434" s="99" t="str">
        <f>+'45 サービス提供体制強化'!C17</f>
        <v>該当・非該当</v>
      </c>
      <c r="N434" s="103" t="str">
        <f t="shared" si="64"/>
        <v>✖</v>
      </c>
      <c r="O434" s="104">
        <v>432</v>
      </c>
      <c r="P434" s="105" t="str">
        <f>VLOOKUP(O434,'45 サービス提供体制強化'!$AM$6:AQ$400,2,1)</f>
        <v>いる・いない</v>
      </c>
      <c r="Q434" s="106" t="s">
        <v>13</v>
      </c>
      <c r="R434" s="131" t="str">
        <f t="shared" si="65"/>
        <v>要入力</v>
      </c>
      <c r="S434" s="129">
        <f>IFERROR(VLOOKUP(O434,'45 サービス提供体制強化'!$AM$6:$AX$500,7,1),0)</f>
        <v>0</v>
      </c>
    </row>
    <row r="435" spans="2:20" ht="30" customHeight="1" x14ac:dyDescent="0.25">
      <c r="B435" s="143"/>
      <c r="C435" s="112" t="s">
        <v>1740</v>
      </c>
      <c r="D435" s="56"/>
      <c r="E435" s="67"/>
      <c r="F435" s="48"/>
      <c r="G435" s="49"/>
      <c r="H435" s="74"/>
      <c r="I435" s="74"/>
      <c r="J435" s="109">
        <f>IFERROR(VLOOKUP(O435,'第5 介護給付費《基本》'!$A$6:$AR$177,8,0),0)</f>
        <v>0</v>
      </c>
      <c r="K435" s="75" t="str">
        <f>VLOOKUP(O435,'45 サービス提供体制強化'!$A$6:$AR$190,10,0)</f>
        <v>　職員の割合の算出に当たっては、常勤換算方法により算出した前年度（３月を除く。）の平均を用いていますか。</v>
      </c>
      <c r="M435" s="99"/>
      <c r="N435" s="103" t="str">
        <f t="shared" si="64"/>
        <v>✖</v>
      </c>
      <c r="O435" s="104">
        <v>433</v>
      </c>
      <c r="P435" s="105" t="str">
        <f>VLOOKUP(O435,'45 サービス提供体制強化'!$AM$6:AQ$400,2,1)</f>
        <v>いる・いない</v>
      </c>
      <c r="Q435" s="106" t="s">
        <v>13</v>
      </c>
      <c r="R435" s="131" t="str">
        <f t="shared" si="65"/>
        <v>要入力</v>
      </c>
      <c r="S435" s="129">
        <f>IFERROR(VLOOKUP(O435,'45 サービス提供体制強化'!$AM$6:$AX$500,7,1),0)</f>
        <v>0</v>
      </c>
    </row>
    <row r="436" spans="2:20" ht="30" customHeight="1" x14ac:dyDescent="0.25">
      <c r="B436" s="143"/>
      <c r="C436" s="112" t="s">
        <v>1740</v>
      </c>
      <c r="D436" s="56"/>
      <c r="E436" s="67"/>
      <c r="F436" s="48"/>
      <c r="G436" s="49"/>
      <c r="H436" s="74"/>
      <c r="I436" s="74"/>
      <c r="J436" s="109">
        <f>IFERROR(VLOOKUP(O436,'第5 介護給付費《基本》'!$A$6:$AR$177,8,0),0)</f>
        <v>0</v>
      </c>
      <c r="K436" s="75" t="str">
        <f>VLOOKUP(O436,'45 サービス提供体制強化'!$A$6:$AR$190,10,0)</f>
        <v>　勤続年数は、各月の前月の末日時点における勤続年数としていますか。</v>
      </c>
      <c r="M436" s="99"/>
      <c r="N436" s="103" t="str">
        <f t="shared" si="64"/>
        <v>✖</v>
      </c>
      <c r="O436" s="104">
        <v>434</v>
      </c>
      <c r="P436" s="105" t="str">
        <f>VLOOKUP(O436,'45 サービス提供体制強化'!$AM$6:AQ$400,2,1)</f>
        <v>いる・いない</v>
      </c>
      <c r="Q436" s="106" t="s">
        <v>13</v>
      </c>
      <c r="R436" s="131" t="str">
        <f t="shared" si="65"/>
        <v>要入力</v>
      </c>
      <c r="S436" s="129">
        <f>IFERROR(VLOOKUP(O436,'45 サービス提供体制強化'!$AM$6:$AX$500,7,1),0)</f>
        <v>0</v>
      </c>
    </row>
    <row r="437" spans="2:20" ht="30" customHeight="1" x14ac:dyDescent="0.25">
      <c r="B437" s="143"/>
      <c r="C437" s="112" t="s">
        <v>1741</v>
      </c>
      <c r="D437" s="56" t="str">
        <f>+'46 介護職員等処遇改善 '!B7</f>
        <v>46 介護職員等処遇改善加算（改）</v>
      </c>
      <c r="E437" s="67"/>
      <c r="F437" s="107"/>
      <c r="G437" s="49"/>
      <c r="H437" s="74"/>
      <c r="I437" s="74"/>
      <c r="J437" s="109">
        <f>IFERROR(VLOOKUP(O437,'46 介護職員等処遇改善 '!$A$6:$AR$204,8,0),0)</f>
        <v>0</v>
      </c>
      <c r="K437" s="75" t="str">
        <f>VLOOKUP(O437,'46 介護職員等処遇改善 '!$A$6:$AR$204,10,0)</f>
        <v>　介護職員等処遇改善加算（Ⅰ）イ</v>
      </c>
      <c r="L437" s="53" t="str">
        <f>+'46 介護職員等処遇改善 '!B11</f>
        <v>A78</v>
      </c>
      <c r="M437" s="99" t="str">
        <f>+'46 介護職員等処遇改善 '!C11</f>
        <v>該当・非該当</v>
      </c>
      <c r="N437" s="103" t="str">
        <f t="shared" si="64"/>
        <v>✖</v>
      </c>
      <c r="O437" s="104">
        <v>435</v>
      </c>
      <c r="P437" s="105" t="str">
        <f>VLOOKUP(O437,'46 介護職員等処遇改善 '!$AM$6:AQ$427,2,1)</f>
        <v>いる・いない</v>
      </c>
      <c r="Q437" s="106" t="s">
        <v>13</v>
      </c>
      <c r="R437" s="131" t="str">
        <f t="shared" si="65"/>
        <v>要入力</v>
      </c>
      <c r="S437" s="129">
        <f>IFERROR(VLOOKUP(O437,'46 介護職員等処遇改善 '!$AM$6:$AX$527,7,1),0)</f>
        <v>0</v>
      </c>
      <c r="T437" s="97" t="s">
        <v>2054</v>
      </c>
    </row>
    <row r="438" spans="2:20" ht="30" customHeight="1" x14ac:dyDescent="0.25">
      <c r="B438" s="143"/>
      <c r="C438" s="112" t="s">
        <v>1741</v>
      </c>
      <c r="D438" s="56"/>
      <c r="E438" s="67"/>
      <c r="F438" s="48" t="str">
        <f>+'46 介護職員等処遇改善 '!C13</f>
        <v>（Ⅰ）ロ</v>
      </c>
      <c r="G438" s="49"/>
      <c r="H438" s="74"/>
      <c r="I438" s="74"/>
      <c r="J438" s="109">
        <f>IFERROR(VLOOKUP(O438,'46 介護職員等処遇改善 '!$A$6:$AR$204,8,0),0)</f>
        <v>0</v>
      </c>
      <c r="K438" s="75" t="str">
        <f>VLOOKUP(O438,'46 介護職員等処遇改善 '!$A$6:$AR$204,10,0)</f>
        <v>　介護職員等処遇改善加算（Ⅰ）ロ</v>
      </c>
      <c r="L438" s="53" t="str">
        <f>+'46 介護職員等処遇改善 '!B14</f>
        <v>A79</v>
      </c>
      <c r="M438" s="99" t="str">
        <f>+'46 介護職員等処遇改善 '!C14</f>
        <v>該当・非該当</v>
      </c>
      <c r="N438" s="103" t="str">
        <f t="shared" si="64"/>
        <v>✖</v>
      </c>
      <c r="O438" s="104">
        <v>436</v>
      </c>
      <c r="P438" s="105" t="str">
        <f>VLOOKUP(O438,'46 介護職員等処遇改善 '!$AM$6:AQ$427,2,1)</f>
        <v>いる・いない</v>
      </c>
      <c r="Q438" s="106" t="s">
        <v>13</v>
      </c>
      <c r="R438" s="131" t="str">
        <f t="shared" si="65"/>
        <v>要入力</v>
      </c>
      <c r="S438" s="129">
        <f>IFERROR(VLOOKUP(O438,'46 介護職員等処遇改善 '!$AM$6:$AX$527,7,1),0)</f>
        <v>0</v>
      </c>
    </row>
    <row r="439" spans="2:20" ht="30" customHeight="1" x14ac:dyDescent="0.25">
      <c r="B439" s="143"/>
      <c r="C439" s="112" t="s">
        <v>1741</v>
      </c>
      <c r="D439" s="56"/>
      <c r="E439" s="67"/>
      <c r="F439" s="48" t="str">
        <f>+'46 介護職員等処遇改善 '!C16</f>
        <v>（Ⅱ）イ</v>
      </c>
      <c r="G439" s="49"/>
      <c r="H439" s="74"/>
      <c r="I439" s="74"/>
      <c r="J439" s="109">
        <f>IFERROR(VLOOKUP(O439,'46 介護職員等処遇改善 '!$A$6:$AR$204,8,0),0)</f>
        <v>0</v>
      </c>
      <c r="K439" s="75" t="str">
        <f>VLOOKUP(O439,'46 介護職員等処遇改善 '!$A$6:$AR$204,10,0)</f>
        <v>　介護職員等処遇改善加算（Ⅱ）イ</v>
      </c>
      <c r="L439" s="53" t="str">
        <f>+'46 介護職員等処遇改善 '!B17</f>
        <v>A80</v>
      </c>
      <c r="M439" s="99" t="str">
        <f>+'46 介護職員等処遇改善 '!C17</f>
        <v>該当・非該当</v>
      </c>
      <c r="N439" s="103" t="str">
        <f t="shared" si="64"/>
        <v>✖</v>
      </c>
      <c r="O439" s="104">
        <v>437</v>
      </c>
      <c r="P439" s="105" t="str">
        <f>VLOOKUP(O439,'46 介護職員等処遇改善 '!$AM$6:AQ$427,2,1)</f>
        <v>いる・いない</v>
      </c>
      <c r="Q439" s="106" t="s">
        <v>13</v>
      </c>
      <c r="R439" s="131" t="str">
        <f t="shared" si="65"/>
        <v>要入力</v>
      </c>
      <c r="S439" s="129">
        <f>IFERROR(VLOOKUP(O439,'46 介護職員等処遇改善 '!$AM$6:$AX$527,7,1),0)</f>
        <v>0</v>
      </c>
    </row>
    <row r="440" spans="2:20" ht="30" customHeight="1" x14ac:dyDescent="0.25">
      <c r="B440" s="143"/>
      <c r="C440" s="112" t="s">
        <v>1741</v>
      </c>
      <c r="D440" s="56"/>
      <c r="E440" s="67"/>
      <c r="F440" s="48" t="str">
        <f>+'46 介護職員等処遇改善 '!C19</f>
        <v>（Ⅱ）ロ</v>
      </c>
      <c r="G440" s="49"/>
      <c r="H440" s="74"/>
      <c r="I440" s="74"/>
      <c r="J440" s="109">
        <f>IFERROR(VLOOKUP(O440,'46 介護職員等処遇改善 '!$A$6:$AR$204,8,0),0)</f>
        <v>0</v>
      </c>
      <c r="K440" s="75" t="str">
        <f>IFERROR(VLOOKUP(O440,'46 介護職員等処遇改善 '!$A$6:$AR$204,10,0),)</f>
        <v>　介護職員等処遇改善加算（Ⅱ）ロ</v>
      </c>
      <c r="L440" s="53" t="str">
        <f>+'46 介護職員等処遇改善 '!B20</f>
        <v>A81</v>
      </c>
      <c r="M440" s="99" t="str">
        <f>+'46 介護職員等処遇改善 '!C20</f>
        <v>該当・非該当</v>
      </c>
      <c r="N440" s="103" t="str">
        <f t="shared" si="64"/>
        <v>✖</v>
      </c>
      <c r="O440" s="104">
        <v>438</v>
      </c>
      <c r="P440" s="105" t="str">
        <f>VLOOKUP(O440,'46 介護職員等処遇改善 '!$AM$6:AQ$427,2,1)</f>
        <v>いる・いない</v>
      </c>
      <c r="Q440" s="106" t="s">
        <v>13</v>
      </c>
      <c r="R440" s="131" t="str">
        <f t="shared" si="65"/>
        <v>要入力</v>
      </c>
      <c r="S440" s="129">
        <f>IFERROR(VLOOKUP(O440,'46 介護職員等処遇改善 '!$AM$6:$AX$527,7,1),0)</f>
        <v>0</v>
      </c>
    </row>
    <row r="441" spans="2:20" ht="30" customHeight="1" x14ac:dyDescent="0.25">
      <c r="B441" s="143"/>
      <c r="C441" s="112" t="s">
        <v>1741</v>
      </c>
      <c r="D441" s="56"/>
      <c r="E441" s="67"/>
      <c r="F441" s="48"/>
      <c r="G441" s="49"/>
      <c r="H441" s="74"/>
      <c r="I441" s="74"/>
      <c r="J441" s="109">
        <f>IFERROR(VLOOKUP(O441,'46 介護職員等処遇改善 '!$A$6:$AR$204,8,0),0)</f>
        <v>0</v>
      </c>
      <c r="K441" s="75" t="str">
        <f>IFERROR(VLOOKUP(O441,'46 介護職員等処遇改善 '!$A$6:$AR$204,10,0),)</f>
        <v>　介護職員等処遇改善加算（Ⅲ）</v>
      </c>
      <c r="L441" s="53" t="str">
        <f>+'46 介護職員等処遇改善 '!B23</f>
        <v>A82</v>
      </c>
      <c r="M441" s="99" t="str">
        <f>+'46 介護職員等処遇改善 '!C23</f>
        <v>該当・非該当</v>
      </c>
      <c r="N441" s="103" t="str">
        <f t="shared" si="64"/>
        <v>✖</v>
      </c>
      <c r="O441" s="104">
        <v>439</v>
      </c>
      <c r="P441" s="105" t="str">
        <f>VLOOKUP(O441,'46 介護職員等処遇改善 '!$AM$6:AQ$427,2,1)</f>
        <v>いる・いない</v>
      </c>
      <c r="Q441" s="106" t="s">
        <v>13</v>
      </c>
      <c r="R441" s="131" t="str">
        <f t="shared" si="65"/>
        <v>要入力</v>
      </c>
      <c r="S441" s="130">
        <f>IFERROR(VLOOKUP(O441,'46 介護職員等処遇改善 '!$AM$6:$AX$527,7,1),0)</f>
        <v>0</v>
      </c>
    </row>
    <row r="442" spans="2:20" ht="30" customHeight="1" x14ac:dyDescent="0.25">
      <c r="B442" s="143"/>
      <c r="C442" s="112" t="s">
        <v>1741</v>
      </c>
      <c r="D442" s="56"/>
      <c r="E442" s="67"/>
      <c r="F442" s="48"/>
      <c r="G442" s="49"/>
      <c r="H442" s="74"/>
      <c r="I442" s="74"/>
      <c r="J442" s="109">
        <f>IFERROR(VLOOKUP(O442,'46 介護職員等処遇改善 '!$A$6:$AR$204,8,0),0)</f>
        <v>0</v>
      </c>
      <c r="K442" s="75" t="str">
        <f>IFERROR(VLOOKUP(O442,'46 介護職員等処遇改善 '!$A$6:$AR$204,10,0),)</f>
        <v>　介護職員等処遇改善加算（Ⅳ）</v>
      </c>
      <c r="L442" s="53" t="str">
        <f>+'46 介護職員等処遇改善 '!B26</f>
        <v>A83</v>
      </c>
      <c r="M442" s="99" t="str">
        <f>+'46 介護職員等処遇改善 '!C26</f>
        <v>該当・非該当</v>
      </c>
      <c r="N442" s="103" t="str">
        <f t="shared" si="64"/>
        <v>✖</v>
      </c>
      <c r="O442" s="104">
        <v>440</v>
      </c>
      <c r="P442" s="105" t="str">
        <f>VLOOKUP(O442,'46 介護職員等処遇改善 '!$AM$6:AQ$427,2,1)</f>
        <v>いる・いない</v>
      </c>
      <c r="Q442" s="106" t="s">
        <v>13</v>
      </c>
      <c r="R442" s="131" t="str">
        <f t="shared" si="65"/>
        <v>要入力</v>
      </c>
      <c r="S442" s="129">
        <f>IFERROR(VLOOKUP(O442,'46 介護職員等処遇改善 '!$AM$6:$AX$527,7,1),0)</f>
        <v>0</v>
      </c>
    </row>
    <row r="443" spans="2:20" ht="30" customHeight="1" x14ac:dyDescent="0.25">
      <c r="B443" s="143"/>
      <c r="C443" s="112" t="s">
        <v>1741</v>
      </c>
      <c r="D443" s="56"/>
      <c r="E443" s="67"/>
      <c r="F443" s="48" t="str">
        <f>+'46 介護職員等処遇改善 '!C22</f>
        <v>（Ⅲ）</v>
      </c>
      <c r="G443" s="49"/>
      <c r="H443" s="74"/>
      <c r="I443" s="74"/>
      <c r="J443" s="109">
        <f>IFERROR(VLOOKUP(O443,'46 介護職員等処遇改善 '!$A$6:$AR$204,8,0),0)</f>
        <v>0</v>
      </c>
      <c r="K443" s="75" t="str">
        <f>VLOOKUP(O443,'46 介護職員等処遇改善 '!$A$6:$AR$204,10,0)</f>
        <v>　賃金改善を行う方法等について介護職員処遇改善計画書を用いて職員に周知するとともに、就業規則の内容等についても職員に周知していますか。
　また、介護職員から加算に係る賃金改善に関する照会があった場合は、当該職員についての賃金改善の内容について、書面を用いるなど分かりやすく回答していますか。</v>
      </c>
      <c r="M443" s="99"/>
      <c r="N443" s="103" t="str">
        <f t="shared" si="64"/>
        <v>✖</v>
      </c>
      <c r="O443" s="104">
        <v>441</v>
      </c>
      <c r="P443" s="105" t="str">
        <f>VLOOKUP(O443,'46 介護職員等処遇改善 '!$AM$6:AQ$427,2,1)</f>
        <v>いる・いない</v>
      </c>
      <c r="Q443" s="106" t="s">
        <v>13</v>
      </c>
      <c r="R443" s="131" t="str">
        <f t="shared" si="65"/>
        <v>要入力</v>
      </c>
      <c r="S443" s="129" t="str">
        <f>IFERROR(VLOOKUP(O443,'46 介護職員等処遇改善 '!$AM$6:$AX$527,7,1),0)</f>
        <v>介護職員等処遇改善加算等に関する基本的考え方並びに事務処理手順及び様式例の提示について（令和８年度分）
R8.3.13 老発0313第6号</v>
      </c>
    </row>
    <row r="444" spans="2:20" ht="30" customHeight="1" x14ac:dyDescent="0.25">
      <c r="B444" s="143"/>
      <c r="C444" s="112" t="s">
        <v>1741</v>
      </c>
      <c r="D444" s="56"/>
      <c r="E444" s="67"/>
      <c r="F444" s="48"/>
      <c r="G444" s="49"/>
      <c r="H444" s="74"/>
      <c r="I444" s="74"/>
      <c r="J444" s="109" t="str">
        <f>IFERROR(VLOOKUP(O444,'46 介護職員等処遇改善 '!$A$6:$AR$204,8,0),0)</f>
        <v>（１）</v>
      </c>
      <c r="K444" s="75" t="str">
        <f>VLOOKUP(O444,'46 介護職員等処遇改善 '!$A$6:$AR$204,10,0)</f>
        <v>　介護職員その他の職員の賃金（退職手当を除く。）の改善（以下「賃金改善」という。）について、次に掲げる基準（ア、イ）のいずれにも適合し、かつ賃金改善に要する費用の見込額が、介護職員等処遇改善加算の算定見込額以上となる賃金改善に関する計画を策定し、当該計画に基づき適切な措置を講じていますか。</v>
      </c>
      <c r="M444" s="99"/>
      <c r="N444" s="103" t="str">
        <f t="shared" si="64"/>
        <v>✖</v>
      </c>
      <c r="O444" s="104">
        <v>442</v>
      </c>
      <c r="P444" s="105" t="str">
        <f>VLOOKUP(O444,'46 介護職員等処遇改善 '!$AM$6:AQ$427,2,1)</f>
        <v>いる・いない</v>
      </c>
      <c r="Q444" s="106" t="s">
        <v>13</v>
      </c>
      <c r="R444" s="131" t="str">
        <f t="shared" si="65"/>
        <v>要入力</v>
      </c>
      <c r="S444" s="129" t="str">
        <f>IFERROR(VLOOKUP(O444,'46 介護職員等処遇改善 '!$AM$6:$AX$527,7,1),0)</f>
        <v>平27厚労告95
 44イ(1)</v>
      </c>
    </row>
    <row r="445" spans="2:20" ht="30" customHeight="1" x14ac:dyDescent="0.25">
      <c r="B445" s="143"/>
      <c r="C445" s="112" t="s">
        <v>1741</v>
      </c>
      <c r="D445" s="56"/>
      <c r="E445" s="67"/>
      <c r="F445" s="48"/>
      <c r="G445" s="49"/>
      <c r="H445" s="74"/>
      <c r="I445" s="74"/>
      <c r="J445" s="109">
        <f>IFERROR(VLOOKUP(O445,'46 介護職員等処遇改善 '!$A$6:$AR$204,8,0),0)</f>
        <v>0</v>
      </c>
      <c r="K445" s="75" t="str">
        <f>VLOOKUP(O445,'46 介護職員等処遇改善 '!$A$6:$AR$204,10,0)</f>
        <v>ア</v>
      </c>
      <c r="M445" s="99"/>
      <c r="N445" s="103" t="str">
        <f t="shared" si="64"/>
        <v>✖</v>
      </c>
      <c r="O445" s="104">
        <v>443</v>
      </c>
      <c r="P445" s="105" t="str">
        <f>VLOOKUP(O445,'46 介護職員等処遇改善 '!$AM$6:AQ$427,2,1)</f>
        <v>いる・いない</v>
      </c>
      <c r="Q445" s="106" t="s">
        <v>13</v>
      </c>
      <c r="R445" s="131" t="str">
        <f t="shared" ref="R445:R447" si="66">_xlfn.IFS($M$406="非該当","非該当",P445=Q445,"適切",P445="いる・いない","要入力",P445="いない","不適切",P445="非該当","要確認")</f>
        <v>要入力</v>
      </c>
      <c r="S445" s="129" t="str">
        <f>IFERROR(VLOOKUP(O445,'46 介護職員等処遇改善 '!$AM$6:$AX$527,7,1),0)</f>
        <v>平27厚労告95
 44イ(1)（一）</v>
      </c>
    </row>
    <row r="446" spans="2:20" ht="30" customHeight="1" x14ac:dyDescent="0.25">
      <c r="B446" s="143"/>
      <c r="C446" s="112" t="s">
        <v>1741</v>
      </c>
      <c r="D446" s="56"/>
      <c r="E446" s="67"/>
      <c r="F446" s="48" t="str">
        <f>+'46 介護職員等処遇改善 '!C25</f>
        <v>（Ⅳ）</v>
      </c>
      <c r="G446" s="49"/>
      <c r="H446" s="74"/>
      <c r="I446" s="74"/>
      <c r="J446" s="109">
        <f>IFERROR(VLOOKUP(O446,'46 介護職員等処遇改善 '!$A$6:$AR$204,8,0),0)</f>
        <v>0</v>
      </c>
      <c r="K446" s="75" t="str">
        <f>VLOOKUP(O446,'46 介護職員等処遇改善 '!$A$6:$AR$204,10,0)</f>
        <v>イ</v>
      </c>
      <c r="M446" s="99"/>
      <c r="N446" s="103" t="str">
        <f t="shared" ref="N446:N464" si="67">_xlfn.IFS($M$406="非該当","―",R446="不適切","★",R446="要入力","✖",R446="非該当","▲",R446="適切","",R446="","",R446="要確認","！")</f>
        <v>✖</v>
      </c>
      <c r="O446" s="104">
        <v>444</v>
      </c>
      <c r="P446" s="105" t="str">
        <f>VLOOKUP(O446,'46 介護職員等処遇改善 '!$AM$6:AQ$427,2,1)</f>
        <v>いる・いない</v>
      </c>
      <c r="Q446" s="106" t="s">
        <v>13</v>
      </c>
      <c r="R446" s="131" t="str">
        <f t="shared" si="66"/>
        <v>要入力</v>
      </c>
      <c r="S446" s="130" t="str">
        <f>IFERROR(VLOOKUP(O446,'46 介護職員等処遇改善 '!$AM$6:$AX$527,7,1),0)</f>
        <v>平27厚労告95
 44イ(1)（二）</v>
      </c>
    </row>
    <row r="447" spans="2:20" ht="30" customHeight="1" x14ac:dyDescent="0.25">
      <c r="B447" s="143"/>
      <c r="C447" s="112" t="s">
        <v>1741</v>
      </c>
      <c r="D447" s="56"/>
      <c r="E447" s="67"/>
      <c r="F447" s="48"/>
      <c r="G447" s="49"/>
      <c r="H447" s="74"/>
      <c r="I447" s="74"/>
      <c r="J447" s="109" t="str">
        <f>IFERROR(VLOOKUP(O447,'46 介護職員等処遇改善 '!$A$6:$AR$204,8,0),0)</f>
        <v>（２）</v>
      </c>
      <c r="K447" s="75" t="str">
        <f>VLOOKUP(O447,'46 介護職員等処遇改善 '!$A$6:$AR$204,10,0)</f>
        <v>　当該施設において、(1)の賃金改善に関する計画、当該計画に係る実施期間及び実施方法その他の当該施設の職員の処遇改善の計画等を記載した介護職員等処遇改善計画書を作成し、全ての職員に周知し、県知事に届け出ていますか。　　　　　　　　　　　　　　</v>
      </c>
      <c r="M447" s="99"/>
      <c r="N447" s="103" t="str">
        <f t="shared" si="67"/>
        <v>✖</v>
      </c>
      <c r="O447" s="104">
        <v>445</v>
      </c>
      <c r="P447" s="105" t="str">
        <f>VLOOKUP(O447,'46 介護職員等処遇改善 '!$AM$6:AQ$427,2,1)</f>
        <v>いる・いない</v>
      </c>
      <c r="Q447" s="106" t="s">
        <v>13</v>
      </c>
      <c r="R447" s="131" t="str">
        <f t="shared" si="66"/>
        <v>要入力</v>
      </c>
      <c r="S447" s="129" t="str">
        <f>IFERROR(VLOOKUP(O447,'46 介護職員等処遇改善 '!$AM$6:$AX$527,7,1),0)</f>
        <v>平27厚労告95
 44イ(2)</v>
      </c>
    </row>
    <row r="448" spans="2:20" ht="30" customHeight="1" x14ac:dyDescent="0.25">
      <c r="B448" s="143"/>
      <c r="C448" s="112" t="s">
        <v>1741</v>
      </c>
      <c r="D448" s="56"/>
      <c r="E448" s="67"/>
      <c r="F448" s="48"/>
      <c r="G448" s="49"/>
      <c r="H448" s="74"/>
      <c r="I448" s="74"/>
      <c r="J448" s="109">
        <f>IFERROR(VLOOKUP(O448,'46 介護職員等処遇改善 '!$A$6:$AR$204,8,0),0)</f>
        <v>0</v>
      </c>
      <c r="K448" s="75" t="str">
        <f>VLOOKUP(O448,'46 介護職員等処遇改善 '!$A$6:$AR$204,10,0)</f>
        <v>　処遇改善計画書及び実績報告書の内容を証明する資料及び次の①及び②の資料について、施設で適切に保管していますか。</v>
      </c>
      <c r="M448" s="99"/>
      <c r="N448" s="103" t="str">
        <f t="shared" si="67"/>
        <v>✖</v>
      </c>
      <c r="O448" s="104">
        <v>446</v>
      </c>
      <c r="P448" s="105" t="str">
        <f>VLOOKUP(O448,'46 介護職員等処遇改善 '!$AM$6:AQ$427,2,1)</f>
        <v>いる・いない</v>
      </c>
      <c r="Q448" s="106" t="s">
        <v>13</v>
      </c>
      <c r="R448" s="131" t="str">
        <f t="shared" ref="R448" si="68">_xlfn.IFS($M$406="非該当","非該当",P448=Q448,"適切",P448="いる・いない","要入力",P448="いない","不適切",P448="非該当","要確認")</f>
        <v>要入力</v>
      </c>
      <c r="S448" s="130" t="str">
        <f>IFERROR(VLOOKUP(O448,'46 介護職員等処遇改善 '!$AM$6:$AX$527,7,1),0)</f>
        <v>介護職員等処遇改善加算等に関する基本的考え方並びに事務処理手順及び様式例の提示について（令和８年度分）
R8.3.13 老発0313第6号
「６ 届出内容を証明する資料の保管及び提示」</v>
      </c>
    </row>
    <row r="449" spans="2:19" ht="30" customHeight="1" x14ac:dyDescent="0.25">
      <c r="B449" s="143"/>
      <c r="C449" s="112" t="s">
        <v>1741</v>
      </c>
      <c r="D449" s="56"/>
      <c r="E449" s="67"/>
      <c r="F449" s="48"/>
      <c r="G449" s="49"/>
      <c r="H449" s="74"/>
      <c r="I449" s="74"/>
      <c r="J449" s="109" t="str">
        <f>IFERROR(VLOOKUP(O449,'46 介護職員等処遇改善 '!$A$6:$AR$204,8,0),0)</f>
        <v>（３）</v>
      </c>
      <c r="K449" s="75" t="str">
        <f>VLOOKUP(O449,'46 介護職員等処遇改善 '!$A$6:$AR$204,10,0)</f>
        <v>　介護職員等処遇改善加算の算定額に相当する賃金改善を実施していますか。
　</v>
      </c>
      <c r="M449" s="99"/>
      <c r="N449" s="103" t="str">
        <f t="shared" si="67"/>
        <v>✖</v>
      </c>
      <c r="O449" s="104">
        <v>447</v>
      </c>
      <c r="P449" s="105" t="str">
        <f>VLOOKUP(O449,'46 介護職員等処遇改善 '!$AM$6:AQ$427,2,1)</f>
        <v>いる・いない</v>
      </c>
      <c r="Q449" s="106" t="s">
        <v>13</v>
      </c>
      <c r="R449" s="131" t="str">
        <f t="shared" ref="R449:R464" si="69">_xlfn.IFS($M$406="非該当","非該当",P449=Q449,"適切",P449="いる・いない","要入力",P449="いない","不適切",P449="非該当","要確認")</f>
        <v>要入力</v>
      </c>
      <c r="S449" s="129" t="str">
        <f>IFERROR(VLOOKUP(O449,'46 介護職員等処遇改善 '!$AM$6:$AX$527,7,1),0)</f>
        <v>平27厚労告95
 44イ(3)</v>
      </c>
    </row>
    <row r="450" spans="2:19" ht="30" customHeight="1" x14ac:dyDescent="0.25">
      <c r="B450" s="143"/>
      <c r="C450" s="112" t="s">
        <v>1741</v>
      </c>
      <c r="D450" s="56"/>
      <c r="E450" s="67"/>
      <c r="F450" s="48"/>
      <c r="G450" s="49"/>
      <c r="H450" s="74"/>
      <c r="I450" s="74"/>
      <c r="J450" s="109">
        <f>IFERROR(VLOOKUP(O450,'46 介護職員等処遇改善 '!$A$6:$AR$204,8,0),0)</f>
        <v>0</v>
      </c>
      <c r="K450" s="75" t="str">
        <f>VLOOKUP(O450,'46 介護職員等処遇改善 '!$A$6:$AR$204,10,0)</f>
        <v>　ただし、経営の悪化等により事業の継続が困難な場合、当該事業の継続を図るために当該施設の職員の賃金水準（本加算による賃金改善分を除く。）を見直すことはやむを得ませんが、その内容について県知事に届け出る必要があります。
　この場合（今回の処遇改善以外に賃金水準を下げるなどの見直しているため、県知事に届け出ている場合）に該当していますか。</v>
      </c>
      <c r="M450" s="99"/>
      <c r="N450" s="103" t="str">
        <f t="shared" si="67"/>
        <v>✖</v>
      </c>
      <c r="O450" s="104">
        <v>448</v>
      </c>
      <c r="P450" s="105" t="str">
        <f>VLOOKUP(O450,'46 介護職員等処遇改善 '!$AM$6:AQ$427,2,1)</f>
        <v>いる・いない</v>
      </c>
      <c r="Q450" s="76" t="s">
        <v>1479</v>
      </c>
      <c r="R450" s="131" t="str">
        <f t="shared" si="69"/>
        <v>要入力</v>
      </c>
      <c r="S450" s="129">
        <f>IFERROR(VLOOKUP(O450,'46 介護職員等処遇改善 '!$AM$6:$AX$527,7,1),0)</f>
        <v>0</v>
      </c>
    </row>
    <row r="451" spans="2:19" ht="30" customHeight="1" x14ac:dyDescent="0.25">
      <c r="B451" s="143"/>
      <c r="C451" s="112" t="s">
        <v>1741</v>
      </c>
      <c r="D451" s="56"/>
      <c r="E451" s="67"/>
      <c r="F451" s="48"/>
      <c r="G451" s="49"/>
      <c r="H451" s="74"/>
      <c r="I451" s="74"/>
      <c r="J451" s="109" t="str">
        <f>IFERROR(VLOOKUP(O451,'46 介護職員等処遇改善 '!$A$6:$AR$204,8,0),0)</f>
        <v>（４）</v>
      </c>
      <c r="K451" s="75" t="str">
        <f>VLOOKUP(O451,'46 介護職員等処遇改善 '!$A$6:$AR$204,10,0)</f>
        <v>　当該施設において、事業年度ごとに当該施設の職員の処遇改善に関する実績を県知事に報告していますか。</v>
      </c>
      <c r="M451" s="99"/>
      <c r="N451" s="103" t="str">
        <f t="shared" si="67"/>
        <v>✖</v>
      </c>
      <c r="O451" s="104">
        <v>449</v>
      </c>
      <c r="P451" s="105" t="str">
        <f>VLOOKUP(O451,'46 介護職員等処遇改善 '!$AM$6:AQ$427,2,1)</f>
        <v>いる・いない</v>
      </c>
      <c r="Q451" s="106" t="s">
        <v>13</v>
      </c>
      <c r="R451" s="131" t="str">
        <f t="shared" si="69"/>
        <v>要入力</v>
      </c>
      <c r="S451" s="129" t="str">
        <f>IFERROR(VLOOKUP(O451,'46 介護職員等処遇改善 '!$AM$6:$AX$527,7,1),0)</f>
        <v>平27厚労告95
 44イ(4)</v>
      </c>
    </row>
    <row r="452" spans="2:19" ht="30" customHeight="1" x14ac:dyDescent="0.25">
      <c r="B452" s="143"/>
      <c r="C452" s="112" t="s">
        <v>1741</v>
      </c>
      <c r="D452" s="56"/>
      <c r="E452" s="67"/>
      <c r="F452" s="48"/>
      <c r="G452" s="49"/>
      <c r="H452" s="74"/>
      <c r="I452" s="74"/>
      <c r="J452" s="109" t="str">
        <f>IFERROR(VLOOKUP(O452,'46 介護職員等処遇改善 '!$A$6:$AR$204,8,0),0)</f>
        <v>（５）</v>
      </c>
      <c r="K452" s="75" t="str">
        <f>VLOOKUP(O452,'46 介護職員等処遇改善 '!$A$6:$AR$204,10,0)</f>
        <v>　算定日が属する月の前１２月間において、労働基準法、労働者災害補償保険法、最低賃金法、労働安全衛生法、雇用保険法その他の労働に関する法令に違反し、罰金以上の刑に処せられていませんか。</v>
      </c>
      <c r="M452" s="99"/>
      <c r="N452" s="103" t="str">
        <f t="shared" si="67"/>
        <v>✖</v>
      </c>
      <c r="O452" s="104">
        <v>450</v>
      </c>
      <c r="P452" s="105" t="str">
        <f>VLOOKUP(O452,'46 介護職員等処遇改善 '!$AM$6:AQ$427,2,1)</f>
        <v>いない・いる</v>
      </c>
      <c r="Q452" s="333" t="s">
        <v>1068</v>
      </c>
      <c r="R452" s="131" t="str">
        <f>_xlfn.IFS($M$406="非該当","非該当",P452=Q452,"適切",P452="いない・いる","要入力",P452="いる","不適切",P452="非該当","要確認")</f>
        <v>要入力</v>
      </c>
      <c r="S452" s="129" t="str">
        <f>IFERROR(VLOOKUP(O452,'46 介護職員等処遇改善 '!$AM$6:$AX$527,7,1),0)</f>
        <v>平27厚労告95
 44イ(5)</v>
      </c>
    </row>
    <row r="453" spans="2:19" ht="30" customHeight="1" x14ac:dyDescent="0.25">
      <c r="B453" s="143"/>
      <c r="C453" s="112" t="s">
        <v>1741</v>
      </c>
      <c r="D453" s="56"/>
      <c r="E453" s="67"/>
      <c r="F453" s="48"/>
      <c r="G453" s="49"/>
      <c r="H453" s="74"/>
      <c r="I453" s="74"/>
      <c r="J453" s="109" t="str">
        <f>IFERROR(VLOOKUP(O453,'46 介護職員等処遇改善 '!$A$6:$AR$204,8,0),0)</f>
        <v>（６）</v>
      </c>
      <c r="K453" s="75" t="str">
        <f>VLOOKUP(O453,'46 介護職員等処遇改善 '!$A$6:$AR$204,10,0)</f>
        <v>　当該施設において、労働保険料の納付が適正に行われていますか。</v>
      </c>
      <c r="M453" s="99"/>
      <c r="N453" s="103" t="str">
        <f t="shared" si="67"/>
        <v>✖</v>
      </c>
      <c r="O453" s="104">
        <v>451</v>
      </c>
      <c r="P453" s="105" t="str">
        <f>VLOOKUP(O453,'46 介護職員等処遇改善 '!$AM$6:AQ$427,2,1)</f>
        <v>いる・いない</v>
      </c>
      <c r="Q453" s="106" t="s">
        <v>13</v>
      </c>
      <c r="R453" s="131" t="str">
        <f t="shared" si="69"/>
        <v>要入力</v>
      </c>
      <c r="S453" s="129" t="str">
        <f>IFERROR(VLOOKUP(O453,'46 介護職員等処遇改善 '!$AM$6:$AX$527,7,1),0)</f>
        <v>平27厚労告95
 44イ(6)</v>
      </c>
    </row>
    <row r="454" spans="2:19" ht="30" customHeight="1" x14ac:dyDescent="0.25">
      <c r="B454" s="143"/>
      <c r="C454" s="112" t="s">
        <v>1741</v>
      </c>
      <c r="D454" s="56"/>
      <c r="E454" s="67"/>
      <c r="F454" s="48"/>
      <c r="G454" s="49"/>
      <c r="H454" s="74"/>
      <c r="I454" s="74"/>
      <c r="J454" s="109" t="str">
        <f>IFERROR(VLOOKUP(O454,'46 介護職員等処遇改善 '!$A$6:$AR$204,8,0),0)</f>
        <v>（７）</v>
      </c>
      <c r="K454" s="75" t="str">
        <f>VLOOKUP(O454,'46 介護職員等処遇改善 '!$A$6:$AR$204,10,0)</f>
        <v>　次に掲げる基準のいずれにも適合していますか。</v>
      </c>
      <c r="M454" s="99"/>
      <c r="N454" s="103" t="str">
        <f t="shared" si="67"/>
        <v>✖</v>
      </c>
      <c r="O454" s="104">
        <v>452</v>
      </c>
      <c r="P454" s="105" t="str">
        <f>VLOOKUP(O454,'46 介護職員等処遇改善 '!$AM$6:AQ$427,2,1)</f>
        <v>いる・いない</v>
      </c>
      <c r="Q454" s="106" t="s">
        <v>13</v>
      </c>
      <c r="R454" s="131" t="str">
        <f t="shared" si="69"/>
        <v>要入力</v>
      </c>
      <c r="S454" s="129" t="str">
        <f>IFERROR(VLOOKUP(O454,'46 介護職員等処遇改善 '!$AM$6:$AX$527,7,1),0)</f>
        <v>平27厚労告95
 44イ(7)</v>
      </c>
    </row>
    <row r="455" spans="2:19" ht="30" customHeight="1" x14ac:dyDescent="0.25">
      <c r="B455" s="143"/>
      <c r="C455" s="112" t="s">
        <v>1741</v>
      </c>
      <c r="D455" s="56"/>
      <c r="E455" s="67"/>
      <c r="F455" s="48"/>
      <c r="G455" s="49"/>
      <c r="H455" s="74"/>
      <c r="I455" s="74"/>
      <c r="J455" s="109">
        <f>IFERROR(VLOOKUP(O455,'46 介護職員等処遇改善 '!$A$6:$AR$204,8,0),0)</f>
        <v>0</v>
      </c>
      <c r="K455" s="75">
        <f>VLOOKUP(O455,'46 介護職員等処遇改善 '!$A$6:$AR$204,10,0)</f>
        <v>0</v>
      </c>
      <c r="M455" s="99"/>
      <c r="N455" s="103" t="str">
        <f t="shared" si="67"/>
        <v>✖</v>
      </c>
      <c r="O455" s="104">
        <v>453</v>
      </c>
      <c r="P455" s="105" t="str">
        <f>VLOOKUP(O455,'46 介護職員等処遇改善 '!$AM$6:AQ$427,2,1)</f>
        <v>いる・いない</v>
      </c>
      <c r="Q455" s="106" t="s">
        <v>13</v>
      </c>
      <c r="R455" s="131" t="str">
        <f t="shared" si="69"/>
        <v>要入力</v>
      </c>
      <c r="S455" s="129">
        <f>IFERROR(VLOOKUP(O455,'46 介護職員等処遇改善 '!$AM$6:$AX$527,7,1),0)</f>
        <v>0</v>
      </c>
    </row>
    <row r="456" spans="2:19" ht="30" customHeight="1" x14ac:dyDescent="0.25">
      <c r="B456" s="143"/>
      <c r="C456" s="112" t="s">
        <v>1741</v>
      </c>
      <c r="D456" s="56"/>
      <c r="E456" s="67"/>
      <c r="F456" s="48"/>
      <c r="G456" s="49"/>
      <c r="H456" s="74"/>
      <c r="I456" s="74"/>
      <c r="J456" s="109">
        <f>IFERROR(VLOOKUP(O456,'46 介護職員等処遇改善 '!$A$6:$AR$204,8,0),0)</f>
        <v>0</v>
      </c>
      <c r="K456" s="75">
        <f>VLOOKUP(O456,'46 介護職員等処遇改善 '!$A$6:$AR$204,10,0)</f>
        <v>0</v>
      </c>
      <c r="M456" s="99"/>
      <c r="N456" s="103" t="str">
        <f t="shared" si="67"/>
        <v>✖</v>
      </c>
      <c r="O456" s="104">
        <v>454</v>
      </c>
      <c r="P456" s="105" t="str">
        <f>VLOOKUP(O456,'46 介護職員等処遇改善 '!$AM$6:AQ$427,2,1)</f>
        <v>いる・いない</v>
      </c>
      <c r="Q456" s="106" t="s">
        <v>13</v>
      </c>
      <c r="R456" s="131" t="str">
        <f t="shared" si="69"/>
        <v>要入力</v>
      </c>
      <c r="S456" s="129">
        <f>IFERROR(VLOOKUP(O456,'46 介護職員等処遇改善 '!$AM$6:$AX$527,7,1),0)</f>
        <v>0</v>
      </c>
    </row>
    <row r="457" spans="2:19" ht="30" customHeight="1" x14ac:dyDescent="0.25">
      <c r="B457" s="143"/>
      <c r="C457" s="112" t="s">
        <v>1741</v>
      </c>
      <c r="D457" s="56"/>
      <c r="E457" s="67"/>
      <c r="F457" s="48"/>
      <c r="G457" s="49"/>
      <c r="H457" s="74"/>
      <c r="I457" s="74"/>
      <c r="J457" s="109">
        <f>IFERROR(VLOOKUP(O457,'46 介護職員等処遇改善 '!$A$6:$AR$204,8,0),0)</f>
        <v>0</v>
      </c>
      <c r="K457" s="75">
        <f>VLOOKUP(O457,'46 介護職員等処遇改善 '!$A$6:$AR$204,10,0)</f>
        <v>0</v>
      </c>
      <c r="M457" s="99"/>
      <c r="N457" s="103" t="str">
        <f t="shared" si="67"/>
        <v>✖</v>
      </c>
      <c r="O457" s="104">
        <v>455</v>
      </c>
      <c r="P457" s="105" t="str">
        <f>VLOOKUP(O457,'46 介護職員等処遇改善 '!$AM$6:AQ$427,2,1)</f>
        <v>いる・いない</v>
      </c>
      <c r="Q457" s="106" t="s">
        <v>13</v>
      </c>
      <c r="R457" s="131" t="str">
        <f t="shared" si="69"/>
        <v>要入力</v>
      </c>
      <c r="S457" s="129">
        <f>IFERROR(VLOOKUP(O457,'46 介護職員等処遇改善 '!$AM$6:$AX$527,7,1),0)</f>
        <v>0</v>
      </c>
    </row>
    <row r="458" spans="2:19" ht="30" customHeight="1" x14ac:dyDescent="0.25">
      <c r="B458" s="143"/>
      <c r="C458" s="112" t="s">
        <v>1741</v>
      </c>
      <c r="D458" s="56"/>
      <c r="E458" s="67"/>
      <c r="F458" s="48"/>
      <c r="G458" s="49"/>
      <c r="H458" s="74"/>
      <c r="I458" s="74"/>
      <c r="J458" s="109">
        <f>IFERROR(VLOOKUP(O458,'46 介護職員等処遇改善 '!$A$6:$AR$204,8,0),0)</f>
        <v>0</v>
      </c>
      <c r="K458" s="75">
        <f>VLOOKUP(O458,'46 介護職員等処遇改善 '!$A$6:$AR$204,10,0)</f>
        <v>0</v>
      </c>
      <c r="M458" s="99"/>
      <c r="N458" s="103" t="str">
        <f t="shared" si="67"/>
        <v>✖</v>
      </c>
      <c r="O458" s="104">
        <v>456</v>
      </c>
      <c r="P458" s="105" t="str">
        <f>VLOOKUP(O458,'46 介護職員等処遇改善 '!$AM$6:AQ$427,2,1)</f>
        <v>いる・いない</v>
      </c>
      <c r="Q458" s="106" t="s">
        <v>13</v>
      </c>
      <c r="R458" s="131" t="str">
        <f t="shared" si="69"/>
        <v>要入力</v>
      </c>
      <c r="S458" s="129">
        <f>IFERROR(VLOOKUP(O458,'46 介護職員等処遇改善 '!$AM$6:$AX$527,7,1),0)</f>
        <v>0</v>
      </c>
    </row>
    <row r="459" spans="2:19" ht="30" customHeight="1" x14ac:dyDescent="0.25">
      <c r="B459" s="143"/>
      <c r="C459" s="112" t="s">
        <v>1741</v>
      </c>
      <c r="D459" s="56"/>
      <c r="E459" s="67"/>
      <c r="F459" s="48"/>
      <c r="G459" s="49"/>
      <c r="H459" s="74"/>
      <c r="I459" s="74"/>
      <c r="J459" s="109">
        <f>IFERROR(VLOOKUP(O459,'46 介護職員等処遇改善 '!$A$6:$AR$204,8,0),0)</f>
        <v>0</v>
      </c>
      <c r="K459" s="75">
        <f>VLOOKUP(O459,'46 介護職員等処遇改善 '!$A$6:$AR$204,10,0)</f>
        <v>0</v>
      </c>
      <c r="M459" s="99"/>
      <c r="N459" s="103" t="str">
        <f t="shared" si="67"/>
        <v>✖</v>
      </c>
      <c r="O459" s="104">
        <v>457</v>
      </c>
      <c r="P459" s="105" t="str">
        <f>VLOOKUP(O459,'46 介護職員等処遇改善 '!$AM$6:AQ$427,2,1)</f>
        <v>いる・いない</v>
      </c>
      <c r="Q459" s="106" t="s">
        <v>13</v>
      </c>
      <c r="R459" s="131" t="str">
        <f t="shared" si="69"/>
        <v>要入力</v>
      </c>
      <c r="S459" s="129">
        <f>IFERROR(VLOOKUP(O459,'46 介護職員等処遇改善 '!$AM$6:$AX$527,7,1),0)</f>
        <v>0</v>
      </c>
    </row>
    <row r="460" spans="2:19" ht="30" customHeight="1" x14ac:dyDescent="0.25">
      <c r="B460" s="143"/>
      <c r="C460" s="112" t="s">
        <v>1741</v>
      </c>
      <c r="D460" s="56"/>
      <c r="E460" s="67"/>
      <c r="F460" s="48"/>
      <c r="G460" s="49"/>
      <c r="H460" s="74"/>
      <c r="I460" s="74"/>
      <c r="J460" s="109">
        <f>IFERROR(VLOOKUP(O460,'46 介護職員等処遇改善 '!$A$6:$AR$204,8,0),0)</f>
        <v>0</v>
      </c>
      <c r="K460" s="75">
        <f>VLOOKUP(O460,'46 介護職員等処遇改善 '!$A$6:$AR$204,10,0)</f>
        <v>0</v>
      </c>
      <c r="M460" s="99"/>
      <c r="N460" s="103" t="str">
        <f t="shared" si="67"/>
        <v>✖</v>
      </c>
      <c r="O460" s="104">
        <v>458</v>
      </c>
      <c r="P460" s="105" t="str">
        <f>VLOOKUP(O460,'46 介護職員等処遇改善 '!$AM$6:AQ$427,2,1)</f>
        <v>いる・いない</v>
      </c>
      <c r="Q460" s="106" t="s">
        <v>13</v>
      </c>
      <c r="R460" s="131" t="str">
        <f t="shared" si="69"/>
        <v>要入力</v>
      </c>
      <c r="S460" s="129">
        <f>IFERROR(VLOOKUP(O460,'46 介護職員等処遇改善 '!$AM$6:$AX$527,7,1),0)</f>
        <v>0</v>
      </c>
    </row>
    <row r="461" spans="2:19" ht="30" customHeight="1" x14ac:dyDescent="0.25">
      <c r="B461" s="143"/>
      <c r="C461" s="112" t="s">
        <v>1741</v>
      </c>
      <c r="D461" s="56"/>
      <c r="E461" s="67"/>
      <c r="F461" s="48"/>
      <c r="G461" s="49"/>
      <c r="H461" s="74"/>
      <c r="I461" s="74"/>
      <c r="J461" s="109" t="str">
        <f>IFERROR(VLOOKUP(O461,'46 介護職員等処遇改善 '!$A$6:$AR$204,8,0),0)</f>
        <v>（８）</v>
      </c>
      <c r="K461" s="75" t="str">
        <f>VLOOKUP(O461,'46 介護職員等処遇改善 '!$A$6:$AR$204,10,0)</f>
        <v>　(2)の届出に係る計画の期間中に実施する職員の処遇改善の内容（賃金改善に関するものを除く。）及び当該職員の処遇改善に要する費用の見込額を全ての職員に周知していますか。</v>
      </c>
      <c r="M461" s="99"/>
      <c r="N461" s="103" t="str">
        <f t="shared" si="67"/>
        <v>✖</v>
      </c>
      <c r="O461" s="104">
        <v>459</v>
      </c>
      <c r="P461" s="105" t="str">
        <f>VLOOKUP(O461,'46 介護職員等処遇改善 '!$AM$6:AQ$427,2,1)</f>
        <v>いる・いない</v>
      </c>
      <c r="Q461" s="106" t="s">
        <v>13</v>
      </c>
      <c r="R461" s="131" t="str">
        <f t="shared" si="69"/>
        <v>要入力</v>
      </c>
      <c r="S461" s="129" t="str">
        <f>IFERROR(VLOOKUP(O461,'46 介護職員等処遇改善 '!$AM$6:$AX$527,7,1),0)</f>
        <v>平27厚労告95
 44イ(8)</v>
      </c>
    </row>
    <row r="462" spans="2:19" ht="30" customHeight="1" x14ac:dyDescent="0.25">
      <c r="B462" s="143"/>
      <c r="C462" s="112" t="s">
        <v>1741</v>
      </c>
      <c r="D462" s="56"/>
      <c r="E462" s="67"/>
      <c r="F462" s="48"/>
      <c r="G462" s="49"/>
      <c r="H462" s="74"/>
      <c r="I462" s="74"/>
      <c r="J462" s="109" t="str">
        <f>IFERROR(VLOOKUP(O462,'46 介護職員等処遇改善 '!$A$6:$AR$204,8,0),0)</f>
        <v>（９）</v>
      </c>
      <c r="K462" s="75" t="str">
        <f>VLOOKUP(O462,'46 介護職員等処遇改善 '!$A$6:$AR$204,10,0)</f>
        <v>　(8)の処遇改善の内容等について、インターネットの利用その他の適切な方法により公表していますか。</v>
      </c>
      <c r="M462" s="99"/>
      <c r="N462" s="103" t="str">
        <f t="shared" si="67"/>
        <v>✖</v>
      </c>
      <c r="O462" s="104">
        <v>460</v>
      </c>
      <c r="P462" s="105" t="str">
        <f>VLOOKUP(O462,'46 介護職員等処遇改善 '!$AM$6:AQ$427,2,1)</f>
        <v>いる・いない</v>
      </c>
      <c r="Q462" s="106" t="s">
        <v>13</v>
      </c>
      <c r="R462" s="131" t="str">
        <f t="shared" si="69"/>
        <v>要入力</v>
      </c>
      <c r="S462" s="129" t="str">
        <f>IFERROR(VLOOKUP(O462,'46 介護職員等処遇改善 '!$AM$6:$AX$527,7,1),0)</f>
        <v>平27厚労告95
 44イ(9)</v>
      </c>
    </row>
    <row r="463" spans="2:19" ht="30" customHeight="1" x14ac:dyDescent="0.25">
      <c r="B463" s="143"/>
      <c r="C463" s="112" t="s">
        <v>1741</v>
      </c>
      <c r="D463" s="56"/>
      <c r="E463" s="67"/>
      <c r="F463" s="48"/>
      <c r="G463" s="49"/>
      <c r="H463" s="74"/>
      <c r="I463" s="74"/>
      <c r="J463" s="109" t="str">
        <f>IFERROR(VLOOKUP(O463,'46 介護職員等処遇改善 '!$A$6:$AR$204,8,0),0)</f>
        <v>（10）</v>
      </c>
      <c r="K463" s="75" t="str">
        <f>VLOOKUP(O463,'46 介護職員等処遇改善 '!$A$6:$AR$204,10,0)</f>
        <v>　日常生活継続支援加算(Ⅰ)若しくは(Ⅱ)又はサービス提供体制強化加算(Ⅰ)若しくは(Ⅱ)のいずれかを届け出ていますか。</v>
      </c>
      <c r="M463" s="99"/>
      <c r="N463" s="103" t="str">
        <f t="shared" si="67"/>
        <v>✖</v>
      </c>
      <c r="O463" s="104">
        <v>461</v>
      </c>
      <c r="P463" s="105" t="str">
        <f>VLOOKUP(O463,'46 介護職員等処遇改善 '!$AM$6:AQ$427,2,1)</f>
        <v>いる・いない</v>
      </c>
      <c r="Q463" s="106" t="s">
        <v>13</v>
      </c>
      <c r="R463" s="131" t="str">
        <f t="shared" si="69"/>
        <v>要入力</v>
      </c>
      <c r="S463" s="129" t="str">
        <f>IFERROR(VLOOKUP(O463,'46 介護職員等処遇改善 '!$AM$6:$AX$527,7,1),0)</f>
        <v>平27厚労告95
 44イ(10)</v>
      </c>
    </row>
    <row r="464" spans="2:19" ht="30" customHeight="1" x14ac:dyDescent="0.25">
      <c r="B464" s="143"/>
      <c r="C464" s="112" t="s">
        <v>1741</v>
      </c>
      <c r="D464" s="56"/>
      <c r="E464" s="67"/>
      <c r="F464" s="48"/>
      <c r="G464" s="49"/>
      <c r="H464" s="74"/>
      <c r="I464" s="74"/>
      <c r="J464" s="109">
        <f>IFERROR(VLOOKUP(O464,'46 介護職員等処遇改善 '!$A$6:$AR$204,8,0),0)</f>
        <v>0</v>
      </c>
      <c r="K464" s="75">
        <f>VLOOKUP(O464,'46 介護職員等処遇改善 '!$A$6:$AR$204,10,0)</f>
        <v>0</v>
      </c>
      <c r="M464" s="99"/>
      <c r="N464" s="103" t="str">
        <f t="shared" si="67"/>
        <v>✖</v>
      </c>
      <c r="O464" s="104">
        <v>462</v>
      </c>
      <c r="P464" s="105" t="str">
        <f>VLOOKUP(O464,'46 介護職員等処遇改善 '!$AM$6:AQ$427,2,1)</f>
        <v>いる・いない</v>
      </c>
      <c r="Q464" s="106" t="s">
        <v>13</v>
      </c>
      <c r="R464" s="131" t="str">
        <f t="shared" si="69"/>
        <v>要入力</v>
      </c>
      <c r="S464" s="129" t="str">
        <f>IFERROR(VLOOKUP(O464,'46 介護職員等処遇改善 '!$AM$6:$AX$527,7,1),0)</f>
        <v>平27厚労告95
44ロ</v>
      </c>
    </row>
    <row r="465" spans="2:20" ht="30" customHeight="1" x14ac:dyDescent="0.25">
      <c r="B465" s="143"/>
      <c r="C465" s="112" t="s">
        <v>1741</v>
      </c>
      <c r="D465" s="56"/>
      <c r="E465" s="67"/>
      <c r="F465" s="48"/>
      <c r="G465" s="49"/>
      <c r="H465" s="74"/>
      <c r="I465" s="74"/>
      <c r="J465" s="109" t="str">
        <f>IFERROR(VLOOKUP(O465,'46 介護職員等処遇改善 '!$A$6:$AR$204,8,0),0)</f>
        <v>（１）</v>
      </c>
      <c r="K465" s="75">
        <f>VLOOKUP(O465,'46 介護職員等処遇改善 '!$A$6:$AR$204,10,0)</f>
        <v>0</v>
      </c>
      <c r="M465" s="99"/>
      <c r="N465" s="103" t="str">
        <f t="shared" ref="N465" si="70">_xlfn.IFS($M$406="非該当","―",R465="不適切","★",R465="要入力","✖",R465="非該当","▲",R465="適切","",R465="","",R465="要確認","！")</f>
        <v>✖</v>
      </c>
      <c r="O465" s="104">
        <v>463</v>
      </c>
      <c r="P465" s="105" t="str">
        <f>VLOOKUP(O465,'46 介護職員等処遇改善 '!$AM$6:AQ$427,2,1)</f>
        <v>いる・いない</v>
      </c>
      <c r="Q465" s="106" t="s">
        <v>13</v>
      </c>
      <c r="R465" s="131" t="str">
        <f t="shared" ref="R465" si="71">_xlfn.IFS($M$406="非該当","非該当",P465=Q465,"適切",P465="いる・いない","要入力",P465="いない","不適切",P465="非該当","要確認")</f>
        <v>要入力</v>
      </c>
      <c r="S465" s="129" t="str">
        <f>IFERROR(VLOOKUP(O465,'46 介護職員等処遇改善 '!$AM$6:$AX$527,7,1),0)</f>
        <v>平27厚労告95
44ロ(1)</v>
      </c>
      <c r="T465" s="97"/>
    </row>
    <row r="466" spans="2:20" ht="30" customHeight="1" x14ac:dyDescent="0.25">
      <c r="B466" s="143"/>
      <c r="C466" s="112" t="s">
        <v>1741</v>
      </c>
      <c r="D466" s="56"/>
      <c r="E466" s="67"/>
      <c r="F466" s="48"/>
      <c r="G466" s="49"/>
      <c r="H466" s="74"/>
      <c r="I466" s="74"/>
      <c r="J466" s="109" t="str">
        <f>IFERROR(VLOOKUP(O466,'46 介護職員等処遇改善 '!$A$6:$AR$204,8,0),0)</f>
        <v>（２）</v>
      </c>
      <c r="K466" s="75">
        <f>VLOOKUP(O466,'46 介護職員等処遇改善 '!$A$6:$AR$204,10,0)</f>
        <v>0</v>
      </c>
      <c r="M466" s="99"/>
      <c r="N466" s="103" t="str">
        <f t="shared" ref="N466:N470" si="72">_xlfn.IFS($M$406="非該当","―",R466="不適切","★",R466="要入力","✖",R466="非該当","▲",R466="適切","",R466="","",R466="要確認","！")</f>
        <v>✖</v>
      </c>
      <c r="O466" s="104">
        <v>464</v>
      </c>
      <c r="P466" s="105" t="str">
        <f>VLOOKUP(O466,'46 介護職員等処遇改善 '!$AM$6:AQ$427,2,1)</f>
        <v>いる・いない</v>
      </c>
      <c r="Q466" s="106" t="s">
        <v>13</v>
      </c>
      <c r="R466" s="131" t="str">
        <f t="shared" ref="R466:R470" si="73">_xlfn.IFS($M$406="非該当","非該当",P466=Q466,"適切",P466="いる・いない","要入力",P466="いない","不適切",P466="非該当","要確認")</f>
        <v>要入力</v>
      </c>
      <c r="S466" s="129" t="str">
        <f>IFERROR(VLOOKUP(O466,'46 介護職員等処遇改善 '!$AM$6:$AX$527,7,1),0)</f>
        <v>平27厚労告95
44ロ(2)</v>
      </c>
    </row>
    <row r="467" spans="2:20" ht="30" customHeight="1" x14ac:dyDescent="0.25">
      <c r="B467" s="335"/>
      <c r="C467" s="112" t="s">
        <v>1741</v>
      </c>
      <c r="D467" s="56"/>
      <c r="E467" s="67"/>
      <c r="F467" s="48"/>
      <c r="G467" s="49"/>
      <c r="H467" s="74"/>
      <c r="I467" s="74"/>
      <c r="J467" s="109">
        <f>IFERROR(VLOOKUP(O467,'46 介護職員等処遇改善 '!$A$6:$AR$204,8,0),0)</f>
        <v>0</v>
      </c>
      <c r="K467" s="75">
        <f>VLOOKUP(O467,'46 介護職員等処遇改善 '!$A$6:$AR$204,10,0)</f>
        <v>0</v>
      </c>
      <c r="M467" s="99"/>
      <c r="N467" s="103" t="str">
        <f t="shared" si="72"/>
        <v>✖</v>
      </c>
      <c r="O467" s="104">
        <v>465</v>
      </c>
      <c r="P467" s="105" t="str">
        <f>VLOOKUP(O467,'46 介護職員等処遇改善 '!$AM$6:AQ$427,2,1)</f>
        <v>いる・いない</v>
      </c>
      <c r="Q467" s="106" t="s">
        <v>13</v>
      </c>
      <c r="R467" s="131" t="str">
        <f t="shared" si="73"/>
        <v>要入力</v>
      </c>
      <c r="S467" s="129" t="str">
        <f>IFERROR(VLOOKUP(O467,'46 介護職員等処遇改善 '!$AM$6:$AX$527,7,1),0)</f>
        <v>平27厚労告95
44ハ</v>
      </c>
    </row>
    <row r="468" spans="2:20" ht="30" customHeight="1" x14ac:dyDescent="0.25">
      <c r="B468" s="335"/>
      <c r="C468" s="112" t="s">
        <v>1741</v>
      </c>
      <c r="D468" s="56"/>
      <c r="E468" s="67"/>
      <c r="F468" s="48"/>
      <c r="G468" s="49"/>
      <c r="H468" s="74"/>
      <c r="I468" s="74"/>
      <c r="J468" s="109">
        <f>IFERROR(VLOOKUP(O468,'46 介護職員等処遇改善 '!$A$6:$AR$204,8,0),0)</f>
        <v>0</v>
      </c>
      <c r="K468" s="75">
        <f>VLOOKUP(O468,'46 介護職員等処遇改善 '!$A$6:$AR$204,10,0)</f>
        <v>0</v>
      </c>
      <c r="M468" s="99"/>
      <c r="N468" s="103" t="str">
        <f t="shared" si="72"/>
        <v>✖</v>
      </c>
      <c r="O468" s="104">
        <v>466</v>
      </c>
      <c r="P468" s="105" t="str">
        <f>VLOOKUP(O468,'46 介護職員等処遇改善 '!$AM$6:AQ$427,2,1)</f>
        <v>いる・いない</v>
      </c>
      <c r="Q468" s="106" t="s">
        <v>13</v>
      </c>
      <c r="R468" s="131" t="str">
        <f t="shared" si="73"/>
        <v>要入力</v>
      </c>
      <c r="S468" s="129" t="str">
        <f>IFERROR(VLOOKUP(O468,'46 介護職員等処遇改善 '!$AM$6:$AX$527,7,1),0)</f>
        <v>平27厚労告95
44ニ</v>
      </c>
    </row>
    <row r="469" spans="2:20" ht="30" customHeight="1" x14ac:dyDescent="0.25">
      <c r="B469" s="335"/>
      <c r="C469" s="112" t="s">
        <v>1741</v>
      </c>
      <c r="D469" s="56"/>
      <c r="E469" s="67"/>
      <c r="F469" s="48"/>
      <c r="G469" s="49"/>
      <c r="H469" s="74"/>
      <c r="I469" s="74"/>
      <c r="J469" s="109"/>
      <c r="K469" s="75"/>
      <c r="M469" s="99"/>
      <c r="N469" s="103" t="str">
        <f t="shared" si="72"/>
        <v>✖</v>
      </c>
      <c r="O469" s="104">
        <v>467</v>
      </c>
      <c r="P469" s="105" t="str">
        <f>VLOOKUP(O469,'46 介護職員等処遇改善 '!$AM$6:AQ$427,2,1)</f>
        <v>いる・いない</v>
      </c>
      <c r="Q469" s="106" t="s">
        <v>13</v>
      </c>
      <c r="R469" s="131" t="str">
        <f t="shared" si="73"/>
        <v>要入力</v>
      </c>
      <c r="S469" s="129" t="str">
        <f>IFERROR(VLOOKUP(O469,'46 介護職員等処遇改善 '!$AM$6:$AX$527,7,1),0)</f>
        <v>平27厚労告95
44ホ</v>
      </c>
    </row>
    <row r="470" spans="2:20" ht="30" customHeight="1" thickBot="1" x14ac:dyDescent="0.3">
      <c r="B470" s="144"/>
      <c r="C470" s="334" t="s">
        <v>2055</v>
      </c>
      <c r="D470" s="117"/>
      <c r="E470" s="118"/>
      <c r="F470" s="119"/>
      <c r="G470" s="120"/>
      <c r="H470" s="121"/>
      <c r="I470" s="121"/>
      <c r="J470" s="136">
        <v>0</v>
      </c>
      <c r="K470" s="122">
        <f>VLOOKUP(O470,'46 介護職員等処遇改善 '!$A$6:$AR$217,10,0)</f>
        <v>0</v>
      </c>
      <c r="L470" s="123"/>
      <c r="M470" s="124"/>
      <c r="N470" s="125" t="str">
        <f t="shared" si="72"/>
        <v>✖</v>
      </c>
      <c r="O470" s="126">
        <v>468</v>
      </c>
      <c r="P470" s="127" t="str">
        <f>VLOOKUP(O470,'46 介護職員等処遇改善 '!$AM$6:AQ$427,2,1)</f>
        <v>いる・いない</v>
      </c>
      <c r="Q470" s="128" t="s">
        <v>13</v>
      </c>
      <c r="R470" s="133" t="str">
        <f t="shared" si="73"/>
        <v>要入力</v>
      </c>
      <c r="S470" s="336" t="str">
        <f>IFERROR(VLOOKUP(O470,'46 介護職員等処遇改善 '!$AM$6:$AX$527,7,1),0)</f>
        <v>平27厚労告95
44へ</v>
      </c>
      <c r="T470" s="97" t="s">
        <v>1481</v>
      </c>
    </row>
  </sheetData>
  <mergeCells count="7">
    <mergeCell ref="S1:S2"/>
    <mergeCell ref="L1:M2"/>
    <mergeCell ref="D1:F2"/>
    <mergeCell ref="G1:K2"/>
    <mergeCell ref="N1:P1"/>
    <mergeCell ref="Q1:Q2"/>
    <mergeCell ref="R1:R2"/>
  </mergeCells>
  <phoneticPr fontId="7"/>
  <conditionalFormatting sqref="J3:J470">
    <cfRule type="cellIs" dxfId="5323" priority="2" operator="equal">
      <formula>0</formula>
    </cfRule>
  </conditionalFormatting>
  <conditionalFormatting sqref="K3:K470">
    <cfRule type="cellIs" dxfId="5322" priority="1" operator="equal">
      <formula>0</formula>
    </cfRule>
  </conditionalFormatting>
  <conditionalFormatting sqref="M1:M149 M214:M1048576">
    <cfRule type="cellIs" dxfId="5321" priority="3264" operator="equal">
      <formula>"非該当"</formula>
    </cfRule>
  </conditionalFormatting>
  <conditionalFormatting sqref="M3:M149 M214:M470">
    <cfRule type="cellIs" dxfId="5320" priority="3265" operator="equal">
      <formula>"該当"</formula>
    </cfRule>
  </conditionalFormatting>
  <conditionalFormatting sqref="M151:M212">
    <cfRule type="cellIs" dxfId="5319" priority="4252" operator="equal">
      <formula>"非該当"</formula>
    </cfRule>
    <cfRule type="cellIs" dxfId="5318" priority="4416" operator="equal">
      <formula>"該当"</formula>
    </cfRule>
  </conditionalFormatting>
  <conditionalFormatting sqref="N1:N1048576">
    <cfRule type="cellIs" dxfId="5317" priority="4741" operator="equal">
      <formula>"？"</formula>
    </cfRule>
    <cfRule type="cellIs" dxfId="5316" priority="4740" operator="equal">
      <formula>"▲"</formula>
    </cfRule>
    <cfRule type="cellIs" dxfId="5315" priority="4742" operator="equal">
      <formula>"★"</formula>
    </cfRule>
  </conditionalFormatting>
  <conditionalFormatting sqref="P1:P1048576">
    <cfRule type="cellIs" dxfId="5314" priority="4746" operator="equal">
      <formula>"実施済・未実施"</formula>
    </cfRule>
    <cfRule type="cellIs" dxfId="5313" priority="4747" operator="equal">
      <formula>"策定済・未策定"</formula>
    </cfRule>
    <cfRule type="containsText" dxfId="5312" priority="4699" operator="containsText" text="該当・非該当">
      <formula>NOT(ISERROR(SEARCH("該当・非該当",P1)))</formula>
    </cfRule>
    <cfRule type="cellIs" dxfId="5311" priority="4698" operator="equal">
      <formula>"有・無"</formula>
    </cfRule>
    <cfRule type="cellIs" dxfId="5310" priority="4697" operator="equal">
      <formula>"管理宿直の形態"</formula>
    </cfRule>
    <cfRule type="cellIs" dxfId="5309" priority="4743" operator="equal">
      <formula>"ある・ない"</formula>
    </cfRule>
    <cfRule type="cellIs" dxfId="5308" priority="4744" operator="equal">
      <formula>"ない・ある"</formula>
    </cfRule>
    <cfRule type="cellIs" dxfId="5307" priority="4745" operator="equal">
      <formula>"いない・いる"</formula>
    </cfRule>
  </conditionalFormatting>
  <conditionalFormatting sqref="P3:P470">
    <cfRule type="containsText" dxfId="5306" priority="4748" operator="containsText" text="いる・いない">
      <formula>NOT(ISERROR(SEARCH("いる・いない",P3)))</formula>
    </cfRule>
  </conditionalFormatting>
  <conditionalFormatting sqref="R1:R121 R124:R128 R131:R137 R139:R168 R170:R173 R175:R186 R188:R205 R207:R209 R211:R231 R233:R247 R249:R322 R324:R333 R335:R383 R385:R387 R389:R447 R449:R1048576">
    <cfRule type="containsText" dxfId="5305" priority="3836" operator="containsText" text="要確認">
      <formula>NOT(ISERROR(SEARCH("要確認",R1)))</formula>
    </cfRule>
    <cfRule type="containsText" dxfId="5304" priority="3835" operator="containsText" text="適切">
      <formula>NOT(ISERROR(SEARCH("適切",R1)))</formula>
    </cfRule>
    <cfRule type="containsText" dxfId="5303" priority="3834" operator="containsText" text="不適切">
      <formula>NOT(ISERROR(SEARCH("不適切",R1)))</formula>
    </cfRule>
    <cfRule type="containsText" dxfId="5302" priority="3833" operator="containsText" text="要入力">
      <formula>NOT(ISERROR(SEARCH("要入力",R1)))</formula>
    </cfRule>
    <cfRule type="containsText" dxfId="5301" priority="3832" operator="containsText" text="要確認">
      <formula>NOT(ISERROR(SEARCH("要確認",R1)))</formula>
    </cfRule>
    <cfRule type="containsText" dxfId="5300" priority="3831" operator="containsText" text="適切">
      <formula>NOT(ISERROR(SEARCH("適切",R1)))</formula>
    </cfRule>
    <cfRule type="containsText" dxfId="5299" priority="3830" operator="containsText" text="不適切">
      <formula>NOT(ISERROR(SEARCH("不適切",R1)))</formula>
    </cfRule>
    <cfRule type="containsText" dxfId="5298" priority="3828" operator="containsText" text="適切">
      <formula>NOT(ISERROR(SEARCH("適切",R1)))</formula>
    </cfRule>
    <cfRule type="containsText" dxfId="5297" priority="3827" operator="containsText" text="不適切">
      <formula>NOT(ISERROR(SEARCH("不適切",R1)))</formula>
    </cfRule>
    <cfRule type="containsText" dxfId="5296" priority="3826" operator="containsText" text="要確認">
      <formula>NOT(ISERROR(SEARCH("要確認",R1)))</formula>
    </cfRule>
    <cfRule type="containsText" dxfId="5295" priority="3825" operator="containsText" text="要入力">
      <formula>NOT(ISERROR(SEARCH("要入力",R1)))</formula>
    </cfRule>
    <cfRule type="containsText" dxfId="5294" priority="3824" operator="containsText" text="適切">
      <formula>NOT(ISERROR(SEARCH("適切",R1)))</formula>
    </cfRule>
    <cfRule type="containsText" dxfId="5293" priority="3823" operator="containsText" text="不適切">
      <formula>NOT(ISERROR(SEARCH("不適切",R1)))</formula>
    </cfRule>
    <cfRule type="containsText" dxfId="5292" priority="3822" operator="containsText" text="要確認">
      <formula>NOT(ISERROR(SEARCH("要確認",R1)))</formula>
    </cfRule>
    <cfRule type="containsText" dxfId="5291" priority="3815" operator="containsText" text="要入力">
      <formula>NOT(ISERROR(SEARCH("要入力",R1)))</formula>
    </cfRule>
    <cfRule type="containsText" dxfId="5290" priority="3814" operator="containsText" text="非該当">
      <formula>NOT(ISERROR(SEARCH("非該当",R1)))</formula>
    </cfRule>
    <cfRule type="cellIs" dxfId="5289" priority="3799" operator="equal">
      <formula>"要確認"</formula>
    </cfRule>
    <cfRule type="cellIs" dxfId="5288" priority="3796" operator="equal">
      <formula>"適切"</formula>
    </cfRule>
    <cfRule type="cellIs" dxfId="5287" priority="3795" operator="equal">
      <formula>"不適切"</formula>
    </cfRule>
    <cfRule type="containsText" dxfId="5286" priority="3794" operator="containsText" text="要入力">
      <formula>NOT(ISERROR(SEARCH("要入力",R1)))</formula>
    </cfRule>
    <cfRule type="cellIs" dxfId="5285" priority="3792" operator="equal">
      <formula>"不適切"</formula>
    </cfRule>
    <cfRule type="cellIs" dxfId="5284" priority="3791" operator="equal">
      <formula>"適切"</formula>
    </cfRule>
    <cfRule type="cellIs" dxfId="5283" priority="3790" operator="equal">
      <formula>"要確認"</formula>
    </cfRule>
    <cfRule type="containsText" dxfId="5282" priority="3787" operator="containsText" text="要入力">
      <formula>NOT(ISERROR(SEARCH("要入力",R1)))</formula>
    </cfRule>
    <cfRule type="cellIs" dxfId="5281" priority="3786" operator="equal">
      <formula>"要入力"</formula>
    </cfRule>
    <cfRule type="containsText" dxfId="5280" priority="3785" operator="containsText" text="適切">
      <formula>NOT(ISERROR(SEARCH("適切",R1)))</formula>
    </cfRule>
    <cfRule type="cellIs" dxfId="5279" priority="3784" operator="equal">
      <formula>"不適切"</formula>
    </cfRule>
    <cfRule type="cellIs" dxfId="5278" priority="3783" operator="equal">
      <formula>"要確認"</formula>
    </cfRule>
    <cfRule type="containsText" dxfId="5277" priority="3782" operator="containsText" text="要入力">
      <formula>NOT(ISERROR(SEARCH("要入力",R1)))</formula>
    </cfRule>
    <cfRule type="cellIs" dxfId="5276" priority="3781" operator="equal">
      <formula>"適切"</formula>
    </cfRule>
    <cfRule type="cellIs" dxfId="5275" priority="3780" operator="equal">
      <formula>"不適切"</formula>
    </cfRule>
    <cfRule type="cellIs" dxfId="5274" priority="3779" operator="equal">
      <formula>"非該当"</formula>
    </cfRule>
    <cfRule type="containsText" dxfId="5273" priority="3778" operator="containsText" text="要入力">
      <formula>NOT(ISERROR(SEARCH("要入力",R1)))</formula>
    </cfRule>
    <cfRule type="cellIs" dxfId="5272" priority="3777" operator="equal">
      <formula>"適切"</formula>
    </cfRule>
    <cfRule type="cellIs" dxfId="5271" priority="3776" operator="equal">
      <formula>"不適切"</formula>
    </cfRule>
    <cfRule type="cellIs" dxfId="5270" priority="3775" operator="equal">
      <formula>"非該当"</formula>
    </cfRule>
    <cfRule type="containsText" dxfId="5269" priority="3774" operator="containsText" text="要入力">
      <formula>NOT(ISERROR(SEARCH("要入力",R1)))</formula>
    </cfRule>
    <cfRule type="cellIs" dxfId="5268" priority="3773" operator="equal">
      <formula>"適切"</formula>
    </cfRule>
    <cfRule type="cellIs" dxfId="5267" priority="3772" operator="equal">
      <formula>"不適切"</formula>
    </cfRule>
    <cfRule type="cellIs" dxfId="5266" priority="3771" operator="equal">
      <formula>"非該当"</formula>
    </cfRule>
    <cfRule type="containsText" dxfId="5265" priority="3829" operator="containsText" text="要入力">
      <formula>NOT(ISERROR(SEARCH("要入力",R1)))</formula>
    </cfRule>
    <cfRule type="cellIs" dxfId="5264" priority="3841" operator="equal">
      <formula>"要入力"</formula>
    </cfRule>
    <cfRule type="cellIs" dxfId="5263" priority="3840" operator="equal">
      <formula>"不適切"</formula>
    </cfRule>
    <cfRule type="cellIs" dxfId="5262" priority="3839" operator="equal">
      <formula>"適切"</formula>
    </cfRule>
    <cfRule type="cellIs" dxfId="5261" priority="3838" operator="equal">
      <formula>"要確認"</formula>
    </cfRule>
    <cfRule type="containsText" dxfId="5260" priority="3837" operator="containsText" text="要入力">
      <formula>NOT(ISERROR(SEARCH("要入力",R1)))</formula>
    </cfRule>
  </conditionalFormatting>
  <conditionalFormatting sqref="R1:R121 R124:R128 R449:R1048576 R131:R137 R139:R168 R170:R173 R175:R186 R188:R205 R207:R209 R211:R231 R233:R247 R249:R322 R324:R333 R335:R383 R385:R387 R389:R447">
    <cfRule type="containsText" dxfId="5259" priority="3770" operator="containsText" text="要入力">
      <formula>NOT(ISERROR(SEARCH("要入力",R1)))</formula>
    </cfRule>
  </conditionalFormatting>
  <conditionalFormatting sqref="R1:R128 R449:R1048576">
    <cfRule type="cellIs" dxfId="5258" priority="3117" operator="equal">
      <formula>"非該当"</formula>
    </cfRule>
    <cfRule type="cellIs" dxfId="5257" priority="3177" operator="equal">
      <formula>"適切"</formula>
    </cfRule>
    <cfRule type="cellIs" dxfId="5256" priority="3178" operator="equal">
      <formula>"不適切"</formula>
    </cfRule>
    <cfRule type="cellIs" dxfId="5255" priority="3179" operator="equal">
      <formula>"要入力"</formula>
    </cfRule>
  </conditionalFormatting>
  <conditionalFormatting sqref="R1:R1048576">
    <cfRule type="cellIs" dxfId="5254" priority="3" operator="equal">
      <formula>"要確認"</formula>
    </cfRule>
  </conditionalFormatting>
  <conditionalFormatting sqref="R122:R123">
    <cfRule type="containsText" dxfId="5253" priority="3161" operator="containsText" text="不適切">
      <formula>NOT(ISERROR(SEARCH("不適切",R122)))</formula>
    </cfRule>
    <cfRule type="containsText" dxfId="5252" priority="3153" operator="containsText" text="要入力">
      <formula>NOT(ISERROR(SEARCH("要入力",R122)))</formula>
    </cfRule>
    <cfRule type="containsText" dxfId="5251" priority="3152" operator="containsText" text="非該当">
      <formula>NOT(ISERROR(SEARCH("非該当",R122)))</formula>
    </cfRule>
    <cfRule type="cellIs" dxfId="5250" priority="3137" operator="equal">
      <formula>"要確認"</formula>
    </cfRule>
    <cfRule type="cellIs" dxfId="5249" priority="3134" operator="equal">
      <formula>"適切"</formula>
    </cfRule>
    <cfRule type="cellIs" dxfId="5248" priority="3133" operator="equal">
      <formula>"不適切"</formula>
    </cfRule>
    <cfRule type="containsText" dxfId="5247" priority="3132" operator="containsText" text="要入力">
      <formula>NOT(ISERROR(SEARCH("要入力",R122)))</formula>
    </cfRule>
    <cfRule type="cellIs" dxfId="5246" priority="3130" operator="equal">
      <formula>"不適切"</formula>
    </cfRule>
    <cfRule type="cellIs" dxfId="5245" priority="3129" operator="equal">
      <formula>"適切"</formula>
    </cfRule>
    <cfRule type="cellIs" dxfId="5244" priority="3128" operator="equal">
      <formula>"要確認"</formula>
    </cfRule>
    <cfRule type="containsText" dxfId="5243" priority="3125" operator="containsText" text="要入力">
      <formula>NOT(ISERROR(SEARCH("要入力",R122)))</formula>
    </cfRule>
    <cfRule type="cellIs" dxfId="5242" priority="3124" operator="equal">
      <formula>"要入力"</formula>
    </cfRule>
    <cfRule type="containsText" dxfId="5241" priority="3123" operator="containsText" text="適切">
      <formula>NOT(ISERROR(SEARCH("適切",R122)))</formula>
    </cfRule>
    <cfRule type="cellIs" dxfId="5240" priority="3122" operator="equal">
      <formula>"不適切"</formula>
    </cfRule>
    <cfRule type="cellIs" dxfId="5239" priority="3121" operator="equal">
      <formula>"要確認"</formula>
    </cfRule>
    <cfRule type="containsText" dxfId="5238" priority="3120" operator="containsText" text="要入力">
      <formula>NOT(ISERROR(SEARCH("要入力",R122)))</formula>
    </cfRule>
    <cfRule type="cellIs" dxfId="5237" priority="3119" operator="equal">
      <formula>"適切"</formula>
    </cfRule>
    <cfRule type="cellIs" dxfId="5236" priority="3118" operator="equal">
      <formula>"不適切"</formula>
    </cfRule>
    <cfRule type="containsText" dxfId="5235" priority="3173" operator="containsText" text="適切">
      <formula>NOT(ISERROR(SEARCH("適切",R122)))</formula>
    </cfRule>
    <cfRule type="containsText" dxfId="5234" priority="3116" operator="containsText" text="要入力">
      <formula>NOT(ISERROR(SEARCH("要入力",R122)))</formula>
    </cfRule>
    <cfRule type="containsText" dxfId="5233" priority="3160" operator="containsText" text="要確認">
      <formula>NOT(ISERROR(SEARCH("要確認",R122)))</formula>
    </cfRule>
    <cfRule type="cellIs" dxfId="5232" priority="3114" operator="equal">
      <formula>"不適切"</formula>
    </cfRule>
    <cfRule type="cellIs" dxfId="5231" priority="3113" operator="equal">
      <formula>"非該当"</formula>
    </cfRule>
    <cfRule type="containsText" dxfId="5230" priority="3112" operator="containsText" text="要入力">
      <formula>NOT(ISERROR(SEARCH("要入力",R122)))</formula>
    </cfRule>
    <cfRule type="cellIs" dxfId="5229" priority="3111" operator="equal">
      <formula>"適切"</formula>
    </cfRule>
    <cfRule type="cellIs" dxfId="5228" priority="3109" operator="equal">
      <formula>"非該当"</formula>
    </cfRule>
    <cfRule type="containsText" dxfId="5227" priority="3108" operator="containsText" text="要入力">
      <formula>NOT(ISERROR(SEARCH("要入力",R122)))</formula>
    </cfRule>
    <cfRule type="cellIs" dxfId="5226" priority="3105" operator="equal">
      <formula>"非該当"</formula>
    </cfRule>
    <cfRule type="cellIs" dxfId="5225" priority="3104" operator="equal">
      <formula>"要入力"</formula>
    </cfRule>
    <cfRule type="cellIs" dxfId="5224" priority="3103" operator="equal">
      <formula>"不適切"</formula>
    </cfRule>
    <cfRule type="cellIs" dxfId="5223" priority="3102" operator="equal">
      <formula>"適切"</formula>
    </cfRule>
    <cfRule type="containsText" dxfId="5222" priority="3171" operator="containsText" text="要入力">
      <formula>NOT(ISERROR(SEARCH("要入力",R122)))</formula>
    </cfRule>
    <cfRule type="containsText" dxfId="5221" priority="3172" operator="containsText" text="不適切">
      <formula>NOT(ISERROR(SEARCH("不適切",R122)))</formula>
    </cfRule>
    <cfRule type="containsText" dxfId="5220" priority="3174" operator="containsText" text="要確認">
      <formula>NOT(ISERROR(SEARCH("要確認",R122)))</formula>
    </cfRule>
    <cfRule type="containsText" dxfId="5219" priority="3166" operator="containsText" text="適切">
      <formula>NOT(ISERROR(SEARCH("適切",R122)))</formula>
    </cfRule>
    <cfRule type="containsText" dxfId="5218" priority="3175" operator="containsText" text="要入力">
      <formula>NOT(ISERROR(SEARCH("要入力",R122)))</formula>
    </cfRule>
    <cfRule type="cellIs" dxfId="5217" priority="3176" operator="equal">
      <formula>"要確認"</formula>
    </cfRule>
    <cfRule type="containsText" dxfId="5216" priority="3165" operator="containsText" text="不適切">
      <formula>NOT(ISERROR(SEARCH("不適切",R122)))</formula>
    </cfRule>
    <cfRule type="containsText" dxfId="5215" priority="3164" operator="containsText" text="要確認">
      <formula>NOT(ISERROR(SEARCH("要確認",R122)))</formula>
    </cfRule>
    <cfRule type="containsText" dxfId="5214" priority="3163" operator="containsText" text="要入力">
      <formula>NOT(ISERROR(SEARCH("要入力",R122)))</formula>
    </cfRule>
    <cfRule type="cellIs" dxfId="5213" priority="3115" operator="equal">
      <formula>"適切"</formula>
    </cfRule>
    <cfRule type="containsText" dxfId="5212" priority="3162" operator="containsText" text="適切">
      <formula>NOT(ISERROR(SEARCH("適切",R122)))</formula>
    </cfRule>
    <cfRule type="containsText" dxfId="5211" priority="3170" operator="containsText" text="要確認">
      <formula>NOT(ISERROR(SEARCH("要確認",R122)))</formula>
    </cfRule>
    <cfRule type="containsText" dxfId="5210" priority="3169" operator="containsText" text="適切">
      <formula>NOT(ISERROR(SEARCH("適切",R122)))</formula>
    </cfRule>
    <cfRule type="containsText" dxfId="5209" priority="3168" operator="containsText" text="不適切">
      <formula>NOT(ISERROR(SEARCH("不適切",R122)))</formula>
    </cfRule>
    <cfRule type="containsText" dxfId="5208" priority="3167" operator="containsText" text="要入力">
      <formula>NOT(ISERROR(SEARCH("要入力",R122)))</formula>
    </cfRule>
    <cfRule type="cellIs" dxfId="5207" priority="3110" operator="equal">
      <formula>"不適切"</formula>
    </cfRule>
  </conditionalFormatting>
  <conditionalFormatting sqref="R129:R130">
    <cfRule type="containsText" dxfId="5206" priority="3000" operator="containsText" text="要入力">
      <formula>NOT(ISERROR(SEARCH("要入力",R129)))</formula>
    </cfRule>
    <cfRule type="containsText" dxfId="5205" priority="2999" operator="containsText" text="適切">
      <formula>NOT(ISERROR(SEARCH("適切",R129)))</formula>
    </cfRule>
    <cfRule type="containsText" dxfId="5204" priority="2998" operator="containsText" text="不適切">
      <formula>NOT(ISERROR(SEARCH("不適切",R129)))</formula>
    </cfRule>
    <cfRule type="containsText" dxfId="5203" priority="2997" operator="containsText" text="要確認">
      <formula>NOT(ISERROR(SEARCH("要確認",R129)))</formula>
    </cfRule>
    <cfRule type="containsText" dxfId="5202" priority="2990" operator="containsText" text="要入力">
      <formula>NOT(ISERROR(SEARCH("要入力",R129)))</formula>
    </cfRule>
    <cfRule type="containsText" dxfId="5201" priority="2989" operator="containsText" text="非該当">
      <formula>NOT(ISERROR(SEARCH("非該当",R129)))</formula>
    </cfRule>
    <cfRule type="cellIs" dxfId="5200" priority="2974" operator="equal">
      <formula>"要確認"</formula>
    </cfRule>
    <cfRule type="cellIs" dxfId="5199" priority="2971" operator="equal">
      <formula>"適切"</formula>
    </cfRule>
    <cfRule type="cellIs" dxfId="5198" priority="2970" operator="equal">
      <formula>"不適切"</formula>
    </cfRule>
    <cfRule type="containsText" dxfId="5197" priority="2969" operator="containsText" text="要入力">
      <formula>NOT(ISERROR(SEARCH("要入力",R129)))</formula>
    </cfRule>
    <cfRule type="cellIs" dxfId="5196" priority="2967" operator="equal">
      <formula>"不適切"</formula>
    </cfRule>
    <cfRule type="cellIs" dxfId="5195" priority="2966" operator="equal">
      <formula>"適切"</formula>
    </cfRule>
    <cfRule type="cellIs" dxfId="5194" priority="2965" operator="equal">
      <formula>"要確認"</formula>
    </cfRule>
    <cfRule type="containsText" dxfId="5193" priority="2962" operator="containsText" text="要入力">
      <formula>NOT(ISERROR(SEARCH("要入力",R129)))</formula>
    </cfRule>
    <cfRule type="cellIs" dxfId="5192" priority="2961" operator="equal">
      <formula>"要入力"</formula>
    </cfRule>
    <cfRule type="containsText" dxfId="5191" priority="2960" operator="containsText" text="適切">
      <formula>NOT(ISERROR(SEARCH("適切",R129)))</formula>
    </cfRule>
    <cfRule type="cellIs" dxfId="5190" priority="2959" operator="equal">
      <formula>"不適切"</formula>
    </cfRule>
    <cfRule type="cellIs" dxfId="5189" priority="2958" operator="equal">
      <formula>"要確認"</formula>
    </cfRule>
    <cfRule type="containsText" dxfId="5188" priority="2957" operator="containsText" text="要入力">
      <formula>NOT(ISERROR(SEARCH("要入力",R129)))</formula>
    </cfRule>
    <cfRule type="cellIs" dxfId="5187" priority="2956" operator="equal">
      <formula>"適切"</formula>
    </cfRule>
    <cfRule type="cellIs" dxfId="5186" priority="2955" operator="equal">
      <formula>"不適切"</formula>
    </cfRule>
    <cfRule type="containsText" dxfId="5185" priority="2953" operator="containsText" text="要入力">
      <formula>NOT(ISERROR(SEARCH("要入力",R129)))</formula>
    </cfRule>
    <cfRule type="cellIs" dxfId="5184" priority="2952" operator="equal">
      <formula>"適切"</formula>
    </cfRule>
    <cfRule type="cellIs" dxfId="5183" priority="2951" operator="equal">
      <formula>"不適切"</formula>
    </cfRule>
    <cfRule type="cellIs" dxfId="5182" priority="2950" operator="equal">
      <formula>"非該当"</formula>
    </cfRule>
    <cfRule type="containsText" dxfId="5181" priority="2949" operator="containsText" text="要入力">
      <formula>NOT(ISERROR(SEARCH("要入力",R129)))</formula>
    </cfRule>
    <cfRule type="cellIs" dxfId="5180" priority="2948" operator="equal">
      <formula>"適切"</formula>
    </cfRule>
    <cfRule type="cellIs" dxfId="5179" priority="2947" operator="equal">
      <formula>"不適切"</formula>
    </cfRule>
    <cfRule type="cellIs" dxfId="5178" priority="2946" operator="equal">
      <formula>"非該当"</formula>
    </cfRule>
    <cfRule type="containsText" dxfId="5177" priority="2945" operator="containsText" text="要入力">
      <formula>NOT(ISERROR(SEARCH("要入力",R129)))</formula>
    </cfRule>
    <cfRule type="cellIs" dxfId="5176" priority="2942" operator="equal">
      <formula>"非該当"</formula>
    </cfRule>
    <cfRule type="cellIs" dxfId="5175" priority="2941" operator="equal">
      <formula>"要入力"</formula>
    </cfRule>
    <cfRule type="cellIs" dxfId="5174" priority="2940" operator="equal">
      <formula>"不適切"</formula>
    </cfRule>
    <cfRule type="cellIs" dxfId="5173" priority="2939" operator="equal">
      <formula>"適切"</formula>
    </cfRule>
    <cfRule type="cellIs" dxfId="5172" priority="3013" operator="equal">
      <formula>"要確認"</formula>
    </cfRule>
    <cfRule type="containsText" dxfId="5171" priority="3012" operator="containsText" text="要入力">
      <formula>NOT(ISERROR(SEARCH("要入力",R129)))</formula>
    </cfRule>
    <cfRule type="containsText" dxfId="5170" priority="3011" operator="containsText" text="要確認">
      <formula>NOT(ISERROR(SEARCH("要確認",R129)))</formula>
    </cfRule>
    <cfRule type="containsText" dxfId="5169" priority="3010" operator="containsText" text="適切">
      <formula>NOT(ISERROR(SEARCH("適切",R129)))</formula>
    </cfRule>
    <cfRule type="containsText" dxfId="5168" priority="3009" operator="containsText" text="不適切">
      <formula>NOT(ISERROR(SEARCH("不適切",R129)))</formula>
    </cfRule>
    <cfRule type="containsText" dxfId="5167" priority="3008" operator="containsText" text="要入力">
      <formula>NOT(ISERROR(SEARCH("要入力",R129)))</formula>
    </cfRule>
    <cfRule type="containsText" dxfId="5166" priority="3007" operator="containsText" text="要確認">
      <formula>NOT(ISERROR(SEARCH("要確認",R129)))</formula>
    </cfRule>
    <cfRule type="containsText" dxfId="5165" priority="3006" operator="containsText" text="適切">
      <formula>NOT(ISERROR(SEARCH("適切",R129)))</formula>
    </cfRule>
    <cfRule type="containsText" dxfId="5164" priority="3005" operator="containsText" text="不適切">
      <formula>NOT(ISERROR(SEARCH("不適切",R129)))</formula>
    </cfRule>
    <cfRule type="containsText" dxfId="5163" priority="3004" operator="containsText" text="要入力">
      <formula>NOT(ISERROR(SEARCH("要入力",R129)))</formula>
    </cfRule>
    <cfRule type="containsText" dxfId="5162" priority="3003" operator="containsText" text="適切">
      <formula>NOT(ISERROR(SEARCH("適切",R129)))</formula>
    </cfRule>
    <cfRule type="containsText" dxfId="5161" priority="3002" operator="containsText" text="不適切">
      <formula>NOT(ISERROR(SEARCH("不適切",R129)))</formula>
    </cfRule>
    <cfRule type="containsText" dxfId="5160" priority="3001" operator="containsText" text="要確認">
      <formula>NOT(ISERROR(SEARCH("要確認",R129)))</formula>
    </cfRule>
  </conditionalFormatting>
  <conditionalFormatting sqref="R129:R137">
    <cfRule type="cellIs" dxfId="5159" priority="3015" operator="equal">
      <formula>"不適切"</formula>
    </cfRule>
    <cfRule type="cellIs" dxfId="5158" priority="3016" operator="equal">
      <formula>"要入力"</formula>
    </cfRule>
    <cfRule type="cellIs" dxfId="5157" priority="2954" operator="equal">
      <formula>"非該当"</formula>
    </cfRule>
    <cfRule type="cellIs" dxfId="5156" priority="3014" operator="equal">
      <formula>"適切"</formula>
    </cfRule>
  </conditionalFormatting>
  <conditionalFormatting sqref="R138">
    <cfRule type="containsText" dxfId="5155" priority="2839" operator="containsText" text="不適切">
      <formula>NOT(ISERROR(SEARCH("不適切",R138)))</formula>
    </cfRule>
    <cfRule type="containsText" dxfId="5154" priority="2838" operator="containsText" text="要確認">
      <formula>NOT(ISERROR(SEARCH("要確認",R138)))</formula>
    </cfRule>
    <cfRule type="containsText" dxfId="5153" priority="2837" operator="containsText" text="要入力">
      <formula>NOT(ISERROR(SEARCH("要入力",R138)))</formula>
    </cfRule>
    <cfRule type="containsText" dxfId="5152" priority="2836" operator="containsText" text="適切">
      <formula>NOT(ISERROR(SEARCH("適切",R138)))</formula>
    </cfRule>
    <cfRule type="containsText" dxfId="5151" priority="2835" operator="containsText" text="不適切">
      <formula>NOT(ISERROR(SEARCH("不適切",R138)))</formula>
    </cfRule>
    <cfRule type="containsText" dxfId="5150" priority="2834" operator="containsText" text="要確認">
      <formula>NOT(ISERROR(SEARCH("要確認",R138)))</formula>
    </cfRule>
    <cfRule type="containsText" dxfId="5149" priority="2827" operator="containsText" text="要入力">
      <formula>NOT(ISERROR(SEARCH("要入力",R138)))</formula>
    </cfRule>
    <cfRule type="containsText" dxfId="5148" priority="2826" operator="containsText" text="非該当">
      <formula>NOT(ISERROR(SEARCH("非該当",R138)))</formula>
    </cfRule>
    <cfRule type="cellIs" dxfId="5147" priority="2811" operator="equal">
      <formula>"要確認"</formula>
    </cfRule>
    <cfRule type="cellIs" dxfId="5146" priority="2808" operator="equal">
      <formula>"適切"</formula>
    </cfRule>
    <cfRule type="cellIs" dxfId="5145" priority="2807" operator="equal">
      <formula>"不適切"</formula>
    </cfRule>
    <cfRule type="containsText" dxfId="5144" priority="2806" operator="containsText" text="要入力">
      <formula>NOT(ISERROR(SEARCH("要入力",R138)))</formula>
    </cfRule>
    <cfRule type="cellIs" dxfId="5143" priority="2804" operator="equal">
      <formula>"不適切"</formula>
    </cfRule>
    <cfRule type="cellIs" dxfId="5142" priority="2803" operator="equal">
      <formula>"適切"</formula>
    </cfRule>
    <cfRule type="cellIs" dxfId="5141" priority="2802" operator="equal">
      <formula>"要確認"</formula>
    </cfRule>
    <cfRule type="containsText" dxfId="5140" priority="2799" operator="containsText" text="要入力">
      <formula>NOT(ISERROR(SEARCH("要入力",R138)))</formula>
    </cfRule>
    <cfRule type="cellIs" dxfId="5139" priority="2798" operator="equal">
      <formula>"要入力"</formula>
    </cfRule>
    <cfRule type="containsText" dxfId="5138" priority="2797" operator="containsText" text="適切">
      <formula>NOT(ISERROR(SEARCH("適切",R138)))</formula>
    </cfRule>
    <cfRule type="cellIs" dxfId="5137" priority="2796" operator="equal">
      <formula>"不適切"</formula>
    </cfRule>
    <cfRule type="cellIs" dxfId="5136" priority="2795" operator="equal">
      <formula>"要確認"</formula>
    </cfRule>
    <cfRule type="containsText" dxfId="5135" priority="2794" operator="containsText" text="要入力">
      <formula>NOT(ISERROR(SEARCH("要入力",R138)))</formula>
    </cfRule>
    <cfRule type="cellIs" dxfId="5134" priority="2793" operator="equal">
      <formula>"適切"</formula>
    </cfRule>
    <cfRule type="cellIs" dxfId="5133" priority="2792" operator="equal">
      <formula>"不適切"</formula>
    </cfRule>
    <cfRule type="containsText" dxfId="5132" priority="2842" operator="containsText" text="不適切">
      <formula>NOT(ISERROR(SEARCH("不適切",R138)))</formula>
    </cfRule>
    <cfRule type="cellIs" dxfId="5131" priority="2789" operator="equal">
      <formula>"適切"</formula>
    </cfRule>
    <cfRule type="cellIs" dxfId="5130" priority="2788" operator="equal">
      <formula>"不適切"</formula>
    </cfRule>
    <cfRule type="cellIs" dxfId="5129" priority="2787" operator="equal">
      <formula>"非該当"</formula>
    </cfRule>
    <cfRule type="containsText" dxfId="5128" priority="2786" operator="containsText" text="要入力">
      <formula>NOT(ISERROR(SEARCH("要入力",R138)))</formula>
    </cfRule>
    <cfRule type="cellIs" dxfId="5127" priority="2785" operator="equal">
      <formula>"適切"</formula>
    </cfRule>
    <cfRule type="cellIs" dxfId="5126" priority="2784" operator="equal">
      <formula>"不適切"</formula>
    </cfRule>
    <cfRule type="cellIs" dxfId="5125" priority="2783" operator="equal">
      <formula>"非該当"</formula>
    </cfRule>
    <cfRule type="containsText" dxfId="5124" priority="2782" operator="containsText" text="要入力">
      <formula>NOT(ISERROR(SEARCH("要入力",R138)))</formula>
    </cfRule>
    <cfRule type="cellIs" dxfId="5123" priority="2779" operator="equal">
      <formula>"非該当"</formula>
    </cfRule>
    <cfRule type="cellIs" dxfId="5122" priority="2778" operator="equal">
      <formula>"要入力"</formula>
    </cfRule>
    <cfRule type="cellIs" dxfId="5121" priority="2777" operator="equal">
      <formula>"不適切"</formula>
    </cfRule>
    <cfRule type="cellIs" dxfId="5120" priority="2776" operator="equal">
      <formula>"適切"</formula>
    </cfRule>
    <cfRule type="containsText" dxfId="5119" priority="2841" operator="containsText" text="要入力">
      <formula>NOT(ISERROR(SEARCH("要入力",R138)))</formula>
    </cfRule>
    <cfRule type="containsText" dxfId="5118" priority="2840" operator="containsText" text="適切">
      <formula>NOT(ISERROR(SEARCH("適切",R138)))</formula>
    </cfRule>
    <cfRule type="cellIs" dxfId="5117" priority="2850" operator="equal">
      <formula>"要確認"</formula>
    </cfRule>
    <cfRule type="containsText" dxfId="5116" priority="2849" operator="containsText" text="要入力">
      <formula>NOT(ISERROR(SEARCH("要入力",R138)))</formula>
    </cfRule>
    <cfRule type="containsText" dxfId="5115" priority="2848" operator="containsText" text="要確認">
      <formula>NOT(ISERROR(SEARCH("要確認",R138)))</formula>
    </cfRule>
    <cfRule type="containsText" dxfId="5114" priority="2847" operator="containsText" text="適切">
      <formula>NOT(ISERROR(SEARCH("適切",R138)))</formula>
    </cfRule>
    <cfRule type="containsText" dxfId="5113" priority="2846" operator="containsText" text="不適切">
      <formula>NOT(ISERROR(SEARCH("不適切",R138)))</formula>
    </cfRule>
    <cfRule type="containsText" dxfId="5112" priority="2845" operator="containsText" text="要入力">
      <formula>NOT(ISERROR(SEARCH("要入力",R138)))</formula>
    </cfRule>
    <cfRule type="containsText" dxfId="5111" priority="2844" operator="containsText" text="要確認">
      <formula>NOT(ISERROR(SEARCH("要確認",R138)))</formula>
    </cfRule>
    <cfRule type="containsText" dxfId="5110" priority="2843" operator="containsText" text="適切">
      <formula>NOT(ISERROR(SEARCH("適切",R138)))</formula>
    </cfRule>
    <cfRule type="containsText" dxfId="5109" priority="2790" operator="containsText" text="要入力">
      <formula>NOT(ISERROR(SEARCH("要入力",R138)))</formula>
    </cfRule>
  </conditionalFormatting>
  <conditionalFormatting sqref="R138:R168">
    <cfRule type="cellIs" dxfId="5108" priority="2853" operator="equal">
      <formula>"要入力"</formula>
    </cfRule>
    <cfRule type="cellIs" dxfId="5107" priority="2852" operator="equal">
      <formula>"不適切"</formula>
    </cfRule>
    <cfRule type="cellIs" dxfId="5106" priority="2851" operator="equal">
      <formula>"適切"</formula>
    </cfRule>
    <cfRule type="cellIs" dxfId="5105" priority="2791" operator="equal">
      <formula>"非該当"</formula>
    </cfRule>
  </conditionalFormatting>
  <conditionalFormatting sqref="R169">
    <cfRule type="containsText" dxfId="5104" priority="2675" operator="containsText" text="要確認">
      <formula>NOT(ISERROR(SEARCH("要確認",R169)))</formula>
    </cfRule>
    <cfRule type="containsText" dxfId="5103" priority="2674" operator="containsText" text="要入力">
      <formula>NOT(ISERROR(SEARCH("要入力",R169)))</formula>
    </cfRule>
    <cfRule type="containsText" dxfId="5102" priority="2673" operator="containsText" text="適切">
      <formula>NOT(ISERROR(SEARCH("適切",R169)))</formula>
    </cfRule>
    <cfRule type="containsText" dxfId="5101" priority="2672" operator="containsText" text="不適切">
      <formula>NOT(ISERROR(SEARCH("不適切",R169)))</formula>
    </cfRule>
    <cfRule type="containsText" dxfId="5100" priority="2671" operator="containsText" text="要確認">
      <formula>NOT(ISERROR(SEARCH("要確認",R169)))</formula>
    </cfRule>
    <cfRule type="containsText" dxfId="5099" priority="2664" operator="containsText" text="要入力">
      <formula>NOT(ISERROR(SEARCH("要入力",R169)))</formula>
    </cfRule>
    <cfRule type="containsText" dxfId="5098" priority="2663" operator="containsText" text="非該当">
      <formula>NOT(ISERROR(SEARCH("非該当",R169)))</formula>
    </cfRule>
    <cfRule type="cellIs" dxfId="5097" priority="2648" operator="equal">
      <formula>"要確認"</formula>
    </cfRule>
    <cfRule type="cellIs" dxfId="5096" priority="2645" operator="equal">
      <formula>"適切"</formula>
    </cfRule>
    <cfRule type="cellIs" dxfId="5095" priority="2644" operator="equal">
      <formula>"不適切"</formula>
    </cfRule>
    <cfRule type="containsText" dxfId="5094" priority="2643" operator="containsText" text="要入力">
      <formula>NOT(ISERROR(SEARCH("要入力",R169)))</formula>
    </cfRule>
    <cfRule type="cellIs" dxfId="5093" priority="2641" operator="equal">
      <formula>"不適切"</formula>
    </cfRule>
    <cfRule type="cellIs" dxfId="5092" priority="2640" operator="equal">
      <formula>"適切"</formula>
    </cfRule>
    <cfRule type="cellIs" dxfId="5091" priority="2639" operator="equal">
      <formula>"要確認"</formula>
    </cfRule>
    <cfRule type="containsText" dxfId="5090" priority="2636" operator="containsText" text="要入力">
      <formula>NOT(ISERROR(SEARCH("要入力",R169)))</formula>
    </cfRule>
    <cfRule type="cellIs" dxfId="5089" priority="2635" operator="equal">
      <formula>"要入力"</formula>
    </cfRule>
    <cfRule type="containsText" dxfId="5088" priority="2634" operator="containsText" text="適切">
      <formula>NOT(ISERROR(SEARCH("適切",R169)))</formula>
    </cfRule>
    <cfRule type="cellIs" dxfId="5087" priority="2633" operator="equal">
      <formula>"不適切"</formula>
    </cfRule>
    <cfRule type="cellIs" dxfId="5086" priority="2632" operator="equal">
      <formula>"要確認"</formula>
    </cfRule>
    <cfRule type="containsText" dxfId="5085" priority="2631" operator="containsText" text="要入力">
      <formula>NOT(ISERROR(SEARCH("要入力",R169)))</formula>
    </cfRule>
    <cfRule type="cellIs" dxfId="5084" priority="2630" operator="equal">
      <formula>"適切"</formula>
    </cfRule>
    <cfRule type="cellIs" dxfId="5083" priority="2629" operator="equal">
      <formula>"不適切"</formula>
    </cfRule>
    <cfRule type="containsText" dxfId="5082" priority="2627" operator="containsText" text="要入力">
      <formula>NOT(ISERROR(SEARCH("要入力",R169)))</formula>
    </cfRule>
    <cfRule type="cellIs" dxfId="5081" priority="2626" operator="equal">
      <formula>"適切"</formula>
    </cfRule>
    <cfRule type="cellIs" dxfId="5080" priority="2625" operator="equal">
      <formula>"不適切"</formula>
    </cfRule>
    <cfRule type="cellIs" dxfId="5079" priority="2624" operator="equal">
      <formula>"非該当"</formula>
    </cfRule>
    <cfRule type="containsText" dxfId="5078" priority="2623" operator="containsText" text="要入力">
      <formula>NOT(ISERROR(SEARCH("要入力",R169)))</formula>
    </cfRule>
    <cfRule type="cellIs" dxfId="5077" priority="2622" operator="equal">
      <formula>"適切"</formula>
    </cfRule>
    <cfRule type="cellIs" dxfId="5076" priority="2621" operator="equal">
      <formula>"不適切"</formula>
    </cfRule>
    <cfRule type="cellIs" dxfId="5075" priority="2620" operator="equal">
      <formula>"非該当"</formula>
    </cfRule>
    <cfRule type="containsText" dxfId="5074" priority="2619" operator="containsText" text="要入力">
      <formula>NOT(ISERROR(SEARCH("要入力",R169)))</formula>
    </cfRule>
    <cfRule type="cellIs" dxfId="5073" priority="2616" operator="equal">
      <formula>"非該当"</formula>
    </cfRule>
    <cfRule type="cellIs" dxfId="5072" priority="2615" operator="equal">
      <formula>"要入力"</formula>
    </cfRule>
    <cfRule type="cellIs" dxfId="5071" priority="2614" operator="equal">
      <formula>"不適切"</formula>
    </cfRule>
    <cfRule type="cellIs" dxfId="5070" priority="2613" operator="equal">
      <formula>"適切"</formula>
    </cfRule>
    <cfRule type="cellIs" dxfId="5069" priority="2687" operator="equal">
      <formula>"要確認"</formula>
    </cfRule>
    <cfRule type="containsText" dxfId="5068" priority="2686" operator="containsText" text="要入力">
      <formula>NOT(ISERROR(SEARCH("要入力",R169)))</formula>
    </cfRule>
    <cfRule type="containsText" dxfId="5067" priority="2685" operator="containsText" text="要確認">
      <formula>NOT(ISERROR(SEARCH("要確認",R169)))</formula>
    </cfRule>
    <cfRule type="containsText" dxfId="5066" priority="2684" operator="containsText" text="適切">
      <formula>NOT(ISERROR(SEARCH("適切",R169)))</formula>
    </cfRule>
    <cfRule type="containsText" dxfId="5065" priority="2683" operator="containsText" text="不適切">
      <formula>NOT(ISERROR(SEARCH("不適切",R169)))</formula>
    </cfRule>
    <cfRule type="containsText" dxfId="5064" priority="2682" operator="containsText" text="要入力">
      <formula>NOT(ISERROR(SEARCH("要入力",R169)))</formula>
    </cfRule>
    <cfRule type="containsText" dxfId="5063" priority="2681" operator="containsText" text="要確認">
      <formula>NOT(ISERROR(SEARCH("要確認",R169)))</formula>
    </cfRule>
    <cfRule type="containsText" dxfId="5062" priority="2680" operator="containsText" text="適切">
      <formula>NOT(ISERROR(SEARCH("適切",R169)))</formula>
    </cfRule>
    <cfRule type="containsText" dxfId="5061" priority="2679" operator="containsText" text="不適切">
      <formula>NOT(ISERROR(SEARCH("不適切",R169)))</formula>
    </cfRule>
    <cfRule type="containsText" dxfId="5060" priority="2678" operator="containsText" text="要入力">
      <formula>NOT(ISERROR(SEARCH("要入力",R169)))</formula>
    </cfRule>
    <cfRule type="containsText" dxfId="5059" priority="2677" operator="containsText" text="適切">
      <formula>NOT(ISERROR(SEARCH("適切",R169)))</formula>
    </cfRule>
    <cfRule type="containsText" dxfId="5058" priority="2676" operator="containsText" text="不適切">
      <formula>NOT(ISERROR(SEARCH("不適切",R169)))</formula>
    </cfRule>
  </conditionalFormatting>
  <conditionalFormatting sqref="R169:R173">
    <cfRule type="cellIs" dxfId="5057" priority="2628" operator="equal">
      <formula>"非該当"</formula>
    </cfRule>
    <cfRule type="cellIs" dxfId="5056" priority="2689" operator="equal">
      <formula>"不適切"</formula>
    </cfRule>
    <cfRule type="cellIs" dxfId="5055" priority="2690" operator="equal">
      <formula>"要入力"</formula>
    </cfRule>
    <cfRule type="cellIs" dxfId="5054" priority="2688" operator="equal">
      <formula>"適切"</formula>
    </cfRule>
  </conditionalFormatting>
  <conditionalFormatting sqref="R174">
    <cfRule type="containsText" dxfId="5053" priority="2513" operator="containsText" text="不適切">
      <formula>NOT(ISERROR(SEARCH("不適切",R174)))</formula>
    </cfRule>
    <cfRule type="containsText" dxfId="5052" priority="2512" operator="containsText" text="要確認">
      <formula>NOT(ISERROR(SEARCH("要確認",R174)))</formula>
    </cfRule>
    <cfRule type="containsText" dxfId="5051" priority="2511" operator="containsText" text="要入力">
      <formula>NOT(ISERROR(SEARCH("要入力",R174)))</formula>
    </cfRule>
    <cfRule type="containsText" dxfId="5050" priority="2510" operator="containsText" text="適切">
      <formula>NOT(ISERROR(SEARCH("適切",R174)))</formula>
    </cfRule>
    <cfRule type="containsText" dxfId="5049" priority="2509" operator="containsText" text="不適切">
      <formula>NOT(ISERROR(SEARCH("不適切",R174)))</formula>
    </cfRule>
    <cfRule type="containsText" dxfId="5048" priority="2508" operator="containsText" text="要確認">
      <formula>NOT(ISERROR(SEARCH("要確認",R174)))</formula>
    </cfRule>
    <cfRule type="containsText" dxfId="5047" priority="2501" operator="containsText" text="要入力">
      <formula>NOT(ISERROR(SEARCH("要入力",R174)))</formula>
    </cfRule>
    <cfRule type="containsText" dxfId="5046" priority="2500" operator="containsText" text="非該当">
      <formula>NOT(ISERROR(SEARCH("非該当",R174)))</formula>
    </cfRule>
    <cfRule type="cellIs" dxfId="5045" priority="2485" operator="equal">
      <formula>"要確認"</formula>
    </cfRule>
    <cfRule type="cellIs" dxfId="5044" priority="2482" operator="equal">
      <formula>"適切"</formula>
    </cfRule>
    <cfRule type="cellIs" dxfId="5043" priority="2481" operator="equal">
      <formula>"不適切"</formula>
    </cfRule>
    <cfRule type="containsText" dxfId="5042" priority="2480" operator="containsText" text="要入力">
      <formula>NOT(ISERROR(SEARCH("要入力",R174)))</formula>
    </cfRule>
    <cfRule type="cellIs" dxfId="5041" priority="2478" operator="equal">
      <formula>"不適切"</formula>
    </cfRule>
    <cfRule type="cellIs" dxfId="5040" priority="2477" operator="equal">
      <formula>"適切"</formula>
    </cfRule>
    <cfRule type="cellIs" dxfId="5039" priority="2476" operator="equal">
      <formula>"要確認"</formula>
    </cfRule>
    <cfRule type="containsText" dxfId="5038" priority="2473" operator="containsText" text="要入力">
      <formula>NOT(ISERROR(SEARCH("要入力",R174)))</formula>
    </cfRule>
    <cfRule type="cellIs" dxfId="5037" priority="2472" operator="equal">
      <formula>"要入力"</formula>
    </cfRule>
    <cfRule type="containsText" dxfId="5036" priority="2471" operator="containsText" text="適切">
      <formula>NOT(ISERROR(SEARCH("適切",R174)))</formula>
    </cfRule>
    <cfRule type="cellIs" dxfId="5035" priority="2470" operator="equal">
      <formula>"不適切"</formula>
    </cfRule>
    <cfRule type="cellIs" dxfId="5034" priority="2469" operator="equal">
      <formula>"要確認"</formula>
    </cfRule>
    <cfRule type="containsText" dxfId="5033" priority="2468" operator="containsText" text="要入力">
      <formula>NOT(ISERROR(SEARCH("要入力",R174)))</formula>
    </cfRule>
    <cfRule type="cellIs" dxfId="5032" priority="2467" operator="equal">
      <formula>"適切"</formula>
    </cfRule>
    <cfRule type="cellIs" dxfId="5031" priority="2466" operator="equal">
      <formula>"不適切"</formula>
    </cfRule>
    <cfRule type="containsText" dxfId="5030" priority="2464" operator="containsText" text="要入力">
      <formula>NOT(ISERROR(SEARCH("要入力",R174)))</formula>
    </cfRule>
    <cfRule type="cellIs" dxfId="5029" priority="2463" operator="equal">
      <formula>"適切"</formula>
    </cfRule>
    <cfRule type="cellIs" dxfId="5028" priority="2462" operator="equal">
      <formula>"不適切"</formula>
    </cfRule>
    <cfRule type="cellIs" dxfId="5027" priority="2461" operator="equal">
      <formula>"非該当"</formula>
    </cfRule>
    <cfRule type="containsText" dxfId="5026" priority="2460" operator="containsText" text="要入力">
      <formula>NOT(ISERROR(SEARCH("要入力",R174)))</formula>
    </cfRule>
    <cfRule type="cellIs" dxfId="5025" priority="2459" operator="equal">
      <formula>"適切"</formula>
    </cfRule>
    <cfRule type="cellIs" dxfId="5024" priority="2458" operator="equal">
      <formula>"不適切"</formula>
    </cfRule>
    <cfRule type="cellIs" dxfId="5023" priority="2457" operator="equal">
      <formula>"非該当"</formula>
    </cfRule>
    <cfRule type="containsText" dxfId="5022" priority="2456" operator="containsText" text="要入力">
      <formula>NOT(ISERROR(SEARCH("要入力",R174)))</formula>
    </cfRule>
    <cfRule type="cellIs" dxfId="5021" priority="2453" operator="equal">
      <formula>"非該当"</formula>
    </cfRule>
    <cfRule type="cellIs" dxfId="5020" priority="2452" operator="equal">
      <formula>"要入力"</formula>
    </cfRule>
    <cfRule type="cellIs" dxfId="5019" priority="2451" operator="equal">
      <formula>"不適切"</formula>
    </cfRule>
    <cfRule type="cellIs" dxfId="5018" priority="2450" operator="equal">
      <formula>"適切"</formula>
    </cfRule>
    <cfRule type="containsText" dxfId="5017" priority="2516" operator="containsText" text="不適切">
      <formula>NOT(ISERROR(SEARCH("不適切",R174)))</formula>
    </cfRule>
    <cfRule type="containsText" dxfId="5016" priority="2515" operator="containsText" text="要入力">
      <formula>NOT(ISERROR(SEARCH("要入力",R174)))</formula>
    </cfRule>
    <cfRule type="containsText" dxfId="5015" priority="2514" operator="containsText" text="適切">
      <formula>NOT(ISERROR(SEARCH("適切",R174)))</formula>
    </cfRule>
    <cfRule type="cellIs" dxfId="5014" priority="2524" operator="equal">
      <formula>"要確認"</formula>
    </cfRule>
    <cfRule type="containsText" dxfId="5013" priority="2523" operator="containsText" text="要入力">
      <formula>NOT(ISERROR(SEARCH("要入力",R174)))</formula>
    </cfRule>
    <cfRule type="containsText" dxfId="5012" priority="2522" operator="containsText" text="要確認">
      <formula>NOT(ISERROR(SEARCH("要確認",R174)))</formula>
    </cfRule>
    <cfRule type="containsText" dxfId="5011" priority="2521" operator="containsText" text="適切">
      <formula>NOT(ISERROR(SEARCH("適切",R174)))</formula>
    </cfRule>
    <cfRule type="containsText" dxfId="5010" priority="2520" operator="containsText" text="不適切">
      <formula>NOT(ISERROR(SEARCH("不適切",R174)))</formula>
    </cfRule>
    <cfRule type="containsText" dxfId="5009" priority="2519" operator="containsText" text="要入力">
      <formula>NOT(ISERROR(SEARCH("要入力",R174)))</formula>
    </cfRule>
    <cfRule type="containsText" dxfId="5008" priority="2518" operator="containsText" text="要確認">
      <formula>NOT(ISERROR(SEARCH("要確認",R174)))</formula>
    </cfRule>
    <cfRule type="containsText" dxfId="5007" priority="2517" operator="containsText" text="適切">
      <formula>NOT(ISERROR(SEARCH("適切",R174)))</formula>
    </cfRule>
  </conditionalFormatting>
  <conditionalFormatting sqref="R174:R186">
    <cfRule type="cellIs" dxfId="5006" priority="2465" operator="equal">
      <formula>"非該当"</formula>
    </cfRule>
    <cfRule type="cellIs" dxfId="5005" priority="2527" operator="equal">
      <formula>"要入力"</formula>
    </cfRule>
    <cfRule type="cellIs" dxfId="5004" priority="2526" operator="equal">
      <formula>"不適切"</formula>
    </cfRule>
    <cfRule type="cellIs" dxfId="5003" priority="2525" operator="equal">
      <formula>"適切"</formula>
    </cfRule>
  </conditionalFormatting>
  <conditionalFormatting sqref="R187">
    <cfRule type="containsText" dxfId="5002" priority="2349" operator="containsText" text="要確認">
      <formula>NOT(ISERROR(SEARCH("要確認",R187)))</formula>
    </cfRule>
    <cfRule type="containsText" dxfId="5001" priority="2348" operator="containsText" text="要入力">
      <formula>NOT(ISERROR(SEARCH("要入力",R187)))</formula>
    </cfRule>
    <cfRule type="containsText" dxfId="5000" priority="2347" operator="containsText" text="適切">
      <formula>NOT(ISERROR(SEARCH("適切",R187)))</formula>
    </cfRule>
    <cfRule type="containsText" dxfId="4999" priority="2346" operator="containsText" text="不適切">
      <formula>NOT(ISERROR(SEARCH("不適切",R187)))</formula>
    </cfRule>
    <cfRule type="containsText" dxfId="4998" priority="2345" operator="containsText" text="要確認">
      <formula>NOT(ISERROR(SEARCH("要確認",R187)))</formula>
    </cfRule>
    <cfRule type="containsText" dxfId="4997" priority="2338" operator="containsText" text="要入力">
      <formula>NOT(ISERROR(SEARCH("要入力",R187)))</formula>
    </cfRule>
    <cfRule type="containsText" dxfId="4996" priority="2337" operator="containsText" text="非該当">
      <formula>NOT(ISERROR(SEARCH("非該当",R187)))</formula>
    </cfRule>
    <cfRule type="cellIs" dxfId="4995" priority="2322" operator="equal">
      <formula>"要確認"</formula>
    </cfRule>
    <cfRule type="cellIs" dxfId="4994" priority="2319" operator="equal">
      <formula>"適切"</formula>
    </cfRule>
    <cfRule type="cellIs" dxfId="4993" priority="2318" operator="equal">
      <formula>"不適切"</formula>
    </cfRule>
    <cfRule type="containsText" dxfId="4992" priority="2355" operator="containsText" text="要確認">
      <formula>NOT(ISERROR(SEARCH("要確認",R187)))</formula>
    </cfRule>
    <cfRule type="containsText" dxfId="4991" priority="2317" operator="containsText" text="要入力">
      <formula>NOT(ISERROR(SEARCH("要入力",R187)))</formula>
    </cfRule>
    <cfRule type="cellIs" dxfId="4990" priority="2315" operator="equal">
      <formula>"不適切"</formula>
    </cfRule>
    <cfRule type="cellIs" dxfId="4989" priority="2314" operator="equal">
      <formula>"適切"</formula>
    </cfRule>
    <cfRule type="cellIs" dxfId="4988" priority="2313" operator="equal">
      <formula>"要確認"</formula>
    </cfRule>
    <cfRule type="containsText" dxfId="4987" priority="2310" operator="containsText" text="要入力">
      <formula>NOT(ISERROR(SEARCH("要入力",R187)))</formula>
    </cfRule>
    <cfRule type="cellIs" dxfId="4986" priority="2309" operator="equal">
      <formula>"要入力"</formula>
    </cfRule>
    <cfRule type="containsText" dxfId="4985" priority="2308" operator="containsText" text="適切">
      <formula>NOT(ISERROR(SEARCH("適切",R187)))</formula>
    </cfRule>
    <cfRule type="cellIs" dxfId="4984" priority="2307" operator="equal">
      <formula>"不適切"</formula>
    </cfRule>
    <cfRule type="cellIs" dxfId="4983" priority="2306" operator="equal">
      <formula>"要確認"</formula>
    </cfRule>
    <cfRule type="containsText" dxfId="4982" priority="2305" operator="containsText" text="要入力">
      <formula>NOT(ISERROR(SEARCH("要入力",R187)))</formula>
    </cfRule>
    <cfRule type="cellIs" dxfId="4981" priority="2304" operator="equal">
      <formula>"適切"</formula>
    </cfRule>
    <cfRule type="cellIs" dxfId="4980" priority="2303" operator="equal">
      <formula>"不適切"</formula>
    </cfRule>
    <cfRule type="containsText" dxfId="4979" priority="2301" operator="containsText" text="要入力">
      <formula>NOT(ISERROR(SEARCH("要入力",R187)))</formula>
    </cfRule>
    <cfRule type="cellIs" dxfId="4978" priority="2300" operator="equal">
      <formula>"適切"</formula>
    </cfRule>
    <cfRule type="cellIs" dxfId="4977" priority="2299" operator="equal">
      <formula>"不適切"</formula>
    </cfRule>
    <cfRule type="cellIs" dxfId="4976" priority="2298" operator="equal">
      <formula>"非該当"</formula>
    </cfRule>
    <cfRule type="containsText" dxfId="4975" priority="2297" operator="containsText" text="要入力">
      <formula>NOT(ISERROR(SEARCH("要入力",R187)))</formula>
    </cfRule>
    <cfRule type="cellIs" dxfId="4974" priority="2296" operator="equal">
      <formula>"適切"</formula>
    </cfRule>
    <cfRule type="cellIs" dxfId="4973" priority="2295" operator="equal">
      <formula>"不適切"</formula>
    </cfRule>
    <cfRule type="cellIs" dxfId="4972" priority="2294" operator="equal">
      <formula>"非該当"</formula>
    </cfRule>
    <cfRule type="containsText" dxfId="4971" priority="2293" operator="containsText" text="要入力">
      <formula>NOT(ISERROR(SEARCH("要入力",R187)))</formula>
    </cfRule>
    <cfRule type="cellIs" dxfId="4970" priority="2290" operator="equal">
      <formula>"非該当"</formula>
    </cfRule>
    <cfRule type="cellIs" dxfId="4969" priority="2289" operator="equal">
      <formula>"要入力"</formula>
    </cfRule>
    <cfRule type="cellIs" dxfId="4968" priority="2288" operator="equal">
      <formula>"不適切"</formula>
    </cfRule>
    <cfRule type="cellIs" dxfId="4967" priority="2287" operator="equal">
      <formula>"適切"</formula>
    </cfRule>
    <cfRule type="containsText" dxfId="4966" priority="2351" operator="containsText" text="適切">
      <formula>NOT(ISERROR(SEARCH("適切",R187)))</formula>
    </cfRule>
    <cfRule type="cellIs" dxfId="4965" priority="2361" operator="equal">
      <formula>"要確認"</formula>
    </cfRule>
    <cfRule type="containsText" dxfId="4964" priority="2360" operator="containsText" text="要入力">
      <formula>NOT(ISERROR(SEARCH("要入力",R187)))</formula>
    </cfRule>
    <cfRule type="containsText" dxfId="4963" priority="2359" operator="containsText" text="要確認">
      <formula>NOT(ISERROR(SEARCH("要確認",R187)))</formula>
    </cfRule>
    <cfRule type="containsText" dxfId="4962" priority="2358" operator="containsText" text="適切">
      <formula>NOT(ISERROR(SEARCH("適切",R187)))</formula>
    </cfRule>
    <cfRule type="containsText" dxfId="4961" priority="2357" operator="containsText" text="不適切">
      <formula>NOT(ISERROR(SEARCH("不適切",R187)))</formula>
    </cfRule>
    <cfRule type="containsText" dxfId="4960" priority="2356" operator="containsText" text="要入力">
      <formula>NOT(ISERROR(SEARCH("要入力",R187)))</formula>
    </cfRule>
    <cfRule type="containsText" dxfId="4959" priority="2354" operator="containsText" text="適切">
      <formula>NOT(ISERROR(SEARCH("適切",R187)))</formula>
    </cfRule>
    <cfRule type="containsText" dxfId="4958" priority="2353" operator="containsText" text="不適切">
      <formula>NOT(ISERROR(SEARCH("不適切",R187)))</formula>
    </cfRule>
    <cfRule type="containsText" dxfId="4957" priority="2352" operator="containsText" text="要入力">
      <formula>NOT(ISERROR(SEARCH("要入力",R187)))</formula>
    </cfRule>
    <cfRule type="containsText" dxfId="4956" priority="2350" operator="containsText" text="不適切">
      <formula>NOT(ISERROR(SEARCH("不適切",R187)))</formula>
    </cfRule>
  </conditionalFormatting>
  <conditionalFormatting sqref="R187:R205">
    <cfRule type="cellIs" dxfId="4955" priority="2362" operator="equal">
      <formula>"適切"</formula>
    </cfRule>
    <cfRule type="cellIs" dxfId="4954" priority="2302" operator="equal">
      <formula>"非該当"</formula>
    </cfRule>
    <cfRule type="cellIs" dxfId="4953" priority="2363" operator="equal">
      <formula>"不適切"</formula>
    </cfRule>
    <cfRule type="cellIs" dxfId="4952" priority="2364" operator="equal">
      <formula>"要入力"</formula>
    </cfRule>
  </conditionalFormatting>
  <conditionalFormatting sqref="R206">
    <cfRule type="containsText" dxfId="4951" priority="2187" operator="containsText" text="不適切">
      <formula>NOT(ISERROR(SEARCH("不適切",R206)))</formula>
    </cfRule>
    <cfRule type="containsText" dxfId="4950" priority="2186" operator="containsText" text="要確認">
      <formula>NOT(ISERROR(SEARCH("要確認",R206)))</formula>
    </cfRule>
    <cfRule type="containsText" dxfId="4949" priority="2185" operator="containsText" text="要入力">
      <formula>NOT(ISERROR(SEARCH("要入力",R206)))</formula>
    </cfRule>
    <cfRule type="containsText" dxfId="4948" priority="2184" operator="containsText" text="適切">
      <formula>NOT(ISERROR(SEARCH("適切",R206)))</formula>
    </cfRule>
    <cfRule type="containsText" dxfId="4947" priority="2183" operator="containsText" text="不適切">
      <formula>NOT(ISERROR(SEARCH("不適切",R206)))</formula>
    </cfRule>
    <cfRule type="containsText" dxfId="4946" priority="2182" operator="containsText" text="要確認">
      <formula>NOT(ISERROR(SEARCH("要確認",R206)))</formula>
    </cfRule>
    <cfRule type="containsText" dxfId="4945" priority="2175" operator="containsText" text="要入力">
      <formula>NOT(ISERROR(SEARCH("要入力",R206)))</formula>
    </cfRule>
    <cfRule type="containsText" dxfId="4944" priority="2174" operator="containsText" text="非該当">
      <formula>NOT(ISERROR(SEARCH("非該当",R206)))</formula>
    </cfRule>
    <cfRule type="cellIs" dxfId="4943" priority="2159" operator="equal">
      <formula>"要確認"</formula>
    </cfRule>
    <cfRule type="cellIs" dxfId="4942" priority="2156" operator="equal">
      <formula>"適切"</formula>
    </cfRule>
    <cfRule type="cellIs" dxfId="4941" priority="2155" operator="equal">
      <formula>"不適切"</formula>
    </cfRule>
    <cfRule type="containsText" dxfId="4940" priority="2154" operator="containsText" text="要入力">
      <formula>NOT(ISERROR(SEARCH("要入力",R206)))</formula>
    </cfRule>
    <cfRule type="cellIs" dxfId="4939" priority="2152" operator="equal">
      <formula>"不適切"</formula>
    </cfRule>
    <cfRule type="cellIs" dxfId="4938" priority="2151" operator="equal">
      <formula>"適切"</formula>
    </cfRule>
    <cfRule type="cellIs" dxfId="4937" priority="2150" operator="equal">
      <formula>"要確認"</formula>
    </cfRule>
    <cfRule type="containsText" dxfId="4936" priority="2147" operator="containsText" text="要入力">
      <formula>NOT(ISERROR(SEARCH("要入力",R206)))</formula>
    </cfRule>
    <cfRule type="cellIs" dxfId="4935" priority="2146" operator="equal">
      <formula>"要入力"</formula>
    </cfRule>
    <cfRule type="containsText" dxfId="4934" priority="2145" operator="containsText" text="適切">
      <formula>NOT(ISERROR(SEARCH("適切",R206)))</formula>
    </cfRule>
    <cfRule type="cellIs" dxfId="4933" priority="2144" operator="equal">
      <formula>"不適切"</formula>
    </cfRule>
    <cfRule type="cellIs" dxfId="4932" priority="2143" operator="equal">
      <formula>"要確認"</formula>
    </cfRule>
    <cfRule type="containsText" dxfId="4931" priority="2142" operator="containsText" text="要入力">
      <formula>NOT(ISERROR(SEARCH("要入力",R206)))</formula>
    </cfRule>
    <cfRule type="cellIs" dxfId="4930" priority="2141" operator="equal">
      <formula>"適切"</formula>
    </cfRule>
    <cfRule type="cellIs" dxfId="4929" priority="2140" operator="equal">
      <formula>"不適切"</formula>
    </cfRule>
    <cfRule type="containsText" dxfId="4928" priority="2138" operator="containsText" text="要入力">
      <formula>NOT(ISERROR(SEARCH("要入力",R206)))</formula>
    </cfRule>
    <cfRule type="cellIs" dxfId="4927" priority="2137" operator="equal">
      <formula>"適切"</formula>
    </cfRule>
    <cfRule type="cellIs" dxfId="4926" priority="2136" operator="equal">
      <formula>"不適切"</formula>
    </cfRule>
    <cfRule type="cellIs" dxfId="4925" priority="2135" operator="equal">
      <formula>"非該当"</formula>
    </cfRule>
    <cfRule type="containsText" dxfId="4924" priority="2134" operator="containsText" text="要入力">
      <formula>NOT(ISERROR(SEARCH("要入力",R206)))</formula>
    </cfRule>
    <cfRule type="cellIs" dxfId="4923" priority="2133" operator="equal">
      <formula>"適切"</formula>
    </cfRule>
    <cfRule type="cellIs" dxfId="4922" priority="2132" operator="equal">
      <formula>"不適切"</formula>
    </cfRule>
    <cfRule type="cellIs" dxfId="4921" priority="2131" operator="equal">
      <formula>"非該当"</formula>
    </cfRule>
    <cfRule type="containsText" dxfId="4920" priority="2130" operator="containsText" text="要入力">
      <formula>NOT(ISERROR(SEARCH("要入力",R206)))</formula>
    </cfRule>
    <cfRule type="cellIs" dxfId="4919" priority="2127" operator="equal">
      <formula>"非該当"</formula>
    </cfRule>
    <cfRule type="cellIs" dxfId="4918" priority="2126" operator="equal">
      <formula>"要入力"</formula>
    </cfRule>
    <cfRule type="cellIs" dxfId="4917" priority="2125" operator="equal">
      <formula>"不適切"</formula>
    </cfRule>
    <cfRule type="cellIs" dxfId="4916" priority="2124" operator="equal">
      <formula>"適切"</formula>
    </cfRule>
    <cfRule type="containsText" dxfId="4915" priority="2190" operator="containsText" text="不適切">
      <formula>NOT(ISERROR(SEARCH("不適切",R206)))</formula>
    </cfRule>
    <cfRule type="containsText" dxfId="4914" priority="2189" operator="containsText" text="要入力">
      <formula>NOT(ISERROR(SEARCH("要入力",R206)))</formula>
    </cfRule>
    <cfRule type="cellIs" dxfId="4913" priority="2198" operator="equal">
      <formula>"要確認"</formula>
    </cfRule>
    <cfRule type="containsText" dxfId="4912" priority="2197" operator="containsText" text="要入力">
      <formula>NOT(ISERROR(SEARCH("要入力",R206)))</formula>
    </cfRule>
    <cfRule type="containsText" dxfId="4911" priority="2196" operator="containsText" text="要確認">
      <formula>NOT(ISERROR(SEARCH("要確認",R206)))</formula>
    </cfRule>
    <cfRule type="containsText" dxfId="4910" priority="2195" operator="containsText" text="適切">
      <formula>NOT(ISERROR(SEARCH("適切",R206)))</formula>
    </cfRule>
    <cfRule type="containsText" dxfId="4909" priority="2194" operator="containsText" text="不適切">
      <formula>NOT(ISERROR(SEARCH("不適切",R206)))</formula>
    </cfRule>
    <cfRule type="containsText" dxfId="4908" priority="2193" operator="containsText" text="要入力">
      <formula>NOT(ISERROR(SEARCH("要入力",R206)))</formula>
    </cfRule>
    <cfRule type="containsText" dxfId="4907" priority="2192" operator="containsText" text="要確認">
      <formula>NOT(ISERROR(SEARCH("要確認",R206)))</formula>
    </cfRule>
    <cfRule type="containsText" dxfId="4906" priority="2191" operator="containsText" text="適切">
      <formula>NOT(ISERROR(SEARCH("適切",R206)))</formula>
    </cfRule>
    <cfRule type="containsText" dxfId="4905" priority="2188" operator="containsText" text="適切">
      <formula>NOT(ISERROR(SEARCH("適切",R206)))</formula>
    </cfRule>
  </conditionalFormatting>
  <conditionalFormatting sqref="R206:R209">
    <cfRule type="cellIs" dxfId="4904" priority="2201" operator="equal">
      <formula>"要入力"</formula>
    </cfRule>
    <cfRule type="cellIs" dxfId="4903" priority="2200" operator="equal">
      <formula>"不適切"</formula>
    </cfRule>
    <cfRule type="cellIs" dxfId="4902" priority="2199" operator="equal">
      <formula>"適切"</formula>
    </cfRule>
    <cfRule type="cellIs" dxfId="4901" priority="2139" operator="equal">
      <formula>"非該当"</formula>
    </cfRule>
  </conditionalFormatting>
  <conditionalFormatting sqref="R210">
    <cfRule type="containsText" dxfId="4900" priority="1979" operator="containsText" text="要入力">
      <formula>NOT(ISERROR(SEARCH("要入力",R210)))</formula>
    </cfRule>
    <cfRule type="cellIs" dxfId="4899" priority="1980" operator="equal">
      <formula>"要確認"</formula>
    </cfRule>
    <cfRule type="cellIs" dxfId="4898" priority="1981" operator="equal">
      <formula>"不適切"</formula>
    </cfRule>
    <cfRule type="containsText" dxfId="4897" priority="1982" operator="containsText" text="適切">
      <formula>NOT(ISERROR(SEARCH("適切",R210)))</formula>
    </cfRule>
    <cfRule type="cellIs" dxfId="4896" priority="1983" operator="equal">
      <formula>"要入力"</formula>
    </cfRule>
    <cfRule type="containsText" dxfId="4895" priority="1984" operator="containsText" text="要入力">
      <formula>NOT(ISERROR(SEARCH("要入力",R210)))</formula>
    </cfRule>
    <cfRule type="cellIs" dxfId="4894" priority="1987" operator="equal">
      <formula>"要確認"</formula>
    </cfRule>
    <cfRule type="cellIs" dxfId="4893" priority="1988" operator="equal">
      <formula>"適切"</formula>
    </cfRule>
    <cfRule type="cellIs" dxfId="4892" priority="1989" operator="equal">
      <formula>"不適切"</formula>
    </cfRule>
    <cfRule type="containsText" dxfId="4891" priority="1991" operator="containsText" text="要入力">
      <formula>NOT(ISERROR(SEARCH("要入力",R210)))</formula>
    </cfRule>
    <cfRule type="cellIs" dxfId="4890" priority="1992" operator="equal">
      <formula>"不適切"</formula>
    </cfRule>
    <cfRule type="cellIs" dxfId="4889" priority="1993" operator="equal">
      <formula>"適切"</formula>
    </cfRule>
    <cfRule type="cellIs" dxfId="4888" priority="1996" operator="equal">
      <formula>"要確認"</formula>
    </cfRule>
    <cfRule type="containsText" dxfId="4887" priority="2011" operator="containsText" text="非該当">
      <formula>NOT(ISERROR(SEARCH("非該当",R210)))</formula>
    </cfRule>
    <cfRule type="containsText" dxfId="4886" priority="2012" operator="containsText" text="要入力">
      <formula>NOT(ISERROR(SEARCH("要入力",R210)))</formula>
    </cfRule>
    <cfRule type="containsText" dxfId="4885" priority="2019" operator="containsText" text="要確認">
      <formula>NOT(ISERROR(SEARCH("要確認",R210)))</formula>
    </cfRule>
    <cfRule type="containsText" dxfId="4884" priority="2020" operator="containsText" text="不適切">
      <formula>NOT(ISERROR(SEARCH("不適切",R210)))</formula>
    </cfRule>
    <cfRule type="containsText" dxfId="4883" priority="2021" operator="containsText" text="適切">
      <formula>NOT(ISERROR(SEARCH("適切",R210)))</formula>
    </cfRule>
    <cfRule type="containsText" dxfId="4882" priority="2022" operator="containsText" text="要入力">
      <formula>NOT(ISERROR(SEARCH("要入力",R210)))</formula>
    </cfRule>
    <cfRule type="containsText" dxfId="4881" priority="2023" operator="containsText" text="要確認">
      <formula>NOT(ISERROR(SEARCH("要確認",R210)))</formula>
    </cfRule>
    <cfRule type="containsText" dxfId="4880" priority="2024" operator="containsText" text="不適切">
      <formula>NOT(ISERROR(SEARCH("不適切",R210)))</formula>
    </cfRule>
    <cfRule type="containsText" dxfId="4879" priority="2025" operator="containsText" text="適切">
      <formula>NOT(ISERROR(SEARCH("適切",R210)))</formula>
    </cfRule>
    <cfRule type="containsText" dxfId="4878" priority="2026" operator="containsText" text="要入力">
      <formula>NOT(ISERROR(SEARCH("要入力",R210)))</formula>
    </cfRule>
    <cfRule type="containsText" dxfId="4877" priority="2027" operator="containsText" text="不適切">
      <formula>NOT(ISERROR(SEARCH("不適切",R210)))</formula>
    </cfRule>
    <cfRule type="containsText" dxfId="4876" priority="2028" operator="containsText" text="適切">
      <formula>NOT(ISERROR(SEARCH("適切",R210)))</formula>
    </cfRule>
    <cfRule type="containsText" dxfId="4875" priority="2029" operator="containsText" text="要確認">
      <formula>NOT(ISERROR(SEARCH("要確認",R210)))</formula>
    </cfRule>
    <cfRule type="containsText" dxfId="4874" priority="2030" operator="containsText" text="要入力">
      <formula>NOT(ISERROR(SEARCH("要入力",R210)))</formula>
    </cfRule>
    <cfRule type="containsText" dxfId="4873" priority="2031" operator="containsText" text="不適切">
      <formula>NOT(ISERROR(SEARCH("不適切",R210)))</formula>
    </cfRule>
    <cfRule type="containsText" dxfId="4872" priority="2032" operator="containsText" text="適切">
      <formula>NOT(ISERROR(SEARCH("適切",R210)))</formula>
    </cfRule>
    <cfRule type="containsText" dxfId="4871" priority="2033" operator="containsText" text="要確認">
      <formula>NOT(ISERROR(SEARCH("要確認",R210)))</formula>
    </cfRule>
    <cfRule type="containsText" dxfId="4870" priority="2034" operator="containsText" text="要入力">
      <formula>NOT(ISERROR(SEARCH("要入力",R210)))</formula>
    </cfRule>
    <cfRule type="cellIs" dxfId="4869" priority="2035" operator="equal">
      <formula>"要確認"</formula>
    </cfRule>
    <cfRule type="cellIs" dxfId="4868" priority="1961" operator="equal">
      <formula>"適切"</formula>
    </cfRule>
    <cfRule type="cellIs" dxfId="4867" priority="1962" operator="equal">
      <formula>"不適切"</formula>
    </cfRule>
    <cfRule type="cellIs" dxfId="4866" priority="1963" operator="equal">
      <formula>"要入力"</formula>
    </cfRule>
    <cfRule type="cellIs" dxfId="4865" priority="1964" operator="equal">
      <formula>"非該当"</formula>
    </cfRule>
    <cfRule type="containsText" dxfId="4864" priority="1967" operator="containsText" text="要入力">
      <formula>NOT(ISERROR(SEARCH("要入力",R210)))</formula>
    </cfRule>
    <cfRule type="cellIs" dxfId="4863" priority="1968" operator="equal">
      <formula>"非該当"</formula>
    </cfRule>
    <cfRule type="cellIs" dxfId="4862" priority="1969" operator="equal">
      <formula>"不適切"</formula>
    </cfRule>
    <cfRule type="cellIs" dxfId="4861" priority="1970" operator="equal">
      <formula>"適切"</formula>
    </cfRule>
    <cfRule type="containsText" dxfId="4860" priority="1971" operator="containsText" text="要入力">
      <formula>NOT(ISERROR(SEARCH("要入力",R210)))</formula>
    </cfRule>
    <cfRule type="cellIs" dxfId="4859" priority="1972" operator="equal">
      <formula>"非該当"</formula>
    </cfRule>
    <cfRule type="cellIs" dxfId="4858" priority="1973" operator="equal">
      <formula>"不適切"</formula>
    </cfRule>
    <cfRule type="cellIs" dxfId="4857" priority="1974" operator="equal">
      <formula>"適切"</formula>
    </cfRule>
    <cfRule type="containsText" dxfId="4856" priority="1975" operator="containsText" text="要入力">
      <formula>NOT(ISERROR(SEARCH("要入力",R210)))</formula>
    </cfRule>
    <cfRule type="cellIs" dxfId="4855" priority="1977" operator="equal">
      <formula>"不適切"</formula>
    </cfRule>
    <cfRule type="cellIs" dxfId="4854" priority="1978" operator="equal">
      <formula>"適切"</formula>
    </cfRule>
  </conditionalFormatting>
  <conditionalFormatting sqref="R210:R231">
    <cfRule type="cellIs" dxfId="4853" priority="2038" operator="equal">
      <formula>"要入力"</formula>
    </cfRule>
    <cfRule type="cellIs" dxfId="4852" priority="1976" operator="equal">
      <formula>"非該当"</formula>
    </cfRule>
    <cfRule type="cellIs" dxfId="4851" priority="2036" operator="equal">
      <formula>"適切"</formula>
    </cfRule>
    <cfRule type="cellIs" dxfId="4850" priority="2037" operator="equal">
      <formula>"不適切"</formula>
    </cfRule>
  </conditionalFormatting>
  <conditionalFormatting sqref="R232">
    <cfRule type="containsText" dxfId="4849" priority="1864" operator="containsText" text="不適切">
      <formula>NOT(ISERROR(SEARCH("不適切",R232)))</formula>
    </cfRule>
    <cfRule type="containsText" dxfId="4848" priority="1863" operator="containsText" text="要入力">
      <formula>NOT(ISERROR(SEARCH("要入力",R232)))</formula>
    </cfRule>
    <cfRule type="containsText" dxfId="4847" priority="1862" operator="containsText" text="適切">
      <formula>NOT(ISERROR(SEARCH("適切",R232)))</formula>
    </cfRule>
    <cfRule type="containsText" dxfId="4846" priority="1861" operator="containsText" text="不適切">
      <formula>NOT(ISERROR(SEARCH("不適切",R232)))</formula>
    </cfRule>
    <cfRule type="containsText" dxfId="4845" priority="1860" operator="containsText" text="要確認">
      <formula>NOT(ISERROR(SEARCH("要確認",R232)))</formula>
    </cfRule>
    <cfRule type="containsText" dxfId="4844" priority="1859" operator="containsText" text="要入力">
      <formula>NOT(ISERROR(SEARCH("要入力",R232)))</formula>
    </cfRule>
    <cfRule type="containsText" dxfId="4843" priority="1858" operator="containsText" text="適切">
      <formula>NOT(ISERROR(SEARCH("適切",R232)))</formula>
    </cfRule>
    <cfRule type="containsText" dxfId="4842" priority="1857" operator="containsText" text="不適切">
      <formula>NOT(ISERROR(SEARCH("不適切",R232)))</formula>
    </cfRule>
    <cfRule type="containsText" dxfId="4841" priority="1856" operator="containsText" text="要確認">
      <formula>NOT(ISERROR(SEARCH("要確認",R232)))</formula>
    </cfRule>
    <cfRule type="containsText" dxfId="4840" priority="1849" operator="containsText" text="要入力">
      <formula>NOT(ISERROR(SEARCH("要入力",R232)))</formula>
    </cfRule>
    <cfRule type="containsText" dxfId="4839" priority="1848" operator="containsText" text="非該当">
      <formula>NOT(ISERROR(SEARCH("非該当",R232)))</formula>
    </cfRule>
    <cfRule type="cellIs" dxfId="4838" priority="1833" operator="equal">
      <formula>"要確認"</formula>
    </cfRule>
    <cfRule type="cellIs" dxfId="4837" priority="1830" operator="equal">
      <formula>"適切"</formula>
    </cfRule>
    <cfRule type="cellIs" dxfId="4836" priority="1829" operator="equal">
      <formula>"不適切"</formula>
    </cfRule>
    <cfRule type="containsText" dxfId="4835" priority="1828" operator="containsText" text="要入力">
      <formula>NOT(ISERROR(SEARCH("要入力",R232)))</formula>
    </cfRule>
    <cfRule type="cellIs" dxfId="4834" priority="1826" operator="equal">
      <formula>"不適切"</formula>
    </cfRule>
    <cfRule type="cellIs" dxfId="4833" priority="1825" operator="equal">
      <formula>"適切"</formula>
    </cfRule>
    <cfRule type="cellIs" dxfId="4832" priority="1824" operator="equal">
      <formula>"要確認"</formula>
    </cfRule>
    <cfRule type="containsText" dxfId="4831" priority="1821" operator="containsText" text="要入力">
      <formula>NOT(ISERROR(SEARCH("要入力",R232)))</formula>
    </cfRule>
    <cfRule type="cellIs" dxfId="4830" priority="1820" operator="equal">
      <formula>"要入力"</formula>
    </cfRule>
    <cfRule type="containsText" dxfId="4829" priority="1819" operator="containsText" text="適切">
      <formula>NOT(ISERROR(SEARCH("適切",R232)))</formula>
    </cfRule>
    <cfRule type="cellIs" dxfId="4828" priority="1818" operator="equal">
      <formula>"不適切"</formula>
    </cfRule>
    <cfRule type="cellIs" dxfId="4827" priority="1817" operator="equal">
      <formula>"要確認"</formula>
    </cfRule>
    <cfRule type="containsText" dxfId="4826" priority="1816" operator="containsText" text="要入力">
      <formula>NOT(ISERROR(SEARCH("要入力",R232)))</formula>
    </cfRule>
    <cfRule type="cellIs" dxfId="4825" priority="1815" operator="equal">
      <formula>"適切"</formula>
    </cfRule>
    <cfRule type="cellIs" dxfId="4824" priority="1814" operator="equal">
      <formula>"不適切"</formula>
    </cfRule>
    <cfRule type="containsText" dxfId="4823" priority="1868" operator="containsText" text="不適切">
      <formula>NOT(ISERROR(SEARCH("不適切",R232)))</formula>
    </cfRule>
    <cfRule type="containsText" dxfId="4822" priority="1812" operator="containsText" text="要入力">
      <formula>NOT(ISERROR(SEARCH("要入力",R232)))</formula>
    </cfRule>
    <cfRule type="cellIs" dxfId="4821" priority="1811" operator="equal">
      <formula>"適切"</formula>
    </cfRule>
    <cfRule type="cellIs" dxfId="4820" priority="1810" operator="equal">
      <formula>"不適切"</formula>
    </cfRule>
    <cfRule type="cellIs" dxfId="4819" priority="1809" operator="equal">
      <formula>"非該当"</formula>
    </cfRule>
    <cfRule type="containsText" dxfId="4818" priority="1808" operator="containsText" text="要入力">
      <formula>NOT(ISERROR(SEARCH("要入力",R232)))</formula>
    </cfRule>
    <cfRule type="cellIs" dxfId="4817" priority="1807" operator="equal">
      <formula>"適切"</formula>
    </cfRule>
    <cfRule type="cellIs" dxfId="4816" priority="1806" operator="equal">
      <formula>"不適切"</formula>
    </cfRule>
    <cfRule type="cellIs" dxfId="4815" priority="1805" operator="equal">
      <formula>"非該当"</formula>
    </cfRule>
    <cfRule type="containsText" dxfId="4814" priority="1804" operator="containsText" text="要入力">
      <formula>NOT(ISERROR(SEARCH("要入力",R232)))</formula>
    </cfRule>
    <cfRule type="cellIs" dxfId="4813" priority="1801" operator="equal">
      <formula>"非該当"</formula>
    </cfRule>
    <cfRule type="cellIs" dxfId="4812" priority="1800" operator="equal">
      <formula>"要入力"</formula>
    </cfRule>
    <cfRule type="cellIs" dxfId="4811" priority="1799" operator="equal">
      <formula>"不適切"</formula>
    </cfRule>
    <cfRule type="cellIs" dxfId="4810" priority="1798" operator="equal">
      <formula>"適切"</formula>
    </cfRule>
    <cfRule type="containsText" dxfId="4809" priority="1867" operator="containsText" text="要入力">
      <formula>NOT(ISERROR(SEARCH("要入力",R232)))</formula>
    </cfRule>
    <cfRule type="containsText" dxfId="4808" priority="1866" operator="containsText" text="要確認">
      <formula>NOT(ISERROR(SEARCH("要確認",R232)))</formula>
    </cfRule>
    <cfRule type="containsText" dxfId="4807" priority="1865" operator="containsText" text="適切">
      <formula>NOT(ISERROR(SEARCH("適切",R232)))</formula>
    </cfRule>
    <cfRule type="cellIs" dxfId="4806" priority="1872" operator="equal">
      <formula>"要確認"</formula>
    </cfRule>
    <cfRule type="containsText" dxfId="4805" priority="1871" operator="containsText" text="要入力">
      <formula>NOT(ISERROR(SEARCH("要入力",R232)))</formula>
    </cfRule>
    <cfRule type="containsText" dxfId="4804" priority="1870" operator="containsText" text="要確認">
      <formula>NOT(ISERROR(SEARCH("要確認",R232)))</formula>
    </cfRule>
    <cfRule type="containsText" dxfId="4803" priority="1869" operator="containsText" text="適切">
      <formula>NOT(ISERROR(SEARCH("適切",R232)))</formula>
    </cfRule>
  </conditionalFormatting>
  <conditionalFormatting sqref="R232:R247">
    <cfRule type="cellIs" dxfId="4802" priority="1813" operator="equal">
      <formula>"非該当"</formula>
    </cfRule>
    <cfRule type="cellIs" dxfId="4801" priority="1875" operator="equal">
      <formula>"要入力"</formula>
    </cfRule>
    <cfRule type="cellIs" dxfId="4800" priority="1874" operator="equal">
      <formula>"不適切"</formula>
    </cfRule>
    <cfRule type="cellIs" dxfId="4799" priority="1873" operator="equal">
      <formula>"適切"</formula>
    </cfRule>
  </conditionalFormatting>
  <conditionalFormatting sqref="R248">
    <cfRule type="containsText" dxfId="4798" priority="1699" operator="containsText" text="適切">
      <formula>NOT(ISERROR(SEARCH("適切",R248)))</formula>
    </cfRule>
    <cfRule type="cellIs" dxfId="4797" priority="1647" operator="equal">
      <formula>"不適切"</formula>
    </cfRule>
    <cfRule type="cellIs" dxfId="4796" priority="1709" operator="equal">
      <formula>"要確認"</formula>
    </cfRule>
    <cfRule type="containsText" dxfId="4795" priority="1708" operator="containsText" text="要入力">
      <formula>NOT(ISERROR(SEARCH("要入力",R248)))</formula>
    </cfRule>
    <cfRule type="containsText" dxfId="4794" priority="1707" operator="containsText" text="要確認">
      <formula>NOT(ISERROR(SEARCH("要確認",R248)))</formula>
    </cfRule>
    <cfRule type="containsText" dxfId="4793" priority="1706" operator="containsText" text="適切">
      <formula>NOT(ISERROR(SEARCH("適切",R248)))</formula>
    </cfRule>
    <cfRule type="containsText" dxfId="4792" priority="1705" operator="containsText" text="不適切">
      <formula>NOT(ISERROR(SEARCH("不適切",R248)))</formula>
    </cfRule>
    <cfRule type="containsText" dxfId="4791" priority="1704" operator="containsText" text="要入力">
      <formula>NOT(ISERROR(SEARCH("要入力",R248)))</formula>
    </cfRule>
    <cfRule type="containsText" dxfId="4790" priority="1685" operator="containsText" text="非該当">
      <formula>NOT(ISERROR(SEARCH("非該当",R248)))</formula>
    </cfRule>
    <cfRule type="cellIs" dxfId="4789" priority="1670" operator="equal">
      <formula>"要確認"</formula>
    </cfRule>
    <cfRule type="cellIs" dxfId="4788" priority="1667" operator="equal">
      <formula>"適切"</formula>
    </cfRule>
    <cfRule type="cellIs" dxfId="4787" priority="1666" operator="equal">
      <formula>"不適切"</formula>
    </cfRule>
    <cfRule type="cellIs" dxfId="4786" priority="1663" operator="equal">
      <formula>"不適切"</formula>
    </cfRule>
    <cfRule type="cellIs" dxfId="4785" priority="1661" operator="equal">
      <formula>"要確認"</formula>
    </cfRule>
    <cfRule type="containsText" dxfId="4784" priority="1658" operator="containsText" text="要入力">
      <formula>NOT(ISERROR(SEARCH("要入力",R248)))</formula>
    </cfRule>
    <cfRule type="cellIs" dxfId="4783" priority="1657" operator="equal">
      <formula>"要入力"</formula>
    </cfRule>
    <cfRule type="containsText" dxfId="4782" priority="1656" operator="containsText" text="適切">
      <formula>NOT(ISERROR(SEARCH("適切",R248)))</formula>
    </cfRule>
    <cfRule type="cellIs" dxfId="4781" priority="1655" operator="equal">
      <formula>"不適切"</formula>
    </cfRule>
    <cfRule type="cellIs" dxfId="4780" priority="1654" operator="equal">
      <formula>"要確認"</formula>
    </cfRule>
    <cfRule type="containsText" dxfId="4779" priority="1653" operator="containsText" text="要入力">
      <formula>NOT(ISERROR(SEARCH("要入力",R248)))</formula>
    </cfRule>
    <cfRule type="cellIs" dxfId="4778" priority="1652" operator="equal">
      <formula>"適切"</formula>
    </cfRule>
    <cfRule type="cellIs" dxfId="4777" priority="1651" operator="equal">
      <formula>"不適切"</formula>
    </cfRule>
    <cfRule type="containsText" dxfId="4776" priority="1649" operator="containsText" text="要入力">
      <formula>NOT(ISERROR(SEARCH("要入力",R248)))</formula>
    </cfRule>
    <cfRule type="cellIs" dxfId="4775" priority="1648" operator="equal">
      <formula>"適切"</formula>
    </cfRule>
    <cfRule type="containsText" dxfId="4774" priority="1700" operator="containsText" text="要入力">
      <formula>NOT(ISERROR(SEARCH("要入力",R248)))</formula>
    </cfRule>
    <cfRule type="containsText" dxfId="4773" priority="1665" operator="containsText" text="要入力">
      <formula>NOT(ISERROR(SEARCH("要入力",R248)))</formula>
    </cfRule>
    <cfRule type="cellIs" dxfId="4772" priority="1646" operator="equal">
      <formula>"非該当"</formula>
    </cfRule>
    <cfRule type="containsText" dxfId="4771" priority="1645" operator="containsText" text="要入力">
      <formula>NOT(ISERROR(SEARCH("要入力",R248)))</formula>
    </cfRule>
    <cfRule type="cellIs" dxfId="4770" priority="1644" operator="equal">
      <formula>"適切"</formula>
    </cfRule>
    <cfRule type="cellIs" dxfId="4769" priority="1643" operator="equal">
      <formula>"不適切"</formula>
    </cfRule>
    <cfRule type="cellIs" dxfId="4768" priority="1642" operator="equal">
      <formula>"非該当"</formula>
    </cfRule>
    <cfRule type="containsText" dxfId="4767" priority="1641" operator="containsText" text="要入力">
      <formula>NOT(ISERROR(SEARCH("要入力",R248)))</formula>
    </cfRule>
    <cfRule type="cellIs" dxfId="4766" priority="1638" operator="equal">
      <formula>"非該当"</formula>
    </cfRule>
    <cfRule type="cellIs" dxfId="4765" priority="1637" operator="equal">
      <formula>"要入力"</formula>
    </cfRule>
    <cfRule type="cellIs" dxfId="4764" priority="1636" operator="equal">
      <formula>"不適切"</formula>
    </cfRule>
    <cfRule type="cellIs" dxfId="4763" priority="1635" operator="equal">
      <formula>"適切"</formula>
    </cfRule>
    <cfRule type="containsText" dxfId="4762" priority="1701" operator="containsText" text="不適切">
      <formula>NOT(ISERROR(SEARCH("不適切",R248)))</formula>
    </cfRule>
    <cfRule type="cellIs" dxfId="4761" priority="1662" operator="equal">
      <formula>"適切"</formula>
    </cfRule>
    <cfRule type="containsText" dxfId="4760" priority="1698" operator="containsText" text="不適切">
      <formula>NOT(ISERROR(SEARCH("不適切",R248)))</formula>
    </cfRule>
    <cfRule type="containsText" dxfId="4759" priority="1702" operator="containsText" text="適切">
      <formula>NOT(ISERROR(SEARCH("適切",R248)))</formula>
    </cfRule>
    <cfRule type="containsText" dxfId="4758" priority="1703" operator="containsText" text="要確認">
      <formula>NOT(ISERROR(SEARCH("要確認",R248)))</formula>
    </cfRule>
    <cfRule type="containsText" dxfId="4757" priority="1697" operator="containsText" text="要確認">
      <formula>NOT(ISERROR(SEARCH("要確認",R248)))</formula>
    </cfRule>
    <cfRule type="containsText" dxfId="4756" priority="1696" operator="containsText" text="要入力">
      <formula>NOT(ISERROR(SEARCH("要入力",R248)))</formula>
    </cfRule>
    <cfRule type="containsText" dxfId="4755" priority="1695" operator="containsText" text="適切">
      <formula>NOT(ISERROR(SEARCH("適切",R248)))</formula>
    </cfRule>
    <cfRule type="containsText" dxfId="4754" priority="1694" operator="containsText" text="不適切">
      <formula>NOT(ISERROR(SEARCH("不適切",R248)))</formula>
    </cfRule>
    <cfRule type="containsText" dxfId="4753" priority="1693" operator="containsText" text="要確認">
      <formula>NOT(ISERROR(SEARCH("要確認",R248)))</formula>
    </cfRule>
    <cfRule type="containsText" dxfId="4752" priority="1686" operator="containsText" text="要入力">
      <formula>NOT(ISERROR(SEARCH("要入力",R248)))</formula>
    </cfRule>
  </conditionalFormatting>
  <conditionalFormatting sqref="R248:R322">
    <cfRule type="cellIs" dxfId="4751" priority="1711" operator="equal">
      <formula>"不適切"</formula>
    </cfRule>
    <cfRule type="cellIs" dxfId="4750" priority="1712" operator="equal">
      <formula>"要入力"</formula>
    </cfRule>
    <cfRule type="cellIs" dxfId="4749" priority="1710" operator="equal">
      <formula>"適切"</formula>
    </cfRule>
    <cfRule type="cellIs" dxfId="4748" priority="1650" operator="equal">
      <formula>"非該当"</formula>
    </cfRule>
  </conditionalFormatting>
  <conditionalFormatting sqref="R323">
    <cfRule type="containsText" dxfId="4747" priority="1534" operator="containsText" text="要確認">
      <formula>NOT(ISERROR(SEARCH("要確認",R323)))</formula>
    </cfRule>
    <cfRule type="containsText" dxfId="4746" priority="1533" operator="containsText" text="要入力">
      <formula>NOT(ISERROR(SEARCH("要入力",R323)))</formula>
    </cfRule>
    <cfRule type="containsText" dxfId="4745" priority="1532" operator="containsText" text="適切">
      <formula>NOT(ISERROR(SEARCH("適切",R323)))</formula>
    </cfRule>
    <cfRule type="containsText" dxfId="4744" priority="1531" operator="containsText" text="不適切">
      <formula>NOT(ISERROR(SEARCH("不適切",R323)))</formula>
    </cfRule>
    <cfRule type="containsText" dxfId="4743" priority="1530" operator="containsText" text="要確認">
      <formula>NOT(ISERROR(SEARCH("要確認",R323)))</formula>
    </cfRule>
    <cfRule type="containsText" dxfId="4742" priority="1523" operator="containsText" text="要入力">
      <formula>NOT(ISERROR(SEARCH("要入力",R323)))</formula>
    </cfRule>
    <cfRule type="containsText" dxfId="4741" priority="1522" operator="containsText" text="非該当">
      <formula>NOT(ISERROR(SEARCH("非該当",R323)))</formula>
    </cfRule>
    <cfRule type="cellIs" dxfId="4740" priority="1507" operator="equal">
      <formula>"要確認"</formula>
    </cfRule>
    <cfRule type="cellIs" dxfId="4739" priority="1504" operator="equal">
      <formula>"適切"</formula>
    </cfRule>
    <cfRule type="cellIs" dxfId="4738" priority="1503" operator="equal">
      <formula>"不適切"</formula>
    </cfRule>
    <cfRule type="containsText" dxfId="4737" priority="1502" operator="containsText" text="要入力">
      <formula>NOT(ISERROR(SEARCH("要入力",R323)))</formula>
    </cfRule>
    <cfRule type="cellIs" dxfId="4736" priority="1500" operator="equal">
      <formula>"不適切"</formula>
    </cfRule>
    <cfRule type="cellIs" dxfId="4735" priority="1499" operator="equal">
      <formula>"適切"</formula>
    </cfRule>
    <cfRule type="cellIs" dxfId="4734" priority="1498" operator="equal">
      <formula>"要確認"</formula>
    </cfRule>
    <cfRule type="containsText" dxfId="4733" priority="1495" operator="containsText" text="要入力">
      <formula>NOT(ISERROR(SEARCH("要入力",R323)))</formula>
    </cfRule>
    <cfRule type="cellIs" dxfId="4732" priority="1494" operator="equal">
      <formula>"要入力"</formula>
    </cfRule>
    <cfRule type="containsText" dxfId="4731" priority="1493" operator="containsText" text="適切">
      <formula>NOT(ISERROR(SEARCH("適切",R323)))</formula>
    </cfRule>
    <cfRule type="cellIs" dxfId="4730" priority="1492" operator="equal">
      <formula>"不適切"</formula>
    </cfRule>
    <cfRule type="cellIs" dxfId="4729" priority="1491" operator="equal">
      <formula>"要確認"</formula>
    </cfRule>
    <cfRule type="containsText" dxfId="4728" priority="1490" operator="containsText" text="要入力">
      <formula>NOT(ISERROR(SEARCH("要入力",R323)))</formula>
    </cfRule>
    <cfRule type="cellIs" dxfId="4727" priority="1489" operator="equal">
      <formula>"適切"</formula>
    </cfRule>
    <cfRule type="cellIs" dxfId="4726" priority="1488" operator="equal">
      <formula>"不適切"</formula>
    </cfRule>
    <cfRule type="containsText" dxfId="4725" priority="1486" operator="containsText" text="要入力">
      <formula>NOT(ISERROR(SEARCH("要入力",R323)))</formula>
    </cfRule>
    <cfRule type="cellIs" dxfId="4724" priority="1485" operator="equal">
      <formula>"適切"</formula>
    </cfRule>
    <cfRule type="cellIs" dxfId="4723" priority="1484" operator="equal">
      <formula>"不適切"</formula>
    </cfRule>
    <cfRule type="cellIs" dxfId="4722" priority="1483" operator="equal">
      <formula>"非該当"</formula>
    </cfRule>
    <cfRule type="containsText" dxfId="4721" priority="1482" operator="containsText" text="要入力">
      <formula>NOT(ISERROR(SEARCH("要入力",R323)))</formula>
    </cfRule>
    <cfRule type="cellIs" dxfId="4720" priority="1481" operator="equal">
      <formula>"適切"</formula>
    </cfRule>
    <cfRule type="cellIs" dxfId="4719" priority="1480" operator="equal">
      <formula>"不適切"</formula>
    </cfRule>
    <cfRule type="cellIs" dxfId="4718" priority="1479" operator="equal">
      <formula>"非該当"</formula>
    </cfRule>
    <cfRule type="containsText" dxfId="4717" priority="1478" operator="containsText" text="要入力">
      <formula>NOT(ISERROR(SEARCH("要入力",R323)))</formula>
    </cfRule>
    <cfRule type="cellIs" dxfId="4716" priority="1475" operator="equal">
      <formula>"非該当"</formula>
    </cfRule>
    <cfRule type="cellIs" dxfId="4715" priority="1474" operator="equal">
      <formula>"要入力"</formula>
    </cfRule>
    <cfRule type="cellIs" dxfId="4714" priority="1473" operator="equal">
      <formula>"不適切"</formula>
    </cfRule>
    <cfRule type="cellIs" dxfId="4713" priority="1472" operator="equal">
      <formula>"適切"</formula>
    </cfRule>
    <cfRule type="cellIs" dxfId="4712" priority="1546" operator="equal">
      <formula>"要確認"</formula>
    </cfRule>
    <cfRule type="containsText" dxfId="4711" priority="1545" operator="containsText" text="要入力">
      <formula>NOT(ISERROR(SEARCH("要入力",R323)))</formula>
    </cfRule>
    <cfRule type="containsText" dxfId="4710" priority="1544" operator="containsText" text="要確認">
      <formula>NOT(ISERROR(SEARCH("要確認",R323)))</formula>
    </cfRule>
    <cfRule type="containsText" dxfId="4709" priority="1543" operator="containsText" text="適切">
      <formula>NOT(ISERROR(SEARCH("適切",R323)))</formula>
    </cfRule>
    <cfRule type="containsText" dxfId="4708" priority="1542" operator="containsText" text="不適切">
      <formula>NOT(ISERROR(SEARCH("不適切",R323)))</formula>
    </cfRule>
    <cfRule type="containsText" dxfId="4707" priority="1541" operator="containsText" text="要入力">
      <formula>NOT(ISERROR(SEARCH("要入力",R323)))</formula>
    </cfRule>
    <cfRule type="containsText" dxfId="4706" priority="1540" operator="containsText" text="要確認">
      <formula>NOT(ISERROR(SEARCH("要確認",R323)))</formula>
    </cfRule>
    <cfRule type="containsText" dxfId="4705" priority="1539" operator="containsText" text="適切">
      <formula>NOT(ISERROR(SEARCH("適切",R323)))</formula>
    </cfRule>
    <cfRule type="containsText" dxfId="4704" priority="1538" operator="containsText" text="不適切">
      <formula>NOT(ISERROR(SEARCH("不適切",R323)))</formula>
    </cfRule>
    <cfRule type="containsText" dxfId="4703" priority="1537" operator="containsText" text="要入力">
      <formula>NOT(ISERROR(SEARCH("要入力",R323)))</formula>
    </cfRule>
    <cfRule type="containsText" dxfId="4702" priority="1536" operator="containsText" text="適切">
      <formula>NOT(ISERROR(SEARCH("適切",R323)))</formula>
    </cfRule>
    <cfRule type="containsText" dxfId="4701" priority="1535" operator="containsText" text="不適切">
      <formula>NOT(ISERROR(SEARCH("不適切",R323)))</formula>
    </cfRule>
  </conditionalFormatting>
  <conditionalFormatting sqref="R323:R333">
    <cfRule type="cellIs" dxfId="4700" priority="1549" operator="equal">
      <formula>"要入力"</formula>
    </cfRule>
    <cfRule type="cellIs" dxfId="4699" priority="1548" operator="equal">
      <formula>"不適切"</formula>
    </cfRule>
    <cfRule type="cellIs" dxfId="4698" priority="1547" operator="equal">
      <formula>"適切"</formula>
    </cfRule>
    <cfRule type="cellIs" dxfId="4697" priority="1487" operator="equal">
      <formula>"非該当"</formula>
    </cfRule>
  </conditionalFormatting>
  <conditionalFormatting sqref="R334">
    <cfRule type="containsText" dxfId="4696" priority="1374" operator="containsText" text="要入力">
      <formula>NOT(ISERROR(SEARCH("要入力",R334)))</formula>
    </cfRule>
    <cfRule type="containsText" dxfId="4695" priority="1372" operator="containsText" text="不適切">
      <formula>NOT(ISERROR(SEARCH("不適切",R334)))</formula>
    </cfRule>
    <cfRule type="containsText" dxfId="4694" priority="1371" operator="containsText" text="要確認">
      <formula>NOT(ISERROR(SEARCH("要確認",R334)))</formula>
    </cfRule>
    <cfRule type="containsText" dxfId="4693" priority="1370" operator="containsText" text="要入力">
      <formula>NOT(ISERROR(SEARCH("要入力",R334)))</formula>
    </cfRule>
    <cfRule type="containsText" dxfId="4692" priority="1369" operator="containsText" text="適切">
      <formula>NOT(ISERROR(SEARCH("適切",R334)))</formula>
    </cfRule>
    <cfRule type="containsText" dxfId="4691" priority="1368" operator="containsText" text="不適切">
      <formula>NOT(ISERROR(SEARCH("不適切",R334)))</formula>
    </cfRule>
    <cfRule type="containsText" dxfId="4690" priority="1367" operator="containsText" text="要確認">
      <formula>NOT(ISERROR(SEARCH("要確認",R334)))</formula>
    </cfRule>
    <cfRule type="containsText" dxfId="4689" priority="1360" operator="containsText" text="要入力">
      <formula>NOT(ISERROR(SEARCH("要入力",R334)))</formula>
    </cfRule>
    <cfRule type="containsText" dxfId="4688" priority="1359" operator="containsText" text="非該当">
      <formula>NOT(ISERROR(SEARCH("非該当",R334)))</formula>
    </cfRule>
    <cfRule type="cellIs" dxfId="4687" priority="1344" operator="equal">
      <formula>"要確認"</formula>
    </cfRule>
    <cfRule type="cellIs" dxfId="4686" priority="1341" operator="equal">
      <formula>"適切"</formula>
    </cfRule>
    <cfRule type="cellIs" dxfId="4685" priority="1340" operator="equal">
      <formula>"不適切"</formula>
    </cfRule>
    <cfRule type="containsText" dxfId="4684" priority="1339" operator="containsText" text="要入力">
      <formula>NOT(ISERROR(SEARCH("要入力",R334)))</formula>
    </cfRule>
    <cfRule type="cellIs" dxfId="4683" priority="1337" operator="equal">
      <formula>"不適切"</formula>
    </cfRule>
    <cfRule type="cellIs" dxfId="4682" priority="1336" operator="equal">
      <formula>"適切"</formula>
    </cfRule>
    <cfRule type="cellIs" dxfId="4681" priority="1335" operator="equal">
      <formula>"要確認"</formula>
    </cfRule>
    <cfRule type="containsText" dxfId="4680" priority="1332" operator="containsText" text="要入力">
      <formula>NOT(ISERROR(SEARCH("要入力",R334)))</formula>
    </cfRule>
    <cfRule type="cellIs" dxfId="4679" priority="1331" operator="equal">
      <formula>"要入力"</formula>
    </cfRule>
    <cfRule type="containsText" dxfId="4678" priority="1330" operator="containsText" text="適切">
      <formula>NOT(ISERROR(SEARCH("適切",R334)))</formula>
    </cfRule>
    <cfRule type="cellIs" dxfId="4677" priority="1329" operator="equal">
      <formula>"不適切"</formula>
    </cfRule>
    <cfRule type="containsText" dxfId="4676" priority="1327" operator="containsText" text="要入力">
      <formula>NOT(ISERROR(SEARCH("要入力",R334)))</formula>
    </cfRule>
    <cfRule type="cellIs" dxfId="4675" priority="1326" operator="equal">
      <formula>"適切"</formula>
    </cfRule>
    <cfRule type="cellIs" dxfId="4674" priority="1325" operator="equal">
      <formula>"不適切"</formula>
    </cfRule>
    <cfRule type="containsText" dxfId="4673" priority="1323" operator="containsText" text="要入力">
      <formula>NOT(ISERROR(SEARCH("要入力",R334)))</formula>
    </cfRule>
    <cfRule type="containsText" dxfId="4672" priority="1373" operator="containsText" text="適切">
      <formula>NOT(ISERROR(SEARCH("適切",R334)))</formula>
    </cfRule>
    <cfRule type="cellIs" dxfId="4671" priority="1321" operator="equal">
      <formula>"不適切"</formula>
    </cfRule>
    <cfRule type="cellIs" dxfId="4670" priority="1320" operator="equal">
      <formula>"非該当"</formula>
    </cfRule>
    <cfRule type="containsText" dxfId="4669" priority="1319" operator="containsText" text="要入力">
      <formula>NOT(ISERROR(SEARCH("要入力",R334)))</formula>
    </cfRule>
    <cfRule type="cellIs" dxfId="4668" priority="1318" operator="equal">
      <formula>"適切"</formula>
    </cfRule>
    <cfRule type="cellIs" dxfId="4667" priority="1317" operator="equal">
      <formula>"不適切"</formula>
    </cfRule>
    <cfRule type="cellIs" dxfId="4666" priority="1316" operator="equal">
      <formula>"非該当"</formula>
    </cfRule>
    <cfRule type="containsText" dxfId="4665" priority="1315" operator="containsText" text="要入力">
      <formula>NOT(ISERROR(SEARCH("要入力",R334)))</formula>
    </cfRule>
    <cfRule type="cellIs" dxfId="4664" priority="1312" operator="equal">
      <formula>"非該当"</formula>
    </cfRule>
    <cfRule type="cellIs" dxfId="4663" priority="1311" operator="equal">
      <formula>"要入力"</formula>
    </cfRule>
    <cfRule type="cellIs" dxfId="4662" priority="1310" operator="equal">
      <formula>"不適切"</formula>
    </cfRule>
    <cfRule type="cellIs" dxfId="4661" priority="1309" operator="equal">
      <formula>"適切"</formula>
    </cfRule>
    <cfRule type="containsText" dxfId="4660" priority="1375" operator="containsText" text="不適切">
      <formula>NOT(ISERROR(SEARCH("不適切",R334)))</formula>
    </cfRule>
    <cfRule type="cellIs" dxfId="4659" priority="1328" operator="equal">
      <formula>"要確認"</formula>
    </cfRule>
    <cfRule type="cellIs" dxfId="4658" priority="1383" operator="equal">
      <formula>"要確認"</formula>
    </cfRule>
    <cfRule type="containsText" dxfId="4657" priority="1382" operator="containsText" text="要入力">
      <formula>NOT(ISERROR(SEARCH("要入力",R334)))</formula>
    </cfRule>
    <cfRule type="containsText" dxfId="4656" priority="1381" operator="containsText" text="要確認">
      <formula>NOT(ISERROR(SEARCH("要確認",R334)))</formula>
    </cfRule>
    <cfRule type="containsText" dxfId="4655" priority="1380" operator="containsText" text="適切">
      <formula>NOT(ISERROR(SEARCH("適切",R334)))</formula>
    </cfRule>
    <cfRule type="containsText" dxfId="4654" priority="1379" operator="containsText" text="不適切">
      <formula>NOT(ISERROR(SEARCH("不適切",R334)))</formula>
    </cfRule>
    <cfRule type="containsText" dxfId="4653" priority="1378" operator="containsText" text="要入力">
      <formula>NOT(ISERROR(SEARCH("要入力",R334)))</formula>
    </cfRule>
    <cfRule type="containsText" dxfId="4652" priority="1377" operator="containsText" text="要確認">
      <formula>NOT(ISERROR(SEARCH("要確認",R334)))</formula>
    </cfRule>
    <cfRule type="containsText" dxfId="4651" priority="1376" operator="containsText" text="適切">
      <formula>NOT(ISERROR(SEARCH("適切",R334)))</formula>
    </cfRule>
    <cfRule type="cellIs" dxfId="4650" priority="1322" operator="equal">
      <formula>"適切"</formula>
    </cfRule>
  </conditionalFormatting>
  <conditionalFormatting sqref="R334:R383">
    <cfRule type="cellIs" dxfId="4649" priority="1386" operator="equal">
      <formula>"要入力"</formula>
    </cfRule>
    <cfRule type="cellIs" dxfId="4648" priority="1385" operator="equal">
      <formula>"不適切"</formula>
    </cfRule>
    <cfRule type="cellIs" dxfId="4647" priority="1384" operator="equal">
      <formula>"適切"</formula>
    </cfRule>
    <cfRule type="cellIs" dxfId="4646" priority="1324" operator="equal">
      <formula>"非該当"</formula>
    </cfRule>
  </conditionalFormatting>
  <conditionalFormatting sqref="R384">
    <cfRule type="containsText" dxfId="4645" priority="1045" operator="containsText" text="要確認">
      <formula>NOT(ISERROR(SEARCH("要確認",R384)))</formula>
    </cfRule>
    <cfRule type="containsText" dxfId="4644" priority="1044" operator="containsText" text="要入力">
      <formula>NOT(ISERROR(SEARCH("要入力",R384)))</formula>
    </cfRule>
    <cfRule type="containsText" dxfId="4643" priority="1043" operator="containsText" text="適切">
      <formula>NOT(ISERROR(SEARCH("適切",R384)))</formula>
    </cfRule>
    <cfRule type="containsText" dxfId="4642" priority="1042" operator="containsText" text="不適切">
      <formula>NOT(ISERROR(SEARCH("不適切",R384)))</formula>
    </cfRule>
    <cfRule type="containsText" dxfId="4641" priority="1041" operator="containsText" text="要確認">
      <formula>NOT(ISERROR(SEARCH("要確認",R384)))</formula>
    </cfRule>
    <cfRule type="containsText" dxfId="4640" priority="1034" operator="containsText" text="要入力">
      <formula>NOT(ISERROR(SEARCH("要入力",R384)))</formula>
    </cfRule>
    <cfRule type="containsText" dxfId="4639" priority="1033" operator="containsText" text="非該当">
      <formula>NOT(ISERROR(SEARCH("非該当",R384)))</formula>
    </cfRule>
    <cfRule type="cellIs" dxfId="4638" priority="1018" operator="equal">
      <formula>"要確認"</formula>
    </cfRule>
    <cfRule type="cellIs" dxfId="4637" priority="1015" operator="equal">
      <formula>"適切"</formula>
    </cfRule>
    <cfRule type="cellIs" dxfId="4636" priority="1014" operator="equal">
      <formula>"不適切"</formula>
    </cfRule>
    <cfRule type="containsText" dxfId="4635" priority="1013" operator="containsText" text="要入力">
      <formula>NOT(ISERROR(SEARCH("要入力",R384)))</formula>
    </cfRule>
    <cfRule type="cellIs" dxfId="4634" priority="1011" operator="equal">
      <formula>"不適切"</formula>
    </cfRule>
    <cfRule type="cellIs" dxfId="4633" priority="1010" operator="equal">
      <formula>"適切"</formula>
    </cfRule>
    <cfRule type="cellIs" dxfId="4632" priority="1009" operator="equal">
      <formula>"要確認"</formula>
    </cfRule>
    <cfRule type="containsText" dxfId="4631" priority="1006" operator="containsText" text="要入力">
      <formula>NOT(ISERROR(SEARCH("要入力",R384)))</formula>
    </cfRule>
    <cfRule type="cellIs" dxfId="4630" priority="1005" operator="equal">
      <formula>"要入力"</formula>
    </cfRule>
    <cfRule type="containsText" dxfId="4629" priority="1004" operator="containsText" text="適切">
      <formula>NOT(ISERROR(SEARCH("適切",R384)))</formula>
    </cfRule>
    <cfRule type="cellIs" dxfId="4628" priority="1003" operator="equal">
      <formula>"不適切"</formula>
    </cfRule>
    <cfRule type="cellIs" dxfId="4627" priority="1002" operator="equal">
      <formula>"要確認"</formula>
    </cfRule>
    <cfRule type="containsText" dxfId="4626" priority="1001" operator="containsText" text="要入力">
      <formula>NOT(ISERROR(SEARCH("要入力",R384)))</formula>
    </cfRule>
    <cfRule type="cellIs" dxfId="4625" priority="1000" operator="equal">
      <formula>"適切"</formula>
    </cfRule>
    <cfRule type="cellIs" dxfId="4624" priority="999" operator="equal">
      <formula>"不適切"</formula>
    </cfRule>
    <cfRule type="containsText" dxfId="4623" priority="997" operator="containsText" text="要入力">
      <formula>NOT(ISERROR(SEARCH("要入力",R384)))</formula>
    </cfRule>
    <cfRule type="cellIs" dxfId="4622" priority="996" operator="equal">
      <formula>"適切"</formula>
    </cfRule>
    <cfRule type="cellIs" dxfId="4621" priority="995" operator="equal">
      <formula>"不適切"</formula>
    </cfRule>
    <cfRule type="cellIs" dxfId="4620" priority="994" operator="equal">
      <formula>"非該当"</formula>
    </cfRule>
    <cfRule type="containsText" dxfId="4619" priority="993" operator="containsText" text="要入力">
      <formula>NOT(ISERROR(SEARCH("要入力",R384)))</formula>
    </cfRule>
    <cfRule type="cellIs" dxfId="4618" priority="992" operator="equal">
      <formula>"適切"</formula>
    </cfRule>
    <cfRule type="cellIs" dxfId="4617" priority="991" operator="equal">
      <formula>"不適切"</formula>
    </cfRule>
    <cfRule type="cellIs" dxfId="4616" priority="990" operator="equal">
      <formula>"非該当"</formula>
    </cfRule>
    <cfRule type="containsText" dxfId="4615" priority="989" operator="containsText" text="要入力">
      <formula>NOT(ISERROR(SEARCH("要入力",R384)))</formula>
    </cfRule>
    <cfRule type="cellIs" dxfId="4614" priority="986" operator="equal">
      <formula>"非該当"</formula>
    </cfRule>
    <cfRule type="cellIs" dxfId="4613" priority="985" operator="equal">
      <formula>"要入力"</formula>
    </cfRule>
    <cfRule type="cellIs" dxfId="4612" priority="984" operator="equal">
      <formula>"不適切"</formula>
    </cfRule>
    <cfRule type="cellIs" dxfId="4611" priority="983" operator="equal">
      <formula>"適切"</formula>
    </cfRule>
    <cfRule type="cellIs" dxfId="4610" priority="1057" operator="equal">
      <formula>"要確認"</formula>
    </cfRule>
    <cfRule type="containsText" dxfId="4609" priority="1056" operator="containsText" text="要入力">
      <formula>NOT(ISERROR(SEARCH("要入力",R384)))</formula>
    </cfRule>
    <cfRule type="containsText" dxfId="4608" priority="1055" operator="containsText" text="要確認">
      <formula>NOT(ISERROR(SEARCH("要確認",R384)))</formula>
    </cfRule>
    <cfRule type="containsText" dxfId="4607" priority="1054" operator="containsText" text="適切">
      <formula>NOT(ISERROR(SEARCH("適切",R384)))</formula>
    </cfRule>
    <cfRule type="containsText" dxfId="4606" priority="1053" operator="containsText" text="不適切">
      <formula>NOT(ISERROR(SEARCH("不適切",R384)))</formula>
    </cfRule>
    <cfRule type="containsText" dxfId="4605" priority="1052" operator="containsText" text="要入力">
      <formula>NOT(ISERROR(SEARCH("要入力",R384)))</formula>
    </cfRule>
    <cfRule type="containsText" dxfId="4604" priority="1051" operator="containsText" text="要確認">
      <formula>NOT(ISERROR(SEARCH("要確認",R384)))</formula>
    </cfRule>
    <cfRule type="containsText" dxfId="4603" priority="1050" operator="containsText" text="適切">
      <formula>NOT(ISERROR(SEARCH("適切",R384)))</formula>
    </cfRule>
    <cfRule type="containsText" dxfId="4602" priority="1049" operator="containsText" text="不適切">
      <formula>NOT(ISERROR(SEARCH("不適切",R384)))</formula>
    </cfRule>
    <cfRule type="containsText" dxfId="4601" priority="1048" operator="containsText" text="要入力">
      <formula>NOT(ISERROR(SEARCH("要入力",R384)))</formula>
    </cfRule>
    <cfRule type="containsText" dxfId="4600" priority="1047" operator="containsText" text="適切">
      <formula>NOT(ISERROR(SEARCH("適切",R384)))</formula>
    </cfRule>
    <cfRule type="containsText" dxfId="4599" priority="1046" operator="containsText" text="不適切">
      <formula>NOT(ISERROR(SEARCH("不適切",R384)))</formula>
    </cfRule>
  </conditionalFormatting>
  <conditionalFormatting sqref="R384:R387">
    <cfRule type="cellIs" dxfId="4598" priority="998" operator="equal">
      <formula>"非該当"</formula>
    </cfRule>
    <cfRule type="cellIs" dxfId="4597" priority="1058" operator="equal">
      <formula>"適切"</formula>
    </cfRule>
    <cfRule type="cellIs" dxfId="4596" priority="1060" operator="equal">
      <formula>"要入力"</formula>
    </cfRule>
    <cfRule type="cellIs" dxfId="4595" priority="1059" operator="equal">
      <formula>"不適切"</formula>
    </cfRule>
  </conditionalFormatting>
  <conditionalFormatting sqref="R388">
    <cfRule type="containsText" dxfId="4594" priority="883" operator="containsText" text="不適切">
      <formula>NOT(ISERROR(SEARCH("不適切",R388)))</formula>
    </cfRule>
    <cfRule type="containsText" dxfId="4593" priority="882" operator="containsText" text="要確認">
      <formula>NOT(ISERROR(SEARCH("要確認",R388)))</formula>
    </cfRule>
    <cfRule type="containsText" dxfId="4592" priority="881" operator="containsText" text="要入力">
      <formula>NOT(ISERROR(SEARCH("要入力",R388)))</formula>
    </cfRule>
    <cfRule type="containsText" dxfId="4591" priority="880" operator="containsText" text="適切">
      <formula>NOT(ISERROR(SEARCH("適切",R388)))</formula>
    </cfRule>
    <cfRule type="containsText" dxfId="4590" priority="879" operator="containsText" text="不適切">
      <formula>NOT(ISERROR(SEARCH("不適切",R388)))</formula>
    </cfRule>
    <cfRule type="containsText" dxfId="4589" priority="878" operator="containsText" text="要確認">
      <formula>NOT(ISERROR(SEARCH("要確認",R388)))</formula>
    </cfRule>
    <cfRule type="containsText" dxfId="4588" priority="871" operator="containsText" text="要入力">
      <formula>NOT(ISERROR(SEARCH("要入力",R388)))</formula>
    </cfRule>
    <cfRule type="containsText" dxfId="4587" priority="870" operator="containsText" text="非該当">
      <formula>NOT(ISERROR(SEARCH("非該当",R388)))</formula>
    </cfRule>
    <cfRule type="cellIs" dxfId="4586" priority="855" operator="equal">
      <formula>"要確認"</formula>
    </cfRule>
    <cfRule type="cellIs" dxfId="4585" priority="852" operator="equal">
      <formula>"適切"</formula>
    </cfRule>
    <cfRule type="cellIs" dxfId="4584" priority="851" operator="equal">
      <formula>"不適切"</formula>
    </cfRule>
    <cfRule type="containsText" dxfId="4583" priority="850" operator="containsText" text="要入力">
      <formula>NOT(ISERROR(SEARCH("要入力",R388)))</formula>
    </cfRule>
    <cfRule type="cellIs" dxfId="4582" priority="848" operator="equal">
      <formula>"不適切"</formula>
    </cfRule>
    <cfRule type="cellIs" dxfId="4581" priority="847" operator="equal">
      <formula>"適切"</formula>
    </cfRule>
    <cfRule type="cellIs" dxfId="4580" priority="846" operator="equal">
      <formula>"要確認"</formula>
    </cfRule>
    <cfRule type="containsText" dxfId="4579" priority="843" operator="containsText" text="要入力">
      <formula>NOT(ISERROR(SEARCH("要入力",R388)))</formula>
    </cfRule>
    <cfRule type="cellIs" dxfId="4578" priority="842" operator="equal">
      <formula>"要入力"</formula>
    </cfRule>
    <cfRule type="containsText" dxfId="4577" priority="841" operator="containsText" text="適切">
      <formula>NOT(ISERROR(SEARCH("適切",R388)))</formula>
    </cfRule>
    <cfRule type="cellIs" dxfId="4576" priority="840" operator="equal">
      <formula>"不適切"</formula>
    </cfRule>
    <cfRule type="cellIs" dxfId="4575" priority="839" operator="equal">
      <formula>"要確認"</formula>
    </cfRule>
    <cfRule type="containsText" dxfId="4574" priority="838" operator="containsText" text="要入力">
      <formula>NOT(ISERROR(SEARCH("要入力",R388)))</formula>
    </cfRule>
    <cfRule type="cellIs" dxfId="4573" priority="837" operator="equal">
      <formula>"適切"</formula>
    </cfRule>
    <cfRule type="cellIs" dxfId="4572" priority="836" operator="equal">
      <formula>"不適切"</formula>
    </cfRule>
    <cfRule type="containsText" dxfId="4571" priority="834" operator="containsText" text="要入力">
      <formula>NOT(ISERROR(SEARCH("要入力",R388)))</formula>
    </cfRule>
    <cfRule type="cellIs" dxfId="4570" priority="833" operator="equal">
      <formula>"適切"</formula>
    </cfRule>
    <cfRule type="cellIs" dxfId="4569" priority="832" operator="equal">
      <formula>"不適切"</formula>
    </cfRule>
    <cfRule type="containsText" dxfId="4568" priority="830" operator="containsText" text="要入力">
      <formula>NOT(ISERROR(SEARCH("要入力",R388)))</formula>
    </cfRule>
    <cfRule type="cellIs" dxfId="4567" priority="829" operator="equal">
      <formula>"適切"</formula>
    </cfRule>
    <cfRule type="cellIs" dxfId="4566" priority="828" operator="equal">
      <formula>"不適切"</formula>
    </cfRule>
    <cfRule type="cellIs" dxfId="4565" priority="827" operator="equal">
      <formula>"非該当"</formula>
    </cfRule>
    <cfRule type="containsText" dxfId="4564" priority="826" operator="containsText" text="要入力">
      <formula>NOT(ISERROR(SEARCH("要入力",R388)))</formula>
    </cfRule>
    <cfRule type="cellIs" dxfId="4563" priority="823" operator="equal">
      <formula>"非該当"</formula>
    </cfRule>
    <cfRule type="cellIs" dxfId="4562" priority="822" operator="equal">
      <formula>"要入力"</formula>
    </cfRule>
    <cfRule type="cellIs" dxfId="4561" priority="821" operator="equal">
      <formula>"不適切"</formula>
    </cfRule>
    <cfRule type="cellIs" dxfId="4560" priority="820" operator="equal">
      <formula>"適切"</formula>
    </cfRule>
    <cfRule type="cellIs" dxfId="4559" priority="894" operator="equal">
      <formula>"要確認"</formula>
    </cfRule>
    <cfRule type="containsText" dxfId="4558" priority="887" operator="containsText" text="適切">
      <formula>NOT(ISERROR(SEARCH("適切",R388)))</formula>
    </cfRule>
    <cfRule type="cellIs" dxfId="4557" priority="831" operator="equal">
      <formula>"非該当"</formula>
    </cfRule>
    <cfRule type="containsText" dxfId="4556" priority="886" operator="containsText" text="不適切">
      <formula>NOT(ISERROR(SEARCH("不適切",R388)))</formula>
    </cfRule>
    <cfRule type="containsText" dxfId="4555" priority="885" operator="containsText" text="要入力">
      <formula>NOT(ISERROR(SEARCH("要入力",R388)))</formula>
    </cfRule>
    <cfRule type="containsText" dxfId="4554" priority="884" operator="containsText" text="適切">
      <formula>NOT(ISERROR(SEARCH("適切",R388)))</formula>
    </cfRule>
    <cfRule type="containsText" dxfId="4553" priority="893" operator="containsText" text="要入力">
      <formula>NOT(ISERROR(SEARCH("要入力",R388)))</formula>
    </cfRule>
    <cfRule type="containsText" dxfId="4552" priority="888" operator="containsText" text="要確認">
      <formula>NOT(ISERROR(SEARCH("要確認",R388)))</formula>
    </cfRule>
    <cfRule type="containsText" dxfId="4551" priority="889" operator="containsText" text="要入力">
      <formula>NOT(ISERROR(SEARCH("要入力",R388)))</formula>
    </cfRule>
    <cfRule type="containsText" dxfId="4550" priority="890" operator="containsText" text="不適切">
      <formula>NOT(ISERROR(SEARCH("不適切",R388)))</formula>
    </cfRule>
    <cfRule type="containsText" dxfId="4549" priority="891" operator="containsText" text="適切">
      <formula>NOT(ISERROR(SEARCH("適切",R388)))</formula>
    </cfRule>
    <cfRule type="containsText" dxfId="4548" priority="892" operator="containsText" text="要確認">
      <formula>NOT(ISERROR(SEARCH("要確認",R388)))</formula>
    </cfRule>
  </conditionalFormatting>
  <conditionalFormatting sqref="R388:R447">
    <cfRule type="cellIs" dxfId="4547" priority="895" operator="equal">
      <formula>"適切"</formula>
    </cfRule>
    <cfRule type="cellIs" dxfId="4546" priority="835" operator="equal">
      <formula>"非該当"</formula>
    </cfRule>
    <cfRule type="cellIs" dxfId="4545" priority="896" operator="equal">
      <formula>"不適切"</formula>
    </cfRule>
    <cfRule type="cellIs" dxfId="4544" priority="897" operator="equal">
      <formula>"要入力"</formula>
    </cfRule>
  </conditionalFormatting>
  <conditionalFormatting sqref="R448">
    <cfRule type="containsText" dxfId="4543" priority="27" operator="containsText" text="要入力">
      <formula>NOT(ISERROR(SEARCH("要入力",R448)))</formula>
    </cfRule>
    <cfRule type="cellIs" dxfId="4542" priority="26" operator="equal">
      <formula>"要入力"</formula>
    </cfRule>
    <cfRule type="containsText" dxfId="4541" priority="25" operator="containsText" text="適切">
      <formula>NOT(ISERROR(SEARCH("適切",R448)))</formula>
    </cfRule>
    <cfRule type="cellIs" dxfId="4540" priority="24" operator="equal">
      <formula>"不適切"</formula>
    </cfRule>
    <cfRule type="cellIs" dxfId="4539" priority="23" operator="equal">
      <formula>"要確認"</formula>
    </cfRule>
    <cfRule type="containsText" dxfId="4538" priority="22" operator="containsText" text="要入力">
      <formula>NOT(ISERROR(SEARCH("要入力",R448)))</formula>
    </cfRule>
    <cfRule type="cellIs" dxfId="4537" priority="21" operator="equal">
      <formula>"適切"</formula>
    </cfRule>
    <cfRule type="cellIs" dxfId="4536" priority="20" operator="equal">
      <formula>"不適切"</formula>
    </cfRule>
    <cfRule type="cellIs" dxfId="4535" priority="19" operator="equal">
      <formula>"非該当"</formula>
    </cfRule>
    <cfRule type="containsText" dxfId="4534" priority="18" operator="containsText" text="要入力">
      <formula>NOT(ISERROR(SEARCH("要入力",R448)))</formula>
    </cfRule>
    <cfRule type="cellIs" dxfId="4533" priority="17" operator="equal">
      <formula>"適切"</formula>
    </cfRule>
    <cfRule type="cellIs" dxfId="4532" priority="16" operator="equal">
      <formula>"不適切"</formula>
    </cfRule>
    <cfRule type="cellIs" dxfId="4531" priority="15" operator="equal">
      <formula>"非該当"</formula>
    </cfRule>
    <cfRule type="containsText" dxfId="4530" priority="64" operator="containsText" text="適切">
      <formula>NOT(ISERROR(SEARCH("適切",R448)))</formula>
    </cfRule>
    <cfRule type="containsText" dxfId="4529" priority="14" operator="containsText" text="要入力">
      <formula>NOT(ISERROR(SEARCH("要入力",R448)))</formula>
    </cfRule>
    <cfRule type="cellIs" dxfId="4528" priority="13" operator="equal">
      <formula>"適切"</formula>
    </cfRule>
    <cfRule type="cellIs" dxfId="4527" priority="12" operator="equal">
      <formula>"不適切"</formula>
    </cfRule>
    <cfRule type="cellIs" dxfId="4526" priority="11" operator="equal">
      <formula>"非該当"</formula>
    </cfRule>
    <cfRule type="containsText" dxfId="4525" priority="10" operator="containsText" text="要入力">
      <formula>NOT(ISERROR(SEARCH("要入力",R448)))</formula>
    </cfRule>
    <cfRule type="containsText" dxfId="4524" priority="71" operator="containsText" text="適切">
      <formula>NOT(ISERROR(SEARCH("適切",R448)))</formula>
    </cfRule>
    <cfRule type="cellIs" dxfId="4523" priority="7" operator="equal">
      <formula>"非該当"</formula>
    </cfRule>
    <cfRule type="cellIs" dxfId="4522" priority="6" operator="equal">
      <formula>"要入力"</formula>
    </cfRule>
    <cfRule type="cellIs" dxfId="4521" priority="4" operator="equal">
      <formula>"適切"</formula>
    </cfRule>
    <cfRule type="cellIs" dxfId="4520" priority="5" operator="equal">
      <formula>"不適切"</formula>
    </cfRule>
    <cfRule type="cellIs" dxfId="4519" priority="81" operator="equal">
      <formula>"要入力"</formula>
    </cfRule>
    <cfRule type="cellIs" dxfId="4518" priority="80" operator="equal">
      <formula>"不適切"</formula>
    </cfRule>
    <cfRule type="cellIs" dxfId="4517" priority="79" operator="equal">
      <formula>"適切"</formula>
    </cfRule>
    <cfRule type="cellIs" dxfId="4516" priority="78" operator="equal">
      <formula>"要確認"</formula>
    </cfRule>
    <cfRule type="containsText" dxfId="4515" priority="77" operator="containsText" text="要入力">
      <formula>NOT(ISERROR(SEARCH("要入力",R448)))</formula>
    </cfRule>
    <cfRule type="containsText" dxfId="4514" priority="76" operator="containsText" text="要確認">
      <formula>NOT(ISERROR(SEARCH("要確認",R448)))</formula>
    </cfRule>
    <cfRule type="containsText" dxfId="4513" priority="75" operator="containsText" text="適切">
      <formula>NOT(ISERROR(SEARCH("適切",R448)))</formula>
    </cfRule>
    <cfRule type="containsText" dxfId="4512" priority="74" operator="containsText" text="不適切">
      <formula>NOT(ISERROR(SEARCH("不適切",R448)))</formula>
    </cfRule>
    <cfRule type="containsText" dxfId="4511" priority="73" operator="containsText" text="要入力">
      <formula>NOT(ISERROR(SEARCH("要入力",R448)))</formula>
    </cfRule>
    <cfRule type="containsText" dxfId="4510" priority="72" operator="containsText" text="要確認">
      <formula>NOT(ISERROR(SEARCH("要確認",R448)))</formula>
    </cfRule>
    <cfRule type="containsText" dxfId="4509" priority="70" operator="containsText" text="不適切">
      <formula>NOT(ISERROR(SEARCH("不適切",R448)))</formula>
    </cfRule>
    <cfRule type="containsText" dxfId="4508" priority="69" operator="containsText" text="要入力">
      <formula>NOT(ISERROR(SEARCH("要入力",R448)))</formula>
    </cfRule>
    <cfRule type="containsText" dxfId="4507" priority="68" operator="containsText" text="適切">
      <formula>NOT(ISERROR(SEARCH("適切",R448)))</formula>
    </cfRule>
    <cfRule type="containsText" dxfId="4506" priority="67" operator="containsText" text="不適切">
      <formula>NOT(ISERROR(SEARCH("不適切",R448)))</formula>
    </cfRule>
    <cfRule type="containsText" dxfId="4505" priority="66" operator="containsText" text="要確認">
      <formula>NOT(ISERROR(SEARCH("要確認",R448)))</formula>
    </cfRule>
    <cfRule type="containsText" dxfId="4504" priority="65" operator="containsText" text="要入力">
      <formula>NOT(ISERROR(SEARCH("要入力",R448)))</formula>
    </cfRule>
    <cfRule type="containsText" dxfId="4503" priority="63" operator="containsText" text="不適切">
      <formula>NOT(ISERROR(SEARCH("不適切",R448)))</formula>
    </cfRule>
    <cfRule type="containsText" dxfId="4502" priority="62" operator="containsText" text="要確認">
      <formula>NOT(ISERROR(SEARCH("要確認",R448)))</formula>
    </cfRule>
    <cfRule type="containsText" dxfId="4501" priority="55" operator="containsText" text="要入力">
      <formula>NOT(ISERROR(SEARCH("要入力",R448)))</formula>
    </cfRule>
    <cfRule type="containsText" dxfId="4500" priority="54" operator="containsText" text="非該当">
      <formula>NOT(ISERROR(SEARCH("非該当",R448)))</formula>
    </cfRule>
    <cfRule type="cellIs" dxfId="4499" priority="39" operator="equal">
      <formula>"要確認"</formula>
    </cfRule>
    <cfRule type="cellIs" dxfId="4498" priority="36" operator="equal">
      <formula>"適切"</formula>
    </cfRule>
    <cfRule type="cellIs" dxfId="4497" priority="35" operator="equal">
      <formula>"不適切"</formula>
    </cfRule>
    <cfRule type="containsText" dxfId="4496" priority="34" operator="containsText" text="要入力">
      <formula>NOT(ISERROR(SEARCH("要入力",R448)))</formula>
    </cfRule>
    <cfRule type="cellIs" dxfId="4495" priority="32" operator="equal">
      <formula>"不適切"</formula>
    </cfRule>
    <cfRule type="cellIs" dxfId="4494" priority="31" operator="equal">
      <formula>"適切"</formula>
    </cfRule>
    <cfRule type="cellIs" dxfId="4493" priority="30" operator="equal">
      <formula>"要確認"</formula>
    </cfRule>
  </conditionalFormatting>
  <conditionalFormatting sqref="R450">
    <cfRule type="cellIs" dxfId="4492" priority="242" operator="equal">
      <formula>"要確認"</formula>
    </cfRule>
    <cfRule type="containsText" dxfId="4491" priority="241" operator="containsText" text="要入力">
      <formula>NOT(ISERROR(SEARCH("要入力",R450)))</formula>
    </cfRule>
    <cfRule type="containsText" dxfId="4490" priority="240" operator="containsText" text="要確認">
      <formula>NOT(ISERROR(SEARCH("要確認",R450)))</formula>
    </cfRule>
    <cfRule type="containsText" dxfId="4489" priority="239" operator="containsText" text="適切">
      <formula>NOT(ISERROR(SEARCH("適切",R450)))</formula>
    </cfRule>
    <cfRule type="containsText" dxfId="4488" priority="238" operator="containsText" text="不適切">
      <formula>NOT(ISERROR(SEARCH("不適切",R450)))</formula>
    </cfRule>
    <cfRule type="containsText" dxfId="4487" priority="237" operator="containsText" text="要入力">
      <formula>NOT(ISERROR(SEARCH("要入力",R450)))</formula>
    </cfRule>
    <cfRule type="containsText" dxfId="4486" priority="236" operator="containsText" text="要確認">
      <formula>NOT(ISERROR(SEARCH("要確認",R450)))</formula>
    </cfRule>
    <cfRule type="containsText" dxfId="4485" priority="235" operator="containsText" text="適切">
      <formula>NOT(ISERROR(SEARCH("適切",R450)))</formula>
    </cfRule>
    <cfRule type="containsText" dxfId="4484" priority="234" operator="containsText" text="不適切">
      <formula>NOT(ISERROR(SEARCH("不適切",R450)))</formula>
    </cfRule>
    <cfRule type="containsText" dxfId="4483" priority="233" operator="containsText" text="要入力">
      <formula>NOT(ISERROR(SEARCH("要入力",R450)))</formula>
    </cfRule>
    <cfRule type="containsText" dxfId="4482" priority="232" operator="containsText" text="適切">
      <formula>NOT(ISERROR(SEARCH("適切",R450)))</formula>
    </cfRule>
    <cfRule type="containsText" dxfId="4481" priority="231" operator="containsText" text="不適切">
      <formula>NOT(ISERROR(SEARCH("不適切",R450)))</formula>
    </cfRule>
    <cfRule type="containsText" dxfId="4480" priority="230" operator="containsText" text="要確認">
      <formula>NOT(ISERROR(SEARCH("要確認",R450)))</formula>
    </cfRule>
    <cfRule type="containsText" dxfId="4479" priority="228" operator="containsText" text="適切">
      <formula>NOT(ISERROR(SEARCH("適切",R450)))</formula>
    </cfRule>
    <cfRule type="containsText" dxfId="4478" priority="227" operator="containsText" text="不適切">
      <formula>NOT(ISERROR(SEARCH("不適切",R450)))</formula>
    </cfRule>
    <cfRule type="containsText" dxfId="4477" priority="226" operator="containsText" text="要確認">
      <formula>NOT(ISERROR(SEARCH("要確認",R450)))</formula>
    </cfRule>
    <cfRule type="containsText" dxfId="4476" priority="219" operator="containsText" text="要入力">
      <formula>NOT(ISERROR(SEARCH("要入力",R450)))</formula>
    </cfRule>
    <cfRule type="containsText" dxfId="4475" priority="218" operator="containsText" text="非該当">
      <formula>NOT(ISERROR(SEARCH("非該当",R450)))</formula>
    </cfRule>
    <cfRule type="cellIs" dxfId="4474" priority="200" operator="equal">
      <formula>"適切"</formula>
    </cfRule>
    <cfRule type="cellIs" dxfId="4473" priority="199" operator="equal">
      <formula>"不適切"</formula>
    </cfRule>
    <cfRule type="containsText" dxfId="4472" priority="198" operator="containsText" text="要入力">
      <formula>NOT(ISERROR(SEARCH("要入力",R450)))</formula>
    </cfRule>
    <cfRule type="containsText" dxfId="4471" priority="178" operator="containsText" text="要入力">
      <formula>NOT(ISERROR(SEARCH("要入力",R450)))</formula>
    </cfRule>
    <cfRule type="cellIs" dxfId="4470" priority="175" operator="equal">
      <formula>"非該当"</formula>
    </cfRule>
    <cfRule type="containsText" dxfId="4469" priority="174" operator="containsText" text="要入力">
      <formula>NOT(ISERROR(SEARCH("要入力",R450)))</formula>
    </cfRule>
    <cfRule type="cellIs" dxfId="4468" priority="171" operator="equal">
      <formula>"非該当"</formula>
    </cfRule>
    <cfRule type="cellIs" dxfId="4467" priority="170" operator="equal">
      <formula>"要入力"</formula>
    </cfRule>
    <cfRule type="cellIs" dxfId="4466" priority="169" operator="equal">
      <formula>"不適切"</formula>
    </cfRule>
    <cfRule type="cellIs" dxfId="4465" priority="168" operator="equal">
      <formula>"適切"</formula>
    </cfRule>
    <cfRule type="containsText" dxfId="4464" priority="229" operator="containsText" text="要入力">
      <formula>NOT(ISERROR(SEARCH("要入力",R450)))</formula>
    </cfRule>
    <cfRule type="cellIs" dxfId="4463" priority="177" operator="equal">
      <formula>"適切"</formula>
    </cfRule>
    <cfRule type="cellIs" dxfId="4462" priority="203" operator="equal">
      <formula>"要確認"</formula>
    </cfRule>
    <cfRule type="cellIs" dxfId="4461" priority="176" operator="equal">
      <formula>"不適切"</formula>
    </cfRule>
    <cfRule type="cellIs" dxfId="4460" priority="179" operator="equal">
      <formula>"非該当"</formula>
    </cfRule>
    <cfRule type="cellIs" dxfId="4459" priority="180" operator="equal">
      <formula>"不適切"</formula>
    </cfRule>
    <cfRule type="cellIs" dxfId="4458" priority="181" operator="equal">
      <formula>"適切"</formula>
    </cfRule>
    <cfRule type="containsText" dxfId="4457" priority="182" operator="containsText" text="要入力">
      <formula>NOT(ISERROR(SEARCH("要入力",R450)))</formula>
    </cfRule>
    <cfRule type="cellIs" dxfId="4456" priority="184" operator="equal">
      <formula>"不適切"</formula>
    </cfRule>
    <cfRule type="cellIs" dxfId="4455" priority="185" operator="equal">
      <formula>"適切"</formula>
    </cfRule>
    <cfRule type="containsText" dxfId="4454" priority="186" operator="containsText" text="要入力">
      <formula>NOT(ISERROR(SEARCH("要入力",R450)))</formula>
    </cfRule>
    <cfRule type="cellIs" dxfId="4453" priority="187" operator="equal">
      <formula>"要確認"</formula>
    </cfRule>
    <cfRule type="cellIs" dxfId="4452" priority="188" operator="equal">
      <formula>"不適切"</formula>
    </cfRule>
    <cfRule type="containsText" dxfId="4451" priority="189" operator="containsText" text="適切">
      <formula>NOT(ISERROR(SEARCH("適切",R450)))</formula>
    </cfRule>
    <cfRule type="cellIs" dxfId="4450" priority="190" operator="equal">
      <formula>"要入力"</formula>
    </cfRule>
    <cfRule type="containsText" dxfId="4449" priority="191" operator="containsText" text="要入力">
      <formula>NOT(ISERROR(SEARCH("要入力",R450)))</formula>
    </cfRule>
    <cfRule type="cellIs" dxfId="4448" priority="194" operator="equal">
      <formula>"要確認"</formula>
    </cfRule>
    <cfRule type="cellIs" dxfId="4447" priority="195" operator="equal">
      <formula>"適切"</formula>
    </cfRule>
    <cfRule type="cellIs" dxfId="4446" priority="196" operator="equal">
      <formula>"不適切"</formula>
    </cfRule>
  </conditionalFormatting>
  <conditionalFormatting sqref="S3:S470">
    <cfRule type="cellIs" dxfId="4445" priority="4760" operator="equal">
      <formula>0</formula>
    </cfRule>
    <cfRule type="containsErrors" dxfId="4444" priority="4761">
      <formula>ISERROR(S3)</formula>
    </cfRule>
    <cfRule type="containsBlanks" dxfId="4443" priority="4762">
      <formula>LEN(TRIM(S3))=0</formula>
    </cfRule>
  </conditionalFormatting>
  <pageMargins left="0.51181102362204722" right="0.31496062992125984" top="0.74803149606299213" bottom="0.74803149606299213" header="0.31496062992125984" footer="0.31496062992125984"/>
  <pageSetup paperSize="9" scale="33" firstPageNumber="5" fitToHeight="0" orientation="portrait" useFirstPageNumber="1" r:id="rId1"/>
  <headerFooter>
    <oddHeader>&amp;R自主点検表４ （1）従来型　 　</oddHeader>
    <oddFooter>&amp;C-&amp;P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F3D98-CA7F-42E7-B08F-F94872C40E20}">
  <sheetPr codeName="Sheet33">
    <pageSetUpPr fitToPage="1"/>
  </sheetPr>
  <dimension ref="A1:CE69"/>
  <sheetViews>
    <sheetView tabSelected="1" view="pageBreakPreview" zoomScale="140" zoomScaleNormal="100" zoomScaleSheetLayoutView="140" workbookViewId="0">
      <pane xSplit="7" ySplit="5" topLeftCell="H5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2.460937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67"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250"/>
      <c r="AT6" s="251"/>
      <c r="AU6" s="251"/>
      <c r="AV6" s="251"/>
      <c r="AW6" s="251"/>
      <c r="AX6" s="252"/>
      <c r="AY6" s="15"/>
      <c r="CB6" s="1" t="s">
        <v>16</v>
      </c>
      <c r="CD6" s="1" t="s">
        <v>16</v>
      </c>
      <c r="CE6" s="1" t="s">
        <v>17</v>
      </c>
    </row>
    <row r="7" spans="1:83" ht="19.5" customHeight="1" x14ac:dyDescent="0.25">
      <c r="A7" s="69">
        <f t="shared" si="0"/>
        <v>256</v>
      </c>
      <c r="B7" s="418" t="s">
        <v>1869</v>
      </c>
      <c r="C7" s="381"/>
      <c r="D7" s="381"/>
      <c r="E7" s="381"/>
      <c r="F7" s="381"/>
      <c r="G7" s="419"/>
      <c r="H7" s="80"/>
      <c r="I7" s="80"/>
      <c r="J7" s="384" t="s">
        <v>1195</v>
      </c>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384"/>
      <c r="AK7" s="80"/>
      <c r="AL7" s="155"/>
      <c r="AM7" s="201">
        <v>256</v>
      </c>
      <c r="AN7" s="386" t="s">
        <v>12</v>
      </c>
      <c r="AO7" s="387"/>
      <c r="AP7" s="387"/>
      <c r="AQ7" s="388"/>
      <c r="AR7" s="154"/>
      <c r="AS7" s="442" t="s">
        <v>1677</v>
      </c>
      <c r="AT7" s="443"/>
      <c r="AU7" s="443"/>
      <c r="AV7" s="443"/>
      <c r="AW7" s="443"/>
      <c r="AX7" s="526"/>
      <c r="AY7" s="39">
        <f>IFERROR(VLOOKUP(AN7,$CD$6:$CE$11,2,FALSE),0)</f>
        <v>0</v>
      </c>
      <c r="CB7" s="1" t="s">
        <v>13</v>
      </c>
      <c r="CD7" s="1" t="s">
        <v>13</v>
      </c>
    </row>
    <row r="8" spans="1:83" ht="19.5" customHeight="1" x14ac:dyDescent="0.25">
      <c r="A8" s="69" t="str">
        <f t="shared" si="0"/>
        <v/>
      </c>
      <c r="B8" s="418"/>
      <c r="C8" s="381"/>
      <c r="D8" s="381"/>
      <c r="E8" s="381"/>
      <c r="F8" s="381"/>
      <c r="G8" s="419"/>
      <c r="H8" s="80"/>
      <c r="I8" s="80"/>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80"/>
      <c r="AL8" s="155"/>
      <c r="AM8" s="156"/>
      <c r="AN8" s="80"/>
      <c r="AO8" s="80"/>
      <c r="AP8" s="80"/>
      <c r="AQ8" s="80"/>
      <c r="AR8" s="154"/>
      <c r="AS8" s="442"/>
      <c r="AT8" s="443"/>
      <c r="AU8" s="443"/>
      <c r="AV8" s="443"/>
      <c r="AW8" s="443"/>
      <c r="AX8" s="526"/>
      <c r="AY8" s="15"/>
      <c r="CB8" s="1" t="s">
        <v>14</v>
      </c>
      <c r="CD8" s="1" t="s">
        <v>14</v>
      </c>
      <c r="CE8" s="1" t="s">
        <v>18</v>
      </c>
    </row>
    <row r="9" spans="1:83" ht="19.5" customHeight="1" x14ac:dyDescent="0.25">
      <c r="A9" s="69" t="str">
        <f t="shared" si="0"/>
        <v/>
      </c>
      <c r="B9" s="418"/>
      <c r="C9" s="381"/>
      <c r="D9" s="381"/>
      <c r="E9" s="381"/>
      <c r="F9" s="381"/>
      <c r="G9" s="419"/>
      <c r="H9" s="80"/>
      <c r="I9" s="80"/>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80"/>
      <c r="AL9" s="155"/>
      <c r="AM9" s="156"/>
      <c r="AN9" s="80"/>
      <c r="AO9" s="80"/>
      <c r="AP9" s="80"/>
      <c r="AQ9" s="80"/>
      <c r="AR9" s="154"/>
      <c r="AS9" s="442"/>
      <c r="AT9" s="443"/>
      <c r="AU9" s="443"/>
      <c r="AV9" s="443"/>
      <c r="AW9" s="443"/>
      <c r="AX9" s="526"/>
      <c r="AY9" s="15"/>
      <c r="CB9" s="1" t="s">
        <v>19</v>
      </c>
      <c r="CD9" s="1" t="s">
        <v>19</v>
      </c>
    </row>
    <row r="10" spans="1:83" ht="19.5" customHeight="1" x14ac:dyDescent="0.25">
      <c r="A10" s="69"/>
      <c r="B10" s="160"/>
      <c r="C10" s="83"/>
      <c r="D10" s="83"/>
      <c r="E10" s="83"/>
      <c r="F10" s="83"/>
      <c r="G10" s="161"/>
      <c r="H10" s="80"/>
      <c r="I10" s="80"/>
      <c r="J10" s="373" t="s">
        <v>1151</v>
      </c>
      <c r="K10" s="373"/>
      <c r="L10" s="373"/>
      <c r="M10" s="373"/>
      <c r="N10" s="373"/>
      <c r="O10" s="373"/>
      <c r="P10" s="373"/>
      <c r="Q10" s="373"/>
      <c r="R10" s="373"/>
      <c r="S10" s="373"/>
      <c r="T10" s="373"/>
      <c r="U10" s="373"/>
      <c r="V10" s="373"/>
      <c r="W10" s="373"/>
      <c r="X10" s="373"/>
      <c r="Y10" s="373"/>
      <c r="Z10" s="373"/>
      <c r="AA10" s="373"/>
      <c r="AB10" s="373"/>
      <c r="AC10" s="373"/>
      <c r="AD10" s="373"/>
      <c r="AE10" s="373"/>
      <c r="AF10" s="373"/>
      <c r="AG10" s="373"/>
      <c r="AH10" s="373"/>
      <c r="AI10" s="373"/>
      <c r="AJ10" s="373"/>
      <c r="AK10" s="80"/>
      <c r="AL10" s="155"/>
      <c r="AM10" s="156"/>
      <c r="AN10" s="80"/>
      <c r="AO10" s="80"/>
      <c r="AP10" s="80"/>
      <c r="AQ10" s="80"/>
      <c r="AR10" s="154"/>
      <c r="AS10" s="442"/>
      <c r="AT10" s="443"/>
      <c r="AU10" s="443"/>
      <c r="AV10" s="443"/>
      <c r="AW10" s="443"/>
      <c r="AX10" s="526"/>
      <c r="AY10" s="15"/>
    </row>
    <row r="11" spans="1:83" ht="19.5" customHeight="1" x14ac:dyDescent="0.25">
      <c r="A11" s="69" t="str">
        <f t="shared" si="0"/>
        <v/>
      </c>
      <c r="B11" s="203" t="s">
        <v>1439</v>
      </c>
      <c r="C11" s="410" t="s">
        <v>99</v>
      </c>
      <c r="D11" s="411"/>
      <c r="E11" s="411"/>
      <c r="F11" s="412"/>
      <c r="G11" s="161"/>
      <c r="H11" s="80"/>
      <c r="I11" s="80"/>
      <c r="J11" s="373" t="s">
        <v>1153</v>
      </c>
      <c r="K11" s="373"/>
      <c r="L11" s="373"/>
      <c r="M11" s="373"/>
      <c r="N11" s="373"/>
      <c r="O11" s="373"/>
      <c r="P11" s="373"/>
      <c r="Q11" s="373"/>
      <c r="R11" s="373"/>
      <c r="S11" s="373"/>
      <c r="T11" s="373"/>
      <c r="U11" s="373"/>
      <c r="V11" s="373"/>
      <c r="W11" s="373"/>
      <c r="X11" s="373"/>
      <c r="Y11" s="373"/>
      <c r="Z11" s="373"/>
      <c r="AA11" s="373"/>
      <c r="AB11" s="373"/>
      <c r="AC11" s="373"/>
      <c r="AD11" s="373"/>
      <c r="AE11" s="373"/>
      <c r="AF11" s="373"/>
      <c r="AG11" s="373"/>
      <c r="AH11" s="373"/>
      <c r="AI11" s="373"/>
      <c r="AJ11" s="373"/>
      <c r="AK11" s="80"/>
      <c r="AL11" s="155"/>
      <c r="AM11" s="156"/>
      <c r="AN11" s="80"/>
      <c r="AO11" s="80"/>
      <c r="AP11" s="80"/>
      <c r="AQ11" s="80"/>
      <c r="AR11" s="154"/>
      <c r="AS11" s="442"/>
      <c r="AT11" s="443"/>
      <c r="AU11" s="443"/>
      <c r="AV11" s="443"/>
      <c r="AW11" s="443"/>
      <c r="AX11" s="526"/>
      <c r="AY11" s="15"/>
      <c r="CB11" s="1" t="s">
        <v>20</v>
      </c>
      <c r="CD11" s="1" t="s">
        <v>20</v>
      </c>
    </row>
    <row r="12" spans="1:83" ht="19.5" customHeight="1" x14ac:dyDescent="0.25">
      <c r="A12" s="69" t="str">
        <f t="shared" si="0"/>
        <v/>
      </c>
      <c r="B12" s="153"/>
      <c r="C12" s="80"/>
      <c r="D12" s="80"/>
      <c r="E12" s="80"/>
      <c r="F12" s="80"/>
      <c r="G12" s="154"/>
      <c r="H12" s="80"/>
      <c r="I12" s="80"/>
      <c r="J12" s="373" t="s">
        <v>1154</v>
      </c>
      <c r="K12" s="373"/>
      <c r="L12" s="373"/>
      <c r="M12" s="373"/>
      <c r="N12" s="373"/>
      <c r="O12" s="373"/>
      <c r="P12" s="373"/>
      <c r="Q12" s="373"/>
      <c r="R12" s="373"/>
      <c r="S12" s="373"/>
      <c r="T12" s="373"/>
      <c r="U12" s="373"/>
      <c r="V12" s="373"/>
      <c r="W12" s="373"/>
      <c r="X12" s="373"/>
      <c r="Y12" s="373"/>
      <c r="Z12" s="373"/>
      <c r="AA12" s="373"/>
      <c r="AB12" s="373"/>
      <c r="AC12" s="373"/>
      <c r="AD12" s="373"/>
      <c r="AE12" s="373"/>
      <c r="AF12" s="373"/>
      <c r="AG12" s="373"/>
      <c r="AH12" s="373"/>
      <c r="AI12" s="373"/>
      <c r="AJ12" s="373"/>
      <c r="AK12" s="80"/>
      <c r="AL12" s="155"/>
      <c r="AM12" s="156"/>
      <c r="AN12" s="80"/>
      <c r="AO12" s="80"/>
      <c r="AP12" s="80"/>
      <c r="AQ12" s="80"/>
      <c r="AR12" s="154"/>
      <c r="AS12" s="442"/>
      <c r="AT12" s="443"/>
      <c r="AU12" s="443"/>
      <c r="AV12" s="443"/>
      <c r="AW12" s="443"/>
      <c r="AX12" s="526"/>
      <c r="AY12" s="15"/>
    </row>
    <row r="13" spans="1:83" ht="19.5" customHeight="1" x14ac:dyDescent="0.25">
      <c r="A13" s="69"/>
      <c r="B13" s="153"/>
      <c r="C13" s="80"/>
      <c r="D13" s="80"/>
      <c r="E13" s="80"/>
      <c r="F13" s="80"/>
      <c r="G13" s="154"/>
      <c r="H13" s="80"/>
      <c r="I13" s="80"/>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80"/>
      <c r="AL13" s="155"/>
      <c r="AM13" s="156"/>
      <c r="AN13" s="80"/>
      <c r="AO13" s="80"/>
      <c r="AP13" s="80"/>
      <c r="AQ13" s="80"/>
      <c r="AR13" s="154"/>
      <c r="AS13" s="157"/>
      <c r="AT13" s="158"/>
      <c r="AU13" s="158"/>
      <c r="AV13" s="158"/>
      <c r="AW13" s="158"/>
      <c r="AX13" s="246"/>
      <c r="AY13" s="15"/>
    </row>
    <row r="14" spans="1:83" ht="19.5" customHeight="1" x14ac:dyDescent="0.25">
      <c r="A14" s="69"/>
      <c r="B14" s="153"/>
      <c r="C14" s="80"/>
      <c r="D14" s="80"/>
      <c r="E14" s="80"/>
      <c r="F14" s="80"/>
      <c r="G14" s="154"/>
      <c r="H14" s="80"/>
      <c r="I14" s="80"/>
      <c r="J14" s="152" t="s">
        <v>1152</v>
      </c>
      <c r="K14" s="381" t="s">
        <v>1324</v>
      </c>
      <c r="L14" s="529"/>
      <c r="M14" s="529"/>
      <c r="N14" s="529"/>
      <c r="O14" s="529"/>
      <c r="P14" s="529"/>
      <c r="Q14" s="529"/>
      <c r="R14" s="529"/>
      <c r="S14" s="529"/>
      <c r="T14" s="529"/>
      <c r="U14" s="529"/>
      <c r="V14" s="529"/>
      <c r="W14" s="529"/>
      <c r="X14" s="529"/>
      <c r="Y14" s="529"/>
      <c r="Z14" s="529"/>
      <c r="AA14" s="529"/>
      <c r="AB14" s="529"/>
      <c r="AC14" s="529"/>
      <c r="AD14" s="529"/>
      <c r="AE14" s="529"/>
      <c r="AF14" s="529"/>
      <c r="AG14" s="529"/>
      <c r="AH14" s="529"/>
      <c r="AI14" s="529"/>
      <c r="AJ14" s="529"/>
      <c r="AK14" s="80"/>
      <c r="AL14" s="155"/>
      <c r="AM14" s="156"/>
      <c r="AN14" s="80"/>
      <c r="AO14" s="80"/>
      <c r="AP14" s="80"/>
      <c r="AQ14" s="80"/>
      <c r="AR14" s="154"/>
      <c r="AS14" s="157"/>
      <c r="AT14" s="158"/>
      <c r="AU14" s="158"/>
      <c r="AV14" s="158"/>
      <c r="AW14" s="158"/>
      <c r="AX14" s="246"/>
      <c r="AY14" s="15"/>
    </row>
    <row r="15" spans="1:83" ht="19.5" customHeight="1" x14ac:dyDescent="0.25">
      <c r="A15" s="69"/>
      <c r="B15" s="153"/>
      <c r="C15" s="80"/>
      <c r="D15" s="80"/>
      <c r="E15" s="80"/>
      <c r="F15" s="80"/>
      <c r="G15" s="154"/>
      <c r="H15" s="80"/>
      <c r="I15" s="80"/>
      <c r="J15" s="152"/>
      <c r="K15" s="529"/>
      <c r="L15" s="529"/>
      <c r="M15" s="529"/>
      <c r="N15" s="529"/>
      <c r="O15" s="529"/>
      <c r="P15" s="529"/>
      <c r="Q15" s="529"/>
      <c r="R15" s="529"/>
      <c r="S15" s="529"/>
      <c r="T15" s="529"/>
      <c r="U15" s="529"/>
      <c r="V15" s="529"/>
      <c r="W15" s="529"/>
      <c r="X15" s="529"/>
      <c r="Y15" s="529"/>
      <c r="Z15" s="529"/>
      <c r="AA15" s="529"/>
      <c r="AB15" s="529"/>
      <c r="AC15" s="529"/>
      <c r="AD15" s="529"/>
      <c r="AE15" s="529"/>
      <c r="AF15" s="529"/>
      <c r="AG15" s="529"/>
      <c r="AH15" s="529"/>
      <c r="AI15" s="529"/>
      <c r="AJ15" s="529"/>
      <c r="AK15" s="80"/>
      <c r="AL15" s="155"/>
      <c r="AM15" s="156"/>
      <c r="AN15" s="80"/>
      <c r="AO15" s="80"/>
      <c r="AP15" s="80"/>
      <c r="AQ15" s="80"/>
      <c r="AR15" s="154"/>
      <c r="AS15" s="157"/>
      <c r="AT15" s="158"/>
      <c r="AU15" s="158"/>
      <c r="AV15" s="158"/>
      <c r="AW15" s="158"/>
      <c r="AX15" s="246"/>
      <c r="AY15" s="15"/>
    </row>
    <row r="16" spans="1:83" ht="19.5" customHeight="1" x14ac:dyDescent="0.25">
      <c r="A16" s="69"/>
      <c r="B16" s="153"/>
      <c r="C16" s="80"/>
      <c r="D16" s="80"/>
      <c r="E16" s="80"/>
      <c r="F16" s="80"/>
      <c r="G16" s="154"/>
      <c r="H16" s="80"/>
      <c r="I16" s="80"/>
      <c r="J16" s="152"/>
      <c r="K16" s="529"/>
      <c r="L16" s="529"/>
      <c r="M16" s="529"/>
      <c r="N16" s="529"/>
      <c r="O16" s="529"/>
      <c r="P16" s="529"/>
      <c r="Q16" s="529"/>
      <c r="R16" s="529"/>
      <c r="S16" s="529"/>
      <c r="T16" s="529"/>
      <c r="U16" s="529"/>
      <c r="V16" s="529"/>
      <c r="W16" s="529"/>
      <c r="X16" s="529"/>
      <c r="Y16" s="529"/>
      <c r="Z16" s="529"/>
      <c r="AA16" s="529"/>
      <c r="AB16" s="529"/>
      <c r="AC16" s="529"/>
      <c r="AD16" s="529"/>
      <c r="AE16" s="529"/>
      <c r="AF16" s="529"/>
      <c r="AG16" s="529"/>
      <c r="AH16" s="529"/>
      <c r="AI16" s="529"/>
      <c r="AJ16" s="529"/>
      <c r="AK16" s="80"/>
      <c r="AL16" s="155"/>
      <c r="AM16" s="156"/>
      <c r="AN16" s="80"/>
      <c r="AO16" s="80"/>
      <c r="AP16" s="80"/>
      <c r="AQ16" s="80"/>
      <c r="AR16" s="154"/>
      <c r="AS16" s="157"/>
      <c r="AT16" s="158"/>
      <c r="AU16" s="158"/>
      <c r="AV16" s="158"/>
      <c r="AW16" s="158"/>
      <c r="AX16" s="246"/>
      <c r="AY16" s="15"/>
    </row>
    <row r="17" spans="1:83" ht="19.5" customHeight="1" x14ac:dyDescent="0.25">
      <c r="A17" s="69"/>
      <c r="B17" s="153"/>
      <c r="C17" s="80"/>
      <c r="D17" s="80"/>
      <c r="E17" s="80"/>
      <c r="F17" s="80"/>
      <c r="G17" s="154"/>
      <c r="H17" s="80"/>
      <c r="I17" s="80"/>
      <c r="J17" s="152"/>
      <c r="K17" s="529"/>
      <c r="L17" s="529"/>
      <c r="M17" s="529"/>
      <c r="N17" s="529"/>
      <c r="O17" s="529"/>
      <c r="P17" s="529"/>
      <c r="Q17" s="529"/>
      <c r="R17" s="529"/>
      <c r="S17" s="529"/>
      <c r="T17" s="529"/>
      <c r="U17" s="529"/>
      <c r="V17" s="529"/>
      <c r="W17" s="529"/>
      <c r="X17" s="529"/>
      <c r="Y17" s="529"/>
      <c r="Z17" s="529"/>
      <c r="AA17" s="529"/>
      <c r="AB17" s="529"/>
      <c r="AC17" s="529"/>
      <c r="AD17" s="529"/>
      <c r="AE17" s="529"/>
      <c r="AF17" s="529"/>
      <c r="AG17" s="529"/>
      <c r="AH17" s="529"/>
      <c r="AI17" s="529"/>
      <c r="AJ17" s="529"/>
      <c r="AK17" s="80"/>
      <c r="AL17" s="155"/>
      <c r="AM17" s="156"/>
      <c r="AN17" s="80"/>
      <c r="AO17" s="80"/>
      <c r="AP17" s="80"/>
      <c r="AQ17" s="80"/>
      <c r="AR17" s="154"/>
      <c r="AS17" s="157"/>
      <c r="AT17" s="158"/>
      <c r="AU17" s="158"/>
      <c r="AV17" s="158"/>
      <c r="AW17" s="158"/>
      <c r="AX17" s="246"/>
      <c r="AY17" s="15"/>
    </row>
    <row r="18" spans="1:83" ht="19.5" customHeight="1" x14ac:dyDescent="0.25">
      <c r="A18" s="69"/>
      <c r="B18" s="153"/>
      <c r="C18" s="80"/>
      <c r="D18" s="80"/>
      <c r="E18" s="80"/>
      <c r="F18" s="80"/>
      <c r="G18" s="154"/>
      <c r="H18" s="80"/>
      <c r="I18" s="80"/>
      <c r="J18" s="152"/>
      <c r="K18" s="529"/>
      <c r="L18" s="529"/>
      <c r="M18" s="529"/>
      <c r="N18" s="529"/>
      <c r="O18" s="529"/>
      <c r="P18" s="529"/>
      <c r="Q18" s="529"/>
      <c r="R18" s="529"/>
      <c r="S18" s="529"/>
      <c r="T18" s="529"/>
      <c r="U18" s="529"/>
      <c r="V18" s="529"/>
      <c r="W18" s="529"/>
      <c r="X18" s="529"/>
      <c r="Y18" s="529"/>
      <c r="Z18" s="529"/>
      <c r="AA18" s="529"/>
      <c r="AB18" s="529"/>
      <c r="AC18" s="529"/>
      <c r="AD18" s="529"/>
      <c r="AE18" s="529"/>
      <c r="AF18" s="529"/>
      <c r="AG18" s="529"/>
      <c r="AH18" s="529"/>
      <c r="AI18" s="529"/>
      <c r="AJ18" s="529"/>
      <c r="AK18" s="80"/>
      <c r="AL18" s="155"/>
      <c r="AM18" s="156"/>
      <c r="AN18" s="80"/>
      <c r="AO18" s="80"/>
      <c r="AP18" s="80"/>
      <c r="AQ18" s="80"/>
      <c r="AR18" s="154"/>
      <c r="AS18" s="157"/>
      <c r="AT18" s="158"/>
      <c r="AU18" s="158"/>
      <c r="AV18" s="158"/>
      <c r="AW18" s="158"/>
      <c r="AX18" s="246"/>
      <c r="AY18" s="15"/>
    </row>
    <row r="19" spans="1:83" ht="19.5" customHeight="1" x14ac:dyDescent="0.25">
      <c r="A19" s="69"/>
      <c r="B19" s="153"/>
      <c r="C19" s="80"/>
      <c r="D19" s="80"/>
      <c r="E19" s="80"/>
      <c r="F19" s="80"/>
      <c r="G19" s="154"/>
      <c r="H19" s="80"/>
      <c r="I19" s="80"/>
      <c r="J19" s="152"/>
      <c r="K19" s="529"/>
      <c r="L19" s="529"/>
      <c r="M19" s="529"/>
      <c r="N19" s="529"/>
      <c r="O19" s="529"/>
      <c r="P19" s="529"/>
      <c r="Q19" s="529"/>
      <c r="R19" s="529"/>
      <c r="S19" s="529"/>
      <c r="T19" s="529"/>
      <c r="U19" s="529"/>
      <c r="V19" s="529"/>
      <c r="W19" s="529"/>
      <c r="X19" s="529"/>
      <c r="Y19" s="529"/>
      <c r="Z19" s="529"/>
      <c r="AA19" s="529"/>
      <c r="AB19" s="529"/>
      <c r="AC19" s="529"/>
      <c r="AD19" s="529"/>
      <c r="AE19" s="529"/>
      <c r="AF19" s="529"/>
      <c r="AG19" s="529"/>
      <c r="AH19" s="529"/>
      <c r="AI19" s="529"/>
      <c r="AJ19" s="529"/>
      <c r="AK19" s="80"/>
      <c r="AL19" s="155"/>
      <c r="AM19" s="156"/>
      <c r="AN19" s="80"/>
      <c r="AO19" s="80"/>
      <c r="AP19" s="80"/>
      <c r="AQ19" s="80"/>
      <c r="AR19" s="154"/>
      <c r="AS19" s="157"/>
      <c r="AT19" s="158"/>
      <c r="AU19" s="158"/>
      <c r="AV19" s="158"/>
      <c r="AW19" s="158"/>
      <c r="AX19" s="246"/>
      <c r="AY19" s="15"/>
    </row>
    <row r="20" spans="1:83" ht="19.5" customHeight="1" x14ac:dyDescent="0.25">
      <c r="A20" s="69"/>
      <c r="B20" s="153"/>
      <c r="C20" s="80"/>
      <c r="D20" s="80"/>
      <c r="E20" s="80"/>
      <c r="F20" s="80"/>
      <c r="G20" s="154"/>
      <c r="H20" s="80"/>
      <c r="I20" s="80"/>
      <c r="J20" s="152"/>
      <c r="K20" s="529"/>
      <c r="L20" s="529"/>
      <c r="M20" s="529"/>
      <c r="N20" s="529"/>
      <c r="O20" s="529"/>
      <c r="P20" s="529"/>
      <c r="Q20" s="529"/>
      <c r="R20" s="529"/>
      <c r="S20" s="529"/>
      <c r="T20" s="529"/>
      <c r="U20" s="529"/>
      <c r="V20" s="529"/>
      <c r="W20" s="529"/>
      <c r="X20" s="529"/>
      <c r="Y20" s="529"/>
      <c r="Z20" s="529"/>
      <c r="AA20" s="529"/>
      <c r="AB20" s="529"/>
      <c r="AC20" s="529"/>
      <c r="AD20" s="529"/>
      <c r="AE20" s="529"/>
      <c r="AF20" s="529"/>
      <c r="AG20" s="529"/>
      <c r="AH20" s="529"/>
      <c r="AI20" s="529"/>
      <c r="AJ20" s="529"/>
      <c r="AK20" s="80"/>
      <c r="AL20" s="155"/>
      <c r="AM20" s="156"/>
      <c r="AN20" s="80"/>
      <c r="AO20" s="80"/>
      <c r="AP20" s="80"/>
      <c r="AQ20" s="80"/>
      <c r="AR20" s="154"/>
      <c r="AS20" s="157"/>
      <c r="AT20" s="158"/>
      <c r="AU20" s="158"/>
      <c r="AV20" s="158"/>
      <c r="AW20" s="158"/>
      <c r="AX20" s="246"/>
      <c r="AY20" s="15"/>
    </row>
    <row r="21" spans="1:83" ht="19.5" customHeight="1" x14ac:dyDescent="0.25">
      <c r="A21" s="69"/>
      <c r="B21" s="153"/>
      <c r="C21" s="80"/>
      <c r="D21" s="80"/>
      <c r="E21" s="80"/>
      <c r="F21" s="80"/>
      <c r="G21" s="154"/>
      <c r="H21" s="80"/>
      <c r="I21" s="80"/>
      <c r="J21" s="152"/>
      <c r="K21" s="529"/>
      <c r="L21" s="529"/>
      <c r="M21" s="529"/>
      <c r="N21" s="529"/>
      <c r="O21" s="529"/>
      <c r="P21" s="529"/>
      <c r="Q21" s="529"/>
      <c r="R21" s="529"/>
      <c r="S21" s="529"/>
      <c r="T21" s="529"/>
      <c r="U21" s="529"/>
      <c r="V21" s="529"/>
      <c r="W21" s="529"/>
      <c r="X21" s="529"/>
      <c r="Y21" s="529"/>
      <c r="Z21" s="529"/>
      <c r="AA21" s="529"/>
      <c r="AB21" s="529"/>
      <c r="AC21" s="529"/>
      <c r="AD21" s="529"/>
      <c r="AE21" s="529"/>
      <c r="AF21" s="529"/>
      <c r="AG21" s="529"/>
      <c r="AH21" s="529"/>
      <c r="AI21" s="529"/>
      <c r="AJ21" s="529"/>
      <c r="AK21" s="80"/>
      <c r="AL21" s="155"/>
      <c r="AM21" s="156"/>
      <c r="AN21" s="80"/>
      <c r="AO21" s="80"/>
      <c r="AP21" s="80"/>
      <c r="AQ21" s="80"/>
      <c r="AR21" s="154"/>
      <c r="AS21" s="157"/>
      <c r="AT21" s="158"/>
      <c r="AU21" s="158"/>
      <c r="AV21" s="158"/>
      <c r="AW21" s="158"/>
      <c r="AX21" s="246"/>
      <c r="AY21" s="15"/>
    </row>
    <row r="22" spans="1:83" ht="19.5" customHeight="1" x14ac:dyDescent="0.25">
      <c r="A22" s="69" t="str">
        <f t="shared" si="0"/>
        <v/>
      </c>
      <c r="B22" s="196"/>
      <c r="C22" s="179"/>
      <c r="D22" s="179"/>
      <c r="E22" s="179"/>
      <c r="F22" s="179"/>
      <c r="G22" s="197"/>
      <c r="H22" s="80"/>
      <c r="I22" s="80"/>
      <c r="J22" s="79"/>
      <c r="K22" s="79"/>
      <c r="L22" s="79"/>
      <c r="M22" s="79"/>
      <c r="N22" s="79"/>
      <c r="O22" s="79"/>
      <c r="P22" s="79"/>
      <c r="Q22" s="79"/>
      <c r="R22" s="79"/>
      <c r="S22" s="79"/>
      <c r="T22" s="79"/>
      <c r="U22" s="79"/>
      <c r="V22" s="79"/>
      <c r="W22" s="79"/>
      <c r="X22" s="79"/>
      <c r="Y22" s="79"/>
      <c r="Z22" s="79"/>
      <c r="AA22" s="79"/>
      <c r="AB22" s="79"/>
      <c r="AC22" s="79"/>
      <c r="AD22" s="79"/>
      <c r="AE22" s="79"/>
      <c r="AF22" s="79"/>
      <c r="AG22" s="79"/>
      <c r="AH22" s="79"/>
      <c r="AI22" s="79"/>
      <c r="AJ22" s="79"/>
      <c r="AK22" s="80"/>
      <c r="AL22" s="155"/>
      <c r="AM22" s="156"/>
      <c r="AN22" s="80"/>
      <c r="AO22" s="80"/>
      <c r="AP22" s="80"/>
      <c r="AQ22" s="80"/>
      <c r="AR22" s="154"/>
      <c r="AS22" s="84"/>
      <c r="AT22" s="85"/>
      <c r="AU22" s="85"/>
      <c r="AV22" s="85"/>
      <c r="AW22" s="85"/>
      <c r="AX22" s="253"/>
      <c r="AY22" s="39"/>
      <c r="CB22" s="1" t="s">
        <v>13</v>
      </c>
      <c r="CD22" s="1" t="s">
        <v>13</v>
      </c>
      <c r="CE22" s="1" t="s">
        <v>18</v>
      </c>
    </row>
    <row r="23" spans="1:83" ht="19.5" customHeight="1" x14ac:dyDescent="0.25">
      <c r="A23" s="69">
        <f t="shared" si="0"/>
        <v>257</v>
      </c>
      <c r="B23" s="196"/>
      <c r="C23" s="179"/>
      <c r="D23" s="179"/>
      <c r="E23" s="179"/>
      <c r="F23" s="179"/>
      <c r="G23" s="197"/>
      <c r="H23" s="200" t="s">
        <v>635</v>
      </c>
      <c r="I23" s="80"/>
      <c r="J23" s="401" t="s">
        <v>1198</v>
      </c>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80"/>
      <c r="AL23" s="155"/>
      <c r="AM23" s="201">
        <v>257</v>
      </c>
      <c r="AN23" s="386" t="s">
        <v>12</v>
      </c>
      <c r="AO23" s="387"/>
      <c r="AP23" s="387"/>
      <c r="AQ23" s="388"/>
      <c r="AR23" s="154"/>
      <c r="AS23" s="442" t="s">
        <v>1870</v>
      </c>
      <c r="AT23" s="443"/>
      <c r="AU23" s="443"/>
      <c r="AV23" s="443"/>
      <c r="AW23" s="443"/>
      <c r="AX23" s="526"/>
      <c r="AY23" s="39">
        <f>IFERROR(VLOOKUP(AN23,$CD$6:$CE$11,2,FALSE),0)</f>
        <v>0</v>
      </c>
      <c r="CB23" s="1" t="s">
        <v>14</v>
      </c>
      <c r="CD23" s="1" t="s">
        <v>14</v>
      </c>
    </row>
    <row r="24" spans="1:83" ht="19.5" customHeight="1" x14ac:dyDescent="0.25">
      <c r="A24" s="69" t="str">
        <f t="shared" si="0"/>
        <v/>
      </c>
      <c r="B24" s="153"/>
      <c r="C24" s="80"/>
      <c r="D24" s="80"/>
      <c r="E24" s="80"/>
      <c r="F24" s="80"/>
      <c r="G24" s="154"/>
      <c r="H24" s="80"/>
      <c r="I24" s="80"/>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80"/>
      <c r="AL24" s="155"/>
      <c r="AM24" s="156"/>
      <c r="AN24" s="80"/>
      <c r="AO24" s="80"/>
      <c r="AP24" s="80"/>
      <c r="AQ24" s="80"/>
      <c r="AR24" s="154"/>
      <c r="AS24" s="442"/>
      <c r="AT24" s="443"/>
      <c r="AU24" s="443"/>
      <c r="AV24" s="443"/>
      <c r="AW24" s="443"/>
      <c r="AX24" s="526"/>
      <c r="AY24" s="15"/>
      <c r="CB24" s="1" t="s">
        <v>19</v>
      </c>
      <c r="CD24" s="1" t="s">
        <v>19</v>
      </c>
    </row>
    <row r="25" spans="1:83" ht="19.5" customHeight="1" x14ac:dyDescent="0.25">
      <c r="A25" s="69" t="str">
        <f t="shared" si="0"/>
        <v/>
      </c>
      <c r="B25" s="185"/>
      <c r="C25" s="80"/>
      <c r="D25" s="80"/>
      <c r="E25" s="80"/>
      <c r="F25" s="80"/>
      <c r="G25" s="154"/>
      <c r="H25" s="80"/>
      <c r="I25" s="80"/>
      <c r="J25" s="401"/>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80"/>
      <c r="AL25" s="155"/>
      <c r="AM25" s="156"/>
      <c r="AN25" s="80"/>
      <c r="AO25" s="80"/>
      <c r="AP25" s="80"/>
      <c r="AQ25" s="80"/>
      <c r="AR25" s="154"/>
      <c r="AS25" s="225"/>
      <c r="AT25" s="211"/>
      <c r="AU25" s="211"/>
      <c r="AV25" s="211"/>
      <c r="AW25" s="211"/>
      <c r="AX25" s="267"/>
      <c r="AY25" s="15"/>
      <c r="CB25" s="1" t="s">
        <v>21</v>
      </c>
      <c r="CD25" s="1" t="s">
        <v>21</v>
      </c>
    </row>
    <row r="26" spans="1:83" ht="19.5" customHeight="1" x14ac:dyDescent="0.25">
      <c r="A26" s="69" t="str">
        <f t="shared" si="0"/>
        <v/>
      </c>
      <c r="B26" s="153"/>
      <c r="C26" s="80"/>
      <c r="D26" s="80"/>
      <c r="E26" s="80"/>
      <c r="F26" s="80"/>
      <c r="G26" s="154"/>
      <c r="H26" s="80"/>
      <c r="I26" s="80"/>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80"/>
      <c r="AL26" s="155"/>
      <c r="AM26" s="156"/>
      <c r="AN26" s="80"/>
      <c r="AO26" s="80"/>
      <c r="AP26" s="80"/>
      <c r="AQ26" s="80"/>
      <c r="AR26" s="154"/>
      <c r="AS26" s="157"/>
      <c r="AT26" s="158"/>
      <c r="AU26" s="158"/>
      <c r="AV26" s="158"/>
      <c r="AW26" s="158"/>
      <c r="AX26" s="246"/>
      <c r="AY26" s="15"/>
      <c r="CD26" s="1" t="s">
        <v>22</v>
      </c>
    </row>
    <row r="27" spans="1:83" ht="19.5" customHeight="1" x14ac:dyDescent="0.25">
      <c r="A27" s="69">
        <f t="shared" si="0"/>
        <v>258</v>
      </c>
      <c r="B27" s="153"/>
      <c r="C27" s="80"/>
      <c r="D27" s="80"/>
      <c r="E27" s="80"/>
      <c r="F27" s="80"/>
      <c r="G27" s="154"/>
      <c r="H27" s="200" t="s">
        <v>341</v>
      </c>
      <c r="I27" s="80"/>
      <c r="J27" s="431" t="s">
        <v>693</v>
      </c>
      <c r="K27" s="431"/>
      <c r="L27" s="431"/>
      <c r="M27" s="431"/>
      <c r="N27" s="431"/>
      <c r="O27" s="431"/>
      <c r="P27" s="431"/>
      <c r="Q27" s="431"/>
      <c r="R27" s="431"/>
      <c r="S27" s="431"/>
      <c r="T27" s="431"/>
      <c r="U27" s="431"/>
      <c r="V27" s="431"/>
      <c r="W27" s="431"/>
      <c r="X27" s="431"/>
      <c r="Y27" s="431"/>
      <c r="Z27" s="431"/>
      <c r="AA27" s="431"/>
      <c r="AB27" s="431"/>
      <c r="AC27" s="431"/>
      <c r="AD27" s="431"/>
      <c r="AE27" s="431"/>
      <c r="AF27" s="431"/>
      <c r="AG27" s="431"/>
      <c r="AH27" s="431"/>
      <c r="AI27" s="431"/>
      <c r="AJ27" s="431"/>
      <c r="AK27" s="80"/>
      <c r="AL27" s="155"/>
      <c r="AM27" s="201">
        <v>258</v>
      </c>
      <c r="AN27" s="386" t="s">
        <v>12</v>
      </c>
      <c r="AO27" s="387"/>
      <c r="AP27" s="387"/>
      <c r="AQ27" s="388"/>
      <c r="AR27" s="154"/>
      <c r="AS27" s="442" t="s">
        <v>1870</v>
      </c>
      <c r="AT27" s="443"/>
      <c r="AU27" s="443"/>
      <c r="AV27" s="443"/>
      <c r="AW27" s="443"/>
      <c r="AX27" s="526"/>
      <c r="AY27" s="39">
        <f>IFERROR(VLOOKUP(AN27,$CD$6:$CE$11,2,FALSE),0)</f>
        <v>0</v>
      </c>
    </row>
    <row r="28" spans="1:83" ht="19.5" customHeight="1" x14ac:dyDescent="0.25">
      <c r="A28" s="69" t="str">
        <f t="shared" si="0"/>
        <v/>
      </c>
      <c r="B28" s="153"/>
      <c r="C28" s="80"/>
      <c r="D28" s="80"/>
      <c r="E28" s="80"/>
      <c r="F28" s="80"/>
      <c r="G28" s="154"/>
      <c r="H28" s="80"/>
      <c r="I28" s="80"/>
      <c r="J28" s="80"/>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80"/>
      <c r="AL28" s="155"/>
      <c r="AM28" s="156"/>
      <c r="AN28" s="80"/>
      <c r="AO28" s="80"/>
      <c r="AP28" s="80"/>
      <c r="AQ28" s="80"/>
      <c r="AR28" s="154"/>
      <c r="AS28" s="442"/>
      <c r="AT28" s="443"/>
      <c r="AU28" s="443"/>
      <c r="AV28" s="443"/>
      <c r="AW28" s="443"/>
      <c r="AX28" s="526"/>
      <c r="AY28" s="15"/>
      <c r="CB28" s="1" t="s">
        <v>23</v>
      </c>
      <c r="CD28" s="1" t="s">
        <v>23</v>
      </c>
    </row>
    <row r="29" spans="1:83" ht="19.5" customHeight="1" x14ac:dyDescent="0.25">
      <c r="A29" s="69" t="str">
        <f t="shared" si="0"/>
        <v/>
      </c>
      <c r="B29" s="153"/>
      <c r="C29" s="80"/>
      <c r="D29" s="80"/>
      <c r="E29" s="80"/>
      <c r="F29" s="80"/>
      <c r="G29" s="154"/>
      <c r="H29" s="200" t="s">
        <v>349</v>
      </c>
      <c r="I29" s="80"/>
      <c r="J29" s="431" t="s">
        <v>694</v>
      </c>
      <c r="K29" s="431"/>
      <c r="L29" s="431"/>
      <c r="M29" s="431"/>
      <c r="N29" s="431"/>
      <c r="O29" s="431"/>
      <c r="P29" s="431"/>
      <c r="Q29" s="431"/>
      <c r="R29" s="431"/>
      <c r="S29" s="431"/>
      <c r="T29" s="431"/>
      <c r="U29" s="431"/>
      <c r="V29" s="431"/>
      <c r="W29" s="431"/>
      <c r="X29" s="431"/>
      <c r="Y29" s="431"/>
      <c r="Z29" s="431"/>
      <c r="AA29" s="431"/>
      <c r="AB29" s="431"/>
      <c r="AC29" s="431"/>
      <c r="AD29" s="431"/>
      <c r="AE29" s="431"/>
      <c r="AF29" s="431"/>
      <c r="AG29" s="431"/>
      <c r="AH29" s="431"/>
      <c r="AI29" s="431"/>
      <c r="AJ29" s="431"/>
      <c r="AK29" s="80"/>
      <c r="AL29" s="155"/>
      <c r="AM29" s="156"/>
      <c r="AN29" s="80"/>
      <c r="AO29" s="80"/>
      <c r="AP29" s="80"/>
      <c r="AQ29" s="80"/>
      <c r="AR29" s="154"/>
      <c r="AS29" s="378"/>
      <c r="AT29" s="379"/>
      <c r="AU29" s="379"/>
      <c r="AV29" s="379"/>
      <c r="AW29" s="379"/>
      <c r="AX29" s="561"/>
      <c r="AY29" s="15"/>
      <c r="CB29" s="1" t="s">
        <v>24</v>
      </c>
      <c r="CD29" s="1" t="s">
        <v>24</v>
      </c>
      <c r="CE29" s="1" t="s">
        <v>25</v>
      </c>
    </row>
    <row r="30" spans="1:83" ht="19.5" customHeight="1" x14ac:dyDescent="0.25">
      <c r="A30" s="69" t="str">
        <f t="shared" si="0"/>
        <v/>
      </c>
      <c r="B30" s="153"/>
      <c r="C30" s="80"/>
      <c r="D30" s="80"/>
      <c r="E30" s="80"/>
      <c r="F30" s="80"/>
      <c r="G30" s="154"/>
      <c r="H30" s="80"/>
      <c r="I30" s="80"/>
      <c r="J30" s="80"/>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80"/>
      <c r="AL30" s="155"/>
      <c r="AM30" s="156"/>
      <c r="AN30" s="80"/>
      <c r="AO30" s="80"/>
      <c r="AP30" s="80"/>
      <c r="AQ30" s="80"/>
      <c r="AR30" s="154"/>
      <c r="AS30" s="378"/>
      <c r="AT30" s="379"/>
      <c r="AU30" s="379"/>
      <c r="AV30" s="379"/>
      <c r="AW30" s="379"/>
      <c r="AX30" s="561"/>
      <c r="AY30" s="15"/>
      <c r="CD30" s="1" t="s">
        <v>26</v>
      </c>
    </row>
    <row r="31" spans="1:83" ht="19.5" customHeight="1" x14ac:dyDescent="0.25">
      <c r="A31" s="69">
        <f t="shared" si="0"/>
        <v>259</v>
      </c>
      <c r="B31" s="153"/>
      <c r="C31" s="80"/>
      <c r="D31" s="80"/>
      <c r="E31" s="80"/>
      <c r="F31" s="80"/>
      <c r="G31" s="154"/>
      <c r="H31" s="80"/>
      <c r="I31" s="80"/>
      <c r="J31" s="80" t="s">
        <v>695</v>
      </c>
      <c r="K31" s="381" t="s">
        <v>696</v>
      </c>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80"/>
      <c r="AL31" s="155"/>
      <c r="AM31" s="201">
        <v>259</v>
      </c>
      <c r="AN31" s="386" t="s">
        <v>12</v>
      </c>
      <c r="AO31" s="387"/>
      <c r="AP31" s="387"/>
      <c r="AQ31" s="388"/>
      <c r="AR31" s="154"/>
      <c r="AS31" s="378" t="s">
        <v>1871</v>
      </c>
      <c r="AT31" s="379"/>
      <c r="AU31" s="379"/>
      <c r="AV31" s="379"/>
      <c r="AW31" s="379"/>
      <c r="AX31" s="561"/>
      <c r="AY31" s="39">
        <f>IFERROR(VLOOKUP(AN31,$CD$6:$CE$11,2,FALSE),0)</f>
        <v>0</v>
      </c>
    </row>
    <row r="32" spans="1:83" ht="19.5" customHeight="1" x14ac:dyDescent="0.25">
      <c r="A32" s="69" t="str">
        <f t="shared" si="0"/>
        <v/>
      </c>
      <c r="B32" s="153"/>
      <c r="C32" s="80"/>
      <c r="D32" s="80"/>
      <c r="E32" s="80"/>
      <c r="F32" s="80"/>
      <c r="G32" s="154"/>
      <c r="H32" s="80"/>
      <c r="I32" s="80"/>
      <c r="J32" s="80"/>
      <c r="K32" s="381"/>
      <c r="L32" s="381"/>
      <c r="M32" s="381"/>
      <c r="N32" s="381"/>
      <c r="O32" s="381"/>
      <c r="P32" s="381"/>
      <c r="Q32" s="381"/>
      <c r="R32" s="381"/>
      <c r="S32" s="381"/>
      <c r="T32" s="381"/>
      <c r="U32" s="381"/>
      <c r="V32" s="381"/>
      <c r="W32" s="381"/>
      <c r="X32" s="381"/>
      <c r="Y32" s="381"/>
      <c r="Z32" s="381"/>
      <c r="AA32" s="381"/>
      <c r="AB32" s="381"/>
      <c r="AC32" s="381"/>
      <c r="AD32" s="381"/>
      <c r="AE32" s="381"/>
      <c r="AF32" s="381"/>
      <c r="AG32" s="381"/>
      <c r="AH32" s="381"/>
      <c r="AI32" s="381"/>
      <c r="AJ32" s="381"/>
      <c r="AK32" s="80"/>
      <c r="AL32" s="155"/>
      <c r="AM32" s="156"/>
      <c r="AN32" s="80"/>
      <c r="AO32" s="80"/>
      <c r="AP32" s="80"/>
      <c r="AQ32" s="80"/>
      <c r="AR32" s="154"/>
      <c r="AS32" s="378"/>
      <c r="AT32" s="379"/>
      <c r="AU32" s="379"/>
      <c r="AV32" s="379"/>
      <c r="AW32" s="379"/>
      <c r="AX32" s="561"/>
      <c r="AY32" s="15"/>
    </row>
    <row r="33" spans="1:83" ht="19.5" customHeight="1" x14ac:dyDescent="0.25">
      <c r="A33" s="69" t="str">
        <f t="shared" si="0"/>
        <v/>
      </c>
      <c r="B33" s="153"/>
      <c r="C33" s="80"/>
      <c r="D33" s="80"/>
      <c r="E33" s="80"/>
      <c r="F33" s="80"/>
      <c r="G33" s="154"/>
      <c r="H33" s="80"/>
      <c r="I33" s="80"/>
      <c r="J33" s="80"/>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80"/>
      <c r="AL33" s="155"/>
      <c r="AM33" s="156"/>
      <c r="AN33" s="80"/>
      <c r="AO33" s="80"/>
      <c r="AP33" s="80"/>
      <c r="AQ33" s="80"/>
      <c r="AR33" s="154"/>
      <c r="AS33" s="157"/>
      <c r="AT33" s="158"/>
      <c r="AU33" s="158"/>
      <c r="AV33" s="158"/>
      <c r="AW33" s="158"/>
      <c r="AX33" s="246"/>
      <c r="AY33" s="15"/>
      <c r="CB33" s="1" t="s">
        <v>27</v>
      </c>
      <c r="CD33" s="1" t="s">
        <v>27</v>
      </c>
    </row>
    <row r="34" spans="1:83" ht="19.5" customHeight="1" x14ac:dyDescent="0.25">
      <c r="A34" s="69" t="str">
        <f t="shared" si="0"/>
        <v/>
      </c>
      <c r="B34" s="153"/>
      <c r="C34" s="80"/>
      <c r="D34" s="80"/>
      <c r="E34" s="80"/>
      <c r="F34" s="80"/>
      <c r="G34" s="154"/>
      <c r="H34" s="80"/>
      <c r="I34" s="80"/>
      <c r="J34" s="80"/>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80"/>
      <c r="AL34" s="155"/>
      <c r="AM34" s="156"/>
      <c r="AN34" s="80"/>
      <c r="AO34" s="80"/>
      <c r="AP34" s="80"/>
      <c r="AQ34" s="80"/>
      <c r="AR34" s="154"/>
      <c r="AS34" s="157"/>
      <c r="AT34" s="158"/>
      <c r="AU34" s="158"/>
      <c r="AV34" s="158"/>
      <c r="AW34" s="158"/>
      <c r="AX34" s="246"/>
      <c r="AY34" s="39"/>
      <c r="CB34" s="1" t="s">
        <v>28</v>
      </c>
      <c r="CD34" s="1" t="s">
        <v>28</v>
      </c>
    </row>
    <row r="35" spans="1:83" ht="19.5" customHeight="1" x14ac:dyDescent="0.25">
      <c r="A35" s="69" t="str">
        <f t="shared" si="0"/>
        <v/>
      </c>
      <c r="B35" s="153"/>
      <c r="C35" s="80"/>
      <c r="D35" s="80"/>
      <c r="E35" s="80"/>
      <c r="F35" s="80"/>
      <c r="G35" s="154"/>
      <c r="H35" s="80"/>
      <c r="I35" s="80"/>
      <c r="J35" s="80"/>
      <c r="K35" s="381"/>
      <c r="L35" s="381"/>
      <c r="M35" s="381"/>
      <c r="N35" s="381"/>
      <c r="O35" s="381"/>
      <c r="P35" s="381"/>
      <c r="Q35" s="381"/>
      <c r="R35" s="381"/>
      <c r="S35" s="381"/>
      <c r="T35" s="381"/>
      <c r="U35" s="381"/>
      <c r="V35" s="381"/>
      <c r="W35" s="381"/>
      <c r="X35" s="381"/>
      <c r="Y35" s="381"/>
      <c r="Z35" s="381"/>
      <c r="AA35" s="381"/>
      <c r="AB35" s="381"/>
      <c r="AC35" s="381"/>
      <c r="AD35" s="381"/>
      <c r="AE35" s="381"/>
      <c r="AF35" s="381"/>
      <c r="AG35" s="381"/>
      <c r="AH35" s="381"/>
      <c r="AI35" s="381"/>
      <c r="AJ35" s="381"/>
      <c r="AK35" s="80"/>
      <c r="AL35" s="155"/>
      <c r="AM35" s="156"/>
      <c r="AN35" s="80"/>
      <c r="AO35" s="80"/>
      <c r="AP35" s="80"/>
      <c r="AQ35" s="80"/>
      <c r="AR35" s="154"/>
      <c r="AS35" s="157"/>
      <c r="AT35" s="158"/>
      <c r="AU35" s="158"/>
      <c r="AV35" s="158"/>
      <c r="AW35" s="158"/>
      <c r="AX35" s="246"/>
      <c r="AY35" s="15"/>
      <c r="CB35" s="1" t="s">
        <v>29</v>
      </c>
      <c r="CD35" s="1" t="s">
        <v>29</v>
      </c>
      <c r="CE35" s="1" t="s">
        <v>30</v>
      </c>
    </row>
    <row r="36" spans="1:83" ht="19.5" customHeight="1" x14ac:dyDescent="0.25">
      <c r="A36" s="69" t="str">
        <f t="shared" si="0"/>
        <v/>
      </c>
      <c r="B36" s="153"/>
      <c r="C36" s="80"/>
      <c r="D36" s="80"/>
      <c r="E36" s="80"/>
      <c r="F36" s="80"/>
      <c r="G36" s="154"/>
      <c r="H36" s="80"/>
      <c r="I36" s="80"/>
      <c r="J36" s="80"/>
      <c r="K36" s="227"/>
      <c r="L36" s="227"/>
      <c r="M36" s="227"/>
      <c r="N36" s="227"/>
      <c r="O36" s="227"/>
      <c r="P36" s="227"/>
      <c r="Q36" s="227"/>
      <c r="R36" s="227"/>
      <c r="S36" s="227"/>
      <c r="T36" s="227"/>
      <c r="U36" s="227"/>
      <c r="V36" s="227"/>
      <c r="W36" s="227"/>
      <c r="X36" s="227"/>
      <c r="Y36" s="227"/>
      <c r="Z36" s="227"/>
      <c r="AA36" s="227"/>
      <c r="AB36" s="227"/>
      <c r="AC36" s="227"/>
      <c r="AD36" s="227"/>
      <c r="AE36" s="227"/>
      <c r="AF36" s="227"/>
      <c r="AG36" s="227"/>
      <c r="AH36" s="227"/>
      <c r="AI36" s="227"/>
      <c r="AJ36" s="227"/>
      <c r="AK36" s="80"/>
      <c r="AL36" s="155"/>
      <c r="AM36" s="156"/>
      <c r="AN36" s="80"/>
      <c r="AO36" s="80"/>
      <c r="AP36" s="80"/>
      <c r="AQ36" s="80"/>
      <c r="AR36" s="154"/>
      <c r="AS36" s="157"/>
      <c r="AT36" s="158"/>
      <c r="AU36" s="158"/>
      <c r="AV36" s="158"/>
      <c r="AW36" s="158"/>
      <c r="AX36" s="246"/>
      <c r="AY36" s="15"/>
      <c r="CD36" s="1" t="s">
        <v>31</v>
      </c>
    </row>
    <row r="37" spans="1:83" ht="19.5" customHeight="1" x14ac:dyDescent="0.25">
      <c r="A37" s="69" t="str">
        <f t="shared" si="0"/>
        <v/>
      </c>
      <c r="B37" s="153"/>
      <c r="C37" s="80"/>
      <c r="D37" s="80"/>
      <c r="E37" s="80"/>
      <c r="F37" s="80"/>
      <c r="G37" s="154"/>
      <c r="H37" s="80"/>
      <c r="I37" s="80"/>
      <c r="J37" s="80" t="s">
        <v>697</v>
      </c>
      <c r="K37" s="381" t="s">
        <v>698</v>
      </c>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80"/>
      <c r="AL37" s="155"/>
      <c r="AM37" s="156"/>
      <c r="AN37" s="80"/>
      <c r="AO37" s="80"/>
      <c r="AP37" s="80"/>
      <c r="AQ37" s="80"/>
      <c r="AR37" s="154"/>
      <c r="AS37" s="157"/>
      <c r="AT37" s="158"/>
      <c r="AU37" s="158"/>
      <c r="AV37" s="158"/>
      <c r="AW37" s="158"/>
      <c r="AX37" s="246"/>
      <c r="AY37" s="15"/>
    </row>
    <row r="38" spans="1:83" ht="19.5" customHeight="1" x14ac:dyDescent="0.25">
      <c r="A38" s="69" t="str">
        <f t="shared" si="0"/>
        <v/>
      </c>
      <c r="B38" s="153"/>
      <c r="C38" s="80"/>
      <c r="D38" s="80"/>
      <c r="E38" s="80"/>
      <c r="F38" s="80"/>
      <c r="G38" s="154"/>
      <c r="H38" s="80"/>
      <c r="I38" s="80"/>
      <c r="J38" s="80"/>
      <c r="K38" s="381"/>
      <c r="L38" s="381"/>
      <c r="M38" s="381"/>
      <c r="N38" s="381"/>
      <c r="O38" s="381"/>
      <c r="P38" s="381"/>
      <c r="Q38" s="381"/>
      <c r="R38" s="381"/>
      <c r="S38" s="381"/>
      <c r="T38" s="381"/>
      <c r="U38" s="381"/>
      <c r="V38" s="381"/>
      <c r="W38" s="381"/>
      <c r="X38" s="381"/>
      <c r="Y38" s="381"/>
      <c r="Z38" s="381"/>
      <c r="AA38" s="381"/>
      <c r="AB38" s="381"/>
      <c r="AC38" s="381"/>
      <c r="AD38" s="381"/>
      <c r="AE38" s="381"/>
      <c r="AF38" s="381"/>
      <c r="AG38" s="381"/>
      <c r="AH38" s="381"/>
      <c r="AI38" s="381"/>
      <c r="AJ38" s="381"/>
      <c r="AK38" s="80"/>
      <c r="AL38" s="155"/>
      <c r="AM38" s="156"/>
      <c r="AN38" s="80"/>
      <c r="AO38" s="80"/>
      <c r="AP38" s="80"/>
      <c r="AQ38" s="80"/>
      <c r="AR38" s="154"/>
      <c r="AS38" s="157"/>
      <c r="AT38" s="158"/>
      <c r="AU38" s="158"/>
      <c r="AV38" s="158"/>
      <c r="AW38" s="158"/>
      <c r="AX38" s="246"/>
      <c r="AY38" s="15"/>
    </row>
    <row r="39" spans="1:83" ht="19.5" customHeight="1" x14ac:dyDescent="0.25">
      <c r="A39" s="69" t="str">
        <f t="shared" si="0"/>
        <v/>
      </c>
      <c r="B39" s="153"/>
      <c r="C39" s="80"/>
      <c r="D39" s="80"/>
      <c r="E39" s="80"/>
      <c r="F39" s="80"/>
      <c r="G39" s="154"/>
      <c r="H39" s="80"/>
      <c r="I39" s="80"/>
      <c r="J39" s="80"/>
      <c r="K39" s="381"/>
      <c r="L39" s="381"/>
      <c r="M39" s="381"/>
      <c r="N39" s="381"/>
      <c r="O39" s="381"/>
      <c r="P39" s="381"/>
      <c r="Q39" s="381"/>
      <c r="R39" s="381"/>
      <c r="S39" s="381"/>
      <c r="T39" s="381"/>
      <c r="U39" s="381"/>
      <c r="V39" s="381"/>
      <c r="W39" s="381"/>
      <c r="X39" s="381"/>
      <c r="Y39" s="381"/>
      <c r="Z39" s="381"/>
      <c r="AA39" s="381"/>
      <c r="AB39" s="381"/>
      <c r="AC39" s="381"/>
      <c r="AD39" s="381"/>
      <c r="AE39" s="381"/>
      <c r="AF39" s="381"/>
      <c r="AG39" s="381"/>
      <c r="AH39" s="381"/>
      <c r="AI39" s="381"/>
      <c r="AJ39" s="381"/>
      <c r="AK39" s="80"/>
      <c r="AL39" s="155"/>
      <c r="AM39" s="156"/>
      <c r="AN39" s="80"/>
      <c r="AO39" s="80"/>
      <c r="AP39" s="80"/>
      <c r="AQ39" s="80"/>
      <c r="AR39" s="154"/>
      <c r="AS39" s="157"/>
      <c r="AT39" s="158"/>
      <c r="AU39" s="158"/>
      <c r="AV39" s="158"/>
      <c r="AW39" s="158"/>
      <c r="AX39" s="246"/>
      <c r="AY39" s="15"/>
      <c r="CB39" s="1" t="s">
        <v>32</v>
      </c>
      <c r="CD39" s="1" t="s">
        <v>32</v>
      </c>
    </row>
    <row r="40" spans="1:83" ht="19.5" customHeight="1" x14ac:dyDescent="0.25">
      <c r="A40" s="69" t="str">
        <f t="shared" si="0"/>
        <v/>
      </c>
      <c r="B40" s="186"/>
      <c r="C40" s="81"/>
      <c r="D40" s="81"/>
      <c r="E40" s="81"/>
      <c r="F40" s="81"/>
      <c r="G40" s="187"/>
      <c r="H40" s="80"/>
      <c r="I40" s="80"/>
      <c r="J40" s="94"/>
      <c r="K40" s="381"/>
      <c r="L40" s="381"/>
      <c r="M40" s="381"/>
      <c r="N40" s="381"/>
      <c r="O40" s="381"/>
      <c r="P40" s="381"/>
      <c r="Q40" s="381"/>
      <c r="R40" s="381"/>
      <c r="S40" s="381"/>
      <c r="T40" s="381"/>
      <c r="U40" s="381"/>
      <c r="V40" s="381"/>
      <c r="W40" s="381"/>
      <c r="X40" s="381"/>
      <c r="Y40" s="381"/>
      <c r="Z40" s="381"/>
      <c r="AA40" s="381"/>
      <c r="AB40" s="381"/>
      <c r="AC40" s="381"/>
      <c r="AD40" s="381"/>
      <c r="AE40" s="381"/>
      <c r="AF40" s="381"/>
      <c r="AG40" s="381"/>
      <c r="AH40" s="381"/>
      <c r="AI40" s="381"/>
      <c r="AJ40" s="381"/>
      <c r="AK40" s="80"/>
      <c r="AL40" s="155"/>
      <c r="AM40" s="156"/>
      <c r="AN40" s="80"/>
      <c r="AO40" s="80"/>
      <c r="AP40" s="80"/>
      <c r="AQ40" s="80"/>
      <c r="AR40" s="154"/>
      <c r="AS40" s="84"/>
      <c r="AT40" s="85"/>
      <c r="AU40" s="85"/>
      <c r="AV40" s="85"/>
      <c r="AW40" s="85"/>
      <c r="AX40" s="253"/>
      <c r="AY40" s="39"/>
      <c r="CB40" s="1" t="s">
        <v>33</v>
      </c>
      <c r="CD40" s="1" t="s">
        <v>33</v>
      </c>
      <c r="CE40" s="1" t="s">
        <v>34</v>
      </c>
    </row>
    <row r="41" spans="1:83" ht="19.5" customHeight="1" x14ac:dyDescent="0.25">
      <c r="A41" s="69" t="str">
        <f t="shared" si="0"/>
        <v/>
      </c>
      <c r="B41" s="186"/>
      <c r="C41" s="81"/>
      <c r="D41" s="81"/>
      <c r="E41" s="81"/>
      <c r="F41" s="81"/>
      <c r="G41" s="187"/>
      <c r="H41" s="80"/>
      <c r="I41" s="80"/>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80"/>
      <c r="AL41" s="155"/>
      <c r="AM41" s="156"/>
      <c r="AN41" s="80"/>
      <c r="AO41" s="80"/>
      <c r="AP41" s="80"/>
      <c r="AQ41" s="80"/>
      <c r="AR41" s="154"/>
      <c r="AS41" s="84"/>
      <c r="AT41" s="85"/>
      <c r="AU41" s="85"/>
      <c r="AV41" s="85"/>
      <c r="AW41" s="85"/>
      <c r="AX41" s="253"/>
      <c r="AY41" s="15"/>
      <c r="CB41" s="1" t="s">
        <v>19</v>
      </c>
      <c r="CD41" s="1" t="s">
        <v>19</v>
      </c>
    </row>
    <row r="42" spans="1:83" ht="19.5" customHeight="1" x14ac:dyDescent="0.25">
      <c r="A42" s="69">
        <f t="shared" si="0"/>
        <v>260</v>
      </c>
      <c r="B42" s="153"/>
      <c r="C42" s="80"/>
      <c r="D42" s="80"/>
      <c r="E42" s="80"/>
      <c r="F42" s="80"/>
      <c r="G42" s="154"/>
      <c r="H42" s="80"/>
      <c r="I42" s="80"/>
      <c r="J42" s="94" t="s">
        <v>699</v>
      </c>
      <c r="K42" s="384" t="s">
        <v>700</v>
      </c>
      <c r="L42" s="384"/>
      <c r="M42" s="384"/>
      <c r="N42" s="384"/>
      <c r="O42" s="384"/>
      <c r="P42" s="384"/>
      <c r="Q42" s="384"/>
      <c r="R42" s="384"/>
      <c r="S42" s="384"/>
      <c r="T42" s="384"/>
      <c r="U42" s="384"/>
      <c r="V42" s="384"/>
      <c r="W42" s="384"/>
      <c r="X42" s="384"/>
      <c r="Y42" s="384"/>
      <c r="Z42" s="384"/>
      <c r="AA42" s="384"/>
      <c r="AB42" s="384"/>
      <c r="AC42" s="384"/>
      <c r="AD42" s="384"/>
      <c r="AE42" s="384"/>
      <c r="AF42" s="384"/>
      <c r="AG42" s="384"/>
      <c r="AH42" s="384"/>
      <c r="AI42" s="384"/>
      <c r="AJ42" s="384"/>
      <c r="AK42" s="80"/>
      <c r="AL42" s="155"/>
      <c r="AM42" s="201">
        <v>260</v>
      </c>
      <c r="AN42" s="386" t="s">
        <v>12</v>
      </c>
      <c r="AO42" s="387"/>
      <c r="AP42" s="387"/>
      <c r="AQ42" s="388"/>
      <c r="AR42" s="154"/>
      <c r="AS42" s="378" t="s">
        <v>1872</v>
      </c>
      <c r="AT42" s="379"/>
      <c r="AU42" s="379"/>
      <c r="AV42" s="379"/>
      <c r="AW42" s="379"/>
      <c r="AX42" s="561"/>
      <c r="AY42" s="39">
        <f>IFERROR(VLOOKUP(AN42,$CD$6:$CE$11,2,FALSE),0)</f>
        <v>0</v>
      </c>
      <c r="CD42" s="1" t="s">
        <v>35</v>
      </c>
    </row>
    <row r="43" spans="1:83" ht="19.5" customHeight="1" x14ac:dyDescent="0.25">
      <c r="A43" s="69" t="str">
        <f t="shared" si="0"/>
        <v/>
      </c>
      <c r="B43" s="185"/>
      <c r="C43" s="80"/>
      <c r="D43" s="80"/>
      <c r="E43" s="80"/>
      <c r="F43" s="80"/>
      <c r="G43" s="154"/>
      <c r="H43" s="80"/>
      <c r="I43" s="80"/>
      <c r="J43" s="80"/>
      <c r="K43" s="384"/>
      <c r="L43" s="384"/>
      <c r="M43" s="384"/>
      <c r="N43" s="384"/>
      <c r="O43" s="384"/>
      <c r="P43" s="384"/>
      <c r="Q43" s="384"/>
      <c r="R43" s="384"/>
      <c r="S43" s="384"/>
      <c r="T43" s="384"/>
      <c r="U43" s="384"/>
      <c r="V43" s="384"/>
      <c r="W43" s="384"/>
      <c r="X43" s="384"/>
      <c r="Y43" s="384"/>
      <c r="Z43" s="384"/>
      <c r="AA43" s="384"/>
      <c r="AB43" s="384"/>
      <c r="AC43" s="384"/>
      <c r="AD43" s="384"/>
      <c r="AE43" s="384"/>
      <c r="AF43" s="384"/>
      <c r="AG43" s="384"/>
      <c r="AH43" s="384"/>
      <c r="AI43" s="384"/>
      <c r="AJ43" s="384"/>
      <c r="AK43" s="80"/>
      <c r="AL43" s="155"/>
      <c r="AM43" s="156"/>
      <c r="AN43" s="80"/>
      <c r="AO43" s="80"/>
      <c r="AP43" s="80"/>
      <c r="AQ43" s="80"/>
      <c r="AR43" s="154"/>
      <c r="AS43" s="378"/>
      <c r="AT43" s="379"/>
      <c r="AU43" s="379"/>
      <c r="AV43" s="379"/>
      <c r="AW43" s="379"/>
      <c r="AX43" s="561"/>
      <c r="AY43" s="15"/>
    </row>
    <row r="44" spans="1:83" ht="19.5" customHeight="1" x14ac:dyDescent="0.25">
      <c r="A44" s="69" t="str">
        <f t="shared" si="0"/>
        <v/>
      </c>
      <c r="B44" s="153"/>
      <c r="C44" s="80"/>
      <c r="D44" s="80"/>
      <c r="E44" s="80"/>
      <c r="F44" s="80"/>
      <c r="G44" s="154"/>
      <c r="H44" s="80"/>
      <c r="I44" s="80"/>
      <c r="J44" s="80"/>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80"/>
      <c r="AL44" s="155"/>
      <c r="AM44" s="156"/>
      <c r="AN44" s="80"/>
      <c r="AO44" s="80"/>
      <c r="AP44" s="80"/>
      <c r="AQ44" s="80"/>
      <c r="AR44" s="154"/>
      <c r="AS44" s="157"/>
      <c r="AT44" s="158"/>
      <c r="AU44" s="158"/>
      <c r="AV44" s="158"/>
      <c r="AW44" s="158"/>
      <c r="AX44" s="246"/>
      <c r="AY44" s="15"/>
    </row>
    <row r="45" spans="1:83" ht="19.5" customHeight="1" x14ac:dyDescent="0.25">
      <c r="A45" s="69" t="str">
        <f t="shared" si="0"/>
        <v/>
      </c>
      <c r="B45" s="153"/>
      <c r="C45" s="80"/>
      <c r="D45" s="80"/>
      <c r="E45" s="80"/>
      <c r="F45" s="80"/>
      <c r="G45" s="154"/>
      <c r="H45" s="80"/>
      <c r="I45" s="80"/>
      <c r="J45" s="80" t="s">
        <v>701</v>
      </c>
      <c r="K45" s="562" t="s">
        <v>702</v>
      </c>
      <c r="L45" s="562"/>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80"/>
      <c r="AL45" s="155"/>
      <c r="AM45" s="156"/>
      <c r="AN45" s="80"/>
      <c r="AO45" s="80"/>
      <c r="AP45" s="80"/>
      <c r="AQ45" s="80"/>
      <c r="AR45" s="154"/>
      <c r="AS45" s="442" t="s">
        <v>1325</v>
      </c>
      <c r="AT45" s="443"/>
      <c r="AU45" s="443"/>
      <c r="AV45" s="443"/>
      <c r="AW45" s="443"/>
      <c r="AX45" s="526"/>
      <c r="AY45" s="15"/>
      <c r="CB45" s="1" t="s">
        <v>32</v>
      </c>
      <c r="CD45" s="1" t="s">
        <v>32</v>
      </c>
      <c r="CE45" s="1" t="s">
        <v>18</v>
      </c>
    </row>
    <row r="46" spans="1:83" ht="19.5" customHeight="1" x14ac:dyDescent="0.25">
      <c r="A46" s="69" t="str">
        <f t="shared" si="0"/>
        <v/>
      </c>
      <c r="B46" s="153"/>
      <c r="C46" s="80"/>
      <c r="D46" s="80"/>
      <c r="E46" s="80"/>
      <c r="F46" s="80"/>
      <c r="G46" s="154"/>
      <c r="H46" s="80"/>
      <c r="I46" s="80"/>
      <c r="J46" s="80"/>
      <c r="K46" s="562"/>
      <c r="L46" s="562"/>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80"/>
      <c r="AL46" s="155"/>
      <c r="AM46" s="156"/>
      <c r="AN46" s="80"/>
      <c r="AO46" s="80"/>
      <c r="AP46" s="80"/>
      <c r="AQ46" s="80"/>
      <c r="AR46" s="154"/>
      <c r="AS46" s="442"/>
      <c r="AT46" s="443"/>
      <c r="AU46" s="443"/>
      <c r="AV46" s="443"/>
      <c r="AW46" s="443"/>
      <c r="AX46" s="526"/>
      <c r="AY46" s="15"/>
      <c r="CB46" s="1" t="s">
        <v>33</v>
      </c>
      <c r="CD46" s="1" t="s">
        <v>33</v>
      </c>
    </row>
    <row r="47" spans="1:83" ht="19.5" customHeight="1" x14ac:dyDescent="0.25">
      <c r="A47" s="69" t="str">
        <f t="shared" si="0"/>
        <v/>
      </c>
      <c r="B47" s="153"/>
      <c r="C47" s="80"/>
      <c r="D47" s="80"/>
      <c r="E47" s="80"/>
      <c r="F47" s="80"/>
      <c r="G47" s="154"/>
      <c r="H47" s="80"/>
      <c r="I47" s="80"/>
      <c r="J47" s="80"/>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80"/>
      <c r="AL47" s="155"/>
      <c r="AM47" s="156"/>
      <c r="AN47" s="80"/>
      <c r="AO47" s="80"/>
      <c r="AP47" s="80"/>
      <c r="AQ47" s="80"/>
      <c r="AR47" s="154"/>
      <c r="AS47" s="157"/>
      <c r="AT47" s="158"/>
      <c r="AU47" s="158"/>
      <c r="AV47" s="158"/>
      <c r="AW47" s="158"/>
      <c r="AX47" s="246"/>
      <c r="AY47" s="15"/>
      <c r="CB47" s="1" t="s">
        <v>19</v>
      </c>
      <c r="CD47" s="1" t="s">
        <v>19</v>
      </c>
    </row>
    <row r="48" spans="1:83" ht="19.5" customHeight="1" x14ac:dyDescent="0.25">
      <c r="A48" s="69">
        <f t="shared" si="0"/>
        <v>261</v>
      </c>
      <c r="B48" s="153"/>
      <c r="C48" s="80"/>
      <c r="D48" s="80"/>
      <c r="E48" s="80"/>
      <c r="F48" s="80"/>
      <c r="G48" s="154"/>
      <c r="H48" s="80"/>
      <c r="I48" s="80"/>
      <c r="J48" s="80" t="s">
        <v>703</v>
      </c>
      <c r="K48" s="381" t="s">
        <v>704</v>
      </c>
      <c r="L48" s="381"/>
      <c r="M48" s="381"/>
      <c r="N48" s="381"/>
      <c r="O48" s="381"/>
      <c r="P48" s="381"/>
      <c r="Q48" s="381"/>
      <c r="R48" s="381"/>
      <c r="S48" s="381"/>
      <c r="T48" s="381"/>
      <c r="U48" s="381"/>
      <c r="V48" s="381"/>
      <c r="W48" s="381"/>
      <c r="X48" s="381"/>
      <c r="Y48" s="381"/>
      <c r="Z48" s="381"/>
      <c r="AA48" s="381"/>
      <c r="AB48" s="381"/>
      <c r="AC48" s="381"/>
      <c r="AD48" s="381"/>
      <c r="AE48" s="381"/>
      <c r="AF48" s="381"/>
      <c r="AG48" s="381"/>
      <c r="AH48" s="381"/>
      <c r="AI48" s="381"/>
      <c r="AJ48" s="381"/>
      <c r="AK48" s="80"/>
      <c r="AL48" s="155"/>
      <c r="AM48" s="201">
        <v>261</v>
      </c>
      <c r="AN48" s="386" t="s">
        <v>12</v>
      </c>
      <c r="AO48" s="387"/>
      <c r="AP48" s="387"/>
      <c r="AQ48" s="388"/>
      <c r="AR48" s="154"/>
      <c r="AS48" s="378" t="s">
        <v>1873</v>
      </c>
      <c r="AT48" s="379"/>
      <c r="AU48" s="379"/>
      <c r="AV48" s="379"/>
      <c r="AW48" s="379"/>
      <c r="AX48" s="561"/>
      <c r="AY48" s="39">
        <f>IFERROR(VLOOKUP(AN48,$CD$6:$CE$11,2,FALSE),0)</f>
        <v>0</v>
      </c>
      <c r="CD48" s="1" t="s">
        <v>36</v>
      </c>
    </row>
    <row r="49" spans="1:82" ht="19.5" customHeight="1" x14ac:dyDescent="0.25">
      <c r="A49" s="69" t="str">
        <f t="shared" si="0"/>
        <v/>
      </c>
      <c r="B49" s="153"/>
      <c r="C49" s="80"/>
      <c r="D49" s="80"/>
      <c r="E49" s="80"/>
      <c r="F49" s="80"/>
      <c r="G49" s="154"/>
      <c r="H49" s="80"/>
      <c r="I49" s="80"/>
      <c r="J49" s="80"/>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80"/>
      <c r="AL49" s="155"/>
      <c r="AM49" s="156"/>
      <c r="AN49" s="80"/>
      <c r="AO49" s="80"/>
      <c r="AP49" s="80"/>
      <c r="AQ49" s="80"/>
      <c r="AR49" s="154"/>
      <c r="AS49" s="378"/>
      <c r="AT49" s="379"/>
      <c r="AU49" s="379"/>
      <c r="AV49" s="379"/>
      <c r="AW49" s="379"/>
      <c r="AX49" s="561"/>
      <c r="AY49" s="15"/>
    </row>
    <row r="50" spans="1:82" ht="19.5" customHeight="1" x14ac:dyDescent="0.25">
      <c r="A50" s="69" t="str">
        <f t="shared" si="0"/>
        <v/>
      </c>
      <c r="B50" s="153"/>
      <c r="C50" s="80"/>
      <c r="D50" s="80"/>
      <c r="E50" s="80"/>
      <c r="F50" s="80"/>
      <c r="G50" s="154"/>
      <c r="H50" s="80"/>
      <c r="I50" s="80"/>
      <c r="J50" s="80"/>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80"/>
      <c r="AL50" s="155"/>
      <c r="AM50" s="156"/>
      <c r="AN50" s="80"/>
      <c r="AO50" s="80"/>
      <c r="AP50" s="80"/>
      <c r="AQ50" s="80"/>
      <c r="AR50" s="154"/>
      <c r="AS50" s="157"/>
      <c r="AT50" s="158"/>
      <c r="AU50" s="158"/>
      <c r="AV50" s="158"/>
      <c r="AW50" s="158"/>
      <c r="AX50" s="246"/>
      <c r="AY50" s="15"/>
    </row>
    <row r="51" spans="1:82" ht="19.5" customHeight="1" x14ac:dyDescent="0.25">
      <c r="A51" s="69">
        <f t="shared" si="0"/>
        <v>262</v>
      </c>
      <c r="B51" s="153"/>
      <c r="C51" s="80"/>
      <c r="D51" s="80"/>
      <c r="E51" s="80"/>
      <c r="F51" s="80"/>
      <c r="G51" s="154"/>
      <c r="H51" s="80"/>
      <c r="I51" s="80"/>
      <c r="J51" s="80" t="s">
        <v>705</v>
      </c>
      <c r="K51" s="381" t="s">
        <v>1874</v>
      </c>
      <c r="L51" s="381"/>
      <c r="M51" s="381"/>
      <c r="N51" s="381"/>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80"/>
      <c r="AL51" s="155"/>
      <c r="AM51" s="201">
        <v>262</v>
      </c>
      <c r="AN51" s="386" t="s">
        <v>12</v>
      </c>
      <c r="AO51" s="387"/>
      <c r="AP51" s="387"/>
      <c r="AQ51" s="388"/>
      <c r="AR51" s="154"/>
      <c r="AS51" s="378" t="s">
        <v>1875</v>
      </c>
      <c r="AT51" s="379"/>
      <c r="AU51" s="379"/>
      <c r="AV51" s="379"/>
      <c r="AW51" s="379"/>
      <c r="AX51" s="561"/>
      <c r="AY51" s="39">
        <f>IFERROR(VLOOKUP(AN51,$CD$6:$CE$11,2,FALSE),0)</f>
        <v>0</v>
      </c>
      <c r="CB51" s="1" t="s">
        <v>97</v>
      </c>
      <c r="CD51" s="1" t="s">
        <v>97</v>
      </c>
    </row>
    <row r="52" spans="1:82" ht="19.5" customHeight="1" x14ac:dyDescent="0.25">
      <c r="A52" s="69"/>
      <c r="B52" s="153"/>
      <c r="C52" s="80"/>
      <c r="D52" s="80"/>
      <c r="E52" s="80"/>
      <c r="F52" s="80"/>
      <c r="G52" s="154"/>
      <c r="H52" s="80"/>
      <c r="I52" s="80"/>
      <c r="J52" s="80"/>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80"/>
      <c r="AL52" s="155"/>
      <c r="AM52" s="201"/>
      <c r="AN52" s="191"/>
      <c r="AO52" s="191"/>
      <c r="AP52" s="191"/>
      <c r="AQ52" s="191"/>
      <c r="AR52" s="154"/>
      <c r="AS52" s="378"/>
      <c r="AT52" s="379"/>
      <c r="AU52" s="379"/>
      <c r="AV52" s="379"/>
      <c r="AW52" s="379"/>
      <c r="AX52" s="561"/>
      <c r="AY52" s="39"/>
    </row>
    <row r="53" spans="1:82" ht="19.5" customHeight="1" x14ac:dyDescent="0.25">
      <c r="A53" s="69"/>
      <c r="B53" s="153"/>
      <c r="C53" s="80"/>
      <c r="D53" s="80"/>
      <c r="E53" s="80"/>
      <c r="F53" s="80"/>
      <c r="G53" s="154"/>
      <c r="H53" s="80"/>
      <c r="I53" s="80"/>
      <c r="J53" s="80"/>
      <c r="K53" s="381"/>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80"/>
      <c r="AL53" s="155"/>
      <c r="AM53" s="201"/>
      <c r="AN53" s="191"/>
      <c r="AO53" s="191"/>
      <c r="AP53" s="191"/>
      <c r="AQ53" s="191"/>
      <c r="AR53" s="154"/>
      <c r="AS53" s="84"/>
      <c r="AT53" s="85"/>
      <c r="AU53" s="85"/>
      <c r="AV53" s="85"/>
      <c r="AW53" s="85"/>
      <c r="AX53" s="253"/>
      <c r="AY53" s="39"/>
    </row>
    <row r="54" spans="1:82" ht="19.5" customHeight="1" x14ac:dyDescent="0.25">
      <c r="A54" s="69"/>
      <c r="B54" s="153"/>
      <c r="C54" s="80"/>
      <c r="D54" s="80"/>
      <c r="E54" s="80"/>
      <c r="F54" s="80"/>
      <c r="G54" s="154"/>
      <c r="H54" s="80"/>
      <c r="I54" s="80"/>
      <c r="J54" s="80"/>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80"/>
      <c r="AL54" s="155"/>
      <c r="AM54" s="201"/>
      <c r="AN54" s="191"/>
      <c r="AO54" s="191"/>
      <c r="AP54" s="191"/>
      <c r="AQ54" s="191"/>
      <c r="AR54" s="154"/>
      <c r="AS54" s="84"/>
      <c r="AT54" s="85"/>
      <c r="AU54" s="85"/>
      <c r="AV54" s="85"/>
      <c r="AW54" s="85"/>
      <c r="AX54" s="253"/>
      <c r="AY54" s="39"/>
    </row>
    <row r="55" spans="1:82" ht="19.5" customHeight="1" x14ac:dyDescent="0.25">
      <c r="A55" s="69" t="str">
        <f t="shared" si="0"/>
        <v/>
      </c>
      <c r="B55" s="153"/>
      <c r="C55" s="80"/>
      <c r="D55" s="80"/>
      <c r="E55" s="80"/>
      <c r="F55" s="80"/>
      <c r="G55" s="154"/>
      <c r="H55" s="80"/>
      <c r="I55" s="80"/>
      <c r="J55" s="80"/>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80"/>
      <c r="AL55" s="155"/>
      <c r="AM55" s="156"/>
      <c r="AN55" s="80"/>
      <c r="AO55" s="80"/>
      <c r="AP55" s="80"/>
      <c r="AQ55" s="80"/>
      <c r="AR55" s="154"/>
      <c r="AS55" s="157"/>
      <c r="AT55" s="158"/>
      <c r="AU55" s="158"/>
      <c r="AV55" s="158"/>
      <c r="AW55" s="158"/>
      <c r="AX55" s="246"/>
      <c r="AY55" s="39"/>
      <c r="CB55" s="1" t="s">
        <v>98</v>
      </c>
      <c r="CD55" s="1" t="s">
        <v>98</v>
      </c>
    </row>
    <row r="56" spans="1:82" ht="19.5" customHeight="1" x14ac:dyDescent="0.25">
      <c r="A56" s="69" t="str">
        <f t="shared" si="0"/>
        <v/>
      </c>
      <c r="B56" s="153"/>
      <c r="C56" s="80"/>
      <c r="D56" s="80"/>
      <c r="E56" s="80"/>
      <c r="F56" s="80"/>
      <c r="G56" s="154"/>
      <c r="H56" s="80"/>
      <c r="I56" s="80"/>
      <c r="J56" s="80"/>
      <c r="K56" s="381"/>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80"/>
      <c r="AL56" s="155"/>
      <c r="AM56" s="156"/>
      <c r="AN56" s="80"/>
      <c r="AO56" s="80"/>
      <c r="AP56" s="80"/>
      <c r="AQ56" s="80"/>
      <c r="AR56" s="154"/>
      <c r="AS56" s="157"/>
      <c r="AT56" s="158"/>
      <c r="AU56" s="158"/>
      <c r="AV56" s="158"/>
      <c r="AW56" s="158"/>
      <c r="AX56" s="246"/>
      <c r="AY56" s="15"/>
      <c r="CD56" s="1" t="s">
        <v>100</v>
      </c>
    </row>
    <row r="57" spans="1:82" ht="19.5" customHeight="1" x14ac:dyDescent="0.25">
      <c r="A57" s="69" t="str">
        <f t="shared" si="0"/>
        <v/>
      </c>
      <c r="B57" s="196"/>
      <c r="C57" s="179"/>
      <c r="D57" s="179"/>
      <c r="E57" s="179"/>
      <c r="F57" s="179"/>
      <c r="G57" s="197"/>
      <c r="H57" s="80"/>
      <c r="I57" s="80"/>
      <c r="J57" s="80"/>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0"/>
      <c r="AL57" s="155"/>
      <c r="AM57" s="156"/>
      <c r="AN57" s="80"/>
      <c r="AO57" s="80"/>
      <c r="AP57" s="80"/>
      <c r="AQ57" s="80"/>
      <c r="AR57" s="154"/>
      <c r="AS57" s="157"/>
      <c r="AT57" s="158"/>
      <c r="AU57" s="158"/>
      <c r="AV57" s="158"/>
      <c r="AW57" s="158"/>
      <c r="AX57" s="246"/>
      <c r="AY57" s="15"/>
    </row>
    <row r="58" spans="1:82" ht="19.5" customHeight="1" x14ac:dyDescent="0.25">
      <c r="A58" s="69" t="str">
        <f t="shared" si="0"/>
        <v/>
      </c>
      <c r="B58" s="153"/>
      <c r="C58" s="179"/>
      <c r="D58" s="179"/>
      <c r="E58" s="179"/>
      <c r="F58" s="179"/>
      <c r="G58" s="154"/>
      <c r="H58" s="80"/>
      <c r="I58" s="80"/>
      <c r="J58" s="268" t="s">
        <v>701</v>
      </c>
      <c r="K58" s="562" t="s">
        <v>706</v>
      </c>
      <c r="L58" s="562"/>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80"/>
      <c r="AL58" s="155"/>
      <c r="AM58" s="156"/>
      <c r="AN58" s="80"/>
      <c r="AO58" s="80"/>
      <c r="AP58" s="80"/>
      <c r="AQ58" s="80"/>
      <c r="AR58" s="154"/>
      <c r="AS58" s="84"/>
      <c r="AT58" s="85"/>
      <c r="AU58" s="85"/>
      <c r="AV58" s="85"/>
      <c r="AW58" s="85"/>
      <c r="AX58" s="253"/>
      <c r="AY58" s="39"/>
    </row>
    <row r="59" spans="1:82" ht="19.5" customHeight="1" x14ac:dyDescent="0.25">
      <c r="A59" s="69" t="str">
        <f t="shared" si="0"/>
        <v/>
      </c>
      <c r="B59" s="185"/>
      <c r="C59" s="179"/>
      <c r="D59" s="179"/>
      <c r="E59" s="179"/>
      <c r="F59" s="179"/>
      <c r="G59" s="154"/>
      <c r="H59" s="80"/>
      <c r="I59" s="80"/>
      <c r="J59" s="94"/>
      <c r="K59" s="562"/>
      <c r="L59" s="562"/>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80"/>
      <c r="AL59" s="155"/>
      <c r="AM59" s="156"/>
      <c r="AN59" s="80"/>
      <c r="AO59" s="80"/>
      <c r="AP59" s="80"/>
      <c r="AQ59" s="80"/>
      <c r="AR59" s="154"/>
      <c r="AS59" s="84"/>
      <c r="AT59" s="85"/>
      <c r="AU59" s="85"/>
      <c r="AV59" s="85"/>
      <c r="AW59" s="85"/>
      <c r="AX59" s="253"/>
      <c r="AY59" s="15"/>
    </row>
    <row r="60" spans="1:82" ht="19.5" customHeight="1" x14ac:dyDescent="0.25">
      <c r="A60" s="69" t="str">
        <f t="shared" si="0"/>
        <v/>
      </c>
      <c r="B60" s="153"/>
      <c r="C60" s="80"/>
      <c r="D60" s="80"/>
      <c r="E60" s="80"/>
      <c r="F60" s="80"/>
      <c r="G60" s="154"/>
      <c r="H60" s="80"/>
      <c r="I60" s="80"/>
      <c r="J60" s="94"/>
      <c r="K60" s="562"/>
      <c r="L60" s="562"/>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80"/>
      <c r="AL60" s="155"/>
      <c r="AM60" s="156"/>
      <c r="AN60" s="80"/>
      <c r="AO60" s="80"/>
      <c r="AP60" s="80"/>
      <c r="AQ60" s="80"/>
      <c r="AR60" s="154"/>
      <c r="AS60" s="84"/>
      <c r="AT60" s="85"/>
      <c r="AU60" s="85"/>
      <c r="AV60" s="85"/>
      <c r="AW60" s="85"/>
      <c r="AX60" s="253"/>
      <c r="AY60" s="15"/>
    </row>
    <row r="61" spans="1:82" ht="19.5" customHeight="1" x14ac:dyDescent="0.25">
      <c r="A61" s="69" t="str">
        <f t="shared" si="0"/>
        <v/>
      </c>
      <c r="B61" s="153"/>
      <c r="C61" s="80"/>
      <c r="D61" s="80"/>
      <c r="E61" s="80"/>
      <c r="F61" s="80"/>
      <c r="G61" s="154"/>
      <c r="H61" s="80"/>
      <c r="I61" s="80"/>
      <c r="J61" s="94"/>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0"/>
      <c r="AL61" s="155"/>
      <c r="AM61" s="156"/>
      <c r="AN61" s="80"/>
      <c r="AO61" s="80"/>
      <c r="AP61" s="80"/>
      <c r="AQ61" s="80"/>
      <c r="AR61" s="154"/>
      <c r="AS61" s="84"/>
      <c r="AT61" s="85"/>
      <c r="AU61" s="85"/>
      <c r="AV61" s="85"/>
      <c r="AW61" s="85"/>
      <c r="AX61" s="253"/>
      <c r="AY61" s="15"/>
    </row>
    <row r="62" spans="1:82" ht="19.5" customHeight="1" x14ac:dyDescent="0.25">
      <c r="A62" s="69">
        <f t="shared" si="0"/>
        <v>263</v>
      </c>
      <c r="B62" s="153"/>
      <c r="C62" s="80"/>
      <c r="D62" s="80"/>
      <c r="E62" s="80"/>
      <c r="F62" s="80"/>
      <c r="G62" s="154"/>
      <c r="H62" s="80"/>
      <c r="I62" s="80"/>
      <c r="J62" s="80" t="s">
        <v>707</v>
      </c>
      <c r="K62" s="401" t="s">
        <v>1876</v>
      </c>
      <c r="L62" s="401"/>
      <c r="M62" s="401"/>
      <c r="N62" s="401"/>
      <c r="O62" s="401"/>
      <c r="P62" s="401"/>
      <c r="Q62" s="401"/>
      <c r="R62" s="401"/>
      <c r="S62" s="401"/>
      <c r="T62" s="401"/>
      <c r="U62" s="401"/>
      <c r="V62" s="401"/>
      <c r="W62" s="401"/>
      <c r="X62" s="401"/>
      <c r="Y62" s="401"/>
      <c r="Z62" s="401"/>
      <c r="AA62" s="401"/>
      <c r="AB62" s="401"/>
      <c r="AC62" s="401"/>
      <c r="AD62" s="401"/>
      <c r="AE62" s="401"/>
      <c r="AF62" s="401"/>
      <c r="AG62" s="401"/>
      <c r="AH62" s="401"/>
      <c r="AI62" s="401"/>
      <c r="AJ62" s="401"/>
      <c r="AK62" s="80"/>
      <c r="AL62" s="155"/>
      <c r="AM62" s="201">
        <v>263</v>
      </c>
      <c r="AN62" s="386" t="s">
        <v>12</v>
      </c>
      <c r="AO62" s="387"/>
      <c r="AP62" s="387"/>
      <c r="AQ62" s="388"/>
      <c r="AR62" s="154"/>
      <c r="AS62" s="378" t="s">
        <v>1877</v>
      </c>
      <c r="AT62" s="379"/>
      <c r="AU62" s="379"/>
      <c r="AV62" s="379"/>
      <c r="AW62" s="379"/>
      <c r="AX62" s="561"/>
      <c r="AY62" s="39">
        <f>IFERROR(VLOOKUP(AN62,$CD$6:$CE$11,2,FALSE),0)</f>
        <v>0</v>
      </c>
    </row>
    <row r="63" spans="1:82" ht="19.5" customHeight="1" x14ac:dyDescent="0.25">
      <c r="A63" s="69" t="str">
        <f t="shared" si="0"/>
        <v/>
      </c>
      <c r="B63" s="153"/>
      <c r="C63" s="80"/>
      <c r="D63" s="80"/>
      <c r="E63" s="80"/>
      <c r="F63" s="80"/>
      <c r="G63" s="154"/>
      <c r="H63" s="80"/>
      <c r="I63" s="80"/>
      <c r="J63" s="80"/>
      <c r="K63" s="401"/>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401"/>
      <c r="AK63" s="80"/>
      <c r="AL63" s="155"/>
      <c r="AM63" s="156"/>
      <c r="AN63" s="80"/>
      <c r="AO63" s="80"/>
      <c r="AP63" s="80"/>
      <c r="AQ63" s="80"/>
      <c r="AR63" s="154"/>
      <c r="AS63" s="378"/>
      <c r="AT63" s="379"/>
      <c r="AU63" s="379"/>
      <c r="AV63" s="379"/>
      <c r="AW63" s="379"/>
      <c r="AX63" s="561"/>
      <c r="AY63" s="39"/>
    </row>
    <row r="64" spans="1:82" ht="19.5" customHeight="1" x14ac:dyDescent="0.25">
      <c r="A64" s="69" t="str">
        <f t="shared" si="0"/>
        <v/>
      </c>
      <c r="B64" s="153"/>
      <c r="C64" s="80"/>
      <c r="D64" s="80"/>
      <c r="E64" s="80"/>
      <c r="F64" s="80"/>
      <c r="G64" s="154"/>
      <c r="H64" s="80"/>
      <c r="I64" s="80"/>
      <c r="J64" s="80"/>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80"/>
      <c r="AL64" s="155"/>
      <c r="AM64" s="156"/>
      <c r="AN64" s="80"/>
      <c r="AO64" s="80"/>
      <c r="AP64" s="80"/>
      <c r="AQ64" s="80"/>
      <c r="AR64" s="154"/>
      <c r="AS64" s="220"/>
      <c r="AT64" s="221"/>
      <c r="AU64" s="221"/>
      <c r="AV64" s="221"/>
      <c r="AW64" s="221"/>
      <c r="AX64" s="248"/>
      <c r="AY64" s="15"/>
    </row>
    <row r="65" spans="1:51" ht="19.5" customHeight="1" x14ac:dyDescent="0.25">
      <c r="A65" s="69" t="str">
        <f t="shared" si="0"/>
        <v/>
      </c>
      <c r="B65" s="153"/>
      <c r="C65" s="80"/>
      <c r="D65" s="80"/>
      <c r="E65" s="80"/>
      <c r="F65" s="80"/>
      <c r="G65" s="154"/>
      <c r="H65" s="80"/>
      <c r="I65" s="80"/>
      <c r="J65" s="80"/>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K65" s="80"/>
      <c r="AL65" s="155"/>
      <c r="AM65" s="156"/>
      <c r="AN65" s="80"/>
      <c r="AO65" s="80"/>
      <c r="AP65" s="80"/>
      <c r="AQ65" s="80"/>
      <c r="AR65" s="154"/>
      <c r="AS65" s="220"/>
      <c r="AT65" s="221"/>
      <c r="AU65" s="221"/>
      <c r="AV65" s="221"/>
      <c r="AW65" s="221"/>
      <c r="AX65" s="248"/>
      <c r="AY65" s="15"/>
    </row>
    <row r="66" spans="1:51" ht="19.5" customHeight="1" x14ac:dyDescent="0.25">
      <c r="A66" s="69" t="str">
        <f t="shared" si="0"/>
        <v/>
      </c>
      <c r="B66" s="153"/>
      <c r="C66" s="80"/>
      <c r="D66" s="80"/>
      <c r="E66" s="80"/>
      <c r="F66" s="80"/>
      <c r="G66" s="154"/>
      <c r="H66" s="80"/>
      <c r="I66" s="80"/>
      <c r="J66" s="80"/>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80"/>
      <c r="AL66" s="155"/>
      <c r="AM66" s="156"/>
      <c r="AN66" s="80"/>
      <c r="AO66" s="80"/>
      <c r="AP66" s="80"/>
      <c r="AQ66" s="80"/>
      <c r="AR66" s="154"/>
      <c r="AS66" s="220"/>
      <c r="AT66" s="221"/>
      <c r="AU66" s="221"/>
      <c r="AV66" s="221"/>
      <c r="AW66" s="221"/>
      <c r="AX66" s="248"/>
      <c r="AY66" s="39"/>
    </row>
    <row r="67" spans="1:51" ht="19.5" customHeight="1" thickBot="1" x14ac:dyDescent="0.3">
      <c r="A67" s="69" t="str">
        <f t="shared" si="0"/>
        <v/>
      </c>
      <c r="B67" s="170"/>
      <c r="C67" s="171"/>
      <c r="D67" s="171"/>
      <c r="E67" s="171"/>
      <c r="F67" s="171"/>
      <c r="G67" s="172"/>
      <c r="H67" s="171"/>
      <c r="I67" s="171"/>
      <c r="J67" s="171"/>
      <c r="K67" s="171"/>
      <c r="L67" s="171"/>
      <c r="M67" s="171"/>
      <c r="N67" s="171"/>
      <c r="O67" s="171"/>
      <c r="P67" s="171"/>
      <c r="Q67" s="171"/>
      <c r="R67" s="171"/>
      <c r="S67" s="171"/>
      <c r="T67" s="171"/>
      <c r="U67" s="171"/>
      <c r="V67" s="171"/>
      <c r="W67" s="171"/>
      <c r="X67" s="171"/>
      <c r="Y67" s="171"/>
      <c r="Z67" s="171"/>
      <c r="AA67" s="171"/>
      <c r="AB67" s="171"/>
      <c r="AC67" s="171"/>
      <c r="AD67" s="171"/>
      <c r="AE67" s="171"/>
      <c r="AF67" s="171"/>
      <c r="AG67" s="171"/>
      <c r="AH67" s="171"/>
      <c r="AI67" s="171"/>
      <c r="AJ67" s="171"/>
      <c r="AK67" s="171"/>
      <c r="AL67" s="173"/>
      <c r="AM67" s="174"/>
      <c r="AN67" s="171"/>
      <c r="AO67" s="171"/>
      <c r="AP67" s="171"/>
      <c r="AQ67" s="171"/>
      <c r="AR67" s="172"/>
      <c r="AS67" s="175"/>
      <c r="AT67" s="176"/>
      <c r="AU67" s="176"/>
      <c r="AV67" s="176"/>
      <c r="AW67" s="176"/>
      <c r="AX67" s="254"/>
      <c r="AY67" s="11"/>
    </row>
    <row r="69" spans="1:51" ht="19.5" customHeight="1" x14ac:dyDescent="0.25">
      <c r="AM69" s="435" t="s">
        <v>991</v>
      </c>
      <c r="AN69" s="435"/>
      <c r="AO69" s="435"/>
      <c r="AP69" s="435"/>
      <c r="AQ69" s="435"/>
    </row>
  </sheetData>
  <mergeCells count="43">
    <mergeCell ref="C11:F11"/>
    <mergeCell ref="H2:AK5"/>
    <mergeCell ref="AL2:AR3"/>
    <mergeCell ref="B3:G4"/>
    <mergeCell ref="J12:AJ12"/>
    <mergeCell ref="J11:AJ11"/>
    <mergeCell ref="J10:AJ10"/>
    <mergeCell ref="B7:G9"/>
    <mergeCell ref="AS3:AX4"/>
    <mergeCell ref="AO4:AR5"/>
    <mergeCell ref="J7:AJ8"/>
    <mergeCell ref="AN7:AQ7"/>
    <mergeCell ref="AS29:AX30"/>
    <mergeCell ref="J27:AJ27"/>
    <mergeCell ref="AS7:AX12"/>
    <mergeCell ref="AS23:AX24"/>
    <mergeCell ref="AS27:AX28"/>
    <mergeCell ref="AM1:AQ1"/>
    <mergeCell ref="J23:AJ25"/>
    <mergeCell ref="AN23:AQ23"/>
    <mergeCell ref="K45:AJ46"/>
    <mergeCell ref="K58:AJ60"/>
    <mergeCell ref="K14:AJ21"/>
    <mergeCell ref="AN27:AQ27"/>
    <mergeCell ref="K37:AJ40"/>
    <mergeCell ref="K42:AJ43"/>
    <mergeCell ref="AN42:AQ42"/>
    <mergeCell ref="J29:AJ29"/>
    <mergeCell ref="K31:AJ35"/>
    <mergeCell ref="AN31:AQ31"/>
    <mergeCell ref="K48:AJ49"/>
    <mergeCell ref="AN48:AQ48"/>
    <mergeCell ref="K51:AJ56"/>
    <mergeCell ref="AN51:AQ51"/>
    <mergeCell ref="AM69:AQ69"/>
    <mergeCell ref="K62:AJ66"/>
    <mergeCell ref="AN62:AQ62"/>
    <mergeCell ref="AS31:AX32"/>
    <mergeCell ref="AS42:AX43"/>
    <mergeCell ref="AS62:AX63"/>
    <mergeCell ref="AS48:AX49"/>
    <mergeCell ref="AS51:AX52"/>
    <mergeCell ref="AS45:AX46"/>
  </mergeCells>
  <phoneticPr fontId="7"/>
  <conditionalFormatting sqref="C11">
    <cfRule type="cellIs" dxfId="2014" priority="73" operator="equal">
      <formula>"非該当"</formula>
    </cfRule>
    <cfRule type="cellIs" dxfId="2013" priority="72" operator="equal">
      <formula>"該当"</formula>
    </cfRule>
    <cfRule type="cellIs" dxfId="2012" priority="71" operator="equal">
      <formula>"該当・非該当"</formula>
    </cfRule>
  </conditionalFormatting>
  <conditionalFormatting sqref="C59">
    <cfRule type="cellIs" dxfId="2011" priority="84" operator="equal">
      <formula>"非該当"</formula>
    </cfRule>
    <cfRule type="cellIs" dxfId="2010" priority="83" operator="equal">
      <formula>"該当"</formula>
    </cfRule>
    <cfRule type="cellIs" dxfId="2009" priority="82" operator="equal">
      <formula>"該当・非該当"</formula>
    </cfRule>
  </conditionalFormatting>
  <conditionalFormatting sqref="AN4:AO4">
    <cfRule type="containsBlanks" dxfId="2008" priority="81">
      <formula>LEN(TRIM(AN4))=0</formula>
    </cfRule>
  </conditionalFormatting>
  <conditionalFormatting sqref="AN7:AO7">
    <cfRule type="containsText" dxfId="2007" priority="80" operator="containsText" text="いない">
      <formula>NOT(ISERROR(SEARCH("いない",AN7)))</formula>
    </cfRule>
    <cfRule type="cellIs" dxfId="2006" priority="79" operator="equal">
      <formula>"いる・いない"</formula>
    </cfRule>
    <cfRule type="cellIs" dxfId="2005" priority="78" operator="equal">
      <formula>"非該当"</formula>
    </cfRule>
    <cfRule type="cellIs" dxfId="2004" priority="77" operator="equal">
      <formula>"いる"</formula>
    </cfRule>
  </conditionalFormatting>
  <conditionalFormatting sqref="AN22:AO23">
    <cfRule type="cellIs" dxfId="2003" priority="68" operator="equal">
      <formula>"非該当"</formula>
    </cfRule>
    <cfRule type="containsText" dxfId="2002" priority="70" operator="containsText" text="いない">
      <formula>NOT(ISERROR(SEARCH("いない",AN22)))</formula>
    </cfRule>
    <cfRule type="cellIs" dxfId="2001" priority="69" operator="equal">
      <formula>"いる・いない"</formula>
    </cfRule>
    <cfRule type="cellIs" dxfId="2000" priority="67" operator="equal">
      <formula>"いる"</formula>
    </cfRule>
  </conditionalFormatting>
  <conditionalFormatting sqref="AN27:AO27">
    <cfRule type="containsText" dxfId="1999" priority="63" operator="containsText" text="いない">
      <formula>NOT(ISERROR(SEARCH("いない",AN27)))</formula>
    </cfRule>
    <cfRule type="cellIs" dxfId="1998" priority="60" operator="equal">
      <formula>"いる"</formula>
    </cfRule>
    <cfRule type="cellIs" dxfId="1997" priority="62" operator="equal">
      <formula>"いる・いない"</formula>
    </cfRule>
    <cfRule type="cellIs" dxfId="1996" priority="61" operator="equal">
      <formula>"非該当"</formula>
    </cfRule>
  </conditionalFormatting>
  <conditionalFormatting sqref="AN31:AO31">
    <cfRule type="containsText" dxfId="1995" priority="56" operator="containsText" text="いない">
      <formula>NOT(ISERROR(SEARCH("いない",AN31)))</formula>
    </cfRule>
    <cfRule type="cellIs" dxfId="1994" priority="55" operator="equal">
      <formula>"いる・いない"</formula>
    </cfRule>
    <cfRule type="cellIs" dxfId="1993" priority="54" operator="equal">
      <formula>"非該当"</formula>
    </cfRule>
    <cfRule type="cellIs" dxfId="1992" priority="53" operator="equal">
      <formula>"いる"</formula>
    </cfRule>
  </conditionalFormatting>
  <conditionalFormatting sqref="AN40:AO40">
    <cfRule type="containsText" dxfId="1991" priority="98" operator="containsText" text="いない">
      <formula>NOT(ISERROR(SEARCH("いない",AN40)))</formula>
    </cfRule>
    <cfRule type="cellIs" dxfId="1990" priority="95" operator="equal">
      <formula>"いる"</formula>
    </cfRule>
    <cfRule type="cellIs" dxfId="1989" priority="96" operator="equal">
      <formula>"非該当"</formula>
    </cfRule>
    <cfRule type="cellIs" dxfId="1988" priority="97" operator="equal">
      <formula>"いる・いない"</formula>
    </cfRule>
  </conditionalFormatting>
  <conditionalFormatting sqref="AN42:AO42">
    <cfRule type="containsText" dxfId="1987" priority="49" operator="containsText" text="いない">
      <formula>NOT(ISERROR(SEARCH("いない",AN42)))</formula>
    </cfRule>
    <cfRule type="cellIs" dxfId="1986" priority="48" operator="equal">
      <formula>"いる・いない"</formula>
    </cfRule>
    <cfRule type="cellIs" dxfId="1985" priority="47" operator="equal">
      <formula>"非該当"</formula>
    </cfRule>
    <cfRule type="cellIs" dxfId="1984" priority="46" operator="equal">
      <formula>"いる"</formula>
    </cfRule>
  </conditionalFormatting>
  <conditionalFormatting sqref="AN48:AO48">
    <cfRule type="containsText" dxfId="1983" priority="42" operator="containsText" text="いない">
      <formula>NOT(ISERROR(SEARCH("いない",AN48)))</formula>
    </cfRule>
    <cfRule type="cellIs" dxfId="1982" priority="41" operator="equal">
      <formula>"いる・いない"</formula>
    </cfRule>
    <cfRule type="cellIs" dxfId="1981" priority="39" operator="equal">
      <formula>"いる"</formula>
    </cfRule>
    <cfRule type="cellIs" dxfId="1980" priority="40" operator="equal">
      <formula>"非該当"</formula>
    </cfRule>
  </conditionalFormatting>
  <conditionalFormatting sqref="AN51:AO54">
    <cfRule type="cellIs" dxfId="1979" priority="32" operator="equal">
      <formula>"いる"</formula>
    </cfRule>
    <cfRule type="containsText" dxfId="1978" priority="35" operator="containsText" text="いない">
      <formula>NOT(ISERROR(SEARCH("いない",AN51)))</formula>
    </cfRule>
    <cfRule type="cellIs" dxfId="1977" priority="34" operator="equal">
      <formula>"いる・いない"</formula>
    </cfRule>
    <cfRule type="cellIs" dxfId="1976" priority="33" operator="equal">
      <formula>"非該当"</formula>
    </cfRule>
  </conditionalFormatting>
  <conditionalFormatting sqref="AN58:AO58">
    <cfRule type="cellIs" dxfId="1975" priority="89" operator="equal">
      <formula>"非該当"</formula>
    </cfRule>
    <cfRule type="cellIs" dxfId="1974" priority="90" operator="equal">
      <formula>"いる・いない"</formula>
    </cfRule>
    <cfRule type="containsText" dxfId="1973" priority="91" operator="containsText" text="いない">
      <formula>NOT(ISERROR(SEARCH("いない",AN58)))</formula>
    </cfRule>
    <cfRule type="cellIs" dxfId="1972" priority="88" operator="equal">
      <formula>"いる"</formula>
    </cfRule>
  </conditionalFormatting>
  <conditionalFormatting sqref="AN62:AO62">
    <cfRule type="cellIs" dxfId="1971" priority="26" operator="equal">
      <formula>"非該当"</formula>
    </cfRule>
    <cfRule type="containsText" dxfId="1970" priority="28" operator="containsText" text="いない">
      <formula>NOT(ISERROR(SEARCH("いない",AN62)))</formula>
    </cfRule>
    <cfRule type="cellIs" dxfId="1969" priority="27" operator="equal">
      <formula>"いる・いない"</formula>
    </cfRule>
    <cfRule type="cellIs" dxfId="1968" priority="25" operator="equal">
      <formula>"いる"</formula>
    </cfRule>
  </conditionalFormatting>
  <conditionalFormatting sqref="AY7">
    <cfRule type="cellIs" dxfId="1967" priority="75" operator="equal">
      <formula>0</formula>
    </cfRule>
    <cfRule type="containsText" dxfId="1966" priority="76" operator="containsText" text="根拠法令等の記載内容を再度確認してください。">
      <formula>NOT(ISERROR(SEARCH("根拠法令等の記載内容を再度確認してください。",AY7)))</formula>
    </cfRule>
    <cfRule type="containsErrors" dxfId="1965" priority="74">
      <formula>ISERROR(AY7)</formula>
    </cfRule>
  </conditionalFormatting>
  <conditionalFormatting sqref="AY22:AY23">
    <cfRule type="cellIs" dxfId="1964" priority="20" operator="equal">
      <formula>0</formula>
    </cfRule>
    <cfRule type="containsErrors" dxfId="1963" priority="19">
      <formula>ISERROR(AY22)</formula>
    </cfRule>
    <cfRule type="containsText" dxfId="1962" priority="21" operator="containsText" text="根拠法令等の記載内容を再度確認してください。">
      <formula>NOT(ISERROR(SEARCH("根拠法令等の記載内容を再度確認してください。",AY22)))</formula>
    </cfRule>
  </conditionalFormatting>
  <conditionalFormatting sqref="AY27">
    <cfRule type="containsText" dxfId="1961" priority="18" operator="containsText" text="根拠法令等の記載内容を再度確認してください。">
      <formula>NOT(ISERROR(SEARCH("根拠法令等の記載内容を再度確認してください。",AY27)))</formula>
    </cfRule>
    <cfRule type="cellIs" dxfId="1960" priority="17" operator="equal">
      <formula>0</formula>
    </cfRule>
    <cfRule type="containsErrors" dxfId="1959" priority="16">
      <formula>ISERROR(AY27)</formula>
    </cfRule>
  </conditionalFormatting>
  <conditionalFormatting sqref="AY31">
    <cfRule type="containsText" dxfId="1958" priority="15" operator="containsText" text="根拠法令等の記載内容を再度確認してください。">
      <formula>NOT(ISERROR(SEARCH("根拠法令等の記載内容を再度確認してください。",AY31)))</formula>
    </cfRule>
    <cfRule type="cellIs" dxfId="1957" priority="14" operator="equal">
      <formula>0</formula>
    </cfRule>
    <cfRule type="containsErrors" dxfId="1956" priority="13">
      <formula>ISERROR(AY31)</formula>
    </cfRule>
  </conditionalFormatting>
  <conditionalFormatting sqref="AY34">
    <cfRule type="containsText" dxfId="1955" priority="175" operator="containsText" text="根拠法令等の記載内容を再度確認してください。">
      <formula>NOT(ISERROR(SEARCH("根拠法令等の記載内容を再度確認してください。",AY34)))</formula>
    </cfRule>
    <cfRule type="containsErrors" dxfId="1954" priority="173">
      <formula>ISERROR(AY34)</formula>
    </cfRule>
    <cfRule type="cellIs" dxfId="1953" priority="174" operator="equal">
      <formula>0</formula>
    </cfRule>
  </conditionalFormatting>
  <conditionalFormatting sqref="AY40">
    <cfRule type="containsErrors" dxfId="1952" priority="92">
      <formula>ISERROR(AY40)</formula>
    </cfRule>
    <cfRule type="cellIs" dxfId="1951" priority="93" operator="equal">
      <formula>0</formula>
    </cfRule>
    <cfRule type="containsText" dxfId="1950" priority="94" operator="containsText" text="根拠法令等の記載内容を再度確認してください。">
      <formula>NOT(ISERROR(SEARCH("根拠法令等の記載内容を再度確認してください。",AY40)))</formula>
    </cfRule>
  </conditionalFormatting>
  <conditionalFormatting sqref="AY42">
    <cfRule type="containsText" dxfId="1949" priority="12" operator="containsText" text="根拠法令等の記載内容を再度確認してください。">
      <formula>NOT(ISERROR(SEARCH("根拠法令等の記載内容を再度確認してください。",AY42)))</formula>
    </cfRule>
    <cfRule type="containsErrors" dxfId="1948" priority="10">
      <formula>ISERROR(AY42)</formula>
    </cfRule>
    <cfRule type="cellIs" dxfId="1947" priority="11" operator="equal">
      <formula>0</formula>
    </cfRule>
  </conditionalFormatting>
  <conditionalFormatting sqref="AY48">
    <cfRule type="containsText" dxfId="1946" priority="9" operator="containsText" text="根拠法令等の記載内容を再度確認してください。">
      <formula>NOT(ISERROR(SEARCH("根拠法令等の記載内容を再度確認してください。",AY48)))</formula>
    </cfRule>
    <cfRule type="cellIs" dxfId="1945" priority="8" operator="equal">
      <formula>0</formula>
    </cfRule>
    <cfRule type="containsErrors" dxfId="1944" priority="7">
      <formula>ISERROR(AY48)</formula>
    </cfRule>
  </conditionalFormatting>
  <conditionalFormatting sqref="AY51:AY55">
    <cfRule type="containsText" dxfId="1943" priority="6" operator="containsText" text="根拠法令等の記載内容を再度確認してください。">
      <formula>NOT(ISERROR(SEARCH("根拠法令等の記載内容を再度確認してください。",AY51)))</formula>
    </cfRule>
    <cfRule type="cellIs" dxfId="1942" priority="5" operator="equal">
      <formula>0</formula>
    </cfRule>
    <cfRule type="containsErrors" dxfId="1941" priority="4">
      <formula>ISERROR(AY51)</formula>
    </cfRule>
  </conditionalFormatting>
  <conditionalFormatting sqref="AY58">
    <cfRule type="containsErrors" dxfId="1940" priority="85">
      <formula>ISERROR(AY58)</formula>
    </cfRule>
    <cfRule type="cellIs" dxfId="1939" priority="86" operator="equal">
      <formula>0</formula>
    </cfRule>
    <cfRule type="containsText" dxfId="1938" priority="87" operator="containsText" text="根拠法令等の記載内容を再度確認してください。">
      <formula>NOT(ISERROR(SEARCH("根拠法令等の記載内容を再度確認してください。",AY58)))</formula>
    </cfRule>
  </conditionalFormatting>
  <conditionalFormatting sqref="AY62:AY63">
    <cfRule type="containsText" dxfId="1937" priority="3" operator="containsText" text="根拠法令等の記載内容を再度確認してください。">
      <formula>NOT(ISERROR(SEARCH("根拠法令等の記載内容を再度確認してください。",AY62)))</formula>
    </cfRule>
    <cfRule type="cellIs" dxfId="1936" priority="2" operator="equal">
      <formula>0</formula>
    </cfRule>
    <cfRule type="containsErrors" dxfId="1935" priority="1">
      <formula>ISERROR(AY62)</formula>
    </cfRule>
  </conditionalFormatting>
  <conditionalFormatting sqref="AY66">
    <cfRule type="containsErrors" dxfId="1934" priority="164">
      <formula>ISERROR(AY66)</formula>
    </cfRule>
    <cfRule type="cellIs" dxfId="1933" priority="165" operator="equal">
      <formula>0</formula>
    </cfRule>
    <cfRule type="containsText" dxfId="1932" priority="166" operator="containsText" text="根拠法令等の記載内容を再度確認してください。">
      <formula>NOT(ISERROR(SEARCH("根拠法令等の記載内容を再度確認してください。",AY66)))</formula>
    </cfRule>
  </conditionalFormatting>
  <dataValidations count="2">
    <dataValidation type="list" allowBlank="1" showInputMessage="1" showErrorMessage="1" error="決められた値を選択してください。_x000a_" prompt="いる,いない,非該当のいずれかを選択してください" sqref="AN7:AO7 AN23:AO23 AN27:AO27 AN31:AO31 AN42:AO42 AN48:AO48 AN51:AO54 AN62:AO62" xr:uid="{F07A1282-9F12-4A7E-9E40-BDFF5882AF02}">
      <formula1>"いる・いない,いる,いない,非該当"</formula1>
    </dataValidation>
    <dataValidation type="list" allowBlank="1" showInputMessage="1" showErrorMessage="1" error="正しい値を選択してください" prompt="該当又は非該当のいずれかを選択してください" sqref="C11" xr:uid="{F34E1251-2636-464C-AE82-5C37F70BF853}">
      <formula1>"該当・非該当,該当,非該当"</formula1>
    </dataValidation>
  </dataValidations>
  <hyperlinks>
    <hyperlink ref="AM69" location="'介護給付費　目次'!A1" display="目次に戻る" xr:uid="{B0CBF8D6-131F-4B71-B6B1-6B4AD45D0129}"/>
    <hyperlink ref="AM1" location="'介護給付費　目次'!A1" display="目次に戻る" xr:uid="{89C151C0-54E8-436D-8CBA-18F0FBBFEEAD}"/>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1" manualBreakCount="1">
    <brk id="50" min="1" max="49" man="1"/>
  </rowBreaks>
  <ignoredErrors>
    <ignoredError sqref="H23:I23 H27 H29"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51E0A-DAED-4D6F-8B80-82D9C6F65F8B}">
  <sheetPr codeName="Sheet34">
    <pageSetUpPr fitToPage="1"/>
  </sheetPr>
  <dimension ref="A1:CE192"/>
  <sheetViews>
    <sheetView tabSelected="1" view="pageBreakPreview" zoomScale="140" zoomScaleNormal="100" zoomScaleSheetLayoutView="14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2.6914062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69"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f t="shared" si="0"/>
        <v>264</v>
      </c>
      <c r="B7" s="418" t="s">
        <v>1859</v>
      </c>
      <c r="C7" s="381"/>
      <c r="D7" s="381"/>
      <c r="E7" s="381"/>
      <c r="F7" s="381"/>
      <c r="G7" s="419"/>
      <c r="H7" s="200" t="s">
        <v>635</v>
      </c>
      <c r="I7" s="80"/>
      <c r="J7" s="401" t="s">
        <v>1860</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80"/>
      <c r="AL7" s="155"/>
      <c r="AM7" s="201">
        <v>264</v>
      </c>
      <c r="AN7" s="386" t="s">
        <v>12</v>
      </c>
      <c r="AO7" s="387"/>
      <c r="AP7" s="387"/>
      <c r="AQ7" s="388"/>
      <c r="AR7" s="154"/>
      <c r="AS7" s="566" t="s">
        <v>1861</v>
      </c>
      <c r="AT7" s="567"/>
      <c r="AU7" s="567"/>
      <c r="AV7" s="567"/>
      <c r="AW7" s="567"/>
      <c r="AX7" s="568"/>
      <c r="AY7" s="17">
        <f>VLOOKUP(AN7,$CD$6:$CE$11,2,FALSE)</f>
        <v>0</v>
      </c>
      <c r="CB7" s="1" t="s">
        <v>13</v>
      </c>
      <c r="CD7" s="1" t="s">
        <v>13</v>
      </c>
    </row>
    <row r="8" spans="1:83" ht="19.5" customHeight="1" x14ac:dyDescent="0.25">
      <c r="A8" s="69" t="str">
        <f t="shared" si="0"/>
        <v/>
      </c>
      <c r="B8" s="418"/>
      <c r="C8" s="381"/>
      <c r="D8" s="381"/>
      <c r="E8" s="381"/>
      <c r="F8" s="381"/>
      <c r="G8" s="419"/>
      <c r="H8" s="80"/>
      <c r="I8" s="80"/>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80"/>
      <c r="AL8" s="155"/>
      <c r="AM8" s="156"/>
      <c r="AN8" s="80"/>
      <c r="AO8" s="80"/>
      <c r="AP8" s="80"/>
      <c r="AQ8" s="80"/>
      <c r="AR8" s="154"/>
      <c r="AS8" s="566"/>
      <c r="AT8" s="567"/>
      <c r="AU8" s="567"/>
      <c r="AV8" s="567"/>
      <c r="AW8" s="567"/>
      <c r="AX8" s="568"/>
      <c r="AY8" s="15"/>
      <c r="CB8" s="1" t="s">
        <v>14</v>
      </c>
      <c r="CD8" s="1" t="s">
        <v>14</v>
      </c>
      <c r="CE8" s="1" t="s">
        <v>18</v>
      </c>
    </row>
    <row r="9" spans="1:83" ht="22.2" customHeight="1" x14ac:dyDescent="0.25">
      <c r="A9" s="69" t="str">
        <f t="shared" si="0"/>
        <v/>
      </c>
      <c r="B9" s="160"/>
      <c r="C9" s="83"/>
      <c r="D9" s="83"/>
      <c r="E9" s="83"/>
      <c r="F9" s="83"/>
      <c r="G9" s="161"/>
      <c r="H9" s="80"/>
      <c r="I9" s="80"/>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80"/>
      <c r="AL9" s="155"/>
      <c r="AM9" s="156"/>
      <c r="AN9" s="80"/>
      <c r="AO9" s="80"/>
      <c r="AP9" s="80"/>
      <c r="AQ9" s="80"/>
      <c r="AR9" s="154"/>
      <c r="AS9" s="566"/>
      <c r="AT9" s="567"/>
      <c r="AU9" s="567"/>
      <c r="AV9" s="567"/>
      <c r="AW9" s="567"/>
      <c r="AX9" s="568"/>
      <c r="AY9" s="15"/>
      <c r="CB9" s="1" t="s">
        <v>19</v>
      </c>
      <c r="CD9" s="1" t="s">
        <v>19</v>
      </c>
    </row>
    <row r="10" spans="1:83" ht="22.95" customHeight="1" x14ac:dyDescent="0.25">
      <c r="A10" s="69" t="str">
        <f t="shared" si="0"/>
        <v/>
      </c>
      <c r="B10" s="160"/>
      <c r="C10" s="462" t="s">
        <v>114</v>
      </c>
      <c r="D10" s="462"/>
      <c r="E10" s="462"/>
      <c r="F10" s="83"/>
      <c r="G10" s="161"/>
      <c r="H10" s="80"/>
      <c r="I10" s="80"/>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1"/>
      <c r="AI10" s="401"/>
      <c r="AJ10" s="401"/>
      <c r="AK10" s="80"/>
      <c r="AL10" s="155"/>
      <c r="AM10" s="156"/>
      <c r="AN10" s="80"/>
      <c r="AO10" s="80"/>
      <c r="AP10" s="80"/>
      <c r="AQ10" s="80"/>
      <c r="AR10" s="154"/>
      <c r="AS10" s="566"/>
      <c r="AT10" s="567"/>
      <c r="AU10" s="567"/>
      <c r="AV10" s="567"/>
      <c r="AW10" s="567"/>
      <c r="AX10" s="568"/>
      <c r="AY10" s="15"/>
      <c r="CB10" s="1" t="s">
        <v>20</v>
      </c>
      <c r="CD10" s="1" t="s">
        <v>20</v>
      </c>
    </row>
    <row r="11" spans="1:83" ht="19.5" customHeight="1" x14ac:dyDescent="0.25">
      <c r="A11" s="69" t="str">
        <f t="shared" si="0"/>
        <v/>
      </c>
      <c r="B11" s="185" t="s">
        <v>831</v>
      </c>
      <c r="C11" s="410" t="s">
        <v>99</v>
      </c>
      <c r="D11" s="411"/>
      <c r="E11" s="411"/>
      <c r="F11" s="412"/>
      <c r="G11" s="161"/>
      <c r="H11" s="80"/>
      <c r="I11" s="80"/>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80"/>
      <c r="AL11" s="155"/>
      <c r="AM11" s="156"/>
      <c r="AN11" s="80"/>
      <c r="AO11" s="80"/>
      <c r="AP11" s="80"/>
      <c r="AQ11" s="80"/>
      <c r="AR11" s="154"/>
      <c r="AS11" s="566"/>
      <c r="AT11" s="567"/>
      <c r="AU11" s="567"/>
      <c r="AV11" s="567"/>
      <c r="AW11" s="567"/>
      <c r="AX11" s="568"/>
      <c r="AY11" s="15"/>
      <c r="CD11" s="1" t="s">
        <v>12</v>
      </c>
    </row>
    <row r="12" spans="1:83" ht="21" customHeight="1" x14ac:dyDescent="0.25">
      <c r="A12" s="69" t="str">
        <f t="shared" si="0"/>
        <v/>
      </c>
      <c r="B12" s="153"/>
      <c r="C12" s="80"/>
      <c r="D12" s="80"/>
      <c r="E12" s="80"/>
      <c r="F12" s="80"/>
      <c r="G12" s="154"/>
      <c r="H12" s="80"/>
      <c r="I12" s="80"/>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401"/>
      <c r="AK12" s="80"/>
      <c r="AL12" s="155"/>
      <c r="AM12" s="156"/>
      <c r="AN12" s="80"/>
      <c r="AO12" s="80"/>
      <c r="AP12" s="80"/>
      <c r="AQ12" s="80"/>
      <c r="AR12" s="154"/>
      <c r="AS12" s="566"/>
      <c r="AT12" s="567"/>
      <c r="AU12" s="567"/>
      <c r="AV12" s="567"/>
      <c r="AW12" s="567"/>
      <c r="AX12" s="568"/>
      <c r="AY12" s="15"/>
    </row>
    <row r="13" spans="1:83" ht="19.5" customHeight="1" x14ac:dyDescent="0.25">
      <c r="A13" s="69" t="str">
        <f t="shared" si="0"/>
        <v/>
      </c>
      <c r="B13" s="160"/>
      <c r="C13" s="462" t="s">
        <v>115</v>
      </c>
      <c r="D13" s="462"/>
      <c r="E13" s="462"/>
      <c r="F13" s="83"/>
      <c r="G13" s="161"/>
      <c r="H13" s="80"/>
      <c r="I13" s="80"/>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80"/>
      <c r="AL13" s="155"/>
      <c r="AM13" s="156"/>
      <c r="AN13" s="80"/>
      <c r="AO13" s="80"/>
      <c r="AP13" s="80"/>
      <c r="AQ13" s="80"/>
      <c r="AR13" s="154"/>
      <c r="AS13" s="84"/>
      <c r="AT13" s="85"/>
      <c r="AU13" s="85"/>
      <c r="AV13" s="85"/>
      <c r="AW13" s="85"/>
      <c r="AX13" s="86"/>
      <c r="AY13" s="17"/>
      <c r="CB13" s="1" t="s">
        <v>13</v>
      </c>
      <c r="CD13" s="1" t="s">
        <v>13</v>
      </c>
      <c r="CE13" s="1" t="s">
        <v>18</v>
      </c>
    </row>
    <row r="14" spans="1:83" ht="19.5" customHeight="1" x14ac:dyDescent="0.25">
      <c r="A14" s="69" t="str">
        <f t="shared" si="0"/>
        <v/>
      </c>
      <c r="B14" s="185" t="s">
        <v>832</v>
      </c>
      <c r="C14" s="410" t="s">
        <v>99</v>
      </c>
      <c r="D14" s="411"/>
      <c r="E14" s="411"/>
      <c r="F14" s="412"/>
      <c r="G14" s="161"/>
      <c r="H14" s="80"/>
      <c r="I14" s="80"/>
      <c r="J14" s="373" t="s">
        <v>710</v>
      </c>
      <c r="K14" s="373"/>
      <c r="L14" s="373"/>
      <c r="M14" s="373"/>
      <c r="N14" s="373"/>
      <c r="O14" s="373"/>
      <c r="P14" s="373"/>
      <c r="Q14" s="373"/>
      <c r="R14" s="373"/>
      <c r="S14" s="373"/>
      <c r="T14" s="373"/>
      <c r="U14" s="373"/>
      <c r="V14" s="373"/>
      <c r="W14" s="373"/>
      <c r="X14" s="373"/>
      <c r="Y14" s="373"/>
      <c r="Z14" s="373"/>
      <c r="AA14" s="373"/>
      <c r="AB14" s="373"/>
      <c r="AC14" s="373"/>
      <c r="AD14" s="373"/>
      <c r="AE14" s="373"/>
      <c r="AF14" s="373"/>
      <c r="AG14" s="373"/>
      <c r="AH14" s="373"/>
      <c r="AI14" s="373"/>
      <c r="AJ14" s="373"/>
      <c r="AK14" s="80"/>
      <c r="AL14" s="155"/>
      <c r="AM14" s="156"/>
      <c r="AN14" s="80"/>
      <c r="AO14" s="80"/>
      <c r="AP14" s="80"/>
      <c r="AQ14" s="80"/>
      <c r="AR14" s="154"/>
      <c r="AS14" s="442" t="s">
        <v>1862</v>
      </c>
      <c r="AT14" s="443"/>
      <c r="AU14" s="443"/>
      <c r="AV14" s="443"/>
      <c r="AW14" s="443"/>
      <c r="AX14" s="444"/>
      <c r="AY14" s="15"/>
      <c r="CB14" s="1" t="s">
        <v>14</v>
      </c>
      <c r="CD14" s="1" t="s">
        <v>14</v>
      </c>
    </row>
    <row r="15" spans="1:83" ht="16.2" customHeight="1" x14ac:dyDescent="0.25">
      <c r="A15" s="69" t="str">
        <f t="shared" si="0"/>
        <v/>
      </c>
      <c r="B15" s="153"/>
      <c r="C15" s="80"/>
      <c r="D15" s="80"/>
      <c r="E15" s="80"/>
      <c r="F15" s="80"/>
      <c r="G15" s="154"/>
      <c r="H15" s="80"/>
      <c r="I15" s="80"/>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80"/>
      <c r="AL15" s="155"/>
      <c r="AM15" s="156"/>
      <c r="AN15" s="80"/>
      <c r="AO15" s="80"/>
      <c r="AP15" s="80"/>
      <c r="AQ15" s="80"/>
      <c r="AR15" s="154"/>
      <c r="AS15" s="442"/>
      <c r="AT15" s="443"/>
      <c r="AU15" s="443"/>
      <c r="AV15" s="443"/>
      <c r="AW15" s="443"/>
      <c r="AX15" s="444"/>
      <c r="AY15" s="15"/>
      <c r="CB15" s="1" t="s">
        <v>19</v>
      </c>
      <c r="CD15" s="1" t="s">
        <v>19</v>
      </c>
    </row>
    <row r="16" spans="1:83" ht="19.5" customHeight="1" x14ac:dyDescent="0.25">
      <c r="A16" s="69">
        <f t="shared" si="0"/>
        <v>265</v>
      </c>
      <c r="B16" s="185"/>
      <c r="C16" s="80"/>
      <c r="D16" s="80"/>
      <c r="E16" s="80"/>
      <c r="F16" s="80"/>
      <c r="G16" s="154"/>
      <c r="H16" s="80"/>
      <c r="I16" s="80"/>
      <c r="J16" s="79" t="s">
        <v>711</v>
      </c>
      <c r="K16" s="373" t="s">
        <v>1863</v>
      </c>
      <c r="L16" s="373"/>
      <c r="M16" s="373"/>
      <c r="N16" s="373"/>
      <c r="O16" s="373"/>
      <c r="P16" s="373"/>
      <c r="Q16" s="373"/>
      <c r="R16" s="373"/>
      <c r="S16" s="373"/>
      <c r="T16" s="373"/>
      <c r="U16" s="373"/>
      <c r="V16" s="373"/>
      <c r="W16" s="373"/>
      <c r="X16" s="373"/>
      <c r="Y16" s="373"/>
      <c r="Z16" s="373"/>
      <c r="AA16" s="373"/>
      <c r="AB16" s="373"/>
      <c r="AC16" s="373"/>
      <c r="AD16" s="373"/>
      <c r="AE16" s="373"/>
      <c r="AF16" s="373"/>
      <c r="AG16" s="373"/>
      <c r="AH16" s="373"/>
      <c r="AI16" s="373"/>
      <c r="AJ16" s="373"/>
      <c r="AK16" s="80"/>
      <c r="AL16" s="155"/>
      <c r="AM16" s="201">
        <v>265</v>
      </c>
      <c r="AN16" s="386" t="s">
        <v>12</v>
      </c>
      <c r="AO16" s="387"/>
      <c r="AP16" s="387"/>
      <c r="AQ16" s="388"/>
      <c r="AR16" s="154"/>
      <c r="AS16" s="563" t="s">
        <v>1650</v>
      </c>
      <c r="AT16" s="564"/>
      <c r="AU16" s="564"/>
      <c r="AV16" s="564"/>
      <c r="AW16" s="564"/>
      <c r="AX16" s="565"/>
      <c r="AY16" s="17">
        <f>VLOOKUP(AN16,$CD$6:$CE$11,2,FALSE)</f>
        <v>0</v>
      </c>
      <c r="CB16" s="1" t="s">
        <v>21</v>
      </c>
      <c r="CD16" s="1" t="s">
        <v>21</v>
      </c>
    </row>
    <row r="17" spans="1:83" ht="16.2" customHeight="1" x14ac:dyDescent="0.25">
      <c r="A17" s="69" t="str">
        <f t="shared" si="0"/>
        <v/>
      </c>
      <c r="B17" s="153"/>
      <c r="C17" s="80"/>
      <c r="D17" s="80"/>
      <c r="E17" s="80"/>
      <c r="F17" s="80"/>
      <c r="G17" s="154"/>
      <c r="H17" s="80"/>
      <c r="I17" s="80"/>
      <c r="J17" s="79"/>
      <c r="K17" s="79"/>
      <c r="L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80"/>
      <c r="AL17" s="155"/>
      <c r="AM17" s="156"/>
      <c r="AN17" s="80"/>
      <c r="AO17" s="80"/>
      <c r="AP17" s="80"/>
      <c r="AQ17" s="80"/>
      <c r="AR17" s="154"/>
      <c r="AS17" s="563"/>
      <c r="AT17" s="564"/>
      <c r="AU17" s="564"/>
      <c r="AV17" s="564"/>
      <c r="AW17" s="564"/>
      <c r="AX17" s="565"/>
      <c r="AY17" s="15"/>
      <c r="CD17" s="1" t="s">
        <v>22</v>
      </c>
    </row>
    <row r="18" spans="1:83" ht="19.5" customHeight="1" x14ac:dyDescent="0.25">
      <c r="A18" s="69">
        <f t="shared" si="0"/>
        <v>266</v>
      </c>
      <c r="B18" s="153"/>
      <c r="C18" s="80"/>
      <c r="D18" s="80"/>
      <c r="E18" s="80"/>
      <c r="F18" s="80"/>
      <c r="G18" s="154"/>
      <c r="H18" s="80"/>
      <c r="I18" s="80"/>
      <c r="J18" s="80"/>
      <c r="K18" s="405" t="s">
        <v>713</v>
      </c>
      <c r="L18" s="405"/>
      <c r="M18" s="405"/>
      <c r="N18" s="405"/>
      <c r="O18" s="405"/>
      <c r="P18" s="405"/>
      <c r="Q18" s="405"/>
      <c r="R18" s="405"/>
      <c r="S18" s="405"/>
      <c r="T18" s="405"/>
      <c r="U18" s="405"/>
      <c r="V18" s="405"/>
      <c r="W18" s="405"/>
      <c r="X18" s="405"/>
      <c r="Y18" s="405"/>
      <c r="Z18" s="405"/>
      <c r="AA18" s="405"/>
      <c r="AB18" s="405"/>
      <c r="AC18" s="405"/>
      <c r="AD18" s="405"/>
      <c r="AE18" s="405"/>
      <c r="AF18" s="405"/>
      <c r="AG18" s="405"/>
      <c r="AH18" s="405"/>
      <c r="AI18" s="405"/>
      <c r="AJ18" s="405"/>
      <c r="AK18" s="80"/>
      <c r="AL18" s="155"/>
      <c r="AM18" s="201">
        <v>266</v>
      </c>
      <c r="AN18" s="386" t="s">
        <v>12</v>
      </c>
      <c r="AO18" s="387"/>
      <c r="AP18" s="387"/>
      <c r="AQ18" s="388"/>
      <c r="AR18" s="154"/>
      <c r="AS18" s="563" t="s">
        <v>1650</v>
      </c>
      <c r="AT18" s="564"/>
      <c r="AU18" s="564"/>
      <c r="AV18" s="564"/>
      <c r="AW18" s="564"/>
      <c r="AX18" s="565"/>
      <c r="AY18" s="17">
        <f>VLOOKUP(AN18,$CD$6:$CE$11,2,FALSE)</f>
        <v>0</v>
      </c>
    </row>
    <row r="19" spans="1:83" ht="19.5" customHeight="1" x14ac:dyDescent="0.25">
      <c r="A19" s="69" t="str">
        <f t="shared" si="0"/>
        <v/>
      </c>
      <c r="B19" s="153"/>
      <c r="C19" s="80"/>
      <c r="D19" s="80"/>
      <c r="E19" s="80"/>
      <c r="F19" s="80"/>
      <c r="G19" s="154"/>
      <c r="H19" s="80"/>
      <c r="I19" s="80"/>
      <c r="J19" s="80"/>
      <c r="K19" s="405"/>
      <c r="L19" s="405"/>
      <c r="M19" s="405"/>
      <c r="N19" s="405"/>
      <c r="O19" s="405"/>
      <c r="P19" s="405"/>
      <c r="Q19" s="405"/>
      <c r="R19" s="405"/>
      <c r="S19" s="405"/>
      <c r="T19" s="405"/>
      <c r="U19" s="405"/>
      <c r="V19" s="405"/>
      <c r="W19" s="405"/>
      <c r="X19" s="405"/>
      <c r="Y19" s="405"/>
      <c r="Z19" s="405"/>
      <c r="AA19" s="405"/>
      <c r="AB19" s="405"/>
      <c r="AC19" s="405"/>
      <c r="AD19" s="405"/>
      <c r="AE19" s="405"/>
      <c r="AF19" s="405"/>
      <c r="AG19" s="405"/>
      <c r="AH19" s="405"/>
      <c r="AI19" s="405"/>
      <c r="AJ19" s="405"/>
      <c r="AK19" s="80"/>
      <c r="AL19" s="155"/>
      <c r="AM19" s="156"/>
      <c r="AN19" s="80"/>
      <c r="AO19" s="80"/>
      <c r="AP19" s="80"/>
      <c r="AQ19" s="80"/>
      <c r="AR19" s="154"/>
      <c r="AS19" s="563"/>
      <c r="AT19" s="564"/>
      <c r="AU19" s="564"/>
      <c r="AV19" s="564"/>
      <c r="AW19" s="564"/>
      <c r="AX19" s="565"/>
      <c r="AY19" s="15"/>
      <c r="CB19" s="1" t="s">
        <v>23</v>
      </c>
      <c r="CD19" s="1" t="s">
        <v>23</v>
      </c>
    </row>
    <row r="20" spans="1:83" ht="19.5" customHeight="1" x14ac:dyDescent="0.25">
      <c r="A20" s="69" t="str">
        <f t="shared" si="0"/>
        <v/>
      </c>
      <c r="B20" s="153"/>
      <c r="C20" s="80"/>
      <c r="D20" s="80"/>
      <c r="E20" s="80"/>
      <c r="F20" s="80"/>
      <c r="G20" s="154"/>
      <c r="H20" s="80"/>
      <c r="I20" s="80"/>
      <c r="J20" s="80"/>
      <c r="K20" s="405"/>
      <c r="L20" s="405"/>
      <c r="M20" s="405"/>
      <c r="N20" s="405"/>
      <c r="O20" s="405"/>
      <c r="P20" s="405"/>
      <c r="Q20" s="405"/>
      <c r="R20" s="405"/>
      <c r="S20" s="405"/>
      <c r="T20" s="405"/>
      <c r="U20" s="405"/>
      <c r="V20" s="405"/>
      <c r="W20" s="405"/>
      <c r="X20" s="405"/>
      <c r="Y20" s="405"/>
      <c r="Z20" s="405"/>
      <c r="AA20" s="405"/>
      <c r="AB20" s="405"/>
      <c r="AC20" s="405"/>
      <c r="AD20" s="405"/>
      <c r="AE20" s="405"/>
      <c r="AF20" s="405"/>
      <c r="AG20" s="405"/>
      <c r="AH20" s="405"/>
      <c r="AI20" s="405"/>
      <c r="AJ20" s="405"/>
      <c r="AK20" s="80"/>
      <c r="AL20" s="155"/>
      <c r="AM20" s="156"/>
      <c r="AN20" s="80"/>
      <c r="AO20" s="80"/>
      <c r="AP20" s="80"/>
      <c r="AQ20" s="80"/>
      <c r="AR20" s="154"/>
      <c r="AS20" s="255"/>
      <c r="AT20" s="256"/>
      <c r="AU20" s="256"/>
      <c r="AV20" s="256"/>
      <c r="AW20" s="256"/>
      <c r="AX20" s="257"/>
      <c r="AY20" s="15"/>
      <c r="CB20" s="1" t="s">
        <v>24</v>
      </c>
      <c r="CD20" s="1" t="s">
        <v>24</v>
      </c>
      <c r="CE20" s="1" t="s">
        <v>25</v>
      </c>
    </row>
    <row r="21" spans="1:83" ht="16.2" customHeight="1" x14ac:dyDescent="0.25">
      <c r="A21" s="69" t="str">
        <f t="shared" si="0"/>
        <v/>
      </c>
      <c r="B21" s="153"/>
      <c r="C21" s="80"/>
      <c r="D21" s="80"/>
      <c r="E21" s="80"/>
      <c r="F21" s="80"/>
      <c r="G21" s="154"/>
      <c r="H21" s="80"/>
      <c r="I21" s="80"/>
      <c r="J21" s="80"/>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80"/>
      <c r="AL21" s="155"/>
      <c r="AM21" s="156"/>
      <c r="AN21" s="80"/>
      <c r="AO21" s="80"/>
      <c r="AP21" s="80"/>
      <c r="AQ21" s="80"/>
      <c r="AR21" s="154"/>
      <c r="AS21" s="255"/>
      <c r="AT21" s="256"/>
      <c r="AU21" s="256"/>
      <c r="AV21" s="256"/>
      <c r="AW21" s="256"/>
      <c r="AX21" s="257"/>
      <c r="AY21" s="15"/>
      <c r="CD21" s="1" t="s">
        <v>26</v>
      </c>
    </row>
    <row r="22" spans="1:83" ht="19.5" customHeight="1" x14ac:dyDescent="0.25">
      <c r="A22" s="69">
        <f t="shared" si="0"/>
        <v>267</v>
      </c>
      <c r="B22" s="153"/>
      <c r="C22" s="80"/>
      <c r="D22" s="80"/>
      <c r="E22" s="80"/>
      <c r="F22" s="80"/>
      <c r="G22" s="154"/>
      <c r="H22" s="80"/>
      <c r="I22" s="80"/>
      <c r="J22" s="80" t="s">
        <v>712</v>
      </c>
      <c r="K22" s="373" t="s">
        <v>714</v>
      </c>
      <c r="L22" s="373"/>
      <c r="M22" s="373"/>
      <c r="N22" s="373"/>
      <c r="O22" s="373"/>
      <c r="P22" s="373"/>
      <c r="Q22" s="373"/>
      <c r="R22" s="373"/>
      <c r="S22" s="373"/>
      <c r="T22" s="373"/>
      <c r="U22" s="373"/>
      <c r="V22" s="373"/>
      <c r="W22" s="373"/>
      <c r="X22" s="373"/>
      <c r="Y22" s="373"/>
      <c r="Z22" s="373"/>
      <c r="AA22" s="373"/>
      <c r="AB22" s="373"/>
      <c r="AC22" s="373"/>
      <c r="AD22" s="373"/>
      <c r="AE22" s="373"/>
      <c r="AF22" s="373"/>
      <c r="AG22" s="373"/>
      <c r="AH22" s="373"/>
      <c r="AI22" s="373"/>
      <c r="AJ22" s="373"/>
      <c r="AK22" s="80"/>
      <c r="AL22" s="155"/>
      <c r="AM22" s="201">
        <v>267</v>
      </c>
      <c r="AN22" s="386" t="s">
        <v>12</v>
      </c>
      <c r="AO22" s="387"/>
      <c r="AP22" s="387"/>
      <c r="AQ22" s="388"/>
      <c r="AR22" s="154"/>
      <c r="AS22" s="563" t="s">
        <v>1651</v>
      </c>
      <c r="AT22" s="564"/>
      <c r="AU22" s="564"/>
      <c r="AV22" s="564"/>
      <c r="AW22" s="564"/>
      <c r="AX22" s="565"/>
      <c r="AY22" s="17">
        <f>VLOOKUP(AN22,$CD$6:$CE$11,2,FALSE)</f>
        <v>0</v>
      </c>
    </row>
    <row r="23" spans="1:83" ht="16.2" customHeight="1" x14ac:dyDescent="0.25">
      <c r="A23" s="69" t="str">
        <f t="shared" si="0"/>
        <v/>
      </c>
      <c r="B23" s="153"/>
      <c r="C23" s="80"/>
      <c r="D23" s="80"/>
      <c r="E23" s="80"/>
      <c r="F23" s="80"/>
      <c r="G23" s="154"/>
      <c r="H23" s="80"/>
      <c r="I23" s="80"/>
      <c r="J23" s="80"/>
      <c r="K23" s="227"/>
      <c r="L23" s="227"/>
      <c r="M23" s="227"/>
      <c r="N23" s="227"/>
      <c r="O23" s="227"/>
      <c r="P23" s="227"/>
      <c r="Q23" s="227"/>
      <c r="R23" s="227"/>
      <c r="S23" s="227"/>
      <c r="T23" s="227"/>
      <c r="U23" s="227"/>
      <c r="V23" s="227"/>
      <c r="W23" s="227"/>
      <c r="X23" s="227"/>
      <c r="Y23" s="227"/>
      <c r="Z23" s="227"/>
      <c r="AA23" s="227"/>
      <c r="AB23" s="227"/>
      <c r="AC23" s="227"/>
      <c r="AD23" s="227"/>
      <c r="AE23" s="227"/>
      <c r="AF23" s="227"/>
      <c r="AG23" s="227"/>
      <c r="AH23" s="227"/>
      <c r="AI23" s="227"/>
      <c r="AJ23" s="227"/>
      <c r="AK23" s="80"/>
      <c r="AL23" s="155"/>
      <c r="AM23" s="156"/>
      <c r="AN23" s="80"/>
      <c r="AO23" s="80"/>
      <c r="AP23" s="80"/>
      <c r="AQ23" s="80"/>
      <c r="AR23" s="154"/>
      <c r="AS23" s="563"/>
      <c r="AT23" s="564"/>
      <c r="AU23" s="564"/>
      <c r="AV23" s="564"/>
      <c r="AW23" s="564"/>
      <c r="AX23" s="565"/>
      <c r="AY23" s="15"/>
    </row>
    <row r="24" spans="1:83" ht="19.5" customHeight="1" x14ac:dyDescent="0.25">
      <c r="A24" s="69">
        <f t="shared" si="0"/>
        <v>268</v>
      </c>
      <c r="B24" s="153"/>
      <c r="C24" s="80"/>
      <c r="D24" s="80"/>
      <c r="E24" s="80"/>
      <c r="F24" s="80"/>
      <c r="G24" s="154"/>
      <c r="H24" s="80"/>
      <c r="I24" s="80"/>
      <c r="J24" s="80"/>
      <c r="K24" s="384" t="s">
        <v>715</v>
      </c>
      <c r="L24" s="384"/>
      <c r="M24" s="384"/>
      <c r="N24" s="384"/>
      <c r="O24" s="384"/>
      <c r="P24" s="384"/>
      <c r="Q24" s="384"/>
      <c r="R24" s="384"/>
      <c r="S24" s="384"/>
      <c r="T24" s="384"/>
      <c r="U24" s="384"/>
      <c r="V24" s="384"/>
      <c r="W24" s="384"/>
      <c r="X24" s="384"/>
      <c r="Y24" s="384"/>
      <c r="Z24" s="384"/>
      <c r="AA24" s="384"/>
      <c r="AB24" s="384"/>
      <c r="AC24" s="384"/>
      <c r="AD24" s="384"/>
      <c r="AE24" s="384"/>
      <c r="AF24" s="384"/>
      <c r="AG24" s="384"/>
      <c r="AH24" s="384"/>
      <c r="AI24" s="384"/>
      <c r="AJ24" s="384"/>
      <c r="AK24" s="80"/>
      <c r="AL24" s="155"/>
      <c r="AM24" s="201">
        <v>268</v>
      </c>
      <c r="AN24" s="386" t="s">
        <v>12</v>
      </c>
      <c r="AO24" s="387"/>
      <c r="AP24" s="387"/>
      <c r="AQ24" s="388"/>
      <c r="AR24" s="154"/>
      <c r="AS24" s="563" t="s">
        <v>1651</v>
      </c>
      <c r="AT24" s="564"/>
      <c r="AU24" s="564"/>
      <c r="AV24" s="564"/>
      <c r="AW24" s="564"/>
      <c r="AX24" s="565"/>
      <c r="AY24" s="17">
        <f>VLOOKUP(AN24,$CD$6:$CE$11,2,FALSE)</f>
        <v>0</v>
      </c>
      <c r="CB24" s="1" t="s">
        <v>27</v>
      </c>
      <c r="CD24" s="1" t="s">
        <v>27</v>
      </c>
    </row>
    <row r="25" spans="1:83" ht="19.5" customHeight="1" x14ac:dyDescent="0.25">
      <c r="A25" s="69" t="str">
        <f t="shared" si="0"/>
        <v/>
      </c>
      <c r="B25" s="153"/>
      <c r="C25" s="80"/>
      <c r="D25" s="80"/>
      <c r="E25" s="80"/>
      <c r="F25" s="80"/>
      <c r="G25" s="154"/>
      <c r="H25" s="80"/>
      <c r="I25" s="80"/>
      <c r="J25" s="80"/>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c r="AH25" s="384"/>
      <c r="AI25" s="384"/>
      <c r="AJ25" s="384"/>
      <c r="AK25" s="80"/>
      <c r="AL25" s="155"/>
      <c r="AM25" s="156"/>
      <c r="AN25" s="80"/>
      <c r="AO25" s="80"/>
      <c r="AP25" s="80"/>
      <c r="AQ25" s="80"/>
      <c r="AR25" s="154"/>
      <c r="AS25" s="563"/>
      <c r="AT25" s="564"/>
      <c r="AU25" s="564"/>
      <c r="AV25" s="564"/>
      <c r="AW25" s="564"/>
      <c r="AX25" s="565"/>
      <c r="AY25" s="17"/>
      <c r="CB25" s="1" t="s">
        <v>28</v>
      </c>
      <c r="CD25" s="1" t="s">
        <v>28</v>
      </c>
    </row>
    <row r="26" spans="1:83" ht="16.2" customHeight="1" x14ac:dyDescent="0.25">
      <c r="A26" s="69" t="str">
        <f t="shared" si="0"/>
        <v/>
      </c>
      <c r="B26" s="153"/>
      <c r="C26" s="80"/>
      <c r="D26" s="80"/>
      <c r="E26" s="80"/>
      <c r="F26" s="80"/>
      <c r="G26" s="154"/>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155"/>
      <c r="AM26" s="156"/>
      <c r="AN26" s="80"/>
      <c r="AO26" s="80"/>
      <c r="AP26" s="80"/>
      <c r="AQ26" s="80"/>
      <c r="AR26" s="154"/>
      <c r="AS26" s="258"/>
      <c r="AT26" s="156"/>
      <c r="AU26" s="156"/>
      <c r="AV26" s="156"/>
      <c r="AW26" s="156"/>
      <c r="AX26" s="259"/>
      <c r="AY26" s="15"/>
      <c r="CB26" s="1" t="s">
        <v>29</v>
      </c>
      <c r="CD26" s="1" t="s">
        <v>29</v>
      </c>
      <c r="CE26" s="1" t="s">
        <v>30</v>
      </c>
    </row>
    <row r="27" spans="1:83" ht="19.5" customHeight="1" x14ac:dyDescent="0.25">
      <c r="A27" s="69">
        <f t="shared" si="0"/>
        <v>269</v>
      </c>
      <c r="B27" s="153"/>
      <c r="C27" s="80"/>
      <c r="D27" s="80"/>
      <c r="E27" s="80"/>
      <c r="F27" s="80"/>
      <c r="G27" s="154"/>
      <c r="H27" s="80"/>
      <c r="I27" s="80"/>
      <c r="J27" s="80" t="s">
        <v>716</v>
      </c>
      <c r="K27" s="381" t="s">
        <v>717</v>
      </c>
      <c r="L27" s="381"/>
      <c r="M27" s="381"/>
      <c r="N27" s="381"/>
      <c r="O27" s="381"/>
      <c r="P27" s="381"/>
      <c r="Q27" s="381"/>
      <c r="R27" s="381"/>
      <c r="S27" s="381"/>
      <c r="T27" s="381"/>
      <c r="U27" s="381"/>
      <c r="V27" s="381"/>
      <c r="W27" s="381"/>
      <c r="X27" s="381"/>
      <c r="Y27" s="381"/>
      <c r="Z27" s="381"/>
      <c r="AA27" s="381"/>
      <c r="AB27" s="381"/>
      <c r="AC27" s="381"/>
      <c r="AD27" s="381"/>
      <c r="AE27" s="381"/>
      <c r="AF27" s="381"/>
      <c r="AG27" s="381"/>
      <c r="AH27" s="381"/>
      <c r="AI27" s="381"/>
      <c r="AJ27" s="381"/>
      <c r="AK27" s="80"/>
      <c r="AL27" s="155"/>
      <c r="AM27" s="201">
        <v>269</v>
      </c>
      <c r="AN27" s="386" t="s">
        <v>12</v>
      </c>
      <c r="AO27" s="387"/>
      <c r="AP27" s="387"/>
      <c r="AQ27" s="388"/>
      <c r="AR27" s="154"/>
      <c r="AS27" s="563" t="s">
        <v>1652</v>
      </c>
      <c r="AT27" s="564"/>
      <c r="AU27" s="564"/>
      <c r="AV27" s="564"/>
      <c r="AW27" s="564"/>
      <c r="AX27" s="565"/>
      <c r="AY27" s="17">
        <f>VLOOKUP(AN27,$CD$6:$CE$11,2,FALSE)</f>
        <v>0</v>
      </c>
      <c r="CD27" s="1" t="s">
        <v>31</v>
      </c>
    </row>
    <row r="28" spans="1:83" ht="19.5" customHeight="1" x14ac:dyDescent="0.25">
      <c r="A28" s="69" t="str">
        <f t="shared" si="0"/>
        <v/>
      </c>
      <c r="B28" s="153"/>
      <c r="C28" s="80"/>
      <c r="D28" s="80"/>
      <c r="E28" s="80"/>
      <c r="F28" s="80"/>
      <c r="G28" s="154"/>
      <c r="H28" s="80"/>
      <c r="I28" s="80"/>
      <c r="J28" s="80"/>
      <c r="K28" s="381"/>
      <c r="L28" s="381"/>
      <c r="M28" s="381"/>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81"/>
      <c r="AK28" s="80"/>
      <c r="AL28" s="155"/>
      <c r="AM28" s="156"/>
      <c r="AN28" s="80"/>
      <c r="AO28" s="80"/>
      <c r="AP28" s="80"/>
      <c r="AQ28" s="80"/>
      <c r="AR28" s="154"/>
      <c r="AS28" s="563"/>
      <c r="AT28" s="564"/>
      <c r="AU28" s="564"/>
      <c r="AV28" s="564"/>
      <c r="AW28" s="564"/>
      <c r="AX28" s="565"/>
      <c r="AY28" s="15"/>
    </row>
    <row r="29" spans="1:83" ht="19.5" customHeight="1" x14ac:dyDescent="0.25">
      <c r="A29" s="69" t="str">
        <f t="shared" si="0"/>
        <v/>
      </c>
      <c r="B29" s="153"/>
      <c r="C29" s="80"/>
      <c r="D29" s="80"/>
      <c r="E29" s="80"/>
      <c r="F29" s="80"/>
      <c r="G29" s="154"/>
      <c r="H29" s="80"/>
      <c r="I29" s="80"/>
      <c r="J29" s="80"/>
      <c r="K29" s="381"/>
      <c r="L29" s="381"/>
      <c r="M29" s="381"/>
      <c r="N29" s="381"/>
      <c r="O29" s="381"/>
      <c r="P29" s="381"/>
      <c r="Q29" s="381"/>
      <c r="R29" s="381"/>
      <c r="S29" s="381"/>
      <c r="T29" s="381"/>
      <c r="U29" s="381"/>
      <c r="V29" s="381"/>
      <c r="W29" s="381"/>
      <c r="X29" s="381"/>
      <c r="Y29" s="381"/>
      <c r="Z29" s="381"/>
      <c r="AA29" s="381"/>
      <c r="AB29" s="381"/>
      <c r="AC29" s="381"/>
      <c r="AD29" s="381"/>
      <c r="AE29" s="381"/>
      <c r="AF29" s="381"/>
      <c r="AG29" s="381"/>
      <c r="AH29" s="381"/>
      <c r="AI29" s="381"/>
      <c r="AJ29" s="381"/>
      <c r="AK29" s="80"/>
      <c r="AL29" s="155"/>
      <c r="AM29" s="156"/>
      <c r="AN29" s="80"/>
      <c r="AO29" s="80"/>
      <c r="AP29" s="80"/>
      <c r="AQ29" s="80"/>
      <c r="AR29" s="154"/>
      <c r="AS29" s="258"/>
      <c r="AT29" s="156"/>
      <c r="AU29" s="156"/>
      <c r="AV29" s="156"/>
      <c r="AW29" s="156"/>
      <c r="AX29" s="259"/>
      <c r="AY29" s="15"/>
    </row>
    <row r="30" spans="1:83" ht="16.2" customHeight="1" x14ac:dyDescent="0.25">
      <c r="A30" s="69" t="str">
        <f t="shared" si="0"/>
        <v/>
      </c>
      <c r="B30" s="153"/>
      <c r="C30" s="80"/>
      <c r="D30" s="80"/>
      <c r="E30" s="80"/>
      <c r="F30" s="80"/>
      <c r="G30" s="154"/>
      <c r="H30" s="80"/>
      <c r="I30" s="80"/>
      <c r="J30" s="80"/>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0"/>
      <c r="AL30" s="155"/>
      <c r="AM30" s="156"/>
      <c r="AN30" s="80"/>
      <c r="AO30" s="80"/>
      <c r="AP30" s="80"/>
      <c r="AQ30" s="80"/>
      <c r="AR30" s="154"/>
      <c r="AS30" s="258"/>
      <c r="AT30" s="156"/>
      <c r="AU30" s="156"/>
      <c r="AV30" s="156"/>
      <c r="AW30" s="156"/>
      <c r="AX30" s="259"/>
      <c r="AY30" s="15"/>
      <c r="CB30" s="1" t="s">
        <v>32</v>
      </c>
      <c r="CD30" s="1" t="s">
        <v>32</v>
      </c>
    </row>
    <row r="31" spans="1:83" ht="19.5" customHeight="1" x14ac:dyDescent="0.25">
      <c r="A31" s="69">
        <f t="shared" si="0"/>
        <v>270</v>
      </c>
      <c r="B31" s="186"/>
      <c r="C31" s="81"/>
      <c r="D31" s="81"/>
      <c r="E31" s="81"/>
      <c r="F31" s="81"/>
      <c r="G31" s="187"/>
      <c r="H31" s="80"/>
      <c r="I31" s="80"/>
      <c r="J31" s="94" t="s">
        <v>718</v>
      </c>
      <c r="K31" s="373" t="s">
        <v>719</v>
      </c>
      <c r="L31" s="373"/>
      <c r="M31" s="373"/>
      <c r="N31" s="373"/>
      <c r="O31" s="373"/>
      <c r="P31" s="373"/>
      <c r="Q31" s="373"/>
      <c r="R31" s="373"/>
      <c r="S31" s="373"/>
      <c r="T31" s="373"/>
      <c r="U31" s="373"/>
      <c r="V31" s="373"/>
      <c r="W31" s="373"/>
      <c r="X31" s="373"/>
      <c r="Y31" s="373"/>
      <c r="Z31" s="373"/>
      <c r="AA31" s="373"/>
      <c r="AB31" s="373"/>
      <c r="AC31" s="373"/>
      <c r="AD31" s="373"/>
      <c r="AE31" s="373"/>
      <c r="AF31" s="373"/>
      <c r="AG31" s="373"/>
      <c r="AH31" s="373"/>
      <c r="AI31" s="373"/>
      <c r="AJ31" s="373"/>
      <c r="AK31" s="80"/>
      <c r="AL31" s="155"/>
      <c r="AM31" s="201">
        <v>270</v>
      </c>
      <c r="AN31" s="386" t="s">
        <v>12</v>
      </c>
      <c r="AO31" s="387"/>
      <c r="AP31" s="387"/>
      <c r="AQ31" s="388"/>
      <c r="AR31" s="154"/>
      <c r="AS31" s="563" t="s">
        <v>1653</v>
      </c>
      <c r="AT31" s="564"/>
      <c r="AU31" s="564"/>
      <c r="AV31" s="564"/>
      <c r="AW31" s="564"/>
      <c r="AX31" s="565"/>
      <c r="AY31" s="17">
        <f>VLOOKUP(AN31,$CD$6:$CE$11,2,FALSE)</f>
        <v>0</v>
      </c>
      <c r="CB31" s="1" t="s">
        <v>33</v>
      </c>
      <c r="CD31" s="1" t="s">
        <v>33</v>
      </c>
      <c r="CE31" s="1" t="s">
        <v>34</v>
      </c>
    </row>
    <row r="32" spans="1:83" ht="19.5" customHeight="1" x14ac:dyDescent="0.25">
      <c r="A32" s="69" t="str">
        <f t="shared" si="0"/>
        <v/>
      </c>
      <c r="B32" s="186"/>
      <c r="C32" s="81"/>
      <c r="D32" s="81"/>
      <c r="E32" s="81"/>
      <c r="F32" s="81"/>
      <c r="G32" s="187"/>
      <c r="H32" s="80"/>
      <c r="I32" s="80"/>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80"/>
      <c r="AL32" s="155"/>
      <c r="AM32" s="156"/>
      <c r="AN32" s="80"/>
      <c r="AO32" s="80"/>
      <c r="AP32" s="80"/>
      <c r="AQ32" s="80"/>
      <c r="AR32" s="154"/>
      <c r="AS32" s="563"/>
      <c r="AT32" s="564"/>
      <c r="AU32" s="564"/>
      <c r="AV32" s="564"/>
      <c r="AW32" s="564"/>
      <c r="AX32" s="565"/>
      <c r="AY32" s="15"/>
      <c r="CB32" s="1" t="s">
        <v>19</v>
      </c>
      <c r="CD32" s="1" t="s">
        <v>19</v>
      </c>
    </row>
    <row r="33" spans="1:83" ht="19.5" customHeight="1" x14ac:dyDescent="0.25">
      <c r="A33" s="69">
        <f t="shared" si="0"/>
        <v>271</v>
      </c>
      <c r="B33" s="153"/>
      <c r="C33" s="80"/>
      <c r="D33" s="80"/>
      <c r="E33" s="80"/>
      <c r="F33" s="80"/>
      <c r="G33" s="154"/>
      <c r="H33" s="80"/>
      <c r="I33" s="80"/>
      <c r="J33" s="94" t="s">
        <v>720</v>
      </c>
      <c r="K33" s="384" t="s">
        <v>721</v>
      </c>
      <c r="L33" s="384"/>
      <c r="M33" s="384"/>
      <c r="N33" s="384"/>
      <c r="O33" s="384"/>
      <c r="P33" s="384"/>
      <c r="Q33" s="384"/>
      <c r="R33" s="384"/>
      <c r="S33" s="384"/>
      <c r="T33" s="384"/>
      <c r="U33" s="384"/>
      <c r="V33" s="384"/>
      <c r="W33" s="384"/>
      <c r="X33" s="384"/>
      <c r="Y33" s="384"/>
      <c r="Z33" s="384"/>
      <c r="AA33" s="384"/>
      <c r="AB33" s="384"/>
      <c r="AC33" s="384"/>
      <c r="AD33" s="384"/>
      <c r="AE33" s="384"/>
      <c r="AF33" s="384"/>
      <c r="AG33" s="384"/>
      <c r="AH33" s="384"/>
      <c r="AI33" s="384"/>
      <c r="AJ33" s="384"/>
      <c r="AK33" s="80"/>
      <c r="AL33" s="155"/>
      <c r="AM33" s="201">
        <v>271</v>
      </c>
      <c r="AN33" s="386" t="s">
        <v>12</v>
      </c>
      <c r="AO33" s="387"/>
      <c r="AP33" s="387"/>
      <c r="AQ33" s="388"/>
      <c r="AR33" s="154"/>
      <c r="AS33" s="563" t="s">
        <v>1654</v>
      </c>
      <c r="AT33" s="564"/>
      <c r="AU33" s="564"/>
      <c r="AV33" s="564"/>
      <c r="AW33" s="564"/>
      <c r="AX33" s="565"/>
      <c r="AY33" s="17">
        <f>VLOOKUP(AN33,$CD$6:$CE$11,2,FALSE)</f>
        <v>0</v>
      </c>
      <c r="CD33" s="1" t="s">
        <v>35</v>
      </c>
    </row>
    <row r="34" spans="1:83" ht="19.5" customHeight="1" x14ac:dyDescent="0.25">
      <c r="A34" s="69" t="str">
        <f t="shared" si="0"/>
        <v/>
      </c>
      <c r="B34" s="185"/>
      <c r="C34" s="80"/>
      <c r="D34" s="80"/>
      <c r="E34" s="80"/>
      <c r="F34" s="80"/>
      <c r="G34" s="154"/>
      <c r="H34" s="80"/>
      <c r="I34" s="80"/>
      <c r="J34" s="80"/>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c r="AH34" s="384"/>
      <c r="AI34" s="384"/>
      <c r="AJ34" s="384"/>
      <c r="AK34" s="80"/>
      <c r="AL34" s="155"/>
      <c r="AM34" s="156"/>
      <c r="AN34" s="80"/>
      <c r="AO34" s="80"/>
      <c r="AP34" s="80"/>
      <c r="AQ34" s="80"/>
      <c r="AR34" s="154"/>
      <c r="AS34" s="563"/>
      <c r="AT34" s="564"/>
      <c r="AU34" s="564"/>
      <c r="AV34" s="564"/>
      <c r="AW34" s="564"/>
      <c r="AX34" s="565"/>
      <c r="AY34" s="15"/>
    </row>
    <row r="35" spans="1:83" ht="19.5" customHeight="1" x14ac:dyDescent="0.25">
      <c r="A35" s="69" t="str">
        <f t="shared" si="0"/>
        <v/>
      </c>
      <c r="B35" s="153"/>
      <c r="C35" s="80"/>
      <c r="D35" s="80"/>
      <c r="E35" s="80"/>
      <c r="F35" s="80"/>
      <c r="G35" s="154"/>
      <c r="H35" s="80"/>
      <c r="I35" s="80"/>
      <c r="J35" s="80"/>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80"/>
      <c r="AL35" s="155"/>
      <c r="AM35" s="156"/>
      <c r="AN35" s="80"/>
      <c r="AO35" s="80"/>
      <c r="AP35" s="80"/>
      <c r="AQ35" s="80"/>
      <c r="AR35" s="154"/>
      <c r="AS35" s="157"/>
      <c r="AT35" s="158"/>
      <c r="AU35" s="158"/>
      <c r="AV35" s="158"/>
      <c r="AW35" s="158"/>
      <c r="AX35" s="159"/>
      <c r="AY35" s="15"/>
    </row>
    <row r="36" spans="1:83" ht="19.5" customHeight="1" x14ac:dyDescent="0.25">
      <c r="A36" s="69" t="str">
        <f t="shared" si="0"/>
        <v/>
      </c>
      <c r="B36" s="153"/>
      <c r="C36" s="80"/>
      <c r="D36" s="80"/>
      <c r="E36" s="80"/>
      <c r="F36" s="80"/>
      <c r="G36" s="154"/>
      <c r="H36" s="80"/>
      <c r="I36" s="80"/>
      <c r="J36" s="583" t="s">
        <v>722</v>
      </c>
      <c r="K36" s="398"/>
      <c r="L36" s="398"/>
      <c r="M36" s="398"/>
      <c r="N36" s="398"/>
      <c r="O36" s="398"/>
      <c r="P36" s="398"/>
      <c r="Q36" s="398"/>
      <c r="R36" s="398"/>
      <c r="S36" s="398"/>
      <c r="T36" s="398"/>
      <c r="U36" s="398"/>
      <c r="V36" s="398"/>
      <c r="W36" s="398"/>
      <c r="X36" s="398"/>
      <c r="Y36" s="398"/>
      <c r="Z36" s="398"/>
      <c r="AA36" s="398"/>
      <c r="AB36" s="398"/>
      <c r="AC36" s="398"/>
      <c r="AD36" s="398"/>
      <c r="AE36" s="398"/>
      <c r="AF36" s="398"/>
      <c r="AG36" s="398"/>
      <c r="AH36" s="398"/>
      <c r="AI36" s="398"/>
      <c r="AJ36" s="399"/>
      <c r="AK36" s="80"/>
      <c r="AL36" s="155"/>
      <c r="AM36" s="156"/>
      <c r="AN36" s="80"/>
      <c r="AO36" s="80"/>
      <c r="AP36" s="80"/>
      <c r="AQ36" s="80"/>
      <c r="AR36" s="154"/>
      <c r="AS36" s="157"/>
      <c r="AT36" s="158"/>
      <c r="AU36" s="158"/>
      <c r="AV36" s="158"/>
      <c r="AW36" s="158"/>
      <c r="AX36" s="159"/>
      <c r="AY36" s="15"/>
      <c r="CB36" s="1" t="s">
        <v>32</v>
      </c>
      <c r="CD36" s="1" t="s">
        <v>32</v>
      </c>
      <c r="CE36" s="1" t="s">
        <v>18</v>
      </c>
    </row>
    <row r="37" spans="1:83" ht="19.5" customHeight="1" x14ac:dyDescent="0.25">
      <c r="A37" s="69" t="str">
        <f t="shared" si="0"/>
        <v/>
      </c>
      <c r="B37" s="153"/>
      <c r="C37" s="80"/>
      <c r="D37" s="80"/>
      <c r="E37" s="80"/>
      <c r="F37" s="80"/>
      <c r="G37" s="154"/>
      <c r="H37" s="80"/>
      <c r="I37" s="80"/>
      <c r="J37" s="584"/>
      <c r="K37" s="384"/>
      <c r="L37" s="384"/>
      <c r="M37" s="384"/>
      <c r="N37" s="384"/>
      <c r="O37" s="384"/>
      <c r="P37" s="384"/>
      <c r="Q37" s="384"/>
      <c r="R37" s="384"/>
      <c r="S37" s="384"/>
      <c r="T37" s="384"/>
      <c r="U37" s="384"/>
      <c r="V37" s="384"/>
      <c r="W37" s="384"/>
      <c r="X37" s="384"/>
      <c r="Y37" s="384"/>
      <c r="Z37" s="384"/>
      <c r="AA37" s="384"/>
      <c r="AB37" s="384"/>
      <c r="AC37" s="384"/>
      <c r="AD37" s="384"/>
      <c r="AE37" s="384"/>
      <c r="AF37" s="384"/>
      <c r="AG37" s="384"/>
      <c r="AH37" s="384"/>
      <c r="AI37" s="384"/>
      <c r="AJ37" s="400"/>
      <c r="AK37" s="80"/>
      <c r="AL37" s="155"/>
      <c r="AM37" s="156"/>
      <c r="AN37" s="80"/>
      <c r="AO37" s="80"/>
      <c r="AP37" s="80"/>
      <c r="AQ37" s="80"/>
      <c r="AR37" s="154"/>
      <c r="AS37" s="157"/>
      <c r="AT37" s="158"/>
      <c r="AU37" s="158"/>
      <c r="AV37" s="158"/>
      <c r="AW37" s="158"/>
      <c r="AX37" s="159"/>
      <c r="AY37" s="15"/>
      <c r="CB37" s="1" t="s">
        <v>33</v>
      </c>
      <c r="CD37" s="1" t="s">
        <v>33</v>
      </c>
    </row>
    <row r="38" spans="1:83" ht="19.5" customHeight="1" x14ac:dyDescent="0.25">
      <c r="A38" s="69" t="str">
        <f t="shared" si="0"/>
        <v/>
      </c>
      <c r="B38" s="153"/>
      <c r="C38" s="80"/>
      <c r="D38" s="80"/>
      <c r="E38" s="80"/>
      <c r="F38" s="80"/>
      <c r="G38" s="154"/>
      <c r="H38" s="80"/>
      <c r="I38" s="80"/>
      <c r="J38" s="585"/>
      <c r="K38" s="406"/>
      <c r="L38" s="406"/>
      <c r="M38" s="406"/>
      <c r="N38" s="406"/>
      <c r="O38" s="406"/>
      <c r="P38" s="406"/>
      <c r="Q38" s="406"/>
      <c r="R38" s="406"/>
      <c r="S38" s="406"/>
      <c r="T38" s="406"/>
      <c r="U38" s="406"/>
      <c r="V38" s="406"/>
      <c r="W38" s="406"/>
      <c r="X38" s="406"/>
      <c r="Y38" s="406"/>
      <c r="Z38" s="406"/>
      <c r="AA38" s="406"/>
      <c r="AB38" s="406"/>
      <c r="AC38" s="406"/>
      <c r="AD38" s="406"/>
      <c r="AE38" s="406"/>
      <c r="AF38" s="406"/>
      <c r="AG38" s="406"/>
      <c r="AH38" s="406"/>
      <c r="AI38" s="406"/>
      <c r="AJ38" s="407"/>
      <c r="AK38" s="80"/>
      <c r="AL38" s="155"/>
      <c r="AM38" s="156"/>
      <c r="AN38" s="80"/>
      <c r="AO38" s="80"/>
      <c r="AP38" s="80"/>
      <c r="AQ38" s="80"/>
      <c r="AR38" s="154"/>
      <c r="AS38" s="157"/>
      <c r="AT38" s="158"/>
      <c r="AU38" s="158"/>
      <c r="AV38" s="158"/>
      <c r="AW38" s="158"/>
      <c r="AX38" s="159"/>
      <c r="AY38" s="15"/>
      <c r="CB38" s="1" t="s">
        <v>19</v>
      </c>
      <c r="CD38" s="1" t="s">
        <v>19</v>
      </c>
    </row>
    <row r="39" spans="1:83" ht="19.5" customHeight="1" x14ac:dyDescent="0.25">
      <c r="A39" s="69" t="str">
        <f t="shared" si="0"/>
        <v/>
      </c>
      <c r="B39" s="153"/>
      <c r="C39" s="80"/>
      <c r="D39" s="80"/>
      <c r="E39" s="80"/>
      <c r="F39" s="80"/>
      <c r="G39" s="154"/>
      <c r="H39" s="80"/>
      <c r="I39" s="80"/>
      <c r="J39" s="80"/>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80"/>
      <c r="AL39" s="155"/>
      <c r="AM39" s="156"/>
      <c r="AN39" s="80"/>
      <c r="AO39" s="80"/>
      <c r="AP39" s="80"/>
      <c r="AQ39" s="80"/>
      <c r="AR39" s="154"/>
      <c r="AS39" s="157"/>
      <c r="AT39" s="158"/>
      <c r="AU39" s="158"/>
      <c r="AV39" s="158"/>
      <c r="AW39" s="158"/>
      <c r="AX39" s="159"/>
      <c r="AY39" s="15"/>
      <c r="CD39" s="1" t="s">
        <v>36</v>
      </c>
    </row>
    <row r="40" spans="1:83" ht="19.5" customHeight="1" x14ac:dyDescent="0.25">
      <c r="A40" s="69">
        <f t="shared" si="0"/>
        <v>272</v>
      </c>
      <c r="B40" s="153"/>
      <c r="C40" s="80"/>
      <c r="D40" s="80"/>
      <c r="E40" s="80"/>
      <c r="F40" s="80"/>
      <c r="G40" s="154"/>
      <c r="H40" s="200" t="s">
        <v>341</v>
      </c>
      <c r="I40" s="80"/>
      <c r="J40" s="384" t="s">
        <v>723</v>
      </c>
      <c r="K40" s="384"/>
      <c r="L40" s="384"/>
      <c r="M40" s="384"/>
      <c r="N40" s="384"/>
      <c r="O40" s="384"/>
      <c r="P40" s="384"/>
      <c r="Q40" s="384"/>
      <c r="R40" s="384"/>
      <c r="S40" s="384"/>
      <c r="T40" s="384"/>
      <c r="U40" s="384"/>
      <c r="V40" s="384"/>
      <c r="W40" s="384"/>
      <c r="X40" s="384"/>
      <c r="Y40" s="384"/>
      <c r="Z40" s="384"/>
      <c r="AA40" s="384"/>
      <c r="AB40" s="384"/>
      <c r="AC40" s="384"/>
      <c r="AD40" s="384"/>
      <c r="AE40" s="384"/>
      <c r="AF40" s="384"/>
      <c r="AG40" s="384"/>
      <c r="AH40" s="384"/>
      <c r="AI40" s="384"/>
      <c r="AJ40" s="384"/>
      <c r="AK40" s="80"/>
      <c r="AL40" s="155"/>
      <c r="AM40" s="201">
        <v>272</v>
      </c>
      <c r="AN40" s="386" t="s">
        <v>12</v>
      </c>
      <c r="AO40" s="387"/>
      <c r="AP40" s="387"/>
      <c r="AQ40" s="388"/>
      <c r="AR40" s="154"/>
      <c r="AS40" s="563" t="s">
        <v>1655</v>
      </c>
      <c r="AT40" s="564"/>
      <c r="AU40" s="564"/>
      <c r="AV40" s="564"/>
      <c r="AW40" s="564"/>
      <c r="AX40" s="565"/>
      <c r="AY40" s="17">
        <f>VLOOKUP(AN40,$CD$6:$CE$11,2,FALSE)</f>
        <v>0</v>
      </c>
    </row>
    <row r="41" spans="1:83" ht="19.5" customHeight="1" x14ac:dyDescent="0.25">
      <c r="A41" s="69" t="str">
        <f t="shared" si="0"/>
        <v/>
      </c>
      <c r="B41" s="153"/>
      <c r="C41" s="80"/>
      <c r="D41" s="80"/>
      <c r="E41" s="80"/>
      <c r="F41" s="80"/>
      <c r="G41" s="154"/>
      <c r="H41" s="80"/>
      <c r="I41" s="80"/>
      <c r="J41" s="384"/>
      <c r="K41" s="384"/>
      <c r="L41" s="384"/>
      <c r="M41" s="384"/>
      <c r="N41" s="384"/>
      <c r="O41" s="384"/>
      <c r="P41" s="384"/>
      <c r="Q41" s="384"/>
      <c r="R41" s="384"/>
      <c r="S41" s="384"/>
      <c r="T41" s="384"/>
      <c r="U41" s="384"/>
      <c r="V41" s="384"/>
      <c r="W41" s="384"/>
      <c r="X41" s="384"/>
      <c r="Y41" s="384"/>
      <c r="Z41" s="384"/>
      <c r="AA41" s="384"/>
      <c r="AB41" s="384"/>
      <c r="AC41" s="384"/>
      <c r="AD41" s="384"/>
      <c r="AE41" s="384"/>
      <c r="AF41" s="384"/>
      <c r="AG41" s="384"/>
      <c r="AH41" s="384"/>
      <c r="AI41" s="384"/>
      <c r="AJ41" s="384"/>
      <c r="AK41" s="80"/>
      <c r="AL41" s="155"/>
      <c r="AM41" s="156"/>
      <c r="AN41" s="80"/>
      <c r="AO41" s="80"/>
      <c r="AP41" s="80"/>
      <c r="AQ41" s="80"/>
      <c r="AR41" s="154"/>
      <c r="AS41" s="563"/>
      <c r="AT41" s="564"/>
      <c r="AU41" s="564"/>
      <c r="AV41" s="564"/>
      <c r="AW41" s="564"/>
      <c r="AX41" s="565"/>
      <c r="AY41" s="15"/>
    </row>
    <row r="42" spans="1:83" ht="19.5" customHeight="1" x14ac:dyDescent="0.25">
      <c r="A42" s="69" t="str">
        <f t="shared" si="0"/>
        <v/>
      </c>
      <c r="B42" s="153"/>
      <c r="C42" s="80"/>
      <c r="D42" s="80"/>
      <c r="E42" s="80"/>
      <c r="F42" s="80"/>
      <c r="G42" s="154"/>
      <c r="H42" s="80"/>
      <c r="I42" s="80"/>
      <c r="J42" s="80"/>
      <c r="K42" s="227"/>
      <c r="L42" s="227"/>
      <c r="M42" s="227"/>
      <c r="N42" s="227"/>
      <c r="O42" s="227"/>
      <c r="P42" s="227"/>
      <c r="Q42" s="227"/>
      <c r="R42" s="227"/>
      <c r="S42" s="227"/>
      <c r="T42" s="227"/>
      <c r="U42" s="227"/>
      <c r="V42" s="227"/>
      <c r="W42" s="227"/>
      <c r="X42" s="227"/>
      <c r="Y42" s="227"/>
      <c r="Z42" s="227"/>
      <c r="AA42" s="227"/>
      <c r="AB42" s="227"/>
      <c r="AC42" s="227"/>
      <c r="AD42" s="227"/>
      <c r="AE42" s="227"/>
      <c r="AF42" s="227"/>
      <c r="AG42" s="227"/>
      <c r="AH42" s="227"/>
      <c r="AI42" s="227"/>
      <c r="AJ42" s="227"/>
      <c r="AK42" s="80"/>
      <c r="AL42" s="155"/>
      <c r="AM42" s="156"/>
      <c r="AN42" s="80"/>
      <c r="AO42" s="80"/>
      <c r="AP42" s="80"/>
      <c r="AQ42" s="80"/>
      <c r="AR42" s="154"/>
      <c r="AS42" s="157"/>
      <c r="AT42" s="158"/>
      <c r="AU42" s="158"/>
      <c r="AV42" s="158"/>
      <c r="AW42" s="158"/>
      <c r="AX42" s="159"/>
      <c r="AY42" s="15"/>
      <c r="CB42" s="1" t="s">
        <v>97</v>
      </c>
      <c r="CD42" s="1" t="s">
        <v>97</v>
      </c>
    </row>
    <row r="43" spans="1:83" ht="19.5" customHeight="1" x14ac:dyDescent="0.25">
      <c r="A43" s="69">
        <f t="shared" si="0"/>
        <v>273</v>
      </c>
      <c r="B43" s="153"/>
      <c r="C43" s="80"/>
      <c r="D43" s="80"/>
      <c r="E43" s="80"/>
      <c r="F43" s="80"/>
      <c r="G43" s="154"/>
      <c r="H43" s="80"/>
      <c r="I43" s="80"/>
      <c r="J43" s="80" t="s">
        <v>711</v>
      </c>
      <c r="K43" s="405" t="s">
        <v>724</v>
      </c>
      <c r="L43" s="405"/>
      <c r="M43" s="405"/>
      <c r="N43" s="405"/>
      <c r="O43" s="405"/>
      <c r="P43" s="405"/>
      <c r="Q43" s="405"/>
      <c r="R43" s="405"/>
      <c r="S43" s="405"/>
      <c r="T43" s="405"/>
      <c r="U43" s="405"/>
      <c r="V43" s="405"/>
      <c r="W43" s="405"/>
      <c r="X43" s="405"/>
      <c r="Y43" s="405"/>
      <c r="Z43" s="405"/>
      <c r="AA43" s="405"/>
      <c r="AB43" s="405"/>
      <c r="AC43" s="405"/>
      <c r="AD43" s="405"/>
      <c r="AE43" s="405"/>
      <c r="AF43" s="405"/>
      <c r="AG43" s="405"/>
      <c r="AH43" s="405"/>
      <c r="AI43" s="405"/>
      <c r="AJ43" s="405"/>
      <c r="AK43" s="80"/>
      <c r="AL43" s="155"/>
      <c r="AM43" s="201">
        <v>273</v>
      </c>
      <c r="AN43" s="386" t="s">
        <v>12</v>
      </c>
      <c r="AO43" s="387"/>
      <c r="AP43" s="387"/>
      <c r="AQ43" s="388"/>
      <c r="AR43" s="154"/>
      <c r="AS43" s="563" t="s">
        <v>1656</v>
      </c>
      <c r="AT43" s="564"/>
      <c r="AU43" s="564"/>
      <c r="AV43" s="564"/>
      <c r="AW43" s="564"/>
      <c r="AX43" s="565"/>
      <c r="AY43" s="17">
        <f>VLOOKUP(AN43,$CD$6:$CE$11,2,FALSE)</f>
        <v>0</v>
      </c>
      <c r="CB43" s="1" t="s">
        <v>98</v>
      </c>
      <c r="CD43" s="1" t="s">
        <v>98</v>
      </c>
    </row>
    <row r="44" spans="1:83" ht="19.5" customHeight="1" x14ac:dyDescent="0.25">
      <c r="A44" s="69" t="str">
        <f t="shared" si="0"/>
        <v/>
      </c>
      <c r="B44" s="153"/>
      <c r="C44" s="80"/>
      <c r="D44" s="80"/>
      <c r="E44" s="80"/>
      <c r="F44" s="80"/>
      <c r="G44" s="154"/>
      <c r="H44" s="80"/>
      <c r="I44" s="80"/>
      <c r="J44" s="80"/>
      <c r="K44" s="405"/>
      <c r="L44" s="405"/>
      <c r="M44" s="405"/>
      <c r="N44" s="405"/>
      <c r="O44" s="405"/>
      <c r="P44" s="405"/>
      <c r="Q44" s="405"/>
      <c r="R44" s="405"/>
      <c r="S44" s="405"/>
      <c r="T44" s="405"/>
      <c r="U44" s="405"/>
      <c r="V44" s="405"/>
      <c r="W44" s="405"/>
      <c r="X44" s="405"/>
      <c r="Y44" s="405"/>
      <c r="Z44" s="405"/>
      <c r="AA44" s="405"/>
      <c r="AB44" s="405"/>
      <c r="AC44" s="405"/>
      <c r="AD44" s="405"/>
      <c r="AE44" s="405"/>
      <c r="AF44" s="405"/>
      <c r="AG44" s="405"/>
      <c r="AH44" s="405"/>
      <c r="AI44" s="405"/>
      <c r="AJ44" s="405"/>
      <c r="AK44" s="80"/>
      <c r="AL44" s="155"/>
      <c r="AM44" s="156"/>
      <c r="AN44" s="80"/>
      <c r="AO44" s="80"/>
      <c r="AP44" s="80"/>
      <c r="AQ44" s="80"/>
      <c r="AR44" s="154"/>
      <c r="AS44" s="563"/>
      <c r="AT44" s="564"/>
      <c r="AU44" s="564"/>
      <c r="AV44" s="564"/>
      <c r="AW44" s="564"/>
      <c r="AX44" s="565"/>
      <c r="AY44" s="15"/>
      <c r="CD44" s="1" t="s">
        <v>100</v>
      </c>
    </row>
    <row r="45" spans="1:83" ht="19.5" customHeight="1" x14ac:dyDescent="0.25">
      <c r="A45" s="69" t="str">
        <f t="shared" si="0"/>
        <v/>
      </c>
      <c r="B45" s="196"/>
      <c r="C45" s="179"/>
      <c r="D45" s="179"/>
      <c r="E45" s="179"/>
      <c r="F45" s="179"/>
      <c r="G45" s="197"/>
      <c r="H45" s="80"/>
      <c r="I45" s="80"/>
      <c r="J45" s="80"/>
      <c r="K45" s="227"/>
      <c r="L45" s="227"/>
      <c r="M45" s="227"/>
      <c r="N45" s="227"/>
      <c r="O45" s="227"/>
      <c r="P45" s="227"/>
      <c r="Q45" s="227"/>
      <c r="R45" s="227"/>
      <c r="S45" s="227"/>
      <c r="T45" s="227"/>
      <c r="U45" s="227"/>
      <c r="V45" s="227"/>
      <c r="W45" s="227"/>
      <c r="X45" s="227"/>
      <c r="Y45" s="227"/>
      <c r="Z45" s="227"/>
      <c r="AA45" s="227"/>
      <c r="AB45" s="227"/>
      <c r="AC45" s="227"/>
      <c r="AD45" s="227"/>
      <c r="AE45" s="227"/>
      <c r="AF45" s="227"/>
      <c r="AG45" s="227"/>
      <c r="AH45" s="227"/>
      <c r="AI45" s="227"/>
      <c r="AJ45" s="227"/>
      <c r="AK45" s="80"/>
      <c r="AL45" s="155"/>
      <c r="AM45" s="156"/>
      <c r="AN45" s="80"/>
      <c r="AO45" s="80"/>
      <c r="AP45" s="80"/>
      <c r="AQ45" s="80"/>
      <c r="AR45" s="154"/>
      <c r="AS45" s="157"/>
      <c r="AT45" s="158"/>
      <c r="AU45" s="158"/>
      <c r="AV45" s="158"/>
      <c r="AW45" s="158"/>
      <c r="AX45" s="159"/>
      <c r="AY45" s="15"/>
    </row>
    <row r="46" spans="1:83" ht="19.2" customHeight="1" x14ac:dyDescent="0.25">
      <c r="A46" s="69">
        <f t="shared" si="0"/>
        <v>274</v>
      </c>
      <c r="B46" s="196"/>
      <c r="C46" s="179"/>
      <c r="D46" s="179"/>
      <c r="E46" s="179"/>
      <c r="F46" s="179"/>
      <c r="G46" s="197"/>
      <c r="H46" s="80"/>
      <c r="I46" s="80"/>
      <c r="J46" s="94" t="s">
        <v>712</v>
      </c>
      <c r="K46" s="405" t="s">
        <v>725</v>
      </c>
      <c r="L46" s="405"/>
      <c r="M46" s="405"/>
      <c r="N46" s="405"/>
      <c r="O46" s="405"/>
      <c r="P46" s="405"/>
      <c r="Q46" s="405"/>
      <c r="R46" s="405"/>
      <c r="S46" s="405"/>
      <c r="T46" s="405"/>
      <c r="U46" s="405"/>
      <c r="V46" s="405"/>
      <c r="W46" s="405"/>
      <c r="X46" s="405"/>
      <c r="Y46" s="405"/>
      <c r="Z46" s="405"/>
      <c r="AA46" s="405"/>
      <c r="AB46" s="405"/>
      <c r="AC46" s="405"/>
      <c r="AD46" s="405"/>
      <c r="AE46" s="405"/>
      <c r="AF46" s="405"/>
      <c r="AG46" s="405"/>
      <c r="AH46" s="405"/>
      <c r="AI46" s="405"/>
      <c r="AJ46" s="405"/>
      <c r="AK46" s="80"/>
      <c r="AL46" s="155"/>
      <c r="AM46" s="201">
        <v>274</v>
      </c>
      <c r="AN46" s="386" t="s">
        <v>12</v>
      </c>
      <c r="AO46" s="387"/>
      <c r="AP46" s="387"/>
      <c r="AQ46" s="388"/>
      <c r="AR46" s="154"/>
      <c r="AS46" s="563" t="s">
        <v>1657</v>
      </c>
      <c r="AT46" s="564"/>
      <c r="AU46" s="564"/>
      <c r="AV46" s="564"/>
      <c r="AW46" s="564"/>
      <c r="AX46" s="565"/>
      <c r="AY46" s="17">
        <f>VLOOKUP(AN46,$CD$6:$CE$11,2,FALSE)</f>
        <v>0</v>
      </c>
    </row>
    <row r="47" spans="1:83" ht="19.5" customHeight="1" x14ac:dyDescent="0.25">
      <c r="A47" s="69" t="str">
        <f t="shared" si="0"/>
        <v/>
      </c>
      <c r="B47" s="153"/>
      <c r="C47" s="179"/>
      <c r="D47" s="179"/>
      <c r="E47" s="179"/>
      <c r="F47" s="179"/>
      <c r="G47" s="154"/>
      <c r="H47" s="80"/>
      <c r="I47" s="80"/>
      <c r="J47" s="80"/>
      <c r="K47" s="405"/>
      <c r="L47" s="405"/>
      <c r="M47" s="405"/>
      <c r="N47" s="405"/>
      <c r="O47" s="405"/>
      <c r="P47" s="405"/>
      <c r="Q47" s="405"/>
      <c r="R47" s="405"/>
      <c r="S47" s="405"/>
      <c r="T47" s="405"/>
      <c r="U47" s="405"/>
      <c r="V47" s="405"/>
      <c r="W47" s="405"/>
      <c r="X47" s="405"/>
      <c r="Y47" s="405"/>
      <c r="Z47" s="405"/>
      <c r="AA47" s="405"/>
      <c r="AB47" s="405"/>
      <c r="AC47" s="405"/>
      <c r="AD47" s="405"/>
      <c r="AE47" s="405"/>
      <c r="AF47" s="405"/>
      <c r="AG47" s="405"/>
      <c r="AH47" s="405"/>
      <c r="AI47" s="405"/>
      <c r="AJ47" s="405"/>
      <c r="AK47" s="80"/>
      <c r="AL47" s="155"/>
      <c r="AM47" s="156"/>
      <c r="AN47" s="80"/>
      <c r="AO47" s="80"/>
      <c r="AP47" s="80"/>
      <c r="AQ47" s="80"/>
      <c r="AR47" s="154"/>
      <c r="AS47" s="563"/>
      <c r="AT47" s="564"/>
      <c r="AU47" s="564"/>
      <c r="AV47" s="564"/>
      <c r="AW47" s="564"/>
      <c r="AX47" s="565"/>
      <c r="AY47" s="17"/>
    </row>
    <row r="48" spans="1:83" ht="19.5" customHeight="1" x14ac:dyDescent="0.25">
      <c r="A48" s="69" t="str">
        <f t="shared" si="0"/>
        <v/>
      </c>
      <c r="B48" s="153"/>
      <c r="C48" s="179"/>
      <c r="D48" s="179"/>
      <c r="E48" s="179"/>
      <c r="F48" s="179"/>
      <c r="G48" s="154"/>
      <c r="H48" s="80"/>
      <c r="I48" s="80"/>
      <c r="J48" s="80"/>
      <c r="K48" s="405"/>
      <c r="L48" s="405"/>
      <c r="M48" s="405"/>
      <c r="N48" s="405"/>
      <c r="O48" s="405"/>
      <c r="P48" s="405"/>
      <c r="Q48" s="405"/>
      <c r="R48" s="405"/>
      <c r="S48" s="405"/>
      <c r="T48" s="405"/>
      <c r="U48" s="405"/>
      <c r="V48" s="405"/>
      <c r="W48" s="405"/>
      <c r="X48" s="405"/>
      <c r="Y48" s="405"/>
      <c r="Z48" s="405"/>
      <c r="AA48" s="405"/>
      <c r="AB48" s="405"/>
      <c r="AC48" s="405"/>
      <c r="AD48" s="405"/>
      <c r="AE48" s="405"/>
      <c r="AF48" s="405"/>
      <c r="AG48" s="405"/>
      <c r="AH48" s="405"/>
      <c r="AI48" s="405"/>
      <c r="AJ48" s="405"/>
      <c r="AK48" s="80"/>
      <c r="AL48" s="155"/>
      <c r="AM48" s="156"/>
      <c r="AN48" s="80"/>
      <c r="AO48" s="80"/>
      <c r="AP48" s="80"/>
      <c r="AQ48" s="80"/>
      <c r="AR48" s="154"/>
      <c r="AS48" s="84"/>
      <c r="AT48" s="85"/>
      <c r="AU48" s="85"/>
      <c r="AV48" s="85"/>
      <c r="AW48" s="85"/>
      <c r="AX48" s="86"/>
      <c r="AY48" s="39"/>
    </row>
    <row r="49" spans="1:51" ht="19.5" customHeight="1" x14ac:dyDescent="0.25">
      <c r="A49" s="69" t="str">
        <f t="shared" si="0"/>
        <v/>
      </c>
      <c r="B49" s="185"/>
      <c r="C49" s="179"/>
      <c r="D49" s="179"/>
      <c r="E49" s="179"/>
      <c r="F49" s="179"/>
      <c r="G49" s="154"/>
      <c r="H49" s="80"/>
      <c r="I49" s="80"/>
      <c r="J49" s="94"/>
      <c r="K49" s="405"/>
      <c r="L49" s="405"/>
      <c r="M49" s="405"/>
      <c r="N49" s="405"/>
      <c r="O49" s="405"/>
      <c r="P49" s="405"/>
      <c r="Q49" s="405"/>
      <c r="R49" s="405"/>
      <c r="S49" s="405"/>
      <c r="T49" s="405"/>
      <c r="U49" s="405"/>
      <c r="V49" s="405"/>
      <c r="W49" s="405"/>
      <c r="X49" s="405"/>
      <c r="Y49" s="405"/>
      <c r="Z49" s="405"/>
      <c r="AA49" s="405"/>
      <c r="AB49" s="405"/>
      <c r="AC49" s="405"/>
      <c r="AD49" s="405"/>
      <c r="AE49" s="405"/>
      <c r="AF49" s="405"/>
      <c r="AG49" s="405"/>
      <c r="AH49" s="405"/>
      <c r="AI49" s="405"/>
      <c r="AJ49" s="405"/>
      <c r="AK49" s="80"/>
      <c r="AL49" s="155"/>
      <c r="AM49" s="156"/>
      <c r="AN49" s="80"/>
      <c r="AO49" s="80"/>
      <c r="AP49" s="80"/>
      <c r="AQ49" s="80"/>
      <c r="AR49" s="154"/>
      <c r="AS49" s="84"/>
      <c r="AT49" s="85"/>
      <c r="AU49" s="85"/>
      <c r="AV49" s="85"/>
      <c r="AW49" s="85"/>
      <c r="AX49" s="86"/>
      <c r="AY49" s="15"/>
    </row>
    <row r="50" spans="1:51" ht="19.5" customHeight="1" x14ac:dyDescent="0.25">
      <c r="A50" s="69" t="str">
        <f t="shared" si="0"/>
        <v/>
      </c>
      <c r="B50" s="153"/>
      <c r="C50" s="80"/>
      <c r="D50" s="80"/>
      <c r="E50" s="80"/>
      <c r="F50" s="80"/>
      <c r="G50" s="154"/>
      <c r="H50" s="80"/>
      <c r="I50" s="80"/>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80"/>
      <c r="AL50" s="155"/>
      <c r="AM50" s="156"/>
      <c r="AN50" s="80"/>
      <c r="AO50" s="80"/>
      <c r="AP50" s="80"/>
      <c r="AQ50" s="80"/>
      <c r="AR50" s="154"/>
      <c r="AS50" s="84"/>
      <c r="AT50" s="85"/>
      <c r="AU50" s="85"/>
      <c r="AV50" s="85"/>
      <c r="AW50" s="85"/>
      <c r="AX50" s="86"/>
      <c r="AY50" s="15"/>
    </row>
    <row r="51" spans="1:51" ht="19.5" customHeight="1" x14ac:dyDescent="0.25">
      <c r="A51" s="69">
        <f t="shared" si="0"/>
        <v>275</v>
      </c>
      <c r="B51" s="153"/>
      <c r="C51" s="80"/>
      <c r="D51" s="80"/>
      <c r="E51" s="80"/>
      <c r="F51" s="80"/>
      <c r="G51" s="154"/>
      <c r="H51" s="80"/>
      <c r="I51" s="80"/>
      <c r="J51" s="94" t="s">
        <v>716</v>
      </c>
      <c r="K51" s="384" t="s">
        <v>726</v>
      </c>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84"/>
      <c r="AI51" s="384"/>
      <c r="AJ51" s="384"/>
      <c r="AK51" s="80"/>
      <c r="AL51" s="155"/>
      <c r="AM51" s="201">
        <v>275</v>
      </c>
      <c r="AN51" s="386" t="s">
        <v>12</v>
      </c>
      <c r="AO51" s="387"/>
      <c r="AP51" s="387"/>
      <c r="AQ51" s="388"/>
      <c r="AR51" s="154"/>
      <c r="AS51" s="563" t="s">
        <v>1658</v>
      </c>
      <c r="AT51" s="564"/>
      <c r="AU51" s="564"/>
      <c r="AV51" s="564"/>
      <c r="AW51" s="564"/>
      <c r="AX51" s="565"/>
      <c r="AY51" s="17">
        <f>VLOOKUP(AN51,$CD$6:$CE$11,2,FALSE)</f>
        <v>0</v>
      </c>
    </row>
    <row r="52" spans="1:51" ht="19.5" customHeight="1" x14ac:dyDescent="0.25">
      <c r="A52" s="69" t="str">
        <f t="shared" si="0"/>
        <v/>
      </c>
      <c r="B52" s="153"/>
      <c r="C52" s="80"/>
      <c r="D52" s="80"/>
      <c r="E52" s="80"/>
      <c r="F52" s="80"/>
      <c r="G52" s="154"/>
      <c r="H52" s="80"/>
      <c r="I52" s="80"/>
      <c r="J52" s="80"/>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84"/>
      <c r="AI52" s="384"/>
      <c r="AJ52" s="384"/>
      <c r="AK52" s="80"/>
      <c r="AL52" s="155"/>
      <c r="AM52" s="156"/>
      <c r="AN52" s="80"/>
      <c r="AO52" s="80"/>
      <c r="AP52" s="80"/>
      <c r="AQ52" s="80"/>
      <c r="AR52" s="154"/>
      <c r="AS52" s="563"/>
      <c r="AT52" s="564"/>
      <c r="AU52" s="564"/>
      <c r="AV52" s="564"/>
      <c r="AW52" s="564"/>
      <c r="AX52" s="565"/>
      <c r="AY52" s="15"/>
    </row>
    <row r="53" spans="1:51" ht="19.5" customHeight="1" x14ac:dyDescent="0.25">
      <c r="A53" s="69" t="str">
        <f t="shared" si="0"/>
        <v/>
      </c>
      <c r="B53" s="153"/>
      <c r="C53" s="80"/>
      <c r="D53" s="80"/>
      <c r="E53" s="80"/>
      <c r="F53" s="80"/>
      <c r="G53" s="154"/>
      <c r="H53" s="80"/>
      <c r="I53" s="80"/>
      <c r="J53" s="80"/>
      <c r="K53" s="384"/>
      <c r="L53" s="384"/>
      <c r="M53" s="384"/>
      <c r="N53" s="384"/>
      <c r="O53" s="384"/>
      <c r="P53" s="384"/>
      <c r="Q53" s="384"/>
      <c r="R53" s="384"/>
      <c r="S53" s="384"/>
      <c r="T53" s="384"/>
      <c r="U53" s="384"/>
      <c r="V53" s="384"/>
      <c r="W53" s="384"/>
      <c r="X53" s="384"/>
      <c r="Y53" s="384"/>
      <c r="Z53" s="384"/>
      <c r="AA53" s="384"/>
      <c r="AB53" s="384"/>
      <c r="AC53" s="384"/>
      <c r="AD53" s="384"/>
      <c r="AE53" s="384"/>
      <c r="AF53" s="384"/>
      <c r="AG53" s="384"/>
      <c r="AH53" s="384"/>
      <c r="AI53" s="384"/>
      <c r="AJ53" s="384"/>
      <c r="AK53" s="80"/>
      <c r="AL53" s="155"/>
      <c r="AM53" s="156"/>
      <c r="AN53" s="80"/>
      <c r="AO53" s="80"/>
      <c r="AP53" s="80"/>
      <c r="AQ53" s="80"/>
      <c r="AR53" s="154"/>
      <c r="AS53" s="220"/>
      <c r="AT53" s="221"/>
      <c r="AU53" s="221"/>
      <c r="AV53" s="221"/>
      <c r="AW53" s="221"/>
      <c r="AX53" s="222"/>
      <c r="AY53" s="17"/>
    </row>
    <row r="54" spans="1:51" ht="19.5" customHeight="1" x14ac:dyDescent="0.25">
      <c r="A54" s="69" t="str">
        <f t="shared" si="0"/>
        <v/>
      </c>
      <c r="B54" s="153"/>
      <c r="C54" s="80"/>
      <c r="D54" s="80"/>
      <c r="E54" s="80"/>
      <c r="F54" s="80"/>
      <c r="G54" s="154"/>
      <c r="H54" s="80"/>
      <c r="I54" s="80"/>
      <c r="J54" s="80"/>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0"/>
      <c r="AL54" s="155"/>
      <c r="AM54" s="156"/>
      <c r="AN54" s="80"/>
      <c r="AO54" s="80"/>
      <c r="AP54" s="80"/>
      <c r="AQ54" s="80"/>
      <c r="AR54" s="154"/>
      <c r="AS54" s="220"/>
      <c r="AT54" s="221"/>
      <c r="AU54" s="221"/>
      <c r="AV54" s="221"/>
      <c r="AW54" s="221"/>
      <c r="AX54" s="222"/>
      <c r="AY54" s="39"/>
    </row>
    <row r="55" spans="1:51" ht="19.5" customHeight="1" x14ac:dyDescent="0.25">
      <c r="A55" s="69" t="str">
        <f t="shared" si="0"/>
        <v/>
      </c>
      <c r="B55" s="153"/>
      <c r="C55" s="80"/>
      <c r="D55" s="80"/>
      <c r="E55" s="80"/>
      <c r="F55" s="80"/>
      <c r="G55" s="154"/>
      <c r="H55" s="80"/>
      <c r="I55" s="80"/>
      <c r="J55" s="80"/>
      <c r="K55" s="80"/>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80"/>
      <c r="AL55" s="155"/>
      <c r="AM55" s="156"/>
      <c r="AN55" s="80"/>
      <c r="AO55" s="80"/>
      <c r="AP55" s="80"/>
      <c r="AQ55" s="80"/>
      <c r="AR55" s="154"/>
      <c r="AS55" s="220"/>
      <c r="AT55" s="221"/>
      <c r="AU55" s="221"/>
      <c r="AV55" s="221"/>
      <c r="AW55" s="221"/>
      <c r="AX55" s="222"/>
      <c r="AY55" s="15"/>
    </row>
    <row r="56" spans="1:51" ht="19.5" customHeight="1" x14ac:dyDescent="0.25">
      <c r="A56" s="69" t="str">
        <f t="shared" si="0"/>
        <v/>
      </c>
      <c r="B56" s="153"/>
      <c r="C56" s="80"/>
      <c r="D56" s="80"/>
      <c r="E56" s="80"/>
      <c r="F56" s="80"/>
      <c r="G56" s="154"/>
      <c r="H56" s="80"/>
      <c r="I56" s="80"/>
      <c r="J56" s="583" t="s">
        <v>727</v>
      </c>
      <c r="K56" s="398"/>
      <c r="L56" s="398"/>
      <c r="M56" s="398"/>
      <c r="N56" s="398"/>
      <c r="O56" s="398"/>
      <c r="P56" s="398"/>
      <c r="Q56" s="398"/>
      <c r="R56" s="398"/>
      <c r="S56" s="398"/>
      <c r="T56" s="398"/>
      <c r="U56" s="398"/>
      <c r="V56" s="398"/>
      <c r="W56" s="398"/>
      <c r="X56" s="398"/>
      <c r="Y56" s="398"/>
      <c r="Z56" s="398"/>
      <c r="AA56" s="398"/>
      <c r="AB56" s="398"/>
      <c r="AC56" s="398"/>
      <c r="AD56" s="398"/>
      <c r="AE56" s="398"/>
      <c r="AF56" s="398"/>
      <c r="AG56" s="398"/>
      <c r="AH56" s="398"/>
      <c r="AI56" s="398"/>
      <c r="AJ56" s="399"/>
      <c r="AK56" s="80"/>
      <c r="AL56" s="155"/>
      <c r="AM56" s="156"/>
      <c r="AN56" s="80"/>
      <c r="AO56" s="80"/>
      <c r="AP56" s="80"/>
      <c r="AQ56" s="80"/>
      <c r="AR56" s="154"/>
      <c r="AS56" s="442" t="s">
        <v>1864</v>
      </c>
      <c r="AT56" s="443"/>
      <c r="AU56" s="443"/>
      <c r="AV56" s="443"/>
      <c r="AW56" s="443"/>
      <c r="AX56" s="444"/>
      <c r="AY56" s="15"/>
    </row>
    <row r="57" spans="1:51" ht="19.5" customHeight="1" x14ac:dyDescent="0.25">
      <c r="A57" s="69" t="str">
        <f t="shared" si="0"/>
        <v/>
      </c>
      <c r="B57" s="153"/>
      <c r="C57" s="80"/>
      <c r="D57" s="80"/>
      <c r="E57" s="80"/>
      <c r="F57" s="80"/>
      <c r="G57" s="154"/>
      <c r="H57" s="80"/>
      <c r="I57" s="80"/>
      <c r="J57" s="584"/>
      <c r="K57" s="384"/>
      <c r="L57" s="384"/>
      <c r="M57" s="384"/>
      <c r="N57" s="384"/>
      <c r="O57" s="384"/>
      <c r="P57" s="384"/>
      <c r="Q57" s="384"/>
      <c r="R57" s="384"/>
      <c r="S57" s="384"/>
      <c r="T57" s="384"/>
      <c r="U57" s="384"/>
      <c r="V57" s="384"/>
      <c r="W57" s="384"/>
      <c r="X57" s="384"/>
      <c r="Y57" s="384"/>
      <c r="Z57" s="384"/>
      <c r="AA57" s="384"/>
      <c r="AB57" s="384"/>
      <c r="AC57" s="384"/>
      <c r="AD57" s="384"/>
      <c r="AE57" s="384"/>
      <c r="AF57" s="384"/>
      <c r="AG57" s="384"/>
      <c r="AH57" s="384"/>
      <c r="AI57" s="384"/>
      <c r="AJ57" s="400"/>
      <c r="AK57" s="80"/>
      <c r="AL57" s="155"/>
      <c r="AM57" s="156"/>
      <c r="AN57" s="80"/>
      <c r="AO57" s="80"/>
      <c r="AP57" s="80"/>
      <c r="AQ57" s="80"/>
      <c r="AR57" s="154"/>
      <c r="AS57" s="442"/>
      <c r="AT57" s="443"/>
      <c r="AU57" s="443"/>
      <c r="AV57" s="443"/>
      <c r="AW57" s="443"/>
      <c r="AX57" s="444"/>
      <c r="AY57" s="17"/>
    </row>
    <row r="58" spans="1:51" ht="19.5" customHeight="1" x14ac:dyDescent="0.25">
      <c r="A58" s="69" t="str">
        <f t="shared" si="0"/>
        <v/>
      </c>
      <c r="B58" s="153"/>
      <c r="C58" s="80"/>
      <c r="D58" s="80"/>
      <c r="E58" s="80"/>
      <c r="F58" s="80"/>
      <c r="G58" s="154"/>
      <c r="H58" s="80"/>
      <c r="I58" s="80"/>
      <c r="J58" s="585"/>
      <c r="K58" s="406"/>
      <c r="L58" s="406"/>
      <c r="M58" s="406"/>
      <c r="N58" s="406"/>
      <c r="O58" s="406"/>
      <c r="P58" s="406"/>
      <c r="Q58" s="406"/>
      <c r="R58" s="406"/>
      <c r="S58" s="406"/>
      <c r="T58" s="406"/>
      <c r="U58" s="406"/>
      <c r="V58" s="406"/>
      <c r="W58" s="406"/>
      <c r="X58" s="406"/>
      <c r="Y58" s="406"/>
      <c r="Z58" s="406"/>
      <c r="AA58" s="406"/>
      <c r="AB58" s="406"/>
      <c r="AC58" s="406"/>
      <c r="AD58" s="406"/>
      <c r="AE58" s="406"/>
      <c r="AF58" s="406"/>
      <c r="AG58" s="406"/>
      <c r="AH58" s="406"/>
      <c r="AI58" s="406"/>
      <c r="AJ58" s="407"/>
      <c r="AK58" s="80"/>
      <c r="AL58" s="155"/>
      <c r="AM58" s="156"/>
      <c r="AN58" s="80"/>
      <c r="AO58" s="80"/>
      <c r="AP58" s="80"/>
      <c r="AQ58" s="80"/>
      <c r="AR58" s="154"/>
      <c r="AS58" s="442"/>
      <c r="AT58" s="443"/>
      <c r="AU58" s="443"/>
      <c r="AV58" s="443"/>
      <c r="AW58" s="443"/>
      <c r="AX58" s="444"/>
      <c r="AY58" s="15"/>
    </row>
    <row r="59" spans="1:51" ht="19.5" customHeight="1" x14ac:dyDescent="0.25">
      <c r="A59" s="69" t="str">
        <f t="shared" si="0"/>
        <v/>
      </c>
      <c r="B59" s="153"/>
      <c r="C59" s="80"/>
      <c r="D59" s="80"/>
      <c r="E59" s="80"/>
      <c r="F59" s="80"/>
      <c r="G59" s="154"/>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155"/>
      <c r="AM59" s="156"/>
      <c r="AN59" s="80"/>
      <c r="AO59" s="80"/>
      <c r="AP59" s="80"/>
      <c r="AQ59" s="80"/>
      <c r="AR59" s="154"/>
      <c r="AS59" s="157"/>
      <c r="AT59" s="158"/>
      <c r="AU59" s="158"/>
      <c r="AV59" s="158"/>
      <c r="AW59" s="158"/>
      <c r="AX59" s="159"/>
      <c r="AY59" s="15"/>
    </row>
    <row r="60" spans="1:51" ht="19.5" customHeight="1" x14ac:dyDescent="0.25">
      <c r="A60" s="69">
        <f t="shared" si="0"/>
        <v>276</v>
      </c>
      <c r="B60" s="153"/>
      <c r="C60" s="80"/>
      <c r="D60" s="80"/>
      <c r="E60" s="80"/>
      <c r="F60" s="80"/>
      <c r="G60" s="154"/>
      <c r="H60" s="80"/>
      <c r="I60" s="80"/>
      <c r="J60" s="260" t="s">
        <v>728</v>
      </c>
      <c r="K60" s="80"/>
      <c r="L60" s="384" t="s">
        <v>729</v>
      </c>
      <c r="M60" s="384"/>
      <c r="N60" s="384"/>
      <c r="O60" s="384"/>
      <c r="P60" s="384"/>
      <c r="Q60" s="384"/>
      <c r="R60" s="384"/>
      <c r="S60" s="384"/>
      <c r="T60" s="384"/>
      <c r="U60" s="384"/>
      <c r="V60" s="384"/>
      <c r="W60" s="384"/>
      <c r="X60" s="384"/>
      <c r="Y60" s="384"/>
      <c r="Z60" s="384"/>
      <c r="AA60" s="384"/>
      <c r="AB60" s="384"/>
      <c r="AC60" s="384"/>
      <c r="AD60" s="384"/>
      <c r="AE60" s="384"/>
      <c r="AF60" s="384"/>
      <c r="AG60" s="384"/>
      <c r="AH60" s="384"/>
      <c r="AI60" s="384"/>
      <c r="AJ60" s="384"/>
      <c r="AK60" s="80"/>
      <c r="AL60" s="155"/>
      <c r="AM60" s="201">
        <v>276</v>
      </c>
      <c r="AN60" s="386" t="s">
        <v>12</v>
      </c>
      <c r="AO60" s="387"/>
      <c r="AP60" s="387"/>
      <c r="AQ60" s="388"/>
      <c r="AR60" s="154"/>
      <c r="AS60" s="442" t="s">
        <v>1564</v>
      </c>
      <c r="AT60" s="443"/>
      <c r="AU60" s="443"/>
      <c r="AV60" s="443"/>
      <c r="AW60" s="443"/>
      <c r="AX60" s="444"/>
      <c r="AY60" s="17">
        <f>VLOOKUP(AN60,$CD$6:$CE$11,2,FALSE)</f>
        <v>0</v>
      </c>
    </row>
    <row r="61" spans="1:51" ht="19.5" customHeight="1" x14ac:dyDescent="0.25">
      <c r="A61" s="69" t="str">
        <f t="shared" si="0"/>
        <v/>
      </c>
      <c r="B61" s="153"/>
      <c r="C61" s="80"/>
      <c r="D61" s="80"/>
      <c r="E61" s="80"/>
      <c r="F61" s="80"/>
      <c r="G61" s="154"/>
      <c r="H61" s="80"/>
      <c r="I61" s="80"/>
      <c r="J61" s="80"/>
      <c r="K61" s="80"/>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c r="AJ61" s="384"/>
      <c r="AK61" s="80"/>
      <c r="AL61" s="155"/>
      <c r="AM61" s="156"/>
      <c r="AN61" s="80"/>
      <c r="AO61" s="80"/>
      <c r="AP61" s="80"/>
      <c r="AQ61" s="80"/>
      <c r="AR61" s="154"/>
      <c r="AS61" s="442"/>
      <c r="AT61" s="443"/>
      <c r="AU61" s="443"/>
      <c r="AV61" s="443"/>
      <c r="AW61" s="443"/>
      <c r="AX61" s="444"/>
      <c r="AY61" s="15"/>
    </row>
    <row r="62" spans="1:51" ht="19.5" customHeight="1" x14ac:dyDescent="0.25">
      <c r="A62" s="69" t="str">
        <f t="shared" si="0"/>
        <v/>
      </c>
      <c r="B62" s="153"/>
      <c r="C62" s="80"/>
      <c r="D62" s="80"/>
      <c r="E62" s="80"/>
      <c r="F62" s="80"/>
      <c r="G62" s="154"/>
      <c r="H62" s="80"/>
      <c r="I62" s="80"/>
      <c r="J62" s="80"/>
      <c r="K62" s="80"/>
      <c r="L62" s="384"/>
      <c r="M62" s="384"/>
      <c r="N62" s="384"/>
      <c r="O62" s="384"/>
      <c r="P62" s="384"/>
      <c r="Q62" s="384"/>
      <c r="R62" s="384"/>
      <c r="S62" s="384"/>
      <c r="T62" s="384"/>
      <c r="U62" s="384"/>
      <c r="V62" s="384"/>
      <c r="W62" s="384"/>
      <c r="X62" s="384"/>
      <c r="Y62" s="384"/>
      <c r="Z62" s="384"/>
      <c r="AA62" s="384"/>
      <c r="AB62" s="384"/>
      <c r="AC62" s="384"/>
      <c r="AD62" s="384"/>
      <c r="AE62" s="384"/>
      <c r="AF62" s="384"/>
      <c r="AG62" s="384"/>
      <c r="AH62" s="384"/>
      <c r="AI62" s="384"/>
      <c r="AJ62" s="384"/>
      <c r="AK62" s="80"/>
      <c r="AL62" s="155"/>
      <c r="AM62" s="156"/>
      <c r="AN62" s="80"/>
      <c r="AO62" s="80"/>
      <c r="AP62" s="80"/>
      <c r="AQ62" s="80"/>
      <c r="AR62" s="154"/>
      <c r="AS62" s="157"/>
      <c r="AT62" s="158"/>
      <c r="AU62" s="158"/>
      <c r="AV62" s="158"/>
      <c r="AW62" s="158"/>
      <c r="AX62" s="159"/>
      <c r="AY62" s="15"/>
    </row>
    <row r="63" spans="1:51" ht="19.5" customHeight="1" x14ac:dyDescent="0.25">
      <c r="A63" s="69" t="str">
        <f t="shared" si="0"/>
        <v/>
      </c>
      <c r="B63" s="153"/>
      <c r="C63" s="80"/>
      <c r="D63" s="80"/>
      <c r="E63" s="80"/>
      <c r="F63" s="80"/>
      <c r="G63" s="154"/>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155"/>
      <c r="AM63" s="156"/>
      <c r="AN63" s="80"/>
      <c r="AO63" s="80"/>
      <c r="AP63" s="80"/>
      <c r="AQ63" s="80"/>
      <c r="AR63" s="154"/>
      <c r="AS63" s="157"/>
      <c r="AT63" s="158"/>
      <c r="AU63" s="158"/>
      <c r="AV63" s="158"/>
      <c r="AW63" s="158"/>
      <c r="AX63" s="159"/>
      <c r="AY63" s="17"/>
    </row>
    <row r="64" spans="1:51" ht="19.5" customHeight="1" x14ac:dyDescent="0.25">
      <c r="A64" s="69">
        <f t="shared" si="0"/>
        <v>277</v>
      </c>
      <c r="B64" s="153"/>
      <c r="C64" s="80"/>
      <c r="D64" s="80"/>
      <c r="E64" s="80"/>
      <c r="F64" s="80"/>
      <c r="G64" s="154"/>
      <c r="H64" s="80"/>
      <c r="I64" s="80"/>
      <c r="J64" s="200" t="s">
        <v>730</v>
      </c>
      <c r="K64" s="80"/>
      <c r="L64" s="384" t="s">
        <v>731</v>
      </c>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c r="AJ64" s="384"/>
      <c r="AK64" s="80"/>
      <c r="AL64" s="155"/>
      <c r="AM64" s="201">
        <v>277</v>
      </c>
      <c r="AN64" s="386" t="s">
        <v>12</v>
      </c>
      <c r="AO64" s="387"/>
      <c r="AP64" s="387"/>
      <c r="AQ64" s="388"/>
      <c r="AR64" s="154"/>
      <c r="AS64" s="442" t="s">
        <v>1565</v>
      </c>
      <c r="AT64" s="443"/>
      <c r="AU64" s="443"/>
      <c r="AV64" s="443"/>
      <c r="AW64" s="443"/>
      <c r="AX64" s="444"/>
      <c r="AY64" s="17">
        <f>VLOOKUP(AN64,$CD$6:$CE$11,2,FALSE)</f>
        <v>0</v>
      </c>
    </row>
    <row r="65" spans="1:51" ht="19.5" customHeight="1" x14ac:dyDescent="0.25">
      <c r="A65" s="69" t="str">
        <f t="shared" si="0"/>
        <v/>
      </c>
      <c r="B65" s="153"/>
      <c r="C65" s="80"/>
      <c r="D65" s="80"/>
      <c r="E65" s="80"/>
      <c r="F65" s="80"/>
      <c r="G65" s="154"/>
      <c r="H65" s="80"/>
      <c r="I65" s="80"/>
      <c r="J65" s="80"/>
      <c r="K65" s="80"/>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c r="AJ65" s="384"/>
      <c r="AK65" s="80"/>
      <c r="AL65" s="155"/>
      <c r="AM65" s="156"/>
      <c r="AN65" s="80"/>
      <c r="AO65" s="80"/>
      <c r="AP65" s="80"/>
      <c r="AQ65" s="80"/>
      <c r="AR65" s="154"/>
      <c r="AS65" s="442"/>
      <c r="AT65" s="443"/>
      <c r="AU65" s="443"/>
      <c r="AV65" s="443"/>
      <c r="AW65" s="443"/>
      <c r="AX65" s="444"/>
      <c r="AY65" s="15"/>
    </row>
    <row r="66" spans="1:51" ht="19.5" customHeight="1" x14ac:dyDescent="0.25">
      <c r="A66" s="69" t="str">
        <f t="shared" si="0"/>
        <v/>
      </c>
      <c r="B66" s="153"/>
      <c r="C66" s="80"/>
      <c r="D66" s="80"/>
      <c r="E66" s="80"/>
      <c r="F66" s="80"/>
      <c r="G66" s="154"/>
      <c r="H66" s="80"/>
      <c r="I66" s="80"/>
      <c r="J66" s="80"/>
      <c r="K66" s="80"/>
      <c r="L66" s="384"/>
      <c r="M66" s="384"/>
      <c r="N66" s="384"/>
      <c r="O66" s="384"/>
      <c r="P66" s="384"/>
      <c r="Q66" s="384"/>
      <c r="R66" s="384"/>
      <c r="S66" s="384"/>
      <c r="T66" s="384"/>
      <c r="U66" s="384"/>
      <c r="V66" s="384"/>
      <c r="W66" s="384"/>
      <c r="X66" s="384"/>
      <c r="Y66" s="384"/>
      <c r="Z66" s="384"/>
      <c r="AA66" s="384"/>
      <c r="AB66" s="384"/>
      <c r="AC66" s="384"/>
      <c r="AD66" s="384"/>
      <c r="AE66" s="384"/>
      <c r="AF66" s="384"/>
      <c r="AG66" s="384"/>
      <c r="AH66" s="384"/>
      <c r="AI66" s="384"/>
      <c r="AJ66" s="384"/>
      <c r="AK66" s="80"/>
      <c r="AL66" s="155"/>
      <c r="AM66" s="156"/>
      <c r="AN66" s="80"/>
      <c r="AO66" s="80"/>
      <c r="AP66" s="80"/>
      <c r="AQ66" s="80"/>
      <c r="AR66" s="154"/>
      <c r="AS66" s="157"/>
      <c r="AT66" s="158"/>
      <c r="AU66" s="158"/>
      <c r="AV66" s="158"/>
      <c r="AW66" s="158"/>
      <c r="AX66" s="159"/>
      <c r="AY66" s="15"/>
    </row>
    <row r="67" spans="1:51" ht="19.5" customHeight="1" x14ac:dyDescent="0.25">
      <c r="A67" s="69" t="str">
        <f t="shared" si="0"/>
        <v/>
      </c>
      <c r="B67" s="153"/>
      <c r="C67" s="80"/>
      <c r="D67" s="80"/>
      <c r="E67" s="80"/>
      <c r="F67" s="80"/>
      <c r="G67" s="154"/>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155"/>
      <c r="AM67" s="156"/>
      <c r="AN67" s="80"/>
      <c r="AO67" s="80"/>
      <c r="AP67" s="80"/>
      <c r="AQ67" s="80"/>
      <c r="AR67" s="154"/>
      <c r="AS67" s="157"/>
      <c r="AT67" s="158"/>
      <c r="AU67" s="158"/>
      <c r="AV67" s="158"/>
      <c r="AW67" s="158"/>
      <c r="AX67" s="159"/>
      <c r="AY67" s="15"/>
    </row>
    <row r="68" spans="1:51" ht="19.5" customHeight="1" x14ac:dyDescent="0.25">
      <c r="A68" s="69">
        <f t="shared" si="0"/>
        <v>278</v>
      </c>
      <c r="B68" s="153"/>
      <c r="C68" s="80"/>
      <c r="D68" s="80"/>
      <c r="E68" s="80"/>
      <c r="F68" s="80"/>
      <c r="G68" s="154"/>
      <c r="H68" s="80"/>
      <c r="I68" s="80"/>
      <c r="J68" s="200" t="s">
        <v>732</v>
      </c>
      <c r="K68" s="80"/>
      <c r="L68" s="384" t="s">
        <v>733</v>
      </c>
      <c r="M68" s="384"/>
      <c r="N68" s="384"/>
      <c r="O68" s="384"/>
      <c r="P68" s="384"/>
      <c r="Q68" s="384"/>
      <c r="R68" s="384"/>
      <c r="S68" s="384"/>
      <c r="T68" s="384"/>
      <c r="U68" s="384"/>
      <c r="V68" s="384"/>
      <c r="W68" s="384"/>
      <c r="X68" s="384"/>
      <c r="Y68" s="384"/>
      <c r="Z68" s="384"/>
      <c r="AA68" s="384"/>
      <c r="AB68" s="384"/>
      <c r="AC68" s="384"/>
      <c r="AD68" s="384"/>
      <c r="AE68" s="384"/>
      <c r="AF68" s="384"/>
      <c r="AG68" s="384"/>
      <c r="AH68" s="384"/>
      <c r="AI68" s="384"/>
      <c r="AJ68" s="384"/>
      <c r="AK68" s="80"/>
      <c r="AL68" s="155"/>
      <c r="AM68" s="201">
        <v>278</v>
      </c>
      <c r="AN68" s="386" t="s">
        <v>12</v>
      </c>
      <c r="AO68" s="387"/>
      <c r="AP68" s="387"/>
      <c r="AQ68" s="388"/>
      <c r="AR68" s="154"/>
      <c r="AS68" s="442" t="s">
        <v>1566</v>
      </c>
      <c r="AT68" s="443"/>
      <c r="AU68" s="443"/>
      <c r="AV68" s="443"/>
      <c r="AW68" s="443"/>
      <c r="AX68" s="444"/>
      <c r="AY68" s="17">
        <f>VLOOKUP(AN68,$CD$6:$CE$11,2,FALSE)</f>
        <v>0</v>
      </c>
    </row>
    <row r="69" spans="1:51" ht="19.5" customHeight="1" x14ac:dyDescent="0.25">
      <c r="A69" s="69" t="str">
        <f t="shared" si="0"/>
        <v/>
      </c>
      <c r="B69" s="153"/>
      <c r="C69" s="80"/>
      <c r="D69" s="80"/>
      <c r="E69" s="80"/>
      <c r="F69" s="80"/>
      <c r="G69" s="154"/>
      <c r="H69" s="80"/>
      <c r="I69" s="80"/>
      <c r="J69" s="80"/>
      <c r="K69" s="80"/>
      <c r="L69" s="384"/>
      <c r="M69" s="384"/>
      <c r="N69" s="384"/>
      <c r="O69" s="384"/>
      <c r="P69" s="384"/>
      <c r="Q69" s="384"/>
      <c r="R69" s="384"/>
      <c r="S69" s="384"/>
      <c r="T69" s="384"/>
      <c r="U69" s="384"/>
      <c r="V69" s="384"/>
      <c r="W69" s="384"/>
      <c r="X69" s="384"/>
      <c r="Y69" s="384"/>
      <c r="Z69" s="384"/>
      <c r="AA69" s="384"/>
      <c r="AB69" s="384"/>
      <c r="AC69" s="384"/>
      <c r="AD69" s="384"/>
      <c r="AE69" s="384"/>
      <c r="AF69" s="384"/>
      <c r="AG69" s="384"/>
      <c r="AH69" s="384"/>
      <c r="AI69" s="384"/>
      <c r="AJ69" s="384"/>
      <c r="AK69" s="80"/>
      <c r="AL69" s="155"/>
      <c r="AM69" s="156"/>
      <c r="AN69" s="80"/>
      <c r="AO69" s="80"/>
      <c r="AP69" s="80"/>
      <c r="AQ69" s="80"/>
      <c r="AR69" s="154"/>
      <c r="AS69" s="442"/>
      <c r="AT69" s="443"/>
      <c r="AU69" s="443"/>
      <c r="AV69" s="443"/>
      <c r="AW69" s="443"/>
      <c r="AX69" s="444"/>
      <c r="AY69" s="15"/>
    </row>
    <row r="70" spans="1:51" ht="19.5" customHeight="1" x14ac:dyDescent="0.25">
      <c r="A70" s="69" t="str">
        <f t="shared" ref="A70:A133" si="1">_xlfn.IFS(AM70=0,"",AM70&gt;0,AM70,AM70&lt;&gt;"","")</f>
        <v/>
      </c>
      <c r="B70" s="153"/>
      <c r="C70" s="80"/>
      <c r="D70" s="80"/>
      <c r="E70" s="80"/>
      <c r="F70" s="80"/>
      <c r="G70" s="154"/>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155"/>
      <c r="AM70" s="156"/>
      <c r="AN70" s="80"/>
      <c r="AO70" s="80"/>
      <c r="AP70" s="80"/>
      <c r="AQ70" s="80"/>
      <c r="AR70" s="154"/>
      <c r="AS70" s="157"/>
      <c r="AT70" s="158"/>
      <c r="AU70" s="158"/>
      <c r="AV70" s="158"/>
      <c r="AW70" s="158"/>
      <c r="AX70" s="159"/>
      <c r="AY70" s="15"/>
    </row>
    <row r="71" spans="1:51" ht="19.5" customHeight="1" x14ac:dyDescent="0.25">
      <c r="A71" s="69">
        <f t="shared" si="1"/>
        <v>279</v>
      </c>
      <c r="B71" s="153"/>
      <c r="C71" s="80"/>
      <c r="D71" s="80"/>
      <c r="E71" s="80"/>
      <c r="F71" s="80"/>
      <c r="G71" s="154"/>
      <c r="H71" s="80"/>
      <c r="I71" s="80"/>
      <c r="J71" s="200" t="s">
        <v>734</v>
      </c>
      <c r="K71" s="80"/>
      <c r="L71" s="384" t="s">
        <v>735</v>
      </c>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384"/>
      <c r="AK71" s="80"/>
      <c r="AL71" s="155"/>
      <c r="AM71" s="201">
        <v>279</v>
      </c>
      <c r="AN71" s="386" t="s">
        <v>12</v>
      </c>
      <c r="AO71" s="387"/>
      <c r="AP71" s="387"/>
      <c r="AQ71" s="388"/>
      <c r="AR71" s="154"/>
      <c r="AS71" s="442" t="s">
        <v>1567</v>
      </c>
      <c r="AT71" s="443"/>
      <c r="AU71" s="443"/>
      <c r="AV71" s="443"/>
      <c r="AW71" s="443"/>
      <c r="AX71" s="444"/>
      <c r="AY71" s="17">
        <f>VLOOKUP(AN71,$CD$6:$CE$11,2,FALSE)</f>
        <v>0</v>
      </c>
    </row>
    <row r="72" spans="1:51" ht="19.5" customHeight="1" x14ac:dyDescent="0.25">
      <c r="A72" s="69" t="str">
        <f t="shared" si="1"/>
        <v/>
      </c>
      <c r="B72" s="153"/>
      <c r="C72" s="80"/>
      <c r="D72" s="80"/>
      <c r="E72" s="80"/>
      <c r="F72" s="80"/>
      <c r="G72" s="154"/>
      <c r="H72" s="80"/>
      <c r="I72" s="80"/>
      <c r="J72" s="80"/>
      <c r="K72" s="80"/>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384"/>
      <c r="AK72" s="80"/>
      <c r="AL72" s="155"/>
      <c r="AM72" s="156"/>
      <c r="AN72" s="80"/>
      <c r="AO72" s="80"/>
      <c r="AP72" s="80"/>
      <c r="AQ72" s="80"/>
      <c r="AR72" s="154"/>
      <c r="AS72" s="442"/>
      <c r="AT72" s="443"/>
      <c r="AU72" s="443"/>
      <c r="AV72" s="443"/>
      <c r="AW72" s="443"/>
      <c r="AX72" s="444"/>
      <c r="AY72" s="15"/>
    </row>
    <row r="73" spans="1:51" ht="19.5" customHeight="1" x14ac:dyDescent="0.25">
      <c r="A73" s="69" t="str">
        <f t="shared" si="1"/>
        <v/>
      </c>
      <c r="B73" s="153"/>
      <c r="C73" s="80"/>
      <c r="D73" s="80"/>
      <c r="E73" s="80"/>
      <c r="F73" s="80"/>
      <c r="G73" s="154"/>
      <c r="H73" s="80"/>
      <c r="I73" s="80"/>
      <c r="J73" s="80"/>
      <c r="K73" s="80"/>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c r="AJ73" s="384"/>
      <c r="AK73" s="80"/>
      <c r="AL73" s="155"/>
      <c r="AM73" s="156"/>
      <c r="AN73" s="80"/>
      <c r="AO73" s="80"/>
      <c r="AP73" s="80"/>
      <c r="AQ73" s="80"/>
      <c r="AR73" s="154"/>
      <c r="AS73" s="157"/>
      <c r="AT73" s="158"/>
      <c r="AU73" s="158"/>
      <c r="AV73" s="158"/>
      <c r="AW73" s="158"/>
      <c r="AX73" s="159"/>
      <c r="AY73" s="15"/>
    </row>
    <row r="74" spans="1:51" ht="19.5" customHeight="1" x14ac:dyDescent="0.25">
      <c r="A74" s="69" t="str">
        <f t="shared" si="1"/>
        <v/>
      </c>
      <c r="B74" s="153"/>
      <c r="C74" s="80"/>
      <c r="D74" s="80"/>
      <c r="E74" s="80"/>
      <c r="F74" s="80"/>
      <c r="G74" s="154"/>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155"/>
      <c r="AM74" s="156"/>
      <c r="AN74" s="80"/>
      <c r="AO74" s="80"/>
      <c r="AP74" s="80"/>
      <c r="AQ74" s="80"/>
      <c r="AR74" s="154"/>
      <c r="AS74" s="157"/>
      <c r="AT74" s="158"/>
      <c r="AU74" s="158"/>
      <c r="AV74" s="158"/>
      <c r="AW74" s="158"/>
      <c r="AX74" s="159"/>
      <c r="AY74" s="17"/>
    </row>
    <row r="75" spans="1:51" ht="19.5" customHeight="1" x14ac:dyDescent="0.25">
      <c r="A75" s="69">
        <f t="shared" si="1"/>
        <v>280</v>
      </c>
      <c r="B75" s="153"/>
      <c r="C75" s="80"/>
      <c r="D75" s="80"/>
      <c r="E75" s="80"/>
      <c r="F75" s="80"/>
      <c r="G75" s="154"/>
      <c r="H75" s="200" t="s">
        <v>349</v>
      </c>
      <c r="I75" s="80"/>
      <c r="J75" s="381" t="s">
        <v>1865</v>
      </c>
      <c r="K75" s="381"/>
      <c r="L75" s="381"/>
      <c r="M75" s="381"/>
      <c r="N75" s="381"/>
      <c r="O75" s="381"/>
      <c r="P75" s="381"/>
      <c r="Q75" s="381"/>
      <c r="R75" s="381"/>
      <c r="S75" s="381"/>
      <c r="T75" s="381"/>
      <c r="U75" s="381"/>
      <c r="V75" s="381"/>
      <c r="W75" s="381"/>
      <c r="X75" s="381"/>
      <c r="Y75" s="381"/>
      <c r="Z75" s="381"/>
      <c r="AA75" s="381"/>
      <c r="AB75" s="381"/>
      <c r="AC75" s="381"/>
      <c r="AD75" s="381"/>
      <c r="AE75" s="381"/>
      <c r="AF75" s="381"/>
      <c r="AG75" s="381"/>
      <c r="AH75" s="381"/>
      <c r="AI75" s="381"/>
      <c r="AJ75" s="381"/>
      <c r="AK75" s="80"/>
      <c r="AL75" s="155"/>
      <c r="AM75" s="201">
        <v>280</v>
      </c>
      <c r="AN75" s="386" t="s">
        <v>12</v>
      </c>
      <c r="AO75" s="387"/>
      <c r="AP75" s="387"/>
      <c r="AQ75" s="388"/>
      <c r="AR75" s="154"/>
      <c r="AS75" s="442" t="s">
        <v>1866</v>
      </c>
      <c r="AT75" s="443"/>
      <c r="AU75" s="443"/>
      <c r="AV75" s="443"/>
      <c r="AW75" s="443"/>
      <c r="AX75" s="444"/>
      <c r="AY75" s="17">
        <f>VLOOKUP(AN75,$CD$6:$CE$11,2,FALSE)</f>
        <v>0</v>
      </c>
    </row>
    <row r="76" spans="1:51" ht="19.5" customHeight="1" x14ac:dyDescent="0.25">
      <c r="A76" s="69" t="str">
        <f t="shared" si="1"/>
        <v/>
      </c>
      <c r="B76" s="153"/>
      <c r="C76" s="80"/>
      <c r="D76" s="80"/>
      <c r="E76" s="80"/>
      <c r="F76" s="80"/>
      <c r="G76" s="154"/>
      <c r="H76" s="80"/>
      <c r="I76" s="80"/>
      <c r="J76" s="381"/>
      <c r="K76" s="381"/>
      <c r="L76" s="381"/>
      <c r="M76" s="381"/>
      <c r="N76" s="381"/>
      <c r="O76" s="381"/>
      <c r="P76" s="381"/>
      <c r="Q76" s="381"/>
      <c r="R76" s="381"/>
      <c r="S76" s="381"/>
      <c r="T76" s="381"/>
      <c r="U76" s="381"/>
      <c r="V76" s="381"/>
      <c r="W76" s="381"/>
      <c r="X76" s="381"/>
      <c r="Y76" s="381"/>
      <c r="Z76" s="381"/>
      <c r="AA76" s="381"/>
      <c r="AB76" s="381"/>
      <c r="AC76" s="381"/>
      <c r="AD76" s="381"/>
      <c r="AE76" s="381"/>
      <c r="AF76" s="381"/>
      <c r="AG76" s="381"/>
      <c r="AH76" s="381"/>
      <c r="AI76" s="381"/>
      <c r="AJ76" s="381"/>
      <c r="AK76" s="80"/>
      <c r="AL76" s="155"/>
      <c r="AM76" s="156"/>
      <c r="AN76" s="80"/>
      <c r="AO76" s="80"/>
      <c r="AP76" s="80"/>
      <c r="AQ76" s="80"/>
      <c r="AR76" s="154"/>
      <c r="AS76" s="442"/>
      <c r="AT76" s="443"/>
      <c r="AU76" s="443"/>
      <c r="AV76" s="443"/>
      <c r="AW76" s="443"/>
      <c r="AX76" s="444"/>
      <c r="AY76" s="15"/>
    </row>
    <row r="77" spans="1:51" ht="19.5" customHeight="1" x14ac:dyDescent="0.25">
      <c r="A77" s="69" t="str">
        <f t="shared" si="1"/>
        <v/>
      </c>
      <c r="B77" s="153"/>
      <c r="C77" s="80"/>
      <c r="D77" s="80"/>
      <c r="E77" s="80"/>
      <c r="F77" s="80"/>
      <c r="G77" s="154"/>
      <c r="H77" s="80"/>
      <c r="I77" s="80"/>
      <c r="J77" s="381"/>
      <c r="K77" s="381"/>
      <c r="L77" s="381"/>
      <c r="M77" s="381"/>
      <c r="N77" s="381"/>
      <c r="O77" s="381"/>
      <c r="P77" s="381"/>
      <c r="Q77" s="381"/>
      <c r="R77" s="381"/>
      <c r="S77" s="381"/>
      <c r="T77" s="381"/>
      <c r="U77" s="381"/>
      <c r="V77" s="381"/>
      <c r="W77" s="381"/>
      <c r="X77" s="381"/>
      <c r="Y77" s="381"/>
      <c r="Z77" s="381"/>
      <c r="AA77" s="381"/>
      <c r="AB77" s="381"/>
      <c r="AC77" s="381"/>
      <c r="AD77" s="381"/>
      <c r="AE77" s="381"/>
      <c r="AF77" s="381"/>
      <c r="AG77" s="381"/>
      <c r="AH77" s="381"/>
      <c r="AI77" s="381"/>
      <c r="AJ77" s="381"/>
      <c r="AK77" s="80"/>
      <c r="AL77" s="155"/>
      <c r="AM77" s="156"/>
      <c r="AN77" s="80"/>
      <c r="AO77" s="80"/>
      <c r="AP77" s="80"/>
      <c r="AQ77" s="80"/>
      <c r="AR77" s="154"/>
      <c r="AS77" s="442"/>
      <c r="AT77" s="443"/>
      <c r="AU77" s="443"/>
      <c r="AV77" s="443"/>
      <c r="AW77" s="443"/>
      <c r="AX77" s="444"/>
      <c r="AY77" s="15"/>
    </row>
    <row r="78" spans="1:51" ht="19.5" customHeight="1" x14ac:dyDescent="0.25">
      <c r="A78" s="69" t="str">
        <f t="shared" si="1"/>
        <v/>
      </c>
      <c r="B78" s="153"/>
      <c r="C78" s="80"/>
      <c r="D78" s="80"/>
      <c r="E78" s="80"/>
      <c r="F78" s="80"/>
      <c r="G78" s="154"/>
      <c r="H78" s="80"/>
      <c r="I78" s="80"/>
      <c r="J78" s="381"/>
      <c r="K78" s="381"/>
      <c r="L78" s="381"/>
      <c r="M78" s="381"/>
      <c r="N78" s="381"/>
      <c r="O78" s="381"/>
      <c r="P78" s="381"/>
      <c r="Q78" s="381"/>
      <c r="R78" s="381"/>
      <c r="S78" s="381"/>
      <c r="T78" s="381"/>
      <c r="U78" s="381"/>
      <c r="V78" s="381"/>
      <c r="W78" s="381"/>
      <c r="X78" s="381"/>
      <c r="Y78" s="381"/>
      <c r="Z78" s="381"/>
      <c r="AA78" s="381"/>
      <c r="AB78" s="381"/>
      <c r="AC78" s="381"/>
      <c r="AD78" s="381"/>
      <c r="AE78" s="381"/>
      <c r="AF78" s="381"/>
      <c r="AG78" s="381"/>
      <c r="AH78" s="381"/>
      <c r="AI78" s="381"/>
      <c r="AJ78" s="381"/>
      <c r="AK78" s="80"/>
      <c r="AL78" s="155"/>
      <c r="AM78" s="156"/>
      <c r="AN78" s="80"/>
      <c r="AO78" s="80"/>
      <c r="AP78" s="80"/>
      <c r="AQ78" s="80"/>
      <c r="AR78" s="154"/>
      <c r="AS78" s="442"/>
      <c r="AT78" s="443"/>
      <c r="AU78" s="443"/>
      <c r="AV78" s="443"/>
      <c r="AW78" s="443"/>
      <c r="AX78" s="444"/>
      <c r="AY78" s="15"/>
    </row>
    <row r="79" spans="1:51" ht="19.5" customHeight="1" x14ac:dyDescent="0.25">
      <c r="A79" s="69" t="str">
        <f t="shared" si="1"/>
        <v/>
      </c>
      <c r="B79" s="153"/>
      <c r="C79" s="80"/>
      <c r="D79" s="80"/>
      <c r="E79" s="80"/>
      <c r="F79" s="80"/>
      <c r="G79" s="154"/>
      <c r="H79" s="80"/>
      <c r="I79" s="80"/>
      <c r="J79" s="381"/>
      <c r="K79" s="381"/>
      <c r="L79" s="381"/>
      <c r="M79" s="381"/>
      <c r="N79" s="381"/>
      <c r="O79" s="381"/>
      <c r="P79" s="381"/>
      <c r="Q79" s="381"/>
      <c r="R79" s="381"/>
      <c r="S79" s="381"/>
      <c r="T79" s="381"/>
      <c r="U79" s="381"/>
      <c r="V79" s="381"/>
      <c r="W79" s="381"/>
      <c r="X79" s="381"/>
      <c r="Y79" s="381"/>
      <c r="Z79" s="381"/>
      <c r="AA79" s="381"/>
      <c r="AB79" s="381"/>
      <c r="AC79" s="381"/>
      <c r="AD79" s="381"/>
      <c r="AE79" s="381"/>
      <c r="AF79" s="381"/>
      <c r="AG79" s="381"/>
      <c r="AH79" s="381"/>
      <c r="AI79" s="381"/>
      <c r="AJ79" s="381"/>
      <c r="AK79" s="80"/>
      <c r="AL79" s="155"/>
      <c r="AM79" s="156"/>
      <c r="AN79" s="80"/>
      <c r="AO79" s="80"/>
      <c r="AP79" s="80"/>
      <c r="AQ79" s="80"/>
      <c r="AR79" s="154"/>
      <c r="AS79" s="442"/>
      <c r="AT79" s="443"/>
      <c r="AU79" s="443"/>
      <c r="AV79" s="443"/>
      <c r="AW79" s="443"/>
      <c r="AX79" s="444"/>
      <c r="AY79" s="15"/>
    </row>
    <row r="80" spans="1:51" ht="19.5" customHeight="1" x14ac:dyDescent="0.25">
      <c r="A80" s="69" t="str">
        <f t="shared" si="1"/>
        <v/>
      </c>
      <c r="B80" s="153"/>
      <c r="C80" s="80"/>
      <c r="D80" s="80"/>
      <c r="E80" s="80"/>
      <c r="F80" s="80"/>
      <c r="G80" s="154"/>
      <c r="H80" s="80"/>
      <c r="I80" s="80"/>
      <c r="J80" s="381"/>
      <c r="K80" s="381"/>
      <c r="L80" s="381"/>
      <c r="M80" s="381"/>
      <c r="N80" s="381"/>
      <c r="O80" s="381"/>
      <c r="P80" s="381"/>
      <c r="Q80" s="381"/>
      <c r="R80" s="381"/>
      <c r="S80" s="381"/>
      <c r="T80" s="381"/>
      <c r="U80" s="381"/>
      <c r="V80" s="381"/>
      <c r="W80" s="381"/>
      <c r="X80" s="381"/>
      <c r="Y80" s="381"/>
      <c r="Z80" s="381"/>
      <c r="AA80" s="381"/>
      <c r="AB80" s="381"/>
      <c r="AC80" s="381"/>
      <c r="AD80" s="381"/>
      <c r="AE80" s="381"/>
      <c r="AF80" s="381"/>
      <c r="AG80" s="381"/>
      <c r="AH80" s="381"/>
      <c r="AI80" s="381"/>
      <c r="AJ80" s="381"/>
      <c r="AK80" s="80"/>
      <c r="AL80" s="155"/>
      <c r="AM80" s="156"/>
      <c r="AN80" s="80"/>
      <c r="AO80" s="80"/>
      <c r="AP80" s="80"/>
      <c r="AQ80" s="80"/>
      <c r="AR80" s="154"/>
      <c r="AS80" s="442"/>
      <c r="AT80" s="443"/>
      <c r="AU80" s="443"/>
      <c r="AV80" s="443"/>
      <c r="AW80" s="443"/>
      <c r="AX80" s="444"/>
      <c r="AY80" s="15"/>
    </row>
    <row r="81" spans="1:51" ht="19.5" customHeight="1" x14ac:dyDescent="0.25">
      <c r="A81" s="69" t="str">
        <f t="shared" si="1"/>
        <v/>
      </c>
      <c r="B81" s="153"/>
      <c r="C81" s="80"/>
      <c r="D81" s="80"/>
      <c r="E81" s="80"/>
      <c r="F81" s="80"/>
      <c r="G81" s="154"/>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155"/>
      <c r="AM81" s="156"/>
      <c r="AN81" s="80"/>
      <c r="AO81" s="80"/>
      <c r="AP81" s="80"/>
      <c r="AQ81" s="80"/>
      <c r="AR81" s="154"/>
      <c r="AS81" s="157"/>
      <c r="AT81" s="158"/>
      <c r="AU81" s="158"/>
      <c r="AV81" s="158"/>
      <c r="AW81" s="158"/>
      <c r="AX81" s="159"/>
      <c r="AY81" s="17"/>
    </row>
    <row r="82" spans="1:51" ht="19.5" customHeight="1" x14ac:dyDescent="0.25">
      <c r="A82" s="69" t="str">
        <f t="shared" si="1"/>
        <v/>
      </c>
      <c r="B82" s="153"/>
      <c r="C82" s="80"/>
      <c r="D82" s="80"/>
      <c r="E82" s="80"/>
      <c r="F82" s="80"/>
      <c r="G82" s="154"/>
      <c r="H82" s="80"/>
      <c r="I82" s="80"/>
      <c r="J82" s="575" t="s">
        <v>736</v>
      </c>
      <c r="K82" s="576"/>
      <c r="L82" s="576"/>
      <c r="M82" s="576"/>
      <c r="N82" s="576"/>
      <c r="O82" s="576"/>
      <c r="P82" s="576"/>
      <c r="Q82" s="576"/>
      <c r="R82" s="576"/>
      <c r="S82" s="576"/>
      <c r="T82" s="576"/>
      <c r="U82" s="576"/>
      <c r="V82" s="576"/>
      <c r="W82" s="576"/>
      <c r="X82" s="576"/>
      <c r="Y82" s="576"/>
      <c r="Z82" s="576"/>
      <c r="AA82" s="576"/>
      <c r="AB82" s="576"/>
      <c r="AC82" s="576"/>
      <c r="AD82" s="576"/>
      <c r="AE82" s="576"/>
      <c r="AF82" s="576"/>
      <c r="AG82" s="576"/>
      <c r="AH82" s="576"/>
      <c r="AI82" s="576"/>
      <c r="AJ82" s="577"/>
      <c r="AK82" s="80"/>
      <c r="AL82" s="155"/>
      <c r="AM82" s="156"/>
      <c r="AN82" s="80"/>
      <c r="AO82" s="80"/>
      <c r="AP82" s="80"/>
      <c r="AQ82" s="80"/>
      <c r="AR82" s="154"/>
      <c r="AS82" s="157"/>
      <c r="AT82" s="158"/>
      <c r="AU82" s="158"/>
      <c r="AV82" s="158"/>
      <c r="AW82" s="158"/>
      <c r="AX82" s="159"/>
      <c r="AY82" s="15"/>
    </row>
    <row r="83" spans="1:51" ht="19.5" customHeight="1" x14ac:dyDescent="0.25">
      <c r="A83" s="69" t="str">
        <f t="shared" si="1"/>
        <v/>
      </c>
      <c r="B83" s="153"/>
      <c r="C83" s="80"/>
      <c r="D83" s="80"/>
      <c r="E83" s="80"/>
      <c r="F83" s="80"/>
      <c r="G83" s="154"/>
      <c r="H83" s="80"/>
      <c r="I83" s="80"/>
      <c r="J83" s="189">
        <v>1</v>
      </c>
      <c r="K83" s="401" t="s">
        <v>737</v>
      </c>
      <c r="L83" s="401"/>
      <c r="M83" s="401"/>
      <c r="N83" s="401"/>
      <c r="O83" s="401"/>
      <c r="P83" s="401"/>
      <c r="Q83" s="401"/>
      <c r="R83" s="401"/>
      <c r="S83" s="401"/>
      <c r="T83" s="401"/>
      <c r="U83" s="401"/>
      <c r="V83" s="401"/>
      <c r="W83" s="401"/>
      <c r="X83" s="401"/>
      <c r="Y83" s="401"/>
      <c r="Z83" s="401"/>
      <c r="AA83" s="401"/>
      <c r="AB83" s="401"/>
      <c r="AC83" s="401"/>
      <c r="AD83" s="401"/>
      <c r="AE83" s="401"/>
      <c r="AF83" s="401"/>
      <c r="AG83" s="401"/>
      <c r="AH83" s="401"/>
      <c r="AI83" s="401"/>
      <c r="AJ83" s="519"/>
      <c r="AK83" s="80"/>
      <c r="AL83" s="155"/>
      <c r="AM83" s="156"/>
      <c r="AN83" s="80"/>
      <c r="AO83" s="80"/>
      <c r="AP83" s="80"/>
      <c r="AQ83" s="80"/>
      <c r="AR83" s="154"/>
      <c r="AS83" s="157"/>
      <c r="AT83" s="158"/>
      <c r="AU83" s="158"/>
      <c r="AV83" s="158"/>
      <c r="AW83" s="158"/>
      <c r="AX83" s="159"/>
      <c r="AY83" s="15"/>
    </row>
    <row r="84" spans="1:51" ht="19.5" customHeight="1" x14ac:dyDescent="0.25">
      <c r="A84" s="69" t="str">
        <f t="shared" si="1"/>
        <v/>
      </c>
      <c r="B84" s="153"/>
      <c r="C84" s="80"/>
      <c r="D84" s="80"/>
      <c r="E84" s="80"/>
      <c r="F84" s="80"/>
      <c r="G84" s="154"/>
      <c r="H84" s="80"/>
      <c r="I84" s="80"/>
      <c r="J84" s="189"/>
      <c r="K84" s="401"/>
      <c r="L84" s="401"/>
      <c r="M84" s="401"/>
      <c r="N84" s="401"/>
      <c r="O84" s="401"/>
      <c r="P84" s="401"/>
      <c r="Q84" s="401"/>
      <c r="R84" s="401"/>
      <c r="S84" s="401"/>
      <c r="T84" s="401"/>
      <c r="U84" s="401"/>
      <c r="V84" s="401"/>
      <c r="W84" s="401"/>
      <c r="X84" s="401"/>
      <c r="Y84" s="401"/>
      <c r="Z84" s="401"/>
      <c r="AA84" s="401"/>
      <c r="AB84" s="401"/>
      <c r="AC84" s="401"/>
      <c r="AD84" s="401"/>
      <c r="AE84" s="401"/>
      <c r="AF84" s="401"/>
      <c r="AG84" s="401"/>
      <c r="AH84" s="401"/>
      <c r="AI84" s="401"/>
      <c r="AJ84" s="519"/>
      <c r="AK84" s="80"/>
      <c r="AL84" s="155"/>
      <c r="AM84" s="156"/>
      <c r="AN84" s="80"/>
      <c r="AO84" s="80"/>
      <c r="AP84" s="80"/>
      <c r="AQ84" s="80"/>
      <c r="AR84" s="154"/>
      <c r="AS84" s="157"/>
      <c r="AT84" s="158"/>
      <c r="AU84" s="158"/>
      <c r="AV84" s="158"/>
      <c r="AW84" s="158"/>
      <c r="AX84" s="159"/>
      <c r="AY84" s="15"/>
    </row>
    <row r="85" spans="1:51" ht="19.5" customHeight="1" x14ac:dyDescent="0.25">
      <c r="A85" s="69" t="str">
        <f t="shared" si="1"/>
        <v/>
      </c>
      <c r="B85" s="153"/>
      <c r="C85" s="80"/>
      <c r="D85" s="80"/>
      <c r="E85" s="80"/>
      <c r="F85" s="80"/>
      <c r="G85" s="154"/>
      <c r="H85" s="80"/>
      <c r="I85" s="80"/>
      <c r="J85" s="189"/>
      <c r="K85" s="401"/>
      <c r="L85" s="401"/>
      <c r="M85" s="401"/>
      <c r="N85" s="401"/>
      <c r="O85" s="401"/>
      <c r="P85" s="401"/>
      <c r="Q85" s="401"/>
      <c r="R85" s="401"/>
      <c r="S85" s="401"/>
      <c r="T85" s="401"/>
      <c r="U85" s="401"/>
      <c r="V85" s="401"/>
      <c r="W85" s="401"/>
      <c r="X85" s="401"/>
      <c r="Y85" s="401"/>
      <c r="Z85" s="401"/>
      <c r="AA85" s="401"/>
      <c r="AB85" s="401"/>
      <c r="AC85" s="401"/>
      <c r="AD85" s="401"/>
      <c r="AE85" s="401"/>
      <c r="AF85" s="401"/>
      <c r="AG85" s="401"/>
      <c r="AH85" s="401"/>
      <c r="AI85" s="401"/>
      <c r="AJ85" s="519"/>
      <c r="AK85" s="80"/>
      <c r="AL85" s="155"/>
      <c r="AM85" s="156"/>
      <c r="AN85" s="80"/>
      <c r="AO85" s="80"/>
      <c r="AP85" s="80"/>
      <c r="AQ85" s="80"/>
      <c r="AR85" s="154"/>
      <c r="AS85" s="157"/>
      <c r="AT85" s="158"/>
      <c r="AU85" s="158"/>
      <c r="AV85" s="158"/>
      <c r="AW85" s="158"/>
      <c r="AX85" s="159"/>
      <c r="AY85" s="15"/>
    </row>
    <row r="86" spans="1:51" ht="19.5" customHeight="1" x14ac:dyDescent="0.25">
      <c r="A86" s="69" t="str">
        <f t="shared" si="1"/>
        <v/>
      </c>
      <c r="B86" s="153"/>
      <c r="C86" s="80"/>
      <c r="D86" s="80"/>
      <c r="E86" s="80"/>
      <c r="F86" s="80"/>
      <c r="G86" s="154"/>
      <c r="H86" s="80"/>
      <c r="I86" s="80"/>
      <c r="J86" s="189"/>
      <c r="K86" s="401"/>
      <c r="L86" s="401"/>
      <c r="M86" s="401"/>
      <c r="N86" s="401"/>
      <c r="O86" s="401"/>
      <c r="P86" s="401"/>
      <c r="Q86" s="401"/>
      <c r="R86" s="401"/>
      <c r="S86" s="401"/>
      <c r="T86" s="401"/>
      <c r="U86" s="401"/>
      <c r="V86" s="401"/>
      <c r="W86" s="401"/>
      <c r="X86" s="401"/>
      <c r="Y86" s="401"/>
      <c r="Z86" s="401"/>
      <c r="AA86" s="401"/>
      <c r="AB86" s="401"/>
      <c r="AC86" s="401"/>
      <c r="AD86" s="401"/>
      <c r="AE86" s="401"/>
      <c r="AF86" s="401"/>
      <c r="AG86" s="401"/>
      <c r="AH86" s="401"/>
      <c r="AI86" s="401"/>
      <c r="AJ86" s="519"/>
      <c r="AK86" s="80"/>
      <c r="AL86" s="155"/>
      <c r="AM86" s="156"/>
      <c r="AN86" s="80"/>
      <c r="AO86" s="80"/>
      <c r="AP86" s="80"/>
      <c r="AQ86" s="80"/>
      <c r="AR86" s="154"/>
      <c r="AS86" s="157"/>
      <c r="AT86" s="158"/>
      <c r="AU86" s="158"/>
      <c r="AV86" s="158"/>
      <c r="AW86" s="158"/>
      <c r="AX86" s="159"/>
      <c r="AY86" s="15"/>
    </row>
    <row r="87" spans="1:51" ht="19.5" customHeight="1" x14ac:dyDescent="0.25">
      <c r="A87" s="69" t="str">
        <f t="shared" si="1"/>
        <v/>
      </c>
      <c r="B87" s="153"/>
      <c r="C87" s="80"/>
      <c r="D87" s="80"/>
      <c r="E87" s="80"/>
      <c r="F87" s="80"/>
      <c r="G87" s="154"/>
      <c r="H87" s="80"/>
      <c r="I87" s="80"/>
      <c r="J87" s="189">
        <v>2</v>
      </c>
      <c r="K87" s="401" t="s">
        <v>738</v>
      </c>
      <c r="L87" s="401"/>
      <c r="M87" s="401"/>
      <c r="N87" s="401"/>
      <c r="O87" s="401"/>
      <c r="P87" s="401"/>
      <c r="Q87" s="401"/>
      <c r="R87" s="401"/>
      <c r="S87" s="401"/>
      <c r="T87" s="401"/>
      <c r="U87" s="401"/>
      <c r="V87" s="401"/>
      <c r="W87" s="401"/>
      <c r="X87" s="401"/>
      <c r="Y87" s="401"/>
      <c r="Z87" s="401"/>
      <c r="AA87" s="401"/>
      <c r="AB87" s="401"/>
      <c r="AC87" s="401"/>
      <c r="AD87" s="401"/>
      <c r="AE87" s="401"/>
      <c r="AF87" s="401"/>
      <c r="AG87" s="401"/>
      <c r="AH87" s="401"/>
      <c r="AI87" s="401"/>
      <c r="AJ87" s="519"/>
      <c r="AK87" s="80"/>
      <c r="AL87" s="155"/>
      <c r="AM87" s="156"/>
      <c r="AN87" s="80"/>
      <c r="AO87" s="80"/>
      <c r="AP87" s="80"/>
      <c r="AQ87" s="80"/>
      <c r="AR87" s="154"/>
      <c r="AS87" s="157"/>
      <c r="AT87" s="158"/>
      <c r="AU87" s="158"/>
      <c r="AV87" s="158"/>
      <c r="AW87" s="158"/>
      <c r="AX87" s="159"/>
      <c r="AY87" s="15"/>
    </row>
    <row r="88" spans="1:51" ht="19.5" customHeight="1" x14ac:dyDescent="0.25">
      <c r="A88" s="69" t="str">
        <f t="shared" si="1"/>
        <v/>
      </c>
      <c r="B88" s="153"/>
      <c r="C88" s="80"/>
      <c r="D88" s="80"/>
      <c r="E88" s="80"/>
      <c r="F88" s="80"/>
      <c r="G88" s="154"/>
      <c r="H88" s="80"/>
      <c r="I88" s="80"/>
      <c r="J88" s="189"/>
      <c r="K88" s="401"/>
      <c r="L88" s="401"/>
      <c r="M88" s="401"/>
      <c r="N88" s="401"/>
      <c r="O88" s="401"/>
      <c r="P88" s="401"/>
      <c r="Q88" s="401"/>
      <c r="R88" s="401"/>
      <c r="S88" s="401"/>
      <c r="T88" s="401"/>
      <c r="U88" s="401"/>
      <c r="V88" s="401"/>
      <c r="W88" s="401"/>
      <c r="X88" s="401"/>
      <c r="Y88" s="401"/>
      <c r="Z88" s="401"/>
      <c r="AA88" s="401"/>
      <c r="AB88" s="401"/>
      <c r="AC88" s="401"/>
      <c r="AD88" s="401"/>
      <c r="AE88" s="401"/>
      <c r="AF88" s="401"/>
      <c r="AG88" s="401"/>
      <c r="AH88" s="401"/>
      <c r="AI88" s="401"/>
      <c r="AJ88" s="519"/>
      <c r="AK88" s="80"/>
      <c r="AL88" s="155"/>
      <c r="AM88" s="156"/>
      <c r="AN88" s="80"/>
      <c r="AO88" s="80"/>
      <c r="AP88" s="80"/>
      <c r="AQ88" s="80"/>
      <c r="AR88" s="154"/>
      <c r="AS88" s="157"/>
      <c r="AT88" s="158"/>
      <c r="AU88" s="158"/>
      <c r="AV88" s="158"/>
      <c r="AW88" s="158"/>
      <c r="AX88" s="159"/>
      <c r="AY88" s="17"/>
    </row>
    <row r="89" spans="1:51" ht="19.5" customHeight="1" x14ac:dyDescent="0.25">
      <c r="A89" s="69" t="str">
        <f t="shared" si="1"/>
        <v/>
      </c>
      <c r="B89" s="153"/>
      <c r="C89" s="80"/>
      <c r="D89" s="80"/>
      <c r="E89" s="80"/>
      <c r="F89" s="80"/>
      <c r="G89" s="154"/>
      <c r="H89" s="80"/>
      <c r="I89" s="80"/>
      <c r="J89" s="189"/>
      <c r="K89" s="401"/>
      <c r="L89" s="401"/>
      <c r="M89" s="401"/>
      <c r="N89" s="401"/>
      <c r="O89" s="401"/>
      <c r="P89" s="401"/>
      <c r="Q89" s="401"/>
      <c r="R89" s="401"/>
      <c r="S89" s="401"/>
      <c r="T89" s="401"/>
      <c r="U89" s="401"/>
      <c r="V89" s="401"/>
      <c r="W89" s="401"/>
      <c r="X89" s="401"/>
      <c r="Y89" s="401"/>
      <c r="Z89" s="401"/>
      <c r="AA89" s="401"/>
      <c r="AB89" s="401"/>
      <c r="AC89" s="401"/>
      <c r="AD89" s="401"/>
      <c r="AE89" s="401"/>
      <c r="AF89" s="401"/>
      <c r="AG89" s="401"/>
      <c r="AH89" s="401"/>
      <c r="AI89" s="401"/>
      <c r="AJ89" s="519"/>
      <c r="AK89" s="80"/>
      <c r="AL89" s="155"/>
      <c r="AM89" s="156"/>
      <c r="AN89" s="80"/>
      <c r="AO89" s="80"/>
      <c r="AP89" s="80"/>
      <c r="AQ89" s="80"/>
      <c r="AR89" s="154"/>
      <c r="AS89" s="157"/>
      <c r="AT89" s="158"/>
      <c r="AU89" s="158"/>
      <c r="AV89" s="158"/>
      <c r="AW89" s="158"/>
      <c r="AX89" s="159"/>
      <c r="AY89" s="15"/>
    </row>
    <row r="90" spans="1:51" ht="19.5" customHeight="1" x14ac:dyDescent="0.25">
      <c r="A90" s="69" t="str">
        <f t="shared" si="1"/>
        <v/>
      </c>
      <c r="B90" s="153"/>
      <c r="C90" s="80"/>
      <c r="D90" s="80"/>
      <c r="E90" s="80"/>
      <c r="F90" s="80"/>
      <c r="G90" s="154"/>
      <c r="H90" s="80"/>
      <c r="I90" s="80"/>
      <c r="J90" s="189">
        <v>3</v>
      </c>
      <c r="K90" s="373" t="s">
        <v>739</v>
      </c>
      <c r="L90" s="373"/>
      <c r="M90" s="373"/>
      <c r="N90" s="373"/>
      <c r="O90" s="373"/>
      <c r="P90" s="373"/>
      <c r="Q90" s="373"/>
      <c r="R90" s="373"/>
      <c r="S90" s="373"/>
      <c r="T90" s="373"/>
      <c r="U90" s="373"/>
      <c r="V90" s="373"/>
      <c r="W90" s="373"/>
      <c r="X90" s="373"/>
      <c r="Y90" s="373"/>
      <c r="Z90" s="373"/>
      <c r="AA90" s="373"/>
      <c r="AB90" s="373"/>
      <c r="AC90" s="373"/>
      <c r="AD90" s="373"/>
      <c r="AE90" s="373"/>
      <c r="AF90" s="373"/>
      <c r="AG90" s="373"/>
      <c r="AH90" s="373"/>
      <c r="AI90" s="373"/>
      <c r="AJ90" s="374"/>
      <c r="AK90" s="80"/>
      <c r="AL90" s="155"/>
      <c r="AM90" s="156"/>
      <c r="AN90" s="80"/>
      <c r="AO90" s="80"/>
      <c r="AP90" s="80"/>
      <c r="AQ90" s="80"/>
      <c r="AR90" s="154"/>
      <c r="AS90" s="157"/>
      <c r="AT90" s="158"/>
      <c r="AU90" s="158"/>
      <c r="AV90" s="158"/>
      <c r="AW90" s="158"/>
      <c r="AX90" s="159"/>
      <c r="AY90" s="15"/>
    </row>
    <row r="91" spans="1:51" ht="19.5" customHeight="1" x14ac:dyDescent="0.25">
      <c r="A91" s="69" t="str">
        <f t="shared" si="1"/>
        <v/>
      </c>
      <c r="B91" s="153"/>
      <c r="C91" s="80"/>
      <c r="D91" s="80"/>
      <c r="E91" s="80"/>
      <c r="F91" s="80"/>
      <c r="G91" s="154"/>
      <c r="H91" s="80"/>
      <c r="I91" s="80"/>
      <c r="J91" s="580" t="s">
        <v>1082</v>
      </c>
      <c r="K91" s="581"/>
      <c r="L91" s="581"/>
      <c r="M91" s="581"/>
      <c r="N91" s="581"/>
      <c r="O91" s="581"/>
      <c r="P91" s="581"/>
      <c r="Q91" s="581"/>
      <c r="R91" s="581"/>
      <c r="S91" s="581"/>
      <c r="T91" s="581"/>
      <c r="U91" s="581"/>
      <c r="V91" s="581"/>
      <c r="W91" s="581"/>
      <c r="X91" s="581"/>
      <c r="Y91" s="581"/>
      <c r="Z91" s="581"/>
      <c r="AA91" s="581"/>
      <c r="AB91" s="581"/>
      <c r="AC91" s="581"/>
      <c r="AD91" s="581"/>
      <c r="AE91" s="581"/>
      <c r="AF91" s="581"/>
      <c r="AG91" s="581"/>
      <c r="AH91" s="581"/>
      <c r="AI91" s="581"/>
      <c r="AJ91" s="582"/>
      <c r="AK91" s="80"/>
      <c r="AL91" s="155"/>
      <c r="AM91" s="156"/>
      <c r="AN91" s="80"/>
      <c r="AO91" s="80"/>
      <c r="AP91" s="80"/>
      <c r="AQ91" s="80"/>
      <c r="AR91" s="154"/>
      <c r="AS91" s="157"/>
      <c r="AT91" s="158"/>
      <c r="AU91" s="158"/>
      <c r="AV91" s="158"/>
      <c r="AW91" s="158"/>
      <c r="AX91" s="159"/>
      <c r="AY91" s="17"/>
    </row>
    <row r="92" spans="1:51" ht="19.5" customHeight="1" x14ac:dyDescent="0.25">
      <c r="A92" s="69" t="str">
        <f t="shared" si="1"/>
        <v/>
      </c>
      <c r="B92" s="153"/>
      <c r="C92" s="80"/>
      <c r="D92" s="80"/>
      <c r="E92" s="80"/>
      <c r="F92" s="80"/>
      <c r="G92" s="154"/>
      <c r="H92" s="80"/>
      <c r="I92" s="80"/>
      <c r="J92" s="189"/>
      <c r="K92" s="80" t="s">
        <v>695</v>
      </c>
      <c r="L92" s="405" t="s">
        <v>1867</v>
      </c>
      <c r="M92" s="405"/>
      <c r="N92" s="405"/>
      <c r="O92" s="405"/>
      <c r="P92" s="405"/>
      <c r="Q92" s="405"/>
      <c r="R92" s="405"/>
      <c r="S92" s="405"/>
      <c r="T92" s="405"/>
      <c r="U92" s="405"/>
      <c r="V92" s="405"/>
      <c r="W92" s="405"/>
      <c r="X92" s="405"/>
      <c r="Y92" s="405"/>
      <c r="Z92" s="405"/>
      <c r="AA92" s="405"/>
      <c r="AB92" s="405"/>
      <c r="AC92" s="405"/>
      <c r="AD92" s="405"/>
      <c r="AE92" s="405"/>
      <c r="AF92" s="405"/>
      <c r="AG92" s="405"/>
      <c r="AH92" s="405"/>
      <c r="AI92" s="405"/>
      <c r="AJ92" s="560"/>
      <c r="AK92" s="80"/>
      <c r="AL92" s="155"/>
      <c r="AM92" s="156"/>
      <c r="AN92" s="80"/>
      <c r="AO92" s="80"/>
      <c r="AP92" s="80"/>
      <c r="AQ92" s="80"/>
      <c r="AR92" s="154"/>
      <c r="AS92" s="157"/>
      <c r="AT92" s="158"/>
      <c r="AU92" s="158"/>
      <c r="AV92" s="158"/>
      <c r="AW92" s="158"/>
      <c r="AX92" s="159"/>
      <c r="AY92" s="15"/>
    </row>
    <row r="93" spans="1:51" ht="19.5" customHeight="1" x14ac:dyDescent="0.25">
      <c r="A93" s="69" t="str">
        <f t="shared" si="1"/>
        <v/>
      </c>
      <c r="B93" s="153"/>
      <c r="C93" s="80"/>
      <c r="D93" s="80"/>
      <c r="E93" s="80"/>
      <c r="F93" s="80"/>
      <c r="G93" s="154"/>
      <c r="H93" s="80"/>
      <c r="I93" s="80"/>
      <c r="J93" s="189"/>
      <c r="K93" s="80"/>
      <c r="L93" s="405"/>
      <c r="M93" s="405"/>
      <c r="N93" s="405"/>
      <c r="O93" s="405"/>
      <c r="P93" s="405"/>
      <c r="Q93" s="405"/>
      <c r="R93" s="405"/>
      <c r="S93" s="405"/>
      <c r="T93" s="405"/>
      <c r="U93" s="405"/>
      <c r="V93" s="405"/>
      <c r="W93" s="405"/>
      <c r="X93" s="405"/>
      <c r="Y93" s="405"/>
      <c r="Z93" s="405"/>
      <c r="AA93" s="405"/>
      <c r="AB93" s="405"/>
      <c r="AC93" s="405"/>
      <c r="AD93" s="405"/>
      <c r="AE93" s="405"/>
      <c r="AF93" s="405"/>
      <c r="AG93" s="405"/>
      <c r="AH93" s="405"/>
      <c r="AI93" s="405"/>
      <c r="AJ93" s="560"/>
      <c r="AK93" s="80"/>
      <c r="AL93" s="155"/>
      <c r="AM93" s="156"/>
      <c r="AN93" s="80"/>
      <c r="AO93" s="80"/>
      <c r="AP93" s="80"/>
      <c r="AQ93" s="80"/>
      <c r="AR93" s="154"/>
      <c r="AS93" s="157"/>
      <c r="AT93" s="158"/>
      <c r="AU93" s="158"/>
      <c r="AV93" s="158"/>
      <c r="AW93" s="158"/>
      <c r="AX93" s="159"/>
      <c r="AY93" s="15"/>
    </row>
    <row r="94" spans="1:51" ht="19.5" customHeight="1" x14ac:dyDescent="0.25">
      <c r="A94" s="69" t="str">
        <f t="shared" si="1"/>
        <v/>
      </c>
      <c r="B94" s="153"/>
      <c r="C94" s="80"/>
      <c r="D94" s="80"/>
      <c r="E94" s="80"/>
      <c r="F94" s="80"/>
      <c r="G94" s="154"/>
      <c r="H94" s="80"/>
      <c r="I94" s="80"/>
      <c r="J94" s="189"/>
      <c r="K94" s="80" t="s">
        <v>699</v>
      </c>
      <c r="L94" s="405" t="s">
        <v>740</v>
      </c>
      <c r="M94" s="405"/>
      <c r="N94" s="405"/>
      <c r="O94" s="405"/>
      <c r="P94" s="405"/>
      <c r="Q94" s="405"/>
      <c r="R94" s="405"/>
      <c r="S94" s="405"/>
      <c r="T94" s="405"/>
      <c r="U94" s="405"/>
      <c r="V94" s="405"/>
      <c r="W94" s="405"/>
      <c r="X94" s="405"/>
      <c r="Y94" s="405"/>
      <c r="Z94" s="405"/>
      <c r="AA94" s="405"/>
      <c r="AB94" s="405"/>
      <c r="AC94" s="405"/>
      <c r="AD94" s="405"/>
      <c r="AE94" s="405"/>
      <c r="AF94" s="405"/>
      <c r="AG94" s="405"/>
      <c r="AH94" s="405"/>
      <c r="AI94" s="405"/>
      <c r="AJ94" s="560"/>
      <c r="AK94" s="80"/>
      <c r="AL94" s="155"/>
      <c r="AM94" s="156"/>
      <c r="AN94" s="80"/>
      <c r="AO94" s="80"/>
      <c r="AP94" s="80"/>
      <c r="AQ94" s="80"/>
      <c r="AR94" s="154"/>
      <c r="AS94" s="157"/>
      <c r="AT94" s="158"/>
      <c r="AU94" s="158"/>
      <c r="AV94" s="158"/>
      <c r="AW94" s="158"/>
      <c r="AX94" s="159"/>
      <c r="AY94" s="17"/>
    </row>
    <row r="95" spans="1:51" ht="19.5" customHeight="1" x14ac:dyDescent="0.25">
      <c r="A95" s="69" t="str">
        <f t="shared" si="1"/>
        <v/>
      </c>
      <c r="B95" s="153"/>
      <c r="C95" s="80"/>
      <c r="D95" s="80"/>
      <c r="E95" s="80"/>
      <c r="F95" s="80"/>
      <c r="G95" s="154"/>
      <c r="H95" s="80"/>
      <c r="I95" s="80"/>
      <c r="J95" s="190"/>
      <c r="K95" s="151"/>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79"/>
      <c r="AK95" s="80"/>
      <c r="AL95" s="155"/>
      <c r="AM95" s="156"/>
      <c r="AN95" s="80"/>
      <c r="AO95" s="80"/>
      <c r="AP95" s="80"/>
      <c r="AQ95" s="80"/>
      <c r="AR95" s="154"/>
      <c r="AS95" s="157"/>
      <c r="AT95" s="158"/>
      <c r="AU95" s="158"/>
      <c r="AV95" s="158"/>
      <c r="AW95" s="158"/>
      <c r="AX95" s="159"/>
      <c r="AY95" s="15"/>
    </row>
    <row r="96" spans="1:51" ht="19.5" customHeight="1" x14ac:dyDescent="0.25">
      <c r="A96" s="69" t="str">
        <f t="shared" si="1"/>
        <v/>
      </c>
      <c r="B96" s="153"/>
      <c r="C96" s="80"/>
      <c r="D96" s="80"/>
      <c r="E96" s="80"/>
      <c r="F96" s="80"/>
      <c r="G96" s="154"/>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155"/>
      <c r="AM96" s="156"/>
      <c r="AN96" s="80"/>
      <c r="AO96" s="80"/>
      <c r="AP96" s="80"/>
      <c r="AQ96" s="80"/>
      <c r="AR96" s="154"/>
      <c r="AS96" s="157"/>
      <c r="AT96" s="158"/>
      <c r="AU96" s="158"/>
      <c r="AV96" s="158"/>
      <c r="AW96" s="158"/>
      <c r="AX96" s="159"/>
      <c r="AY96" s="15"/>
    </row>
    <row r="97" spans="1:51" ht="19.5" customHeight="1" x14ac:dyDescent="0.25">
      <c r="A97" s="69" t="str">
        <f t="shared" si="1"/>
        <v/>
      </c>
      <c r="B97" s="153"/>
      <c r="C97" s="80"/>
      <c r="D97" s="80"/>
      <c r="E97" s="80"/>
      <c r="F97" s="80"/>
      <c r="G97" s="154"/>
      <c r="H97" s="200" t="s">
        <v>353</v>
      </c>
      <c r="I97" s="80"/>
      <c r="J97" s="373" t="s">
        <v>741</v>
      </c>
      <c r="K97" s="373"/>
      <c r="L97" s="373"/>
      <c r="M97" s="373"/>
      <c r="N97" s="373"/>
      <c r="O97" s="373"/>
      <c r="P97" s="373"/>
      <c r="Q97" s="373"/>
      <c r="R97" s="373"/>
      <c r="S97" s="373"/>
      <c r="T97" s="373"/>
      <c r="U97" s="373"/>
      <c r="V97" s="373"/>
      <c r="W97" s="373"/>
      <c r="X97" s="373"/>
      <c r="Y97" s="373"/>
      <c r="Z97" s="373"/>
      <c r="AA97" s="373"/>
      <c r="AB97" s="373"/>
      <c r="AC97" s="373"/>
      <c r="AD97" s="373"/>
      <c r="AE97" s="373"/>
      <c r="AF97" s="373"/>
      <c r="AG97" s="373"/>
      <c r="AH97" s="373"/>
      <c r="AI97" s="373"/>
      <c r="AJ97" s="373"/>
      <c r="AK97" s="80"/>
      <c r="AL97" s="155"/>
      <c r="AM97" s="156"/>
      <c r="AN97" s="80"/>
      <c r="AO97" s="80"/>
      <c r="AP97" s="80"/>
      <c r="AQ97" s="80"/>
      <c r="AR97" s="154"/>
      <c r="AS97" s="157"/>
      <c r="AT97" s="158"/>
      <c r="AU97" s="158"/>
      <c r="AV97" s="158"/>
      <c r="AW97" s="158"/>
      <c r="AX97" s="159"/>
      <c r="AY97" s="15"/>
    </row>
    <row r="98" spans="1:51" ht="19.5" customHeight="1" x14ac:dyDescent="0.25">
      <c r="A98" s="69" t="str">
        <f t="shared" si="1"/>
        <v/>
      </c>
      <c r="B98" s="153"/>
      <c r="C98" s="80"/>
      <c r="D98" s="80"/>
      <c r="E98" s="80"/>
      <c r="F98" s="80"/>
      <c r="G98" s="154"/>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155"/>
      <c r="AM98" s="156"/>
      <c r="AN98" s="80"/>
      <c r="AO98" s="80"/>
      <c r="AP98" s="80"/>
      <c r="AQ98" s="80"/>
      <c r="AR98" s="154"/>
      <c r="AS98" s="157"/>
      <c r="AT98" s="158"/>
      <c r="AU98" s="158"/>
      <c r="AV98" s="158"/>
      <c r="AW98" s="158"/>
      <c r="AX98" s="159"/>
      <c r="AY98" s="15"/>
    </row>
    <row r="99" spans="1:51" ht="19.5" customHeight="1" x14ac:dyDescent="0.25">
      <c r="A99" s="69">
        <f t="shared" si="1"/>
        <v>281</v>
      </c>
      <c r="B99" s="153"/>
      <c r="C99" s="80"/>
      <c r="D99" s="80"/>
      <c r="E99" s="80"/>
      <c r="F99" s="80"/>
      <c r="G99" s="154"/>
      <c r="H99" s="80"/>
      <c r="I99" s="80"/>
      <c r="J99" s="80" t="s">
        <v>711</v>
      </c>
      <c r="K99" s="405" t="s">
        <v>742</v>
      </c>
      <c r="L99" s="405"/>
      <c r="M99" s="405"/>
      <c r="N99" s="405"/>
      <c r="O99" s="405"/>
      <c r="P99" s="405"/>
      <c r="Q99" s="405"/>
      <c r="R99" s="405"/>
      <c r="S99" s="405"/>
      <c r="T99" s="405"/>
      <c r="U99" s="405"/>
      <c r="V99" s="405"/>
      <c r="W99" s="405"/>
      <c r="X99" s="405"/>
      <c r="Y99" s="405"/>
      <c r="Z99" s="405"/>
      <c r="AA99" s="405"/>
      <c r="AB99" s="405"/>
      <c r="AC99" s="405"/>
      <c r="AD99" s="405"/>
      <c r="AE99" s="405"/>
      <c r="AF99" s="405"/>
      <c r="AG99" s="405"/>
      <c r="AH99" s="405"/>
      <c r="AI99" s="405"/>
      <c r="AJ99" s="405"/>
      <c r="AK99" s="80"/>
      <c r="AL99" s="155"/>
      <c r="AM99" s="201">
        <v>281</v>
      </c>
      <c r="AN99" s="386" t="s">
        <v>12</v>
      </c>
      <c r="AO99" s="387"/>
      <c r="AP99" s="387"/>
      <c r="AQ99" s="388"/>
      <c r="AR99" s="154"/>
      <c r="AS99" s="442" t="s">
        <v>1568</v>
      </c>
      <c r="AT99" s="443"/>
      <c r="AU99" s="443"/>
      <c r="AV99" s="443"/>
      <c r="AW99" s="443"/>
      <c r="AX99" s="444"/>
      <c r="AY99" s="17">
        <f>VLOOKUP(AN99,$CD$6:$CE$11,2,FALSE)</f>
        <v>0</v>
      </c>
    </row>
    <row r="100" spans="1:51" ht="19.5" customHeight="1" x14ac:dyDescent="0.25">
      <c r="A100" s="69" t="str">
        <f t="shared" si="1"/>
        <v/>
      </c>
      <c r="B100" s="153"/>
      <c r="C100" s="80"/>
      <c r="D100" s="80"/>
      <c r="E100" s="80"/>
      <c r="F100" s="80"/>
      <c r="G100" s="154"/>
      <c r="H100" s="80"/>
      <c r="I100" s="80"/>
      <c r="J100" s="80"/>
      <c r="K100" s="405"/>
      <c r="L100" s="405"/>
      <c r="M100" s="405"/>
      <c r="N100" s="405"/>
      <c r="O100" s="405"/>
      <c r="P100" s="405"/>
      <c r="Q100" s="405"/>
      <c r="R100" s="405"/>
      <c r="S100" s="405"/>
      <c r="T100" s="405"/>
      <c r="U100" s="405"/>
      <c r="V100" s="405"/>
      <c r="W100" s="405"/>
      <c r="X100" s="405"/>
      <c r="Y100" s="405"/>
      <c r="Z100" s="405"/>
      <c r="AA100" s="405"/>
      <c r="AB100" s="405"/>
      <c r="AC100" s="405"/>
      <c r="AD100" s="405"/>
      <c r="AE100" s="405"/>
      <c r="AF100" s="405"/>
      <c r="AG100" s="405"/>
      <c r="AH100" s="405"/>
      <c r="AI100" s="405"/>
      <c r="AJ100" s="405"/>
      <c r="AK100" s="80"/>
      <c r="AL100" s="155"/>
      <c r="AM100" s="156"/>
      <c r="AN100" s="80"/>
      <c r="AO100" s="80"/>
      <c r="AP100" s="80"/>
      <c r="AQ100" s="80"/>
      <c r="AR100" s="154"/>
      <c r="AS100" s="442"/>
      <c r="AT100" s="443"/>
      <c r="AU100" s="443"/>
      <c r="AV100" s="443"/>
      <c r="AW100" s="443"/>
      <c r="AX100" s="444"/>
      <c r="AY100" s="17"/>
    </row>
    <row r="101" spans="1:51" ht="19.5" customHeight="1" x14ac:dyDescent="0.25">
      <c r="A101" s="69" t="str">
        <f t="shared" si="1"/>
        <v/>
      </c>
      <c r="B101" s="153"/>
      <c r="C101" s="80"/>
      <c r="D101" s="80"/>
      <c r="E101" s="80"/>
      <c r="F101" s="80"/>
      <c r="G101" s="154"/>
      <c r="H101" s="80"/>
      <c r="I101" s="80"/>
      <c r="J101" s="80"/>
      <c r="K101" s="405"/>
      <c r="L101" s="405"/>
      <c r="M101" s="405"/>
      <c r="N101" s="405"/>
      <c r="O101" s="405"/>
      <c r="P101" s="405"/>
      <c r="Q101" s="405"/>
      <c r="R101" s="405"/>
      <c r="S101" s="405"/>
      <c r="T101" s="405"/>
      <c r="U101" s="405"/>
      <c r="V101" s="405"/>
      <c r="W101" s="405"/>
      <c r="X101" s="405"/>
      <c r="Y101" s="405"/>
      <c r="Z101" s="405"/>
      <c r="AA101" s="405"/>
      <c r="AB101" s="405"/>
      <c r="AC101" s="405"/>
      <c r="AD101" s="405"/>
      <c r="AE101" s="405"/>
      <c r="AF101" s="405"/>
      <c r="AG101" s="405"/>
      <c r="AH101" s="405"/>
      <c r="AI101" s="405"/>
      <c r="AJ101" s="405"/>
      <c r="AK101" s="80"/>
      <c r="AL101" s="155"/>
      <c r="AM101" s="156"/>
      <c r="AN101" s="80"/>
      <c r="AO101" s="80"/>
      <c r="AP101" s="80"/>
      <c r="AQ101" s="80"/>
      <c r="AR101" s="154"/>
      <c r="AS101" s="442"/>
      <c r="AT101" s="443"/>
      <c r="AU101" s="443"/>
      <c r="AV101" s="443"/>
      <c r="AW101" s="443"/>
      <c r="AX101" s="444"/>
      <c r="AY101" s="15"/>
    </row>
    <row r="102" spans="1:51" ht="19.5" customHeight="1" x14ac:dyDescent="0.25">
      <c r="A102" s="69" t="str">
        <f t="shared" si="1"/>
        <v/>
      </c>
      <c r="B102" s="153"/>
      <c r="C102" s="80"/>
      <c r="D102" s="80"/>
      <c r="E102" s="80"/>
      <c r="F102" s="80"/>
      <c r="G102" s="154"/>
      <c r="H102" s="80"/>
      <c r="I102" s="80"/>
      <c r="J102" s="80"/>
      <c r="K102" s="405"/>
      <c r="L102" s="405"/>
      <c r="M102" s="405"/>
      <c r="N102" s="405"/>
      <c r="O102" s="405"/>
      <c r="P102" s="405"/>
      <c r="Q102" s="405"/>
      <c r="R102" s="405"/>
      <c r="S102" s="405"/>
      <c r="T102" s="405"/>
      <c r="U102" s="405"/>
      <c r="V102" s="405"/>
      <c r="W102" s="405"/>
      <c r="X102" s="405"/>
      <c r="Y102" s="405"/>
      <c r="Z102" s="405"/>
      <c r="AA102" s="405"/>
      <c r="AB102" s="405"/>
      <c r="AC102" s="405"/>
      <c r="AD102" s="405"/>
      <c r="AE102" s="405"/>
      <c r="AF102" s="405"/>
      <c r="AG102" s="405"/>
      <c r="AH102" s="405"/>
      <c r="AI102" s="405"/>
      <c r="AJ102" s="405"/>
      <c r="AK102" s="80"/>
      <c r="AL102" s="155"/>
      <c r="AM102" s="156"/>
      <c r="AN102" s="80"/>
      <c r="AO102" s="80"/>
      <c r="AP102" s="80"/>
      <c r="AQ102" s="80"/>
      <c r="AR102" s="154"/>
      <c r="AS102" s="157"/>
      <c r="AT102" s="158"/>
      <c r="AU102" s="158"/>
      <c r="AV102" s="158"/>
      <c r="AW102" s="158"/>
      <c r="AX102" s="159"/>
      <c r="AY102" s="15"/>
    </row>
    <row r="103" spans="1:51" ht="19.5" customHeight="1" x14ac:dyDescent="0.25">
      <c r="A103" s="69" t="str">
        <f t="shared" si="1"/>
        <v/>
      </c>
      <c r="B103" s="153"/>
      <c r="C103" s="80"/>
      <c r="D103" s="80"/>
      <c r="E103" s="80"/>
      <c r="F103" s="80"/>
      <c r="G103" s="154"/>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155"/>
      <c r="AM103" s="156"/>
      <c r="AN103" s="80"/>
      <c r="AO103" s="80"/>
      <c r="AP103" s="80"/>
      <c r="AQ103" s="80"/>
      <c r="AR103" s="154"/>
      <c r="AS103" s="157"/>
      <c r="AT103" s="158"/>
      <c r="AU103" s="158"/>
      <c r="AV103" s="158"/>
      <c r="AW103" s="158"/>
      <c r="AX103" s="159"/>
      <c r="AY103" s="17"/>
    </row>
    <row r="104" spans="1:51" ht="16.2" customHeight="1" x14ac:dyDescent="0.25">
      <c r="A104" s="69" t="str">
        <f t="shared" si="1"/>
        <v/>
      </c>
      <c r="B104" s="153"/>
      <c r="C104" s="80"/>
      <c r="D104" s="80"/>
      <c r="E104" s="80"/>
      <c r="F104" s="80"/>
      <c r="G104" s="154"/>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155"/>
      <c r="AM104" s="156"/>
      <c r="AN104" s="80"/>
      <c r="AO104" s="80"/>
      <c r="AP104" s="80"/>
      <c r="AQ104" s="80"/>
      <c r="AR104" s="154"/>
      <c r="AS104" s="157"/>
      <c r="AT104" s="158"/>
      <c r="AU104" s="158"/>
      <c r="AV104" s="158"/>
      <c r="AW104" s="158"/>
      <c r="AX104" s="159"/>
      <c r="AY104" s="39"/>
    </row>
    <row r="105" spans="1:51" ht="19.5" customHeight="1" x14ac:dyDescent="0.25">
      <c r="A105" s="69" t="str">
        <f t="shared" si="1"/>
        <v/>
      </c>
      <c r="B105" s="153"/>
      <c r="C105" s="80"/>
      <c r="D105" s="80"/>
      <c r="E105" s="80"/>
      <c r="F105" s="80"/>
      <c r="G105" s="154"/>
      <c r="H105" s="80"/>
      <c r="I105" s="80"/>
      <c r="J105" s="527" t="s">
        <v>743</v>
      </c>
      <c r="K105" s="498"/>
      <c r="L105" s="498"/>
      <c r="M105" s="498"/>
      <c r="N105" s="498"/>
      <c r="O105" s="498"/>
      <c r="P105" s="498"/>
      <c r="Q105" s="498"/>
      <c r="R105" s="498"/>
      <c r="S105" s="498"/>
      <c r="T105" s="498"/>
      <c r="U105" s="498"/>
      <c r="V105" s="498"/>
      <c r="W105" s="498"/>
      <c r="X105" s="498"/>
      <c r="Y105" s="498"/>
      <c r="Z105" s="498"/>
      <c r="AA105" s="498"/>
      <c r="AB105" s="498"/>
      <c r="AC105" s="498"/>
      <c r="AD105" s="498"/>
      <c r="AE105" s="498"/>
      <c r="AF105" s="498"/>
      <c r="AG105" s="498"/>
      <c r="AH105" s="498"/>
      <c r="AI105" s="498"/>
      <c r="AJ105" s="499"/>
      <c r="AK105" s="80"/>
      <c r="AL105" s="155"/>
      <c r="AM105" s="156"/>
      <c r="AN105" s="80"/>
      <c r="AO105" s="80"/>
      <c r="AP105" s="80"/>
      <c r="AQ105" s="80"/>
      <c r="AR105" s="154"/>
      <c r="AS105" s="157"/>
      <c r="AT105" s="158"/>
      <c r="AU105" s="158"/>
      <c r="AV105" s="158"/>
      <c r="AW105" s="158"/>
      <c r="AX105" s="159"/>
      <c r="AY105" s="15"/>
    </row>
    <row r="106" spans="1:51" ht="19.5" customHeight="1" x14ac:dyDescent="0.25">
      <c r="A106" s="69" t="str">
        <f t="shared" si="1"/>
        <v/>
      </c>
      <c r="B106" s="153"/>
      <c r="C106" s="80"/>
      <c r="D106" s="80"/>
      <c r="E106" s="80"/>
      <c r="F106" s="80"/>
      <c r="G106" s="154"/>
      <c r="H106" s="80"/>
      <c r="I106" s="80"/>
      <c r="J106" s="261" t="s">
        <v>728</v>
      </c>
      <c r="K106" s="80"/>
      <c r="L106" s="384" t="s">
        <v>744</v>
      </c>
      <c r="M106" s="384"/>
      <c r="N106" s="384"/>
      <c r="O106" s="384"/>
      <c r="P106" s="384"/>
      <c r="Q106" s="384"/>
      <c r="R106" s="384"/>
      <c r="S106" s="384"/>
      <c r="T106" s="384"/>
      <c r="U106" s="384"/>
      <c r="V106" s="384"/>
      <c r="W106" s="384"/>
      <c r="X106" s="384"/>
      <c r="Y106" s="384"/>
      <c r="Z106" s="384"/>
      <c r="AA106" s="384"/>
      <c r="AB106" s="384"/>
      <c r="AC106" s="384"/>
      <c r="AD106" s="384"/>
      <c r="AE106" s="384"/>
      <c r="AF106" s="384"/>
      <c r="AG106" s="384"/>
      <c r="AH106" s="384"/>
      <c r="AI106" s="384"/>
      <c r="AJ106" s="400"/>
      <c r="AK106" s="80"/>
      <c r="AL106" s="155"/>
      <c r="AM106" s="156"/>
      <c r="AN106" s="80"/>
      <c r="AO106" s="80"/>
      <c r="AP106" s="80"/>
      <c r="AQ106" s="80"/>
      <c r="AR106" s="154"/>
      <c r="AS106" s="157"/>
      <c r="AT106" s="158"/>
      <c r="AU106" s="158"/>
      <c r="AV106" s="158"/>
      <c r="AW106" s="158"/>
      <c r="AX106" s="159"/>
      <c r="AY106" s="15"/>
    </row>
    <row r="107" spans="1:51" ht="19.5" customHeight="1" x14ac:dyDescent="0.25">
      <c r="A107" s="69" t="str">
        <f t="shared" si="1"/>
        <v/>
      </c>
      <c r="B107" s="153"/>
      <c r="C107" s="80"/>
      <c r="D107" s="80"/>
      <c r="E107" s="80"/>
      <c r="F107" s="80"/>
      <c r="G107" s="154"/>
      <c r="H107" s="80"/>
      <c r="I107" s="80"/>
      <c r="J107" s="189"/>
      <c r="K107" s="80"/>
      <c r="L107" s="384"/>
      <c r="M107" s="384"/>
      <c r="N107" s="384"/>
      <c r="O107" s="384"/>
      <c r="P107" s="384"/>
      <c r="Q107" s="384"/>
      <c r="R107" s="384"/>
      <c r="S107" s="384"/>
      <c r="T107" s="384"/>
      <c r="U107" s="384"/>
      <c r="V107" s="384"/>
      <c r="W107" s="384"/>
      <c r="X107" s="384"/>
      <c r="Y107" s="384"/>
      <c r="Z107" s="384"/>
      <c r="AA107" s="384"/>
      <c r="AB107" s="384"/>
      <c r="AC107" s="384"/>
      <c r="AD107" s="384"/>
      <c r="AE107" s="384"/>
      <c r="AF107" s="384"/>
      <c r="AG107" s="384"/>
      <c r="AH107" s="384"/>
      <c r="AI107" s="384"/>
      <c r="AJ107" s="400"/>
      <c r="AK107" s="80"/>
      <c r="AL107" s="155"/>
      <c r="AM107" s="156"/>
      <c r="AN107" s="80"/>
      <c r="AO107" s="80"/>
      <c r="AP107" s="80"/>
      <c r="AQ107" s="80"/>
      <c r="AR107" s="154"/>
      <c r="AS107" s="157"/>
      <c r="AT107" s="158"/>
      <c r="AU107" s="158"/>
      <c r="AV107" s="158"/>
      <c r="AW107" s="158"/>
      <c r="AX107" s="159"/>
      <c r="AY107" s="15"/>
    </row>
    <row r="108" spans="1:51" ht="19.5" customHeight="1" x14ac:dyDescent="0.25">
      <c r="A108" s="69" t="str">
        <f t="shared" si="1"/>
        <v/>
      </c>
      <c r="B108" s="153"/>
      <c r="C108" s="80"/>
      <c r="D108" s="80"/>
      <c r="E108" s="80"/>
      <c r="F108" s="80"/>
      <c r="G108" s="154"/>
      <c r="H108" s="80"/>
      <c r="I108" s="80"/>
      <c r="J108" s="233" t="s">
        <v>730</v>
      </c>
      <c r="K108" s="80"/>
      <c r="L108" s="384" t="s">
        <v>745</v>
      </c>
      <c r="M108" s="384"/>
      <c r="N108" s="384"/>
      <c r="O108" s="384"/>
      <c r="P108" s="384"/>
      <c r="Q108" s="384"/>
      <c r="R108" s="384"/>
      <c r="S108" s="384"/>
      <c r="T108" s="384"/>
      <c r="U108" s="384"/>
      <c r="V108" s="384"/>
      <c r="W108" s="384"/>
      <c r="X108" s="384"/>
      <c r="Y108" s="384"/>
      <c r="Z108" s="384"/>
      <c r="AA108" s="384"/>
      <c r="AB108" s="384"/>
      <c r="AC108" s="384"/>
      <c r="AD108" s="384"/>
      <c r="AE108" s="384"/>
      <c r="AF108" s="384"/>
      <c r="AG108" s="384"/>
      <c r="AH108" s="384"/>
      <c r="AI108" s="384"/>
      <c r="AJ108" s="400"/>
      <c r="AK108" s="80"/>
      <c r="AL108" s="155"/>
      <c r="AM108" s="156"/>
      <c r="AN108" s="80"/>
      <c r="AO108" s="80"/>
      <c r="AP108" s="80"/>
      <c r="AQ108" s="80"/>
      <c r="AR108" s="154"/>
      <c r="AS108" s="157"/>
      <c r="AT108" s="158"/>
      <c r="AU108" s="158"/>
      <c r="AV108" s="158"/>
      <c r="AW108" s="158"/>
      <c r="AX108" s="159"/>
      <c r="AY108" s="15"/>
    </row>
    <row r="109" spans="1:51" ht="19.5" customHeight="1" x14ac:dyDescent="0.25">
      <c r="A109" s="69" t="str">
        <f t="shared" si="1"/>
        <v/>
      </c>
      <c r="B109" s="153"/>
      <c r="C109" s="80"/>
      <c r="D109" s="80"/>
      <c r="E109" s="80"/>
      <c r="F109" s="80"/>
      <c r="G109" s="154"/>
      <c r="H109" s="80"/>
      <c r="I109" s="80"/>
      <c r="J109" s="189"/>
      <c r="K109" s="80"/>
      <c r="L109" s="384"/>
      <c r="M109" s="384"/>
      <c r="N109" s="384"/>
      <c r="O109" s="384"/>
      <c r="P109" s="384"/>
      <c r="Q109" s="384"/>
      <c r="R109" s="384"/>
      <c r="S109" s="384"/>
      <c r="T109" s="384"/>
      <c r="U109" s="384"/>
      <c r="V109" s="384"/>
      <c r="W109" s="384"/>
      <c r="X109" s="384"/>
      <c r="Y109" s="384"/>
      <c r="Z109" s="384"/>
      <c r="AA109" s="384"/>
      <c r="AB109" s="384"/>
      <c r="AC109" s="384"/>
      <c r="AD109" s="384"/>
      <c r="AE109" s="384"/>
      <c r="AF109" s="384"/>
      <c r="AG109" s="384"/>
      <c r="AH109" s="384"/>
      <c r="AI109" s="384"/>
      <c r="AJ109" s="400"/>
      <c r="AK109" s="80"/>
      <c r="AL109" s="155"/>
      <c r="AM109" s="156"/>
      <c r="AN109" s="80"/>
      <c r="AO109" s="80"/>
      <c r="AP109" s="80"/>
      <c r="AQ109" s="80"/>
      <c r="AR109" s="154"/>
      <c r="AS109" s="157"/>
      <c r="AT109" s="158"/>
      <c r="AU109" s="158"/>
      <c r="AV109" s="158"/>
      <c r="AW109" s="158"/>
      <c r="AX109" s="159"/>
      <c r="AY109" s="15"/>
    </row>
    <row r="110" spans="1:51" ht="19.5" customHeight="1" x14ac:dyDescent="0.25">
      <c r="A110" s="69" t="str">
        <f t="shared" si="1"/>
        <v/>
      </c>
      <c r="B110" s="153"/>
      <c r="C110" s="80"/>
      <c r="D110" s="80"/>
      <c r="E110" s="80"/>
      <c r="F110" s="80"/>
      <c r="G110" s="154"/>
      <c r="H110" s="80"/>
      <c r="I110" s="80"/>
      <c r="J110" s="189"/>
      <c r="K110" s="80"/>
      <c r="L110" s="384"/>
      <c r="M110" s="384"/>
      <c r="N110" s="384"/>
      <c r="O110" s="384"/>
      <c r="P110" s="384"/>
      <c r="Q110" s="384"/>
      <c r="R110" s="384"/>
      <c r="S110" s="384"/>
      <c r="T110" s="384"/>
      <c r="U110" s="384"/>
      <c r="V110" s="384"/>
      <c r="W110" s="384"/>
      <c r="X110" s="384"/>
      <c r="Y110" s="384"/>
      <c r="Z110" s="384"/>
      <c r="AA110" s="384"/>
      <c r="AB110" s="384"/>
      <c r="AC110" s="384"/>
      <c r="AD110" s="384"/>
      <c r="AE110" s="384"/>
      <c r="AF110" s="384"/>
      <c r="AG110" s="384"/>
      <c r="AH110" s="384"/>
      <c r="AI110" s="384"/>
      <c r="AJ110" s="400"/>
      <c r="AK110" s="80"/>
      <c r="AL110" s="155"/>
      <c r="AM110" s="156"/>
      <c r="AN110" s="80"/>
      <c r="AO110" s="80"/>
      <c r="AP110" s="80"/>
      <c r="AQ110" s="80"/>
      <c r="AR110" s="154"/>
      <c r="AS110" s="157"/>
      <c r="AT110" s="158"/>
      <c r="AU110" s="158"/>
      <c r="AV110" s="158"/>
      <c r="AW110" s="158"/>
      <c r="AX110" s="159"/>
      <c r="AY110" s="15"/>
    </row>
    <row r="111" spans="1:51" ht="19.5" customHeight="1" x14ac:dyDescent="0.25">
      <c r="A111" s="69" t="str">
        <f t="shared" si="1"/>
        <v/>
      </c>
      <c r="B111" s="153"/>
      <c r="C111" s="80"/>
      <c r="D111" s="80"/>
      <c r="E111" s="80"/>
      <c r="F111" s="80"/>
      <c r="G111" s="154"/>
      <c r="H111" s="80"/>
      <c r="I111" s="80"/>
      <c r="J111" s="233" t="s">
        <v>732</v>
      </c>
      <c r="K111" s="80"/>
      <c r="L111" s="381" t="s">
        <v>746</v>
      </c>
      <c r="M111" s="381"/>
      <c r="N111" s="381"/>
      <c r="O111" s="381"/>
      <c r="P111" s="381"/>
      <c r="Q111" s="381"/>
      <c r="R111" s="381"/>
      <c r="S111" s="381"/>
      <c r="T111" s="381"/>
      <c r="U111" s="381"/>
      <c r="V111" s="381"/>
      <c r="W111" s="381"/>
      <c r="X111" s="381"/>
      <c r="Y111" s="381"/>
      <c r="Z111" s="381"/>
      <c r="AA111" s="381"/>
      <c r="AB111" s="381"/>
      <c r="AC111" s="381"/>
      <c r="AD111" s="381"/>
      <c r="AE111" s="381"/>
      <c r="AF111" s="381"/>
      <c r="AG111" s="381"/>
      <c r="AH111" s="381"/>
      <c r="AI111" s="381"/>
      <c r="AJ111" s="392"/>
      <c r="AK111" s="80"/>
      <c r="AL111" s="155"/>
      <c r="AM111" s="156"/>
      <c r="AN111" s="80"/>
      <c r="AO111" s="80"/>
      <c r="AP111" s="80"/>
      <c r="AQ111" s="80"/>
      <c r="AR111" s="154"/>
      <c r="AS111" s="157"/>
      <c r="AT111" s="158"/>
      <c r="AU111" s="158"/>
      <c r="AV111" s="158"/>
      <c r="AW111" s="158"/>
      <c r="AX111" s="159"/>
      <c r="AY111" s="17"/>
    </row>
    <row r="112" spans="1:51" ht="19.5" customHeight="1" x14ac:dyDescent="0.25">
      <c r="A112" s="69" t="str">
        <f t="shared" si="1"/>
        <v/>
      </c>
      <c r="B112" s="153"/>
      <c r="C112" s="80"/>
      <c r="D112" s="80"/>
      <c r="E112" s="80"/>
      <c r="F112" s="80"/>
      <c r="G112" s="154"/>
      <c r="H112" s="80"/>
      <c r="I112" s="80"/>
      <c r="J112" s="233"/>
      <c r="K112" s="80"/>
      <c r="L112" s="381"/>
      <c r="M112" s="381"/>
      <c r="N112" s="381"/>
      <c r="O112" s="381"/>
      <c r="P112" s="381"/>
      <c r="Q112" s="381"/>
      <c r="R112" s="381"/>
      <c r="S112" s="381"/>
      <c r="T112" s="381"/>
      <c r="U112" s="381"/>
      <c r="V112" s="381"/>
      <c r="W112" s="381"/>
      <c r="X112" s="381"/>
      <c r="Y112" s="381"/>
      <c r="Z112" s="381"/>
      <c r="AA112" s="381"/>
      <c r="AB112" s="381"/>
      <c r="AC112" s="381"/>
      <c r="AD112" s="381"/>
      <c r="AE112" s="381"/>
      <c r="AF112" s="381"/>
      <c r="AG112" s="381"/>
      <c r="AH112" s="381"/>
      <c r="AI112" s="381"/>
      <c r="AJ112" s="392"/>
      <c r="AK112" s="80"/>
      <c r="AL112" s="155"/>
      <c r="AM112" s="156"/>
      <c r="AN112" s="80"/>
      <c r="AO112" s="80"/>
      <c r="AP112" s="80"/>
      <c r="AQ112" s="80"/>
      <c r="AR112" s="154"/>
      <c r="AS112" s="157"/>
      <c r="AT112" s="158"/>
      <c r="AU112" s="158"/>
      <c r="AV112" s="158"/>
      <c r="AW112" s="158"/>
      <c r="AX112" s="159"/>
      <c r="AY112" s="39"/>
    </row>
    <row r="113" spans="1:51" ht="19.5" customHeight="1" x14ac:dyDescent="0.25">
      <c r="A113" s="69" t="str">
        <f t="shared" si="1"/>
        <v/>
      </c>
      <c r="B113" s="153"/>
      <c r="C113" s="80"/>
      <c r="D113" s="80"/>
      <c r="E113" s="80"/>
      <c r="F113" s="80"/>
      <c r="G113" s="154"/>
      <c r="H113" s="80"/>
      <c r="I113" s="80"/>
      <c r="J113" s="189"/>
      <c r="K113" s="80"/>
      <c r="L113" s="381"/>
      <c r="M113" s="381"/>
      <c r="N113" s="381"/>
      <c r="O113" s="381"/>
      <c r="P113" s="381"/>
      <c r="Q113" s="381"/>
      <c r="R113" s="381"/>
      <c r="S113" s="381"/>
      <c r="T113" s="381"/>
      <c r="U113" s="381"/>
      <c r="V113" s="381"/>
      <c r="W113" s="381"/>
      <c r="X113" s="381"/>
      <c r="Y113" s="381"/>
      <c r="Z113" s="381"/>
      <c r="AA113" s="381"/>
      <c r="AB113" s="381"/>
      <c r="AC113" s="381"/>
      <c r="AD113" s="381"/>
      <c r="AE113" s="381"/>
      <c r="AF113" s="381"/>
      <c r="AG113" s="381"/>
      <c r="AH113" s="381"/>
      <c r="AI113" s="381"/>
      <c r="AJ113" s="392"/>
      <c r="AK113" s="80"/>
      <c r="AL113" s="155"/>
      <c r="AM113" s="156"/>
      <c r="AN113" s="80"/>
      <c r="AO113" s="80"/>
      <c r="AP113" s="80"/>
      <c r="AQ113" s="80"/>
      <c r="AR113" s="154"/>
      <c r="AS113" s="157"/>
      <c r="AT113" s="158"/>
      <c r="AU113" s="158"/>
      <c r="AV113" s="158"/>
      <c r="AW113" s="158"/>
      <c r="AX113" s="159"/>
      <c r="AY113" s="15"/>
    </row>
    <row r="114" spans="1:51" ht="19.5" customHeight="1" x14ac:dyDescent="0.25">
      <c r="A114" s="69" t="str">
        <f t="shared" si="1"/>
        <v/>
      </c>
      <c r="B114" s="153"/>
      <c r="C114" s="80"/>
      <c r="D114" s="80"/>
      <c r="E114" s="80"/>
      <c r="F114" s="80"/>
      <c r="G114" s="154"/>
      <c r="H114" s="80"/>
      <c r="I114" s="80"/>
      <c r="J114" s="233" t="s">
        <v>734</v>
      </c>
      <c r="K114" s="80"/>
      <c r="L114" s="384" t="s">
        <v>747</v>
      </c>
      <c r="M114" s="384"/>
      <c r="N114" s="384"/>
      <c r="O114" s="384"/>
      <c r="P114" s="384"/>
      <c r="Q114" s="384"/>
      <c r="R114" s="384"/>
      <c r="S114" s="384"/>
      <c r="T114" s="384"/>
      <c r="U114" s="384"/>
      <c r="V114" s="384"/>
      <c r="W114" s="384"/>
      <c r="X114" s="384"/>
      <c r="Y114" s="384"/>
      <c r="Z114" s="384"/>
      <c r="AA114" s="384"/>
      <c r="AB114" s="384"/>
      <c r="AC114" s="384"/>
      <c r="AD114" s="384"/>
      <c r="AE114" s="384"/>
      <c r="AF114" s="384"/>
      <c r="AG114" s="384"/>
      <c r="AH114" s="384"/>
      <c r="AI114" s="384"/>
      <c r="AJ114" s="400"/>
      <c r="AK114" s="80"/>
      <c r="AL114" s="155"/>
      <c r="AM114" s="156"/>
      <c r="AN114" s="80"/>
      <c r="AO114" s="80"/>
      <c r="AP114" s="80"/>
      <c r="AQ114" s="80"/>
      <c r="AR114" s="154"/>
      <c r="AS114" s="157"/>
      <c r="AT114" s="158"/>
      <c r="AU114" s="158"/>
      <c r="AV114" s="158"/>
      <c r="AW114" s="158"/>
      <c r="AX114" s="159"/>
      <c r="AY114" s="15"/>
    </row>
    <row r="115" spans="1:51" ht="19.5" customHeight="1" x14ac:dyDescent="0.25">
      <c r="A115" s="69" t="str">
        <f t="shared" si="1"/>
        <v/>
      </c>
      <c r="B115" s="153"/>
      <c r="C115" s="80"/>
      <c r="D115" s="80"/>
      <c r="E115" s="80"/>
      <c r="F115" s="80"/>
      <c r="G115" s="154"/>
      <c r="H115" s="80"/>
      <c r="I115" s="80"/>
      <c r="J115" s="189"/>
      <c r="K115" s="80"/>
      <c r="L115" s="384"/>
      <c r="M115" s="384"/>
      <c r="N115" s="384"/>
      <c r="O115" s="384"/>
      <c r="P115" s="384"/>
      <c r="Q115" s="384"/>
      <c r="R115" s="384"/>
      <c r="S115" s="384"/>
      <c r="T115" s="384"/>
      <c r="U115" s="384"/>
      <c r="V115" s="384"/>
      <c r="W115" s="384"/>
      <c r="X115" s="384"/>
      <c r="Y115" s="384"/>
      <c r="Z115" s="384"/>
      <c r="AA115" s="384"/>
      <c r="AB115" s="384"/>
      <c r="AC115" s="384"/>
      <c r="AD115" s="384"/>
      <c r="AE115" s="384"/>
      <c r="AF115" s="384"/>
      <c r="AG115" s="384"/>
      <c r="AH115" s="384"/>
      <c r="AI115" s="384"/>
      <c r="AJ115" s="400"/>
      <c r="AK115" s="80"/>
      <c r="AL115" s="155"/>
      <c r="AM115" s="156"/>
      <c r="AN115" s="80"/>
      <c r="AO115" s="80"/>
      <c r="AP115" s="80"/>
      <c r="AQ115" s="80"/>
      <c r="AR115" s="154"/>
      <c r="AS115" s="157"/>
      <c r="AT115" s="158"/>
      <c r="AU115" s="158"/>
      <c r="AV115" s="158"/>
      <c r="AW115" s="158"/>
      <c r="AX115" s="159"/>
      <c r="AY115" s="15"/>
    </row>
    <row r="116" spans="1:51" ht="19.5" customHeight="1" x14ac:dyDescent="0.25">
      <c r="A116" s="69" t="str">
        <f t="shared" si="1"/>
        <v/>
      </c>
      <c r="B116" s="153"/>
      <c r="C116" s="80"/>
      <c r="D116" s="80"/>
      <c r="E116" s="80"/>
      <c r="F116" s="80"/>
      <c r="G116" s="154"/>
      <c r="H116" s="80"/>
      <c r="I116" s="80"/>
      <c r="J116" s="189"/>
      <c r="K116" s="384" t="s">
        <v>748</v>
      </c>
      <c r="L116" s="384"/>
      <c r="M116" s="384"/>
      <c r="N116" s="384"/>
      <c r="O116" s="384"/>
      <c r="P116" s="384"/>
      <c r="Q116" s="384"/>
      <c r="R116" s="384"/>
      <c r="S116" s="384"/>
      <c r="T116" s="384"/>
      <c r="U116" s="384"/>
      <c r="V116" s="384"/>
      <c r="W116" s="384"/>
      <c r="X116" s="384"/>
      <c r="Y116" s="384"/>
      <c r="Z116" s="384"/>
      <c r="AA116" s="384"/>
      <c r="AB116" s="384"/>
      <c r="AC116" s="384"/>
      <c r="AD116" s="384"/>
      <c r="AE116" s="384"/>
      <c r="AF116" s="384"/>
      <c r="AG116" s="384"/>
      <c r="AH116" s="384"/>
      <c r="AI116" s="384"/>
      <c r="AJ116" s="400"/>
      <c r="AK116" s="80"/>
      <c r="AL116" s="155"/>
      <c r="AM116" s="156"/>
      <c r="AN116" s="80"/>
      <c r="AO116" s="80"/>
      <c r="AP116" s="80"/>
      <c r="AQ116" s="80"/>
      <c r="AR116" s="154"/>
      <c r="AS116" s="157"/>
      <c r="AT116" s="158"/>
      <c r="AU116" s="158"/>
      <c r="AV116" s="158"/>
      <c r="AW116" s="158"/>
      <c r="AX116" s="159"/>
      <c r="AY116" s="15"/>
    </row>
    <row r="117" spans="1:51" ht="19.5" customHeight="1" x14ac:dyDescent="0.25">
      <c r="A117" s="69" t="str">
        <f t="shared" si="1"/>
        <v/>
      </c>
      <c r="B117" s="153"/>
      <c r="C117" s="80"/>
      <c r="D117" s="80"/>
      <c r="E117" s="80"/>
      <c r="F117" s="80"/>
      <c r="G117" s="154"/>
      <c r="H117" s="80"/>
      <c r="I117" s="80"/>
      <c r="J117" s="229"/>
      <c r="K117" s="384"/>
      <c r="L117" s="384"/>
      <c r="M117" s="384"/>
      <c r="N117" s="384"/>
      <c r="O117" s="384"/>
      <c r="P117" s="384"/>
      <c r="Q117" s="384"/>
      <c r="R117" s="384"/>
      <c r="S117" s="384"/>
      <c r="T117" s="384"/>
      <c r="U117" s="384"/>
      <c r="V117" s="384"/>
      <c r="W117" s="384"/>
      <c r="X117" s="384"/>
      <c r="Y117" s="384"/>
      <c r="Z117" s="384"/>
      <c r="AA117" s="384"/>
      <c r="AB117" s="384"/>
      <c r="AC117" s="384"/>
      <c r="AD117" s="384"/>
      <c r="AE117" s="384"/>
      <c r="AF117" s="384"/>
      <c r="AG117" s="384"/>
      <c r="AH117" s="384"/>
      <c r="AI117" s="384"/>
      <c r="AJ117" s="400"/>
      <c r="AK117" s="80"/>
      <c r="AL117" s="155"/>
      <c r="AM117" s="156"/>
      <c r="AN117" s="80"/>
      <c r="AO117" s="80"/>
      <c r="AP117" s="80"/>
      <c r="AQ117" s="80"/>
      <c r="AR117" s="154"/>
      <c r="AS117" s="157"/>
      <c r="AT117" s="158"/>
      <c r="AU117" s="158"/>
      <c r="AV117" s="158"/>
      <c r="AW117" s="158"/>
      <c r="AX117" s="159"/>
      <c r="AY117" s="15"/>
    </row>
    <row r="118" spans="1:51" ht="19.5" customHeight="1" x14ac:dyDescent="0.25">
      <c r="A118" s="69" t="str">
        <f t="shared" si="1"/>
        <v/>
      </c>
      <c r="B118" s="153"/>
      <c r="C118" s="80"/>
      <c r="D118" s="80"/>
      <c r="E118" s="80"/>
      <c r="F118" s="80"/>
      <c r="G118" s="154"/>
      <c r="H118" s="80"/>
      <c r="I118" s="80"/>
      <c r="J118" s="244"/>
      <c r="K118" s="406"/>
      <c r="L118" s="406"/>
      <c r="M118" s="406"/>
      <c r="N118" s="406"/>
      <c r="O118" s="406"/>
      <c r="P118" s="406"/>
      <c r="Q118" s="406"/>
      <c r="R118" s="406"/>
      <c r="S118" s="406"/>
      <c r="T118" s="406"/>
      <c r="U118" s="406"/>
      <c r="V118" s="406"/>
      <c r="W118" s="406"/>
      <c r="X118" s="406"/>
      <c r="Y118" s="406"/>
      <c r="Z118" s="406"/>
      <c r="AA118" s="406"/>
      <c r="AB118" s="406"/>
      <c r="AC118" s="406"/>
      <c r="AD118" s="406"/>
      <c r="AE118" s="406"/>
      <c r="AF118" s="406"/>
      <c r="AG118" s="406"/>
      <c r="AH118" s="406"/>
      <c r="AI118" s="406"/>
      <c r="AJ118" s="407"/>
      <c r="AK118" s="80"/>
      <c r="AL118" s="155"/>
      <c r="AM118" s="156"/>
      <c r="AN118" s="80"/>
      <c r="AO118" s="80"/>
      <c r="AP118" s="80"/>
      <c r="AQ118" s="80"/>
      <c r="AR118" s="154"/>
      <c r="AS118" s="157"/>
      <c r="AT118" s="158"/>
      <c r="AU118" s="158"/>
      <c r="AV118" s="158"/>
      <c r="AW118" s="158"/>
      <c r="AX118" s="159"/>
      <c r="AY118" s="15"/>
    </row>
    <row r="119" spans="1:51" ht="16.2" customHeight="1" x14ac:dyDescent="0.25">
      <c r="A119" s="69" t="str">
        <f t="shared" si="1"/>
        <v/>
      </c>
      <c r="B119" s="153"/>
      <c r="C119" s="80"/>
      <c r="D119" s="80"/>
      <c r="E119" s="80"/>
      <c r="F119" s="80"/>
      <c r="G119" s="154"/>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155"/>
      <c r="AM119" s="156"/>
      <c r="AN119" s="80"/>
      <c r="AO119" s="80"/>
      <c r="AP119" s="80"/>
      <c r="AQ119" s="80"/>
      <c r="AR119" s="154"/>
      <c r="AS119" s="157"/>
      <c r="AT119" s="158"/>
      <c r="AU119" s="158"/>
      <c r="AV119" s="158"/>
      <c r="AW119" s="158"/>
      <c r="AX119" s="159"/>
      <c r="AY119" s="15"/>
    </row>
    <row r="120" spans="1:51" ht="19.5" customHeight="1" x14ac:dyDescent="0.25">
      <c r="A120" s="69" t="str">
        <f t="shared" si="1"/>
        <v/>
      </c>
      <c r="B120" s="153"/>
      <c r="C120" s="80"/>
      <c r="D120" s="80"/>
      <c r="E120" s="80"/>
      <c r="F120" s="80"/>
      <c r="G120" s="154"/>
      <c r="H120" s="80"/>
      <c r="I120" s="80"/>
      <c r="J120" s="80" t="s">
        <v>712</v>
      </c>
      <c r="K120" s="381" t="s">
        <v>749</v>
      </c>
      <c r="L120" s="381"/>
      <c r="M120" s="381"/>
      <c r="N120" s="381"/>
      <c r="O120" s="381"/>
      <c r="P120" s="381"/>
      <c r="Q120" s="381"/>
      <c r="R120" s="381"/>
      <c r="S120" s="381"/>
      <c r="T120" s="381"/>
      <c r="U120" s="381"/>
      <c r="V120" s="381"/>
      <c r="W120" s="381"/>
      <c r="X120" s="381"/>
      <c r="Y120" s="381"/>
      <c r="Z120" s="381"/>
      <c r="AA120" s="381"/>
      <c r="AB120" s="381"/>
      <c r="AC120" s="381"/>
      <c r="AD120" s="381"/>
      <c r="AE120" s="381"/>
      <c r="AF120" s="381"/>
      <c r="AG120" s="381"/>
      <c r="AH120" s="381"/>
      <c r="AI120" s="381"/>
      <c r="AJ120" s="381"/>
      <c r="AK120" s="80"/>
      <c r="AL120" s="155"/>
      <c r="AM120" s="156"/>
      <c r="AN120" s="80"/>
      <c r="AO120" s="80"/>
      <c r="AP120" s="80"/>
      <c r="AQ120" s="80"/>
      <c r="AR120" s="154"/>
      <c r="AS120" s="157"/>
      <c r="AT120" s="158"/>
      <c r="AU120" s="158"/>
      <c r="AV120" s="158"/>
      <c r="AW120" s="158"/>
      <c r="AX120" s="159"/>
      <c r="AY120" s="17"/>
    </row>
    <row r="121" spans="1:51" ht="19.5" customHeight="1" x14ac:dyDescent="0.25">
      <c r="A121" s="69" t="str">
        <f t="shared" si="1"/>
        <v/>
      </c>
      <c r="B121" s="153"/>
      <c r="C121" s="80"/>
      <c r="D121" s="80"/>
      <c r="E121" s="80"/>
      <c r="F121" s="80"/>
      <c r="G121" s="154"/>
      <c r="H121" s="80"/>
      <c r="I121" s="80"/>
      <c r="J121" s="80"/>
      <c r="K121" s="381"/>
      <c r="L121" s="381"/>
      <c r="M121" s="381"/>
      <c r="N121" s="381"/>
      <c r="O121" s="381"/>
      <c r="P121" s="381"/>
      <c r="Q121" s="381"/>
      <c r="R121" s="381"/>
      <c r="S121" s="381"/>
      <c r="T121" s="381"/>
      <c r="U121" s="381"/>
      <c r="V121" s="381"/>
      <c r="W121" s="381"/>
      <c r="X121" s="381"/>
      <c r="Y121" s="381"/>
      <c r="Z121" s="381"/>
      <c r="AA121" s="381"/>
      <c r="AB121" s="381"/>
      <c r="AC121" s="381"/>
      <c r="AD121" s="381"/>
      <c r="AE121" s="381"/>
      <c r="AF121" s="381"/>
      <c r="AG121" s="381"/>
      <c r="AH121" s="381"/>
      <c r="AI121" s="381"/>
      <c r="AJ121" s="381"/>
      <c r="AK121" s="80"/>
      <c r="AL121" s="155"/>
      <c r="AM121" s="156"/>
      <c r="AN121" s="80"/>
      <c r="AO121" s="80"/>
      <c r="AP121" s="80"/>
      <c r="AQ121" s="80"/>
      <c r="AR121" s="154"/>
      <c r="AS121" s="157"/>
      <c r="AT121" s="158"/>
      <c r="AU121" s="158"/>
      <c r="AV121" s="158"/>
      <c r="AW121" s="158"/>
      <c r="AX121" s="159"/>
      <c r="AY121" s="15"/>
    </row>
    <row r="122" spans="1:51" ht="19.5" customHeight="1" x14ac:dyDescent="0.25">
      <c r="A122" s="69" t="str">
        <f t="shared" si="1"/>
        <v/>
      </c>
      <c r="B122" s="153"/>
      <c r="C122" s="80"/>
      <c r="D122" s="80"/>
      <c r="E122" s="80"/>
      <c r="F122" s="80"/>
      <c r="G122" s="154"/>
      <c r="H122" s="80"/>
      <c r="I122" s="80"/>
      <c r="J122" s="80"/>
      <c r="K122" s="381"/>
      <c r="L122" s="381"/>
      <c r="M122" s="381"/>
      <c r="N122" s="381"/>
      <c r="O122" s="381"/>
      <c r="P122" s="381"/>
      <c r="Q122" s="381"/>
      <c r="R122" s="381"/>
      <c r="S122" s="381"/>
      <c r="T122" s="381"/>
      <c r="U122" s="381"/>
      <c r="V122" s="381"/>
      <c r="W122" s="381"/>
      <c r="X122" s="381"/>
      <c r="Y122" s="381"/>
      <c r="Z122" s="381"/>
      <c r="AA122" s="381"/>
      <c r="AB122" s="381"/>
      <c r="AC122" s="381"/>
      <c r="AD122" s="381"/>
      <c r="AE122" s="381"/>
      <c r="AF122" s="381"/>
      <c r="AG122" s="381"/>
      <c r="AH122" s="381"/>
      <c r="AI122" s="381"/>
      <c r="AJ122" s="381"/>
      <c r="AK122" s="80"/>
      <c r="AL122" s="155"/>
      <c r="AM122" s="156"/>
      <c r="AN122" s="80"/>
      <c r="AO122" s="80"/>
      <c r="AP122" s="80"/>
      <c r="AQ122" s="80"/>
      <c r="AR122" s="154"/>
      <c r="AS122" s="157"/>
      <c r="AT122" s="158"/>
      <c r="AU122" s="158"/>
      <c r="AV122" s="158"/>
      <c r="AW122" s="158"/>
      <c r="AX122" s="159"/>
      <c r="AY122" s="15"/>
    </row>
    <row r="123" spans="1:51" ht="19.5" customHeight="1" x14ac:dyDescent="0.25">
      <c r="A123" s="69" t="str">
        <f t="shared" si="1"/>
        <v/>
      </c>
      <c r="B123" s="153"/>
      <c r="C123" s="80"/>
      <c r="D123" s="80"/>
      <c r="E123" s="80"/>
      <c r="F123" s="80"/>
      <c r="G123" s="154"/>
      <c r="H123" s="80"/>
      <c r="I123" s="80"/>
      <c r="J123" s="80"/>
      <c r="K123" s="381"/>
      <c r="L123" s="381"/>
      <c r="M123" s="381"/>
      <c r="N123" s="381"/>
      <c r="O123" s="381"/>
      <c r="P123" s="381"/>
      <c r="Q123" s="381"/>
      <c r="R123" s="381"/>
      <c r="S123" s="381"/>
      <c r="T123" s="381"/>
      <c r="U123" s="381"/>
      <c r="V123" s="381"/>
      <c r="W123" s="381"/>
      <c r="X123" s="381"/>
      <c r="Y123" s="381"/>
      <c r="Z123" s="381"/>
      <c r="AA123" s="381"/>
      <c r="AB123" s="381"/>
      <c r="AC123" s="381"/>
      <c r="AD123" s="381"/>
      <c r="AE123" s="381"/>
      <c r="AF123" s="381"/>
      <c r="AG123" s="381"/>
      <c r="AH123" s="381"/>
      <c r="AI123" s="381"/>
      <c r="AJ123" s="381"/>
      <c r="AK123" s="80"/>
      <c r="AL123" s="155"/>
      <c r="AM123" s="156"/>
      <c r="AN123" s="80"/>
      <c r="AO123" s="80"/>
      <c r="AP123" s="80"/>
      <c r="AQ123" s="80"/>
      <c r="AR123" s="154"/>
      <c r="AS123" s="157"/>
      <c r="AT123" s="158"/>
      <c r="AU123" s="158"/>
      <c r="AV123" s="158"/>
      <c r="AW123" s="158"/>
      <c r="AX123" s="159"/>
      <c r="AY123" s="15"/>
    </row>
    <row r="124" spans="1:51" ht="16.2" customHeight="1" x14ac:dyDescent="0.25">
      <c r="A124" s="69" t="str">
        <f t="shared" si="1"/>
        <v/>
      </c>
      <c r="B124" s="153"/>
      <c r="C124" s="80"/>
      <c r="D124" s="80"/>
      <c r="E124" s="80"/>
      <c r="F124" s="80"/>
      <c r="G124" s="154"/>
      <c r="H124" s="80"/>
      <c r="I124" s="80"/>
      <c r="J124" s="80"/>
      <c r="K124" s="234"/>
      <c r="L124" s="234"/>
      <c r="M124" s="234"/>
      <c r="N124" s="234"/>
      <c r="O124" s="234"/>
      <c r="P124" s="234"/>
      <c r="Q124" s="234"/>
      <c r="R124" s="234"/>
      <c r="S124" s="234"/>
      <c r="T124" s="234"/>
      <c r="U124" s="234"/>
      <c r="V124" s="234"/>
      <c r="W124" s="234"/>
      <c r="X124" s="234"/>
      <c r="Y124" s="234"/>
      <c r="Z124" s="234"/>
      <c r="AA124" s="234"/>
      <c r="AB124" s="234"/>
      <c r="AC124" s="234"/>
      <c r="AD124" s="234"/>
      <c r="AE124" s="234"/>
      <c r="AF124" s="234"/>
      <c r="AG124" s="234"/>
      <c r="AH124" s="234"/>
      <c r="AI124" s="234"/>
      <c r="AJ124" s="234"/>
      <c r="AK124" s="80"/>
      <c r="AL124" s="155"/>
      <c r="AM124" s="156"/>
      <c r="AN124" s="80"/>
      <c r="AO124" s="80"/>
      <c r="AP124" s="80"/>
      <c r="AQ124" s="80"/>
      <c r="AR124" s="154"/>
      <c r="AS124" s="157"/>
      <c r="AT124" s="158"/>
      <c r="AU124" s="158"/>
      <c r="AV124" s="158"/>
      <c r="AW124" s="158"/>
      <c r="AX124" s="159"/>
      <c r="AY124" s="17"/>
    </row>
    <row r="125" spans="1:51" ht="19.5" customHeight="1" x14ac:dyDescent="0.25">
      <c r="A125" s="69">
        <f t="shared" si="1"/>
        <v>282</v>
      </c>
      <c r="B125" s="153"/>
      <c r="C125" s="80"/>
      <c r="D125" s="80"/>
      <c r="E125" s="80"/>
      <c r="F125" s="80"/>
      <c r="G125" s="154"/>
      <c r="H125" s="80"/>
      <c r="I125" s="80"/>
      <c r="J125" s="80"/>
      <c r="K125" s="405" t="s">
        <v>1868</v>
      </c>
      <c r="L125" s="405"/>
      <c r="M125" s="405"/>
      <c r="N125" s="405"/>
      <c r="O125" s="405"/>
      <c r="P125" s="405"/>
      <c r="Q125" s="405"/>
      <c r="R125" s="405"/>
      <c r="S125" s="405"/>
      <c r="T125" s="405"/>
      <c r="U125" s="405"/>
      <c r="V125" s="405"/>
      <c r="W125" s="405"/>
      <c r="X125" s="405"/>
      <c r="Y125" s="405"/>
      <c r="Z125" s="405"/>
      <c r="AA125" s="405"/>
      <c r="AB125" s="405"/>
      <c r="AC125" s="405"/>
      <c r="AD125" s="405"/>
      <c r="AE125" s="405"/>
      <c r="AF125" s="405"/>
      <c r="AG125" s="405"/>
      <c r="AH125" s="405"/>
      <c r="AI125" s="405"/>
      <c r="AJ125" s="405"/>
      <c r="AK125" s="80"/>
      <c r="AL125" s="155"/>
      <c r="AM125" s="201">
        <v>282</v>
      </c>
      <c r="AN125" s="386" t="s">
        <v>12</v>
      </c>
      <c r="AO125" s="387"/>
      <c r="AP125" s="387"/>
      <c r="AQ125" s="388"/>
      <c r="AR125" s="154"/>
      <c r="AS125" s="442" t="s">
        <v>1569</v>
      </c>
      <c r="AT125" s="443"/>
      <c r="AU125" s="443"/>
      <c r="AV125" s="443"/>
      <c r="AW125" s="443"/>
      <c r="AX125" s="444"/>
      <c r="AY125" s="17">
        <f>VLOOKUP(AN125,$CD$6:$CE$11,2,FALSE)</f>
        <v>0</v>
      </c>
    </row>
    <row r="126" spans="1:51" ht="19.5" customHeight="1" x14ac:dyDescent="0.25">
      <c r="A126" s="69" t="str">
        <f t="shared" si="1"/>
        <v/>
      </c>
      <c r="B126" s="153"/>
      <c r="C126" s="80"/>
      <c r="D126" s="80"/>
      <c r="E126" s="80"/>
      <c r="F126" s="80"/>
      <c r="G126" s="154"/>
      <c r="H126" s="80"/>
      <c r="I126" s="80"/>
      <c r="J126" s="80"/>
      <c r="K126" s="405"/>
      <c r="L126" s="405"/>
      <c r="M126" s="405"/>
      <c r="N126" s="405"/>
      <c r="O126" s="405"/>
      <c r="P126" s="405"/>
      <c r="Q126" s="405"/>
      <c r="R126" s="405"/>
      <c r="S126" s="405"/>
      <c r="T126" s="405"/>
      <c r="U126" s="405"/>
      <c r="V126" s="405"/>
      <c r="W126" s="405"/>
      <c r="X126" s="405"/>
      <c r="Y126" s="405"/>
      <c r="Z126" s="405"/>
      <c r="AA126" s="405"/>
      <c r="AB126" s="405"/>
      <c r="AC126" s="405"/>
      <c r="AD126" s="405"/>
      <c r="AE126" s="405"/>
      <c r="AF126" s="405"/>
      <c r="AG126" s="405"/>
      <c r="AH126" s="405"/>
      <c r="AI126" s="405"/>
      <c r="AJ126" s="405"/>
      <c r="AK126" s="80"/>
      <c r="AL126" s="155"/>
      <c r="AM126" s="156"/>
      <c r="AN126" s="80"/>
      <c r="AO126" s="80"/>
      <c r="AP126" s="80"/>
      <c r="AQ126" s="80"/>
      <c r="AR126" s="154"/>
      <c r="AS126" s="442"/>
      <c r="AT126" s="443"/>
      <c r="AU126" s="443"/>
      <c r="AV126" s="443"/>
      <c r="AW126" s="443"/>
      <c r="AX126" s="444"/>
      <c r="AY126" s="15"/>
    </row>
    <row r="127" spans="1:51" ht="16.2" customHeight="1" x14ac:dyDescent="0.25">
      <c r="A127" s="69" t="str">
        <f t="shared" si="1"/>
        <v/>
      </c>
      <c r="B127" s="153"/>
      <c r="C127" s="80"/>
      <c r="D127" s="80"/>
      <c r="E127" s="80"/>
      <c r="F127" s="80"/>
      <c r="G127" s="154"/>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155"/>
      <c r="AM127" s="156"/>
      <c r="AN127" s="80"/>
      <c r="AO127" s="80"/>
      <c r="AP127" s="80"/>
      <c r="AQ127" s="80"/>
      <c r="AR127" s="154"/>
      <c r="AS127" s="442"/>
      <c r="AT127" s="443"/>
      <c r="AU127" s="443"/>
      <c r="AV127" s="443"/>
      <c r="AW127" s="443"/>
      <c r="AX127" s="444"/>
      <c r="AY127" s="15"/>
    </row>
    <row r="128" spans="1:51" ht="19.5" customHeight="1" x14ac:dyDescent="0.25">
      <c r="A128" s="69">
        <f t="shared" si="1"/>
        <v>283</v>
      </c>
      <c r="B128" s="153"/>
      <c r="C128" s="80"/>
      <c r="D128" s="80"/>
      <c r="E128" s="80"/>
      <c r="F128" s="80"/>
      <c r="G128" s="154"/>
      <c r="H128" s="80"/>
      <c r="I128" s="80"/>
      <c r="J128" s="80" t="s">
        <v>716</v>
      </c>
      <c r="K128" s="401" t="s">
        <v>750</v>
      </c>
      <c r="L128" s="401"/>
      <c r="M128" s="401"/>
      <c r="N128" s="401"/>
      <c r="O128" s="401"/>
      <c r="P128" s="401"/>
      <c r="Q128" s="401"/>
      <c r="R128" s="401"/>
      <c r="S128" s="401"/>
      <c r="T128" s="401"/>
      <c r="U128" s="401"/>
      <c r="V128" s="401"/>
      <c r="W128" s="401"/>
      <c r="X128" s="401"/>
      <c r="Y128" s="401"/>
      <c r="Z128" s="401"/>
      <c r="AA128" s="401"/>
      <c r="AB128" s="401"/>
      <c r="AC128" s="401"/>
      <c r="AD128" s="401"/>
      <c r="AE128" s="401"/>
      <c r="AF128" s="401"/>
      <c r="AG128" s="401"/>
      <c r="AH128" s="401"/>
      <c r="AI128" s="401"/>
      <c r="AJ128" s="401"/>
      <c r="AK128" s="80"/>
      <c r="AL128" s="155"/>
      <c r="AM128" s="201">
        <v>283</v>
      </c>
      <c r="AN128" s="386" t="s">
        <v>12</v>
      </c>
      <c r="AO128" s="387"/>
      <c r="AP128" s="387"/>
      <c r="AQ128" s="388"/>
      <c r="AR128" s="154"/>
      <c r="AS128" s="442" t="s">
        <v>1570</v>
      </c>
      <c r="AT128" s="443"/>
      <c r="AU128" s="443"/>
      <c r="AV128" s="443"/>
      <c r="AW128" s="443"/>
      <c r="AX128" s="444"/>
      <c r="AY128" s="17">
        <f>VLOOKUP(AN128,$CD$6:$CE$11,2,FALSE)</f>
        <v>0</v>
      </c>
    </row>
    <row r="129" spans="1:51" ht="19.5" customHeight="1" x14ac:dyDescent="0.25">
      <c r="A129" s="69" t="str">
        <f t="shared" si="1"/>
        <v/>
      </c>
      <c r="B129" s="153"/>
      <c r="C129" s="80"/>
      <c r="D129" s="80"/>
      <c r="E129" s="80"/>
      <c r="F129" s="80"/>
      <c r="G129" s="154"/>
      <c r="H129" s="80"/>
      <c r="I129" s="80"/>
      <c r="J129" s="80"/>
      <c r="K129" s="401"/>
      <c r="L129" s="401"/>
      <c r="M129" s="401"/>
      <c r="N129" s="401"/>
      <c r="O129" s="401"/>
      <c r="P129" s="401"/>
      <c r="Q129" s="401"/>
      <c r="R129" s="401"/>
      <c r="S129" s="401"/>
      <c r="T129" s="401"/>
      <c r="U129" s="401"/>
      <c r="V129" s="401"/>
      <c r="W129" s="401"/>
      <c r="X129" s="401"/>
      <c r="Y129" s="401"/>
      <c r="Z129" s="401"/>
      <c r="AA129" s="401"/>
      <c r="AB129" s="401"/>
      <c r="AC129" s="401"/>
      <c r="AD129" s="401"/>
      <c r="AE129" s="401"/>
      <c r="AF129" s="401"/>
      <c r="AG129" s="401"/>
      <c r="AH129" s="401"/>
      <c r="AI129" s="401"/>
      <c r="AJ129" s="401"/>
      <c r="AK129" s="80"/>
      <c r="AL129" s="155"/>
      <c r="AM129" s="156"/>
      <c r="AN129" s="80"/>
      <c r="AO129" s="80"/>
      <c r="AP129" s="80"/>
      <c r="AQ129" s="80"/>
      <c r="AR129" s="154"/>
      <c r="AS129" s="442"/>
      <c r="AT129" s="443"/>
      <c r="AU129" s="443"/>
      <c r="AV129" s="443"/>
      <c r="AW129" s="443"/>
      <c r="AX129" s="444"/>
      <c r="AY129" s="15"/>
    </row>
    <row r="130" spans="1:51" ht="19.5" customHeight="1" x14ac:dyDescent="0.25">
      <c r="A130" s="69" t="str">
        <f t="shared" si="1"/>
        <v/>
      </c>
      <c r="B130" s="153"/>
      <c r="C130" s="80"/>
      <c r="D130" s="80"/>
      <c r="E130" s="80"/>
      <c r="F130" s="80"/>
      <c r="G130" s="154"/>
      <c r="H130" s="80"/>
      <c r="I130" s="80"/>
      <c r="J130" s="80"/>
      <c r="K130" s="234"/>
      <c r="L130" s="234"/>
      <c r="M130" s="234"/>
      <c r="N130" s="234"/>
      <c r="O130" s="234"/>
      <c r="P130" s="234"/>
      <c r="Q130" s="234"/>
      <c r="R130" s="234"/>
      <c r="S130" s="234"/>
      <c r="T130" s="234"/>
      <c r="U130" s="234"/>
      <c r="V130" s="234"/>
      <c r="W130" s="234"/>
      <c r="X130" s="234"/>
      <c r="Y130" s="234"/>
      <c r="Z130" s="234"/>
      <c r="AA130" s="234"/>
      <c r="AB130" s="234"/>
      <c r="AC130" s="234"/>
      <c r="AD130" s="234"/>
      <c r="AE130" s="234"/>
      <c r="AF130" s="234"/>
      <c r="AG130" s="234"/>
      <c r="AH130" s="234"/>
      <c r="AI130" s="234"/>
      <c r="AJ130" s="234"/>
      <c r="AK130" s="80"/>
      <c r="AL130" s="155"/>
      <c r="AM130" s="156"/>
      <c r="AN130" s="80"/>
      <c r="AO130" s="80"/>
      <c r="AP130" s="80"/>
      <c r="AQ130" s="80"/>
      <c r="AR130" s="154"/>
      <c r="AS130" s="442"/>
      <c r="AT130" s="443"/>
      <c r="AU130" s="443"/>
      <c r="AV130" s="443"/>
      <c r="AW130" s="443"/>
      <c r="AX130" s="444"/>
      <c r="AY130" s="15"/>
    </row>
    <row r="131" spans="1:51" ht="19.5" customHeight="1" x14ac:dyDescent="0.25">
      <c r="A131" s="69" t="str">
        <f t="shared" si="1"/>
        <v/>
      </c>
      <c r="B131" s="153"/>
      <c r="C131" s="80"/>
      <c r="D131" s="80"/>
      <c r="E131" s="80"/>
      <c r="F131" s="80"/>
      <c r="G131" s="154"/>
      <c r="H131" s="80"/>
      <c r="I131" s="80"/>
      <c r="J131" s="527" t="s">
        <v>743</v>
      </c>
      <c r="K131" s="498"/>
      <c r="L131" s="498"/>
      <c r="M131" s="498"/>
      <c r="N131" s="498"/>
      <c r="O131" s="498"/>
      <c r="P131" s="498"/>
      <c r="Q131" s="498"/>
      <c r="R131" s="498"/>
      <c r="S131" s="498"/>
      <c r="T131" s="498"/>
      <c r="U131" s="498"/>
      <c r="V131" s="498"/>
      <c r="W131" s="498"/>
      <c r="X131" s="498"/>
      <c r="Y131" s="498"/>
      <c r="Z131" s="498"/>
      <c r="AA131" s="498"/>
      <c r="AB131" s="498"/>
      <c r="AC131" s="498"/>
      <c r="AD131" s="498"/>
      <c r="AE131" s="498"/>
      <c r="AF131" s="498"/>
      <c r="AG131" s="498"/>
      <c r="AH131" s="498"/>
      <c r="AI131" s="498"/>
      <c r="AJ131" s="499"/>
      <c r="AK131" s="80"/>
      <c r="AL131" s="155"/>
      <c r="AM131" s="156"/>
      <c r="AN131" s="80"/>
      <c r="AO131" s="80"/>
      <c r="AP131" s="80"/>
      <c r="AQ131" s="80"/>
      <c r="AR131" s="154"/>
      <c r="AS131" s="157"/>
      <c r="AT131" s="158"/>
      <c r="AU131" s="158"/>
      <c r="AV131" s="158"/>
      <c r="AW131" s="158"/>
      <c r="AX131" s="159"/>
      <c r="AY131" s="15"/>
    </row>
    <row r="132" spans="1:51" ht="19.5" customHeight="1" x14ac:dyDescent="0.25">
      <c r="A132" s="69" t="str">
        <f t="shared" si="1"/>
        <v/>
      </c>
      <c r="B132" s="153"/>
      <c r="C132" s="80"/>
      <c r="D132" s="80"/>
      <c r="E132" s="80"/>
      <c r="F132" s="80"/>
      <c r="G132" s="154"/>
      <c r="H132" s="80"/>
      <c r="I132" s="80"/>
      <c r="J132" s="525" t="s">
        <v>751</v>
      </c>
      <c r="K132" s="373"/>
      <c r="L132" s="373"/>
      <c r="M132" s="373"/>
      <c r="N132" s="373"/>
      <c r="O132" s="373"/>
      <c r="P132" s="373"/>
      <c r="Q132" s="373"/>
      <c r="R132" s="373"/>
      <c r="S132" s="373"/>
      <c r="T132" s="373"/>
      <c r="U132" s="373"/>
      <c r="V132" s="373"/>
      <c r="W132" s="373"/>
      <c r="X132" s="373"/>
      <c r="Y132" s="373"/>
      <c r="Z132" s="373"/>
      <c r="AA132" s="373"/>
      <c r="AB132" s="373"/>
      <c r="AC132" s="373"/>
      <c r="AD132" s="373"/>
      <c r="AE132" s="373"/>
      <c r="AF132" s="373"/>
      <c r="AG132" s="373"/>
      <c r="AH132" s="373"/>
      <c r="AI132" s="373"/>
      <c r="AJ132" s="374"/>
      <c r="AK132" s="80"/>
      <c r="AL132" s="155"/>
      <c r="AM132" s="156"/>
      <c r="AN132" s="80"/>
      <c r="AO132" s="80"/>
      <c r="AP132" s="80"/>
      <c r="AQ132" s="80"/>
      <c r="AR132" s="154"/>
      <c r="AS132" s="157"/>
      <c r="AT132" s="158"/>
      <c r="AU132" s="158"/>
      <c r="AV132" s="158"/>
      <c r="AW132" s="158"/>
      <c r="AX132" s="159"/>
      <c r="AY132" s="15"/>
    </row>
    <row r="133" spans="1:51" ht="19.5" customHeight="1" x14ac:dyDescent="0.25">
      <c r="A133" s="69" t="str">
        <f t="shared" si="1"/>
        <v/>
      </c>
      <c r="B133" s="153"/>
      <c r="C133" s="80"/>
      <c r="D133" s="80"/>
      <c r="E133" s="80"/>
      <c r="F133" s="80"/>
      <c r="G133" s="154"/>
      <c r="H133" s="80"/>
      <c r="I133" s="80"/>
      <c r="J133" s="262" t="s">
        <v>728</v>
      </c>
      <c r="K133" s="263"/>
      <c r="L133" s="569" t="s">
        <v>752</v>
      </c>
      <c r="M133" s="569"/>
      <c r="N133" s="569"/>
      <c r="O133" s="569"/>
      <c r="P133" s="569"/>
      <c r="Q133" s="569"/>
      <c r="R133" s="569"/>
      <c r="S133" s="569"/>
      <c r="T133" s="569"/>
      <c r="U133" s="569"/>
      <c r="V133" s="569"/>
      <c r="W133" s="569"/>
      <c r="X133" s="569"/>
      <c r="Y133" s="569"/>
      <c r="Z133" s="569"/>
      <c r="AA133" s="569"/>
      <c r="AB133" s="569"/>
      <c r="AC133" s="569"/>
      <c r="AD133" s="569"/>
      <c r="AE133" s="569"/>
      <c r="AF133" s="569"/>
      <c r="AG133" s="569"/>
      <c r="AH133" s="569"/>
      <c r="AI133" s="569"/>
      <c r="AJ133" s="570"/>
      <c r="AK133" s="80"/>
      <c r="AL133" s="155"/>
      <c r="AM133" s="156"/>
      <c r="AN133" s="80"/>
      <c r="AO133" s="80"/>
      <c r="AP133" s="80"/>
      <c r="AQ133" s="80"/>
      <c r="AR133" s="154"/>
      <c r="AS133" s="157"/>
      <c r="AT133" s="158"/>
      <c r="AU133" s="158"/>
      <c r="AV133" s="158"/>
      <c r="AW133" s="158"/>
      <c r="AX133" s="159"/>
      <c r="AY133" s="17"/>
    </row>
    <row r="134" spans="1:51" ht="19.5" customHeight="1" x14ac:dyDescent="0.25">
      <c r="A134" s="69" t="str">
        <f t="shared" ref="A134:A190" si="2">_xlfn.IFS(AM134=0,"",AM134&gt;0,AM134,AM134&lt;&gt;"","")</f>
        <v/>
      </c>
      <c r="B134" s="153"/>
      <c r="C134" s="80"/>
      <c r="D134" s="80"/>
      <c r="E134" s="80"/>
      <c r="F134" s="80"/>
      <c r="G134" s="154"/>
      <c r="H134" s="80"/>
      <c r="I134" s="80"/>
      <c r="J134" s="264" t="s">
        <v>730</v>
      </c>
      <c r="K134" s="263"/>
      <c r="L134" s="569" t="s">
        <v>753</v>
      </c>
      <c r="M134" s="569"/>
      <c r="N134" s="569"/>
      <c r="O134" s="569"/>
      <c r="P134" s="569"/>
      <c r="Q134" s="569"/>
      <c r="R134" s="569"/>
      <c r="S134" s="569"/>
      <c r="T134" s="569"/>
      <c r="U134" s="569"/>
      <c r="V134" s="569"/>
      <c r="W134" s="569"/>
      <c r="X134" s="569"/>
      <c r="Y134" s="569"/>
      <c r="Z134" s="569"/>
      <c r="AA134" s="569"/>
      <c r="AB134" s="569"/>
      <c r="AC134" s="569"/>
      <c r="AD134" s="569"/>
      <c r="AE134" s="569"/>
      <c r="AF134" s="569"/>
      <c r="AG134" s="569"/>
      <c r="AH134" s="569"/>
      <c r="AI134" s="569"/>
      <c r="AJ134" s="570"/>
      <c r="AK134" s="80"/>
      <c r="AL134" s="155"/>
      <c r="AM134" s="156"/>
      <c r="AN134" s="80"/>
      <c r="AO134" s="80"/>
      <c r="AP134" s="80"/>
      <c r="AQ134" s="80"/>
      <c r="AR134" s="154"/>
      <c r="AS134" s="157"/>
      <c r="AT134" s="158"/>
      <c r="AU134" s="158"/>
      <c r="AV134" s="158"/>
      <c r="AW134" s="158"/>
      <c r="AX134" s="159"/>
      <c r="AY134" s="15"/>
    </row>
    <row r="135" spans="1:51" ht="19.5" customHeight="1" x14ac:dyDescent="0.25">
      <c r="A135" s="69" t="str">
        <f t="shared" si="2"/>
        <v/>
      </c>
      <c r="B135" s="153"/>
      <c r="C135" s="80"/>
      <c r="D135" s="80"/>
      <c r="E135" s="80"/>
      <c r="F135" s="80"/>
      <c r="G135" s="154"/>
      <c r="H135" s="80"/>
      <c r="I135" s="80"/>
      <c r="J135" s="264" t="s">
        <v>732</v>
      </c>
      <c r="K135" s="263"/>
      <c r="L135" s="569" t="s">
        <v>757</v>
      </c>
      <c r="M135" s="569"/>
      <c r="N135" s="569"/>
      <c r="O135" s="569"/>
      <c r="P135" s="569"/>
      <c r="Q135" s="569"/>
      <c r="R135" s="569"/>
      <c r="S135" s="569"/>
      <c r="T135" s="569"/>
      <c r="U135" s="569"/>
      <c r="V135" s="569"/>
      <c r="W135" s="569"/>
      <c r="X135" s="569"/>
      <c r="Y135" s="569"/>
      <c r="Z135" s="569"/>
      <c r="AA135" s="569"/>
      <c r="AB135" s="569"/>
      <c r="AC135" s="569"/>
      <c r="AD135" s="569"/>
      <c r="AE135" s="569"/>
      <c r="AF135" s="569"/>
      <c r="AG135" s="569"/>
      <c r="AH135" s="569"/>
      <c r="AI135" s="569"/>
      <c r="AJ135" s="570"/>
      <c r="AK135" s="80"/>
      <c r="AL135" s="155"/>
      <c r="AM135" s="156"/>
      <c r="AN135" s="80"/>
      <c r="AO135" s="80"/>
      <c r="AP135" s="80"/>
      <c r="AQ135" s="80"/>
      <c r="AR135" s="154"/>
      <c r="AS135" s="157"/>
      <c r="AT135" s="158"/>
      <c r="AU135" s="158"/>
      <c r="AV135" s="158"/>
      <c r="AW135" s="158"/>
      <c r="AX135" s="159"/>
      <c r="AY135" s="15"/>
    </row>
    <row r="136" spans="1:51" ht="19.5" customHeight="1" x14ac:dyDescent="0.25">
      <c r="A136" s="69" t="str">
        <f t="shared" si="2"/>
        <v/>
      </c>
      <c r="B136" s="153"/>
      <c r="C136" s="80"/>
      <c r="D136" s="80"/>
      <c r="E136" s="80"/>
      <c r="F136" s="80"/>
      <c r="G136" s="154"/>
      <c r="H136" s="80"/>
      <c r="I136" s="80"/>
      <c r="J136" s="264" t="s">
        <v>734</v>
      </c>
      <c r="K136" s="263"/>
      <c r="L136" s="569" t="s">
        <v>758</v>
      </c>
      <c r="M136" s="569"/>
      <c r="N136" s="569"/>
      <c r="O136" s="569"/>
      <c r="P136" s="569"/>
      <c r="Q136" s="569"/>
      <c r="R136" s="569"/>
      <c r="S136" s="569"/>
      <c r="T136" s="569"/>
      <c r="U136" s="569"/>
      <c r="V136" s="569"/>
      <c r="W136" s="569"/>
      <c r="X136" s="569"/>
      <c r="Y136" s="569"/>
      <c r="Z136" s="569"/>
      <c r="AA136" s="569"/>
      <c r="AB136" s="569"/>
      <c r="AC136" s="569"/>
      <c r="AD136" s="569"/>
      <c r="AE136" s="569"/>
      <c r="AF136" s="569"/>
      <c r="AG136" s="569"/>
      <c r="AH136" s="569"/>
      <c r="AI136" s="569"/>
      <c r="AJ136" s="570"/>
      <c r="AK136" s="80"/>
      <c r="AL136" s="155"/>
      <c r="AM136" s="156"/>
      <c r="AN136" s="80"/>
      <c r="AO136" s="80"/>
      <c r="AP136" s="80"/>
      <c r="AQ136" s="80"/>
      <c r="AR136" s="154"/>
      <c r="AS136" s="157"/>
      <c r="AT136" s="158"/>
      <c r="AU136" s="158"/>
      <c r="AV136" s="158"/>
      <c r="AW136" s="158"/>
      <c r="AX136" s="159"/>
      <c r="AY136" s="15"/>
    </row>
    <row r="137" spans="1:51" ht="19.5" customHeight="1" x14ac:dyDescent="0.25">
      <c r="A137" s="69" t="str">
        <f t="shared" si="2"/>
        <v/>
      </c>
      <c r="B137" s="153"/>
      <c r="C137" s="80"/>
      <c r="D137" s="80"/>
      <c r="E137" s="80"/>
      <c r="F137" s="80"/>
      <c r="G137" s="154"/>
      <c r="H137" s="80"/>
      <c r="I137" s="80"/>
      <c r="J137" s="264" t="s">
        <v>754</v>
      </c>
      <c r="K137" s="263"/>
      <c r="L137" s="569" t="s">
        <v>759</v>
      </c>
      <c r="M137" s="569"/>
      <c r="N137" s="569"/>
      <c r="O137" s="569"/>
      <c r="P137" s="569"/>
      <c r="Q137" s="569"/>
      <c r="R137" s="569"/>
      <c r="S137" s="569"/>
      <c r="T137" s="569"/>
      <c r="U137" s="569"/>
      <c r="V137" s="569"/>
      <c r="W137" s="569"/>
      <c r="X137" s="569"/>
      <c r="Y137" s="569"/>
      <c r="Z137" s="569"/>
      <c r="AA137" s="569"/>
      <c r="AB137" s="569"/>
      <c r="AC137" s="569"/>
      <c r="AD137" s="569"/>
      <c r="AE137" s="569"/>
      <c r="AF137" s="569"/>
      <c r="AG137" s="569"/>
      <c r="AH137" s="569"/>
      <c r="AI137" s="569"/>
      <c r="AJ137" s="570"/>
      <c r="AK137" s="80"/>
      <c r="AL137" s="155"/>
      <c r="AM137" s="156"/>
      <c r="AN137" s="80"/>
      <c r="AO137" s="80"/>
      <c r="AP137" s="80"/>
      <c r="AQ137" s="80"/>
      <c r="AR137" s="154"/>
      <c r="AS137" s="157"/>
      <c r="AT137" s="158"/>
      <c r="AU137" s="158"/>
      <c r="AV137" s="158"/>
      <c r="AW137" s="158"/>
      <c r="AX137" s="159"/>
      <c r="AY137" s="15"/>
    </row>
    <row r="138" spans="1:51" ht="19.5" customHeight="1" x14ac:dyDescent="0.25">
      <c r="A138" s="69" t="str">
        <f t="shared" si="2"/>
        <v/>
      </c>
      <c r="B138" s="153"/>
      <c r="C138" s="80"/>
      <c r="D138" s="80"/>
      <c r="E138" s="80"/>
      <c r="F138" s="80"/>
      <c r="G138" s="154"/>
      <c r="H138" s="80"/>
      <c r="I138" s="80"/>
      <c r="J138" s="264" t="s">
        <v>755</v>
      </c>
      <c r="K138" s="263"/>
      <c r="L138" s="569" t="s">
        <v>760</v>
      </c>
      <c r="M138" s="569"/>
      <c r="N138" s="569"/>
      <c r="O138" s="569"/>
      <c r="P138" s="569"/>
      <c r="Q138" s="569"/>
      <c r="R138" s="569"/>
      <c r="S138" s="569"/>
      <c r="T138" s="569"/>
      <c r="U138" s="569"/>
      <c r="V138" s="569"/>
      <c r="W138" s="569"/>
      <c r="X138" s="569"/>
      <c r="Y138" s="569"/>
      <c r="Z138" s="569"/>
      <c r="AA138" s="569"/>
      <c r="AB138" s="569"/>
      <c r="AC138" s="569"/>
      <c r="AD138" s="569"/>
      <c r="AE138" s="569"/>
      <c r="AF138" s="569"/>
      <c r="AG138" s="569"/>
      <c r="AH138" s="569"/>
      <c r="AI138" s="569"/>
      <c r="AJ138" s="570"/>
      <c r="AK138" s="80"/>
      <c r="AL138" s="155"/>
      <c r="AM138" s="156"/>
      <c r="AN138" s="80"/>
      <c r="AO138" s="80"/>
      <c r="AP138" s="80"/>
      <c r="AQ138" s="80"/>
      <c r="AR138" s="154"/>
      <c r="AS138" s="157"/>
      <c r="AT138" s="158"/>
      <c r="AU138" s="158"/>
      <c r="AV138" s="158"/>
      <c r="AW138" s="158"/>
      <c r="AX138" s="159"/>
      <c r="AY138" s="15"/>
    </row>
    <row r="139" spans="1:51" ht="19.5" customHeight="1" x14ac:dyDescent="0.25">
      <c r="A139" s="69" t="str">
        <f t="shared" si="2"/>
        <v/>
      </c>
      <c r="B139" s="153"/>
      <c r="C139" s="80"/>
      <c r="D139" s="80"/>
      <c r="E139" s="80"/>
      <c r="F139" s="80"/>
      <c r="G139" s="154"/>
      <c r="H139" s="80"/>
      <c r="I139" s="80"/>
      <c r="J139" s="264" t="s">
        <v>756</v>
      </c>
      <c r="K139" s="263"/>
      <c r="L139" s="569" t="s">
        <v>761</v>
      </c>
      <c r="M139" s="569"/>
      <c r="N139" s="569"/>
      <c r="O139" s="569"/>
      <c r="P139" s="569"/>
      <c r="Q139" s="569"/>
      <c r="R139" s="569"/>
      <c r="S139" s="569"/>
      <c r="T139" s="569"/>
      <c r="U139" s="569"/>
      <c r="V139" s="569"/>
      <c r="W139" s="569"/>
      <c r="X139" s="569"/>
      <c r="Y139" s="569"/>
      <c r="Z139" s="569"/>
      <c r="AA139" s="569"/>
      <c r="AB139" s="569"/>
      <c r="AC139" s="569"/>
      <c r="AD139" s="569"/>
      <c r="AE139" s="569"/>
      <c r="AF139" s="569"/>
      <c r="AG139" s="569"/>
      <c r="AH139" s="569"/>
      <c r="AI139" s="569"/>
      <c r="AJ139" s="570"/>
      <c r="AK139" s="80"/>
      <c r="AL139" s="155"/>
      <c r="AM139" s="156"/>
      <c r="AN139" s="80"/>
      <c r="AO139" s="80"/>
      <c r="AP139" s="80"/>
      <c r="AQ139" s="80"/>
      <c r="AR139" s="154"/>
      <c r="AS139" s="157"/>
      <c r="AT139" s="158"/>
      <c r="AU139" s="158"/>
      <c r="AV139" s="158"/>
      <c r="AW139" s="158"/>
      <c r="AX139" s="159"/>
      <c r="AY139" s="15"/>
    </row>
    <row r="140" spans="1:51" ht="19.5" customHeight="1" x14ac:dyDescent="0.25">
      <c r="A140" s="69" t="str">
        <f t="shared" si="2"/>
        <v/>
      </c>
      <c r="B140" s="153"/>
      <c r="C140" s="80"/>
      <c r="D140" s="80"/>
      <c r="E140" s="80"/>
      <c r="F140" s="80"/>
      <c r="G140" s="154"/>
      <c r="H140" s="80"/>
      <c r="I140" s="80"/>
      <c r="J140" s="264" t="s">
        <v>762</v>
      </c>
      <c r="K140" s="263"/>
      <c r="L140" s="571" t="s">
        <v>763</v>
      </c>
      <c r="M140" s="571"/>
      <c r="N140" s="571"/>
      <c r="O140" s="571"/>
      <c r="P140" s="571"/>
      <c r="Q140" s="571"/>
      <c r="R140" s="571"/>
      <c r="S140" s="571"/>
      <c r="T140" s="571"/>
      <c r="U140" s="571"/>
      <c r="V140" s="571"/>
      <c r="W140" s="571"/>
      <c r="X140" s="571"/>
      <c r="Y140" s="571"/>
      <c r="Z140" s="571"/>
      <c r="AA140" s="571"/>
      <c r="AB140" s="571"/>
      <c r="AC140" s="571"/>
      <c r="AD140" s="571"/>
      <c r="AE140" s="571"/>
      <c r="AF140" s="571"/>
      <c r="AG140" s="571"/>
      <c r="AH140" s="571"/>
      <c r="AI140" s="571"/>
      <c r="AJ140" s="572"/>
      <c r="AK140" s="80"/>
      <c r="AL140" s="155"/>
      <c r="AM140" s="156"/>
      <c r="AN140" s="80"/>
      <c r="AO140" s="80"/>
      <c r="AP140" s="80"/>
      <c r="AQ140" s="80"/>
      <c r="AR140" s="154"/>
      <c r="AS140" s="157"/>
      <c r="AT140" s="158"/>
      <c r="AU140" s="158"/>
      <c r="AV140" s="158"/>
      <c r="AW140" s="158"/>
      <c r="AX140" s="159"/>
      <c r="AY140" s="17"/>
    </row>
    <row r="141" spans="1:51" ht="19.5" customHeight="1" x14ac:dyDescent="0.25">
      <c r="A141" s="69" t="str">
        <f t="shared" si="2"/>
        <v/>
      </c>
      <c r="B141" s="153"/>
      <c r="C141" s="80"/>
      <c r="D141" s="80"/>
      <c r="E141" s="80"/>
      <c r="F141" s="80"/>
      <c r="G141" s="154"/>
      <c r="H141" s="80"/>
      <c r="I141" s="80"/>
      <c r="J141" s="190"/>
      <c r="K141" s="151"/>
      <c r="L141" s="573"/>
      <c r="M141" s="573"/>
      <c r="N141" s="573"/>
      <c r="O141" s="573"/>
      <c r="P141" s="573"/>
      <c r="Q141" s="573"/>
      <c r="R141" s="573"/>
      <c r="S141" s="573"/>
      <c r="T141" s="573"/>
      <c r="U141" s="573"/>
      <c r="V141" s="573"/>
      <c r="W141" s="573"/>
      <c r="X141" s="573"/>
      <c r="Y141" s="573"/>
      <c r="Z141" s="573"/>
      <c r="AA141" s="573"/>
      <c r="AB141" s="573"/>
      <c r="AC141" s="573"/>
      <c r="AD141" s="573"/>
      <c r="AE141" s="573"/>
      <c r="AF141" s="573"/>
      <c r="AG141" s="573"/>
      <c r="AH141" s="573"/>
      <c r="AI141" s="573"/>
      <c r="AJ141" s="574"/>
      <c r="AK141" s="80"/>
      <c r="AL141" s="155"/>
      <c r="AM141" s="156"/>
      <c r="AN141" s="80"/>
      <c r="AO141" s="80"/>
      <c r="AP141" s="80"/>
      <c r="AQ141" s="80"/>
      <c r="AR141" s="154"/>
      <c r="AS141" s="157"/>
      <c r="AT141" s="158"/>
      <c r="AU141" s="158"/>
      <c r="AV141" s="158"/>
      <c r="AW141" s="158"/>
      <c r="AX141" s="159"/>
      <c r="AY141" s="15"/>
    </row>
    <row r="142" spans="1:51" ht="16.2" customHeight="1" x14ac:dyDescent="0.25">
      <c r="A142" s="69" t="str">
        <f t="shared" si="2"/>
        <v/>
      </c>
      <c r="B142" s="153"/>
      <c r="C142" s="80"/>
      <c r="D142" s="80"/>
      <c r="E142" s="80"/>
      <c r="F142" s="80"/>
      <c r="G142" s="154"/>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155"/>
      <c r="AM142" s="156"/>
      <c r="AN142" s="80"/>
      <c r="AO142" s="80"/>
      <c r="AP142" s="80"/>
      <c r="AQ142" s="80"/>
      <c r="AR142" s="154"/>
      <c r="AS142" s="157"/>
      <c r="AT142" s="158"/>
      <c r="AU142" s="158"/>
      <c r="AV142" s="158"/>
      <c r="AW142" s="158"/>
      <c r="AX142" s="159"/>
      <c r="AY142" s="15"/>
    </row>
    <row r="143" spans="1:51" ht="19.5" customHeight="1" x14ac:dyDescent="0.25">
      <c r="A143" s="69">
        <f t="shared" si="2"/>
        <v>284</v>
      </c>
      <c r="B143" s="153"/>
      <c r="C143" s="80"/>
      <c r="D143" s="80"/>
      <c r="E143" s="80"/>
      <c r="F143" s="80"/>
      <c r="G143" s="154"/>
      <c r="H143" s="80"/>
      <c r="I143" s="80"/>
      <c r="J143" s="80" t="s">
        <v>718</v>
      </c>
      <c r="K143" s="373" t="s">
        <v>764</v>
      </c>
      <c r="L143" s="373"/>
      <c r="M143" s="373"/>
      <c r="N143" s="373"/>
      <c r="O143" s="373"/>
      <c r="P143" s="373"/>
      <c r="Q143" s="373"/>
      <c r="R143" s="373"/>
      <c r="S143" s="373"/>
      <c r="T143" s="373"/>
      <c r="U143" s="373"/>
      <c r="V143" s="373"/>
      <c r="W143" s="373"/>
      <c r="X143" s="373"/>
      <c r="Y143" s="373"/>
      <c r="Z143" s="373"/>
      <c r="AA143" s="373"/>
      <c r="AB143" s="373"/>
      <c r="AC143" s="373"/>
      <c r="AD143" s="373"/>
      <c r="AE143" s="373"/>
      <c r="AF143" s="373"/>
      <c r="AG143" s="373"/>
      <c r="AH143" s="373"/>
      <c r="AI143" s="373"/>
      <c r="AJ143" s="373"/>
      <c r="AK143" s="80"/>
      <c r="AL143" s="155"/>
      <c r="AM143" s="201">
        <v>284</v>
      </c>
      <c r="AN143" s="386" t="s">
        <v>12</v>
      </c>
      <c r="AO143" s="387"/>
      <c r="AP143" s="387"/>
      <c r="AQ143" s="388"/>
      <c r="AR143" s="154"/>
      <c r="AS143" s="442" t="s">
        <v>1571</v>
      </c>
      <c r="AT143" s="443"/>
      <c r="AU143" s="443"/>
      <c r="AV143" s="443"/>
      <c r="AW143" s="443"/>
      <c r="AX143" s="444"/>
      <c r="AY143" s="17">
        <f>VLOOKUP(AN143,$CD$6:$CE$11,2,FALSE)</f>
        <v>0</v>
      </c>
    </row>
    <row r="144" spans="1:51" ht="19.5" customHeight="1" x14ac:dyDescent="0.25">
      <c r="A144" s="69" t="str">
        <f t="shared" si="2"/>
        <v/>
      </c>
      <c r="B144" s="153"/>
      <c r="C144" s="80"/>
      <c r="D144" s="80"/>
      <c r="E144" s="80"/>
      <c r="F144" s="80"/>
      <c r="G144" s="154"/>
      <c r="H144" s="80"/>
      <c r="I144" s="80"/>
      <c r="J144" s="80"/>
      <c r="K144" s="405" t="s">
        <v>765</v>
      </c>
      <c r="L144" s="405"/>
      <c r="M144" s="405"/>
      <c r="N144" s="405"/>
      <c r="O144" s="405"/>
      <c r="P144" s="405"/>
      <c r="Q144" s="405"/>
      <c r="R144" s="405"/>
      <c r="S144" s="405"/>
      <c r="T144" s="405"/>
      <c r="U144" s="405"/>
      <c r="V144" s="405"/>
      <c r="W144" s="405"/>
      <c r="X144" s="405"/>
      <c r="Y144" s="405"/>
      <c r="Z144" s="405"/>
      <c r="AA144" s="405"/>
      <c r="AB144" s="405"/>
      <c r="AC144" s="405"/>
      <c r="AD144" s="405"/>
      <c r="AE144" s="405"/>
      <c r="AF144" s="405"/>
      <c r="AG144" s="405"/>
      <c r="AH144" s="405"/>
      <c r="AI144" s="405"/>
      <c r="AJ144" s="405"/>
      <c r="AK144" s="80"/>
      <c r="AL144" s="155"/>
      <c r="AM144" s="156"/>
      <c r="AN144" s="80"/>
      <c r="AO144" s="80"/>
      <c r="AP144" s="80"/>
      <c r="AQ144" s="80"/>
      <c r="AR144" s="154"/>
      <c r="AS144" s="442"/>
      <c r="AT144" s="443"/>
      <c r="AU144" s="443"/>
      <c r="AV144" s="443"/>
      <c r="AW144" s="443"/>
      <c r="AX144" s="444"/>
      <c r="AY144" s="17"/>
    </row>
    <row r="145" spans="1:51" ht="19.5" customHeight="1" x14ac:dyDescent="0.25">
      <c r="A145" s="69" t="str">
        <f t="shared" si="2"/>
        <v/>
      </c>
      <c r="B145" s="153"/>
      <c r="C145" s="80"/>
      <c r="D145" s="80"/>
      <c r="E145" s="80"/>
      <c r="F145" s="80"/>
      <c r="G145" s="154"/>
      <c r="H145" s="80"/>
      <c r="I145" s="80"/>
      <c r="J145" s="80"/>
      <c r="K145" s="405"/>
      <c r="L145" s="405"/>
      <c r="M145" s="405"/>
      <c r="N145" s="405"/>
      <c r="O145" s="405"/>
      <c r="P145" s="405"/>
      <c r="Q145" s="405"/>
      <c r="R145" s="405"/>
      <c r="S145" s="405"/>
      <c r="T145" s="405"/>
      <c r="U145" s="405"/>
      <c r="V145" s="405"/>
      <c r="W145" s="405"/>
      <c r="X145" s="405"/>
      <c r="Y145" s="405"/>
      <c r="Z145" s="405"/>
      <c r="AA145" s="405"/>
      <c r="AB145" s="405"/>
      <c r="AC145" s="405"/>
      <c r="AD145" s="405"/>
      <c r="AE145" s="405"/>
      <c r="AF145" s="405"/>
      <c r="AG145" s="405"/>
      <c r="AH145" s="405"/>
      <c r="AI145" s="405"/>
      <c r="AJ145" s="405"/>
      <c r="AK145" s="80"/>
      <c r="AL145" s="155"/>
      <c r="AM145" s="156"/>
      <c r="AN145" s="80"/>
      <c r="AO145" s="80"/>
      <c r="AP145" s="80"/>
      <c r="AQ145" s="80"/>
      <c r="AR145" s="154"/>
      <c r="AS145" s="442"/>
      <c r="AT145" s="443"/>
      <c r="AU145" s="443"/>
      <c r="AV145" s="443"/>
      <c r="AW145" s="443"/>
      <c r="AX145" s="444"/>
      <c r="AY145" s="15"/>
    </row>
    <row r="146" spans="1:51" ht="16.2" customHeight="1" x14ac:dyDescent="0.25">
      <c r="A146" s="69" t="str">
        <f t="shared" si="2"/>
        <v/>
      </c>
      <c r="B146" s="153"/>
      <c r="C146" s="80"/>
      <c r="D146" s="80"/>
      <c r="E146" s="80"/>
      <c r="F146" s="80"/>
      <c r="G146" s="154"/>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155"/>
      <c r="AM146" s="156"/>
      <c r="AN146" s="80"/>
      <c r="AO146" s="80"/>
      <c r="AP146" s="80"/>
      <c r="AQ146" s="80"/>
      <c r="AR146" s="154"/>
      <c r="AS146" s="157"/>
      <c r="AT146" s="158"/>
      <c r="AU146" s="158"/>
      <c r="AV146" s="158"/>
      <c r="AW146" s="158"/>
      <c r="AX146" s="159"/>
      <c r="AY146" s="15"/>
    </row>
    <row r="147" spans="1:51" ht="19.5" customHeight="1" x14ac:dyDescent="0.25">
      <c r="A147" s="69" t="str">
        <f t="shared" si="2"/>
        <v/>
      </c>
      <c r="B147" s="153"/>
      <c r="C147" s="80"/>
      <c r="D147" s="80"/>
      <c r="E147" s="80"/>
      <c r="F147" s="80"/>
      <c r="G147" s="154"/>
      <c r="H147" s="80"/>
      <c r="I147" s="80"/>
      <c r="J147" s="80"/>
      <c r="K147" s="260" t="s">
        <v>728</v>
      </c>
      <c r="L147" s="80"/>
      <c r="M147" s="373" t="s">
        <v>1083</v>
      </c>
      <c r="N147" s="373"/>
      <c r="O147" s="373"/>
      <c r="P147" s="373"/>
      <c r="Q147" s="373"/>
      <c r="R147" s="373"/>
      <c r="S147" s="373"/>
      <c r="T147" s="373"/>
      <c r="U147" s="373"/>
      <c r="V147" s="373"/>
      <c r="W147" s="373"/>
      <c r="X147" s="373"/>
      <c r="Y147" s="373"/>
      <c r="Z147" s="373"/>
      <c r="AA147" s="373"/>
      <c r="AB147" s="373"/>
      <c r="AC147" s="373"/>
      <c r="AD147" s="373"/>
      <c r="AE147" s="373"/>
      <c r="AF147" s="373"/>
      <c r="AG147" s="373"/>
      <c r="AH147" s="373"/>
      <c r="AI147" s="373"/>
      <c r="AJ147" s="373"/>
      <c r="AK147" s="80"/>
      <c r="AL147" s="155"/>
      <c r="AM147" s="156"/>
      <c r="AN147" s="80"/>
      <c r="AO147" s="80"/>
      <c r="AP147" s="80"/>
      <c r="AQ147" s="80"/>
      <c r="AR147" s="154"/>
      <c r="AS147" s="157"/>
      <c r="AT147" s="158"/>
      <c r="AU147" s="158"/>
      <c r="AV147" s="158"/>
      <c r="AW147" s="158"/>
      <c r="AX147" s="159"/>
      <c r="AY147" s="15"/>
    </row>
    <row r="148" spans="1:51" ht="16.2" customHeight="1" x14ac:dyDescent="0.25">
      <c r="A148" s="69" t="str">
        <f t="shared" si="2"/>
        <v/>
      </c>
      <c r="B148" s="153"/>
      <c r="C148" s="80"/>
      <c r="D148" s="80"/>
      <c r="E148" s="80"/>
      <c r="F148" s="80"/>
      <c r="G148" s="154"/>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155"/>
      <c r="AM148" s="156"/>
      <c r="AN148" s="80"/>
      <c r="AO148" s="80"/>
      <c r="AP148" s="80"/>
      <c r="AQ148" s="80"/>
      <c r="AR148" s="154"/>
      <c r="AS148" s="157"/>
      <c r="AT148" s="158"/>
      <c r="AU148" s="158"/>
      <c r="AV148" s="158"/>
      <c r="AW148" s="158"/>
      <c r="AX148" s="159"/>
      <c r="AY148" s="15"/>
    </row>
    <row r="149" spans="1:51" ht="19.5" customHeight="1" x14ac:dyDescent="0.25">
      <c r="A149" s="69" t="str">
        <f t="shared" si="2"/>
        <v/>
      </c>
      <c r="B149" s="153"/>
      <c r="C149" s="80"/>
      <c r="D149" s="80"/>
      <c r="E149" s="80"/>
      <c r="F149" s="80"/>
      <c r="G149" s="154"/>
      <c r="H149" s="80"/>
      <c r="I149" s="80"/>
      <c r="J149" s="80"/>
      <c r="K149" s="200" t="s">
        <v>730</v>
      </c>
      <c r="L149" s="80"/>
      <c r="M149" s="384" t="s">
        <v>1084</v>
      </c>
      <c r="N149" s="384"/>
      <c r="O149" s="384"/>
      <c r="P149" s="384"/>
      <c r="Q149" s="384"/>
      <c r="R149" s="384"/>
      <c r="S149" s="384"/>
      <c r="T149" s="384"/>
      <c r="U149" s="384"/>
      <c r="V149" s="384"/>
      <c r="W149" s="384"/>
      <c r="X149" s="384"/>
      <c r="Y149" s="384"/>
      <c r="Z149" s="384"/>
      <c r="AA149" s="384"/>
      <c r="AB149" s="384"/>
      <c r="AC149" s="384"/>
      <c r="AD149" s="384"/>
      <c r="AE149" s="384"/>
      <c r="AF149" s="384"/>
      <c r="AG149" s="384"/>
      <c r="AH149" s="384"/>
      <c r="AI149" s="384"/>
      <c r="AJ149" s="384"/>
      <c r="AK149" s="80"/>
      <c r="AL149" s="155"/>
      <c r="AM149" s="156"/>
      <c r="AN149" s="80"/>
      <c r="AO149" s="80"/>
      <c r="AP149" s="80"/>
      <c r="AQ149" s="80"/>
      <c r="AR149" s="154"/>
      <c r="AS149" s="157"/>
      <c r="AT149" s="158"/>
      <c r="AU149" s="158"/>
      <c r="AV149" s="158"/>
      <c r="AW149" s="158"/>
      <c r="AX149" s="159"/>
      <c r="AY149" s="15"/>
    </row>
    <row r="150" spans="1:51" ht="19.5" customHeight="1" x14ac:dyDescent="0.25">
      <c r="A150" s="69" t="str">
        <f t="shared" si="2"/>
        <v/>
      </c>
      <c r="B150" s="153"/>
      <c r="C150" s="80"/>
      <c r="D150" s="80"/>
      <c r="E150" s="80"/>
      <c r="F150" s="80"/>
      <c r="G150" s="154"/>
      <c r="H150" s="80"/>
      <c r="I150" s="80"/>
      <c r="J150" s="80"/>
      <c r="K150" s="80"/>
      <c r="L150" s="80"/>
      <c r="M150" s="384"/>
      <c r="N150" s="384"/>
      <c r="O150" s="384"/>
      <c r="P150" s="384"/>
      <c r="Q150" s="384"/>
      <c r="R150" s="384"/>
      <c r="S150" s="384"/>
      <c r="T150" s="384"/>
      <c r="U150" s="384"/>
      <c r="V150" s="384"/>
      <c r="W150" s="384"/>
      <c r="X150" s="384"/>
      <c r="Y150" s="384"/>
      <c r="Z150" s="384"/>
      <c r="AA150" s="384"/>
      <c r="AB150" s="384"/>
      <c r="AC150" s="384"/>
      <c r="AD150" s="384"/>
      <c r="AE150" s="384"/>
      <c r="AF150" s="384"/>
      <c r="AG150" s="384"/>
      <c r="AH150" s="384"/>
      <c r="AI150" s="384"/>
      <c r="AJ150" s="384"/>
      <c r="AK150" s="80"/>
      <c r="AL150" s="155"/>
      <c r="AM150" s="156"/>
      <c r="AN150" s="80"/>
      <c r="AO150" s="80"/>
      <c r="AP150" s="80"/>
      <c r="AQ150" s="80"/>
      <c r="AR150" s="154"/>
      <c r="AS150" s="157"/>
      <c r="AT150" s="158"/>
      <c r="AU150" s="158"/>
      <c r="AV150" s="158"/>
      <c r="AW150" s="158"/>
      <c r="AX150" s="159"/>
      <c r="AY150" s="15"/>
    </row>
    <row r="151" spans="1:51" ht="16.2" customHeight="1" x14ac:dyDescent="0.25">
      <c r="A151" s="69" t="str">
        <f t="shared" si="2"/>
        <v/>
      </c>
      <c r="B151" s="153"/>
      <c r="C151" s="80"/>
      <c r="D151" s="80"/>
      <c r="E151" s="80"/>
      <c r="F151" s="80"/>
      <c r="G151" s="154"/>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155"/>
      <c r="AM151" s="156"/>
      <c r="AN151" s="80"/>
      <c r="AO151" s="80"/>
      <c r="AP151" s="80"/>
      <c r="AQ151" s="80"/>
      <c r="AR151" s="154"/>
      <c r="AS151" s="157"/>
      <c r="AT151" s="158"/>
      <c r="AU151" s="158"/>
      <c r="AV151" s="158"/>
      <c r="AW151" s="158"/>
      <c r="AX151" s="159"/>
      <c r="AY151" s="15"/>
    </row>
    <row r="152" spans="1:51" ht="19.5" customHeight="1" x14ac:dyDescent="0.25">
      <c r="A152" s="69" t="str">
        <f t="shared" si="2"/>
        <v/>
      </c>
      <c r="B152" s="153"/>
      <c r="C152" s="80"/>
      <c r="D152" s="80"/>
      <c r="E152" s="80"/>
      <c r="F152" s="80"/>
      <c r="G152" s="154"/>
      <c r="H152" s="80"/>
      <c r="I152" s="80"/>
      <c r="J152" s="80"/>
      <c r="K152" s="200" t="s">
        <v>732</v>
      </c>
      <c r="L152" s="80"/>
      <c r="M152" s="384" t="s">
        <v>1085</v>
      </c>
      <c r="N152" s="384"/>
      <c r="O152" s="384"/>
      <c r="P152" s="384"/>
      <c r="Q152" s="384"/>
      <c r="R152" s="384"/>
      <c r="S152" s="384"/>
      <c r="T152" s="384"/>
      <c r="U152" s="384"/>
      <c r="V152" s="384"/>
      <c r="W152" s="384"/>
      <c r="X152" s="384"/>
      <c r="Y152" s="384"/>
      <c r="Z152" s="384"/>
      <c r="AA152" s="384"/>
      <c r="AB152" s="384"/>
      <c r="AC152" s="384"/>
      <c r="AD152" s="384"/>
      <c r="AE152" s="384"/>
      <c r="AF152" s="384"/>
      <c r="AG152" s="384"/>
      <c r="AH152" s="384"/>
      <c r="AI152" s="384"/>
      <c r="AJ152" s="384"/>
      <c r="AK152" s="80"/>
      <c r="AL152" s="155"/>
      <c r="AM152" s="156"/>
      <c r="AN152" s="80"/>
      <c r="AO152" s="80"/>
      <c r="AP152" s="80"/>
      <c r="AQ152" s="80"/>
      <c r="AR152" s="154"/>
      <c r="AS152" s="157"/>
      <c r="AT152" s="158"/>
      <c r="AU152" s="158"/>
      <c r="AV152" s="158"/>
      <c r="AW152" s="158"/>
      <c r="AX152" s="159"/>
      <c r="AY152" s="15"/>
    </row>
    <row r="153" spans="1:51" ht="19.5" customHeight="1" x14ac:dyDescent="0.25">
      <c r="A153" s="69" t="str">
        <f t="shared" si="2"/>
        <v/>
      </c>
      <c r="B153" s="153"/>
      <c r="C153" s="80"/>
      <c r="D153" s="80"/>
      <c r="E153" s="80"/>
      <c r="F153" s="80"/>
      <c r="G153" s="154"/>
      <c r="H153" s="80"/>
      <c r="I153" s="80"/>
      <c r="J153" s="80"/>
      <c r="K153" s="80"/>
      <c r="L153" s="80"/>
      <c r="M153" s="384"/>
      <c r="N153" s="384"/>
      <c r="O153" s="384"/>
      <c r="P153" s="384"/>
      <c r="Q153" s="384"/>
      <c r="R153" s="384"/>
      <c r="S153" s="384"/>
      <c r="T153" s="384"/>
      <c r="U153" s="384"/>
      <c r="V153" s="384"/>
      <c r="W153" s="384"/>
      <c r="X153" s="384"/>
      <c r="Y153" s="384"/>
      <c r="Z153" s="384"/>
      <c r="AA153" s="384"/>
      <c r="AB153" s="384"/>
      <c r="AC153" s="384"/>
      <c r="AD153" s="384"/>
      <c r="AE153" s="384"/>
      <c r="AF153" s="384"/>
      <c r="AG153" s="384"/>
      <c r="AH153" s="384"/>
      <c r="AI153" s="384"/>
      <c r="AJ153" s="384"/>
      <c r="AK153" s="80"/>
      <c r="AL153" s="155"/>
      <c r="AM153" s="156"/>
      <c r="AN153" s="80"/>
      <c r="AO153" s="80"/>
      <c r="AP153" s="80"/>
      <c r="AQ153" s="80"/>
      <c r="AR153" s="154"/>
      <c r="AS153" s="157"/>
      <c r="AT153" s="158"/>
      <c r="AU153" s="158"/>
      <c r="AV153" s="158"/>
      <c r="AW153" s="158"/>
      <c r="AX153" s="159"/>
      <c r="AY153" s="15"/>
    </row>
    <row r="154" spans="1:51" ht="19.5" customHeight="1" x14ac:dyDescent="0.25">
      <c r="A154" s="69" t="str">
        <f t="shared" si="2"/>
        <v/>
      </c>
      <c r="B154" s="153"/>
      <c r="C154" s="80"/>
      <c r="D154" s="80"/>
      <c r="E154" s="80"/>
      <c r="F154" s="80"/>
      <c r="G154" s="154"/>
      <c r="H154" s="80"/>
      <c r="I154" s="80"/>
      <c r="J154" s="80"/>
      <c r="K154" s="179"/>
      <c r="L154" s="179"/>
      <c r="M154" s="179"/>
      <c r="N154" s="179"/>
      <c r="O154" s="179"/>
      <c r="P154" s="179"/>
      <c r="Q154" s="179"/>
      <c r="R154" s="179"/>
      <c r="S154" s="179"/>
      <c r="T154" s="179"/>
      <c r="U154" s="179"/>
      <c r="V154" s="179"/>
      <c r="W154" s="179"/>
      <c r="X154" s="179"/>
      <c r="Y154" s="179"/>
      <c r="Z154" s="179"/>
      <c r="AA154" s="179"/>
      <c r="AB154" s="179"/>
      <c r="AC154" s="179"/>
      <c r="AD154" s="179"/>
      <c r="AE154" s="179"/>
      <c r="AF154" s="179"/>
      <c r="AG154" s="179"/>
      <c r="AH154" s="179"/>
      <c r="AI154" s="179"/>
      <c r="AJ154" s="179"/>
      <c r="AK154" s="80"/>
      <c r="AL154" s="155"/>
      <c r="AM154" s="156"/>
      <c r="AN154" s="80"/>
      <c r="AO154" s="80"/>
      <c r="AP154" s="80"/>
      <c r="AQ154" s="80"/>
      <c r="AR154" s="154"/>
      <c r="AS154" s="157"/>
      <c r="AT154" s="158"/>
      <c r="AU154" s="158"/>
      <c r="AV154" s="158"/>
      <c r="AW154" s="158"/>
      <c r="AX154" s="159"/>
      <c r="AY154" s="15"/>
    </row>
    <row r="155" spans="1:51" ht="16.2" customHeight="1" x14ac:dyDescent="0.25">
      <c r="A155" s="69" t="str">
        <f t="shared" si="2"/>
        <v/>
      </c>
      <c r="B155" s="153"/>
      <c r="C155" s="80"/>
      <c r="D155" s="80"/>
      <c r="E155" s="80"/>
      <c r="F155" s="80"/>
      <c r="G155" s="154"/>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155"/>
      <c r="AM155" s="156"/>
      <c r="AN155" s="80"/>
      <c r="AO155" s="80"/>
      <c r="AP155" s="80"/>
      <c r="AQ155" s="80"/>
      <c r="AR155" s="154"/>
      <c r="AS155" s="157"/>
      <c r="AT155" s="158"/>
      <c r="AU155" s="158"/>
      <c r="AV155" s="158"/>
      <c r="AW155" s="158"/>
      <c r="AX155" s="159"/>
      <c r="AY155" s="15"/>
    </row>
    <row r="156" spans="1:51" ht="19.5" customHeight="1" x14ac:dyDescent="0.25">
      <c r="A156" s="69" t="str">
        <f t="shared" si="2"/>
        <v/>
      </c>
      <c r="B156" s="153"/>
      <c r="C156" s="80"/>
      <c r="D156" s="80"/>
      <c r="E156" s="80"/>
      <c r="F156" s="80"/>
      <c r="G156" s="154"/>
      <c r="H156" s="80"/>
      <c r="I156" s="80"/>
      <c r="J156" s="80" t="s">
        <v>720</v>
      </c>
      <c r="K156" s="373" t="s">
        <v>766</v>
      </c>
      <c r="L156" s="373"/>
      <c r="M156" s="373"/>
      <c r="N156" s="373"/>
      <c r="O156" s="373"/>
      <c r="P156" s="373"/>
      <c r="Q156" s="373"/>
      <c r="R156" s="373"/>
      <c r="S156" s="373"/>
      <c r="T156" s="373"/>
      <c r="U156" s="373"/>
      <c r="V156" s="373"/>
      <c r="W156" s="373"/>
      <c r="X156" s="373"/>
      <c r="Y156" s="373"/>
      <c r="Z156" s="373"/>
      <c r="AA156" s="373"/>
      <c r="AB156" s="373"/>
      <c r="AC156" s="373"/>
      <c r="AD156" s="373"/>
      <c r="AE156" s="373"/>
      <c r="AF156" s="373"/>
      <c r="AG156" s="373"/>
      <c r="AH156" s="373"/>
      <c r="AI156" s="373"/>
      <c r="AJ156" s="373"/>
      <c r="AK156" s="80"/>
      <c r="AL156" s="155"/>
      <c r="AM156" s="156"/>
      <c r="AN156" s="80"/>
      <c r="AO156" s="80"/>
      <c r="AP156" s="80"/>
      <c r="AQ156" s="80"/>
      <c r="AR156" s="154"/>
      <c r="AS156" s="157"/>
      <c r="AT156" s="158"/>
      <c r="AU156" s="158"/>
      <c r="AV156" s="158"/>
      <c r="AW156" s="158"/>
      <c r="AX156" s="159"/>
      <c r="AY156" s="15"/>
    </row>
    <row r="157" spans="1:51" ht="16.2" customHeight="1" x14ac:dyDescent="0.25">
      <c r="A157" s="69" t="str">
        <f t="shared" si="2"/>
        <v/>
      </c>
      <c r="B157" s="153"/>
      <c r="C157" s="80"/>
      <c r="D157" s="80"/>
      <c r="E157" s="80"/>
      <c r="F157" s="80"/>
      <c r="G157" s="154"/>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155"/>
      <c r="AM157" s="156"/>
      <c r="AN157" s="80"/>
      <c r="AO157" s="80"/>
      <c r="AP157" s="80"/>
      <c r="AQ157" s="80"/>
      <c r="AR157" s="154"/>
      <c r="AS157" s="157"/>
      <c r="AT157" s="158"/>
      <c r="AU157" s="158"/>
      <c r="AV157" s="158"/>
      <c r="AW157" s="158"/>
      <c r="AX157" s="159"/>
      <c r="AY157" s="17"/>
    </row>
    <row r="158" spans="1:51" ht="19.5" customHeight="1" x14ac:dyDescent="0.25">
      <c r="A158" s="69">
        <f t="shared" si="2"/>
        <v>285</v>
      </c>
      <c r="B158" s="153"/>
      <c r="C158" s="80"/>
      <c r="D158" s="80"/>
      <c r="E158" s="80"/>
      <c r="F158" s="80"/>
      <c r="G158" s="154"/>
      <c r="H158" s="80"/>
      <c r="I158" s="80"/>
      <c r="J158" s="80"/>
      <c r="K158" s="260" t="s">
        <v>728</v>
      </c>
      <c r="L158" s="80"/>
      <c r="M158" s="384" t="s">
        <v>767</v>
      </c>
      <c r="N158" s="384"/>
      <c r="O158" s="384"/>
      <c r="P158" s="384"/>
      <c r="Q158" s="384"/>
      <c r="R158" s="384"/>
      <c r="S158" s="384"/>
      <c r="T158" s="384"/>
      <c r="U158" s="384"/>
      <c r="V158" s="384"/>
      <c r="W158" s="384"/>
      <c r="X158" s="384"/>
      <c r="Y158" s="384"/>
      <c r="Z158" s="384"/>
      <c r="AA158" s="384"/>
      <c r="AB158" s="384"/>
      <c r="AC158" s="384"/>
      <c r="AD158" s="384"/>
      <c r="AE158" s="384"/>
      <c r="AF158" s="384"/>
      <c r="AG158" s="384"/>
      <c r="AH158" s="384"/>
      <c r="AI158" s="384"/>
      <c r="AJ158" s="384"/>
      <c r="AK158" s="80"/>
      <c r="AL158" s="155"/>
      <c r="AM158" s="201">
        <v>285</v>
      </c>
      <c r="AN158" s="386" t="s">
        <v>12</v>
      </c>
      <c r="AO158" s="387"/>
      <c r="AP158" s="387"/>
      <c r="AQ158" s="388"/>
      <c r="AR158" s="154"/>
      <c r="AS158" s="442" t="s">
        <v>1572</v>
      </c>
      <c r="AT158" s="443"/>
      <c r="AU158" s="443"/>
      <c r="AV158" s="443"/>
      <c r="AW158" s="443"/>
      <c r="AX158" s="444"/>
      <c r="AY158" s="17">
        <f>VLOOKUP(AN158,$CD$6:$CE$11,2,FALSE)</f>
        <v>0</v>
      </c>
    </row>
    <row r="159" spans="1:51" ht="19.5" customHeight="1" x14ac:dyDescent="0.25">
      <c r="A159" s="69" t="str">
        <f t="shared" si="2"/>
        <v/>
      </c>
      <c r="B159" s="153"/>
      <c r="C159" s="80"/>
      <c r="D159" s="80"/>
      <c r="E159" s="80"/>
      <c r="F159" s="80"/>
      <c r="G159" s="154"/>
      <c r="H159" s="80"/>
      <c r="I159" s="80"/>
      <c r="J159" s="80"/>
      <c r="K159" s="80"/>
      <c r="L159" s="80"/>
      <c r="M159" s="384"/>
      <c r="N159" s="384"/>
      <c r="O159" s="384"/>
      <c r="P159" s="384"/>
      <c r="Q159" s="384"/>
      <c r="R159" s="384"/>
      <c r="S159" s="384"/>
      <c r="T159" s="384"/>
      <c r="U159" s="384"/>
      <c r="V159" s="384"/>
      <c r="W159" s="384"/>
      <c r="X159" s="384"/>
      <c r="Y159" s="384"/>
      <c r="Z159" s="384"/>
      <c r="AA159" s="384"/>
      <c r="AB159" s="384"/>
      <c r="AC159" s="384"/>
      <c r="AD159" s="384"/>
      <c r="AE159" s="384"/>
      <c r="AF159" s="384"/>
      <c r="AG159" s="384"/>
      <c r="AH159" s="384"/>
      <c r="AI159" s="384"/>
      <c r="AJ159" s="384"/>
      <c r="AK159" s="80"/>
      <c r="AL159" s="155"/>
      <c r="AM159" s="156"/>
      <c r="AN159" s="80"/>
      <c r="AO159" s="80"/>
      <c r="AP159" s="80"/>
      <c r="AQ159" s="80"/>
      <c r="AR159" s="154"/>
      <c r="AS159" s="442"/>
      <c r="AT159" s="443"/>
      <c r="AU159" s="443"/>
      <c r="AV159" s="443"/>
      <c r="AW159" s="443"/>
      <c r="AX159" s="444"/>
      <c r="AY159" s="15"/>
    </row>
    <row r="160" spans="1:51" ht="19.5" customHeight="1" x14ac:dyDescent="0.25">
      <c r="A160" s="69" t="str">
        <f t="shared" si="2"/>
        <v/>
      </c>
      <c r="B160" s="153"/>
      <c r="C160" s="80"/>
      <c r="D160" s="80"/>
      <c r="E160" s="80"/>
      <c r="F160" s="80"/>
      <c r="G160" s="154"/>
      <c r="H160" s="80"/>
      <c r="I160" s="80"/>
      <c r="J160" s="80"/>
      <c r="K160" s="80"/>
      <c r="L160" s="80"/>
      <c r="M160" s="384"/>
      <c r="N160" s="384"/>
      <c r="O160" s="384"/>
      <c r="P160" s="384"/>
      <c r="Q160" s="384"/>
      <c r="R160" s="384"/>
      <c r="S160" s="384"/>
      <c r="T160" s="384"/>
      <c r="U160" s="384"/>
      <c r="V160" s="384"/>
      <c r="W160" s="384"/>
      <c r="X160" s="384"/>
      <c r="Y160" s="384"/>
      <c r="Z160" s="384"/>
      <c r="AA160" s="384"/>
      <c r="AB160" s="384"/>
      <c r="AC160" s="384"/>
      <c r="AD160" s="384"/>
      <c r="AE160" s="384"/>
      <c r="AF160" s="384"/>
      <c r="AG160" s="384"/>
      <c r="AH160" s="384"/>
      <c r="AI160" s="384"/>
      <c r="AJ160" s="384"/>
      <c r="AK160" s="80"/>
      <c r="AL160" s="155"/>
      <c r="AM160" s="156"/>
      <c r="AN160" s="80"/>
      <c r="AO160" s="80"/>
      <c r="AP160" s="80"/>
      <c r="AQ160" s="80"/>
      <c r="AR160" s="154"/>
      <c r="AS160" s="442"/>
      <c r="AT160" s="443"/>
      <c r="AU160" s="443"/>
      <c r="AV160" s="443"/>
      <c r="AW160" s="443"/>
      <c r="AX160" s="444"/>
      <c r="AY160" s="15"/>
    </row>
    <row r="161" spans="1:51" ht="16.2" customHeight="1" x14ac:dyDescent="0.25">
      <c r="A161" s="69" t="str">
        <f t="shared" si="2"/>
        <v/>
      </c>
      <c r="B161" s="153"/>
      <c r="C161" s="80"/>
      <c r="D161" s="80"/>
      <c r="E161" s="80"/>
      <c r="F161" s="80"/>
      <c r="G161" s="154"/>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155"/>
      <c r="AM161" s="156"/>
      <c r="AN161" s="80"/>
      <c r="AO161" s="80"/>
      <c r="AP161" s="80"/>
      <c r="AQ161" s="80"/>
      <c r="AR161" s="154"/>
      <c r="AS161" s="157"/>
      <c r="AT161" s="158"/>
      <c r="AU161" s="158"/>
      <c r="AV161" s="158"/>
      <c r="AW161" s="158"/>
      <c r="AX161" s="159"/>
      <c r="AY161" s="15"/>
    </row>
    <row r="162" spans="1:51" ht="19.5" customHeight="1" x14ac:dyDescent="0.25">
      <c r="A162" s="69">
        <f t="shared" si="2"/>
        <v>286</v>
      </c>
      <c r="B162" s="153"/>
      <c r="C162" s="80"/>
      <c r="D162" s="80"/>
      <c r="E162" s="80"/>
      <c r="F162" s="80"/>
      <c r="G162" s="154"/>
      <c r="H162" s="80"/>
      <c r="I162" s="80"/>
      <c r="J162" s="80"/>
      <c r="K162" s="200" t="s">
        <v>730</v>
      </c>
      <c r="L162" s="80"/>
      <c r="M162" s="381" t="s">
        <v>768</v>
      </c>
      <c r="N162" s="381"/>
      <c r="O162" s="381"/>
      <c r="P162" s="381"/>
      <c r="Q162" s="381"/>
      <c r="R162" s="381"/>
      <c r="S162" s="381"/>
      <c r="T162" s="381"/>
      <c r="U162" s="381"/>
      <c r="V162" s="381"/>
      <c r="W162" s="381"/>
      <c r="X162" s="381"/>
      <c r="Y162" s="381"/>
      <c r="Z162" s="381"/>
      <c r="AA162" s="381"/>
      <c r="AB162" s="381"/>
      <c r="AC162" s="381"/>
      <c r="AD162" s="381"/>
      <c r="AE162" s="381"/>
      <c r="AF162" s="381"/>
      <c r="AG162" s="381"/>
      <c r="AH162" s="381"/>
      <c r="AI162" s="381"/>
      <c r="AJ162" s="381"/>
      <c r="AK162" s="80"/>
      <c r="AL162" s="155"/>
      <c r="AM162" s="201">
        <v>286</v>
      </c>
      <c r="AN162" s="386" t="s">
        <v>12</v>
      </c>
      <c r="AO162" s="387"/>
      <c r="AP162" s="387"/>
      <c r="AQ162" s="388"/>
      <c r="AR162" s="154"/>
      <c r="AS162" s="442" t="s">
        <v>1572</v>
      </c>
      <c r="AT162" s="443"/>
      <c r="AU162" s="443"/>
      <c r="AV162" s="443"/>
      <c r="AW162" s="443"/>
      <c r="AX162" s="444"/>
      <c r="AY162" s="17">
        <f>VLOOKUP(AN162,$CD$6:$CE$11,2,FALSE)</f>
        <v>0</v>
      </c>
    </row>
    <row r="163" spans="1:51" ht="19.5" customHeight="1" x14ac:dyDescent="0.25">
      <c r="A163" s="69" t="str">
        <f t="shared" si="2"/>
        <v/>
      </c>
      <c r="B163" s="153"/>
      <c r="C163" s="80"/>
      <c r="D163" s="80"/>
      <c r="E163" s="80"/>
      <c r="F163" s="80"/>
      <c r="G163" s="154"/>
      <c r="H163" s="80"/>
      <c r="I163" s="80"/>
      <c r="J163" s="80"/>
      <c r="K163" s="80"/>
      <c r="L163" s="80"/>
      <c r="M163" s="381"/>
      <c r="N163" s="381"/>
      <c r="O163" s="381"/>
      <c r="P163" s="381"/>
      <c r="Q163" s="381"/>
      <c r="R163" s="381"/>
      <c r="S163" s="381"/>
      <c r="T163" s="381"/>
      <c r="U163" s="381"/>
      <c r="V163" s="381"/>
      <c r="W163" s="381"/>
      <c r="X163" s="381"/>
      <c r="Y163" s="381"/>
      <c r="Z163" s="381"/>
      <c r="AA163" s="381"/>
      <c r="AB163" s="381"/>
      <c r="AC163" s="381"/>
      <c r="AD163" s="381"/>
      <c r="AE163" s="381"/>
      <c r="AF163" s="381"/>
      <c r="AG163" s="381"/>
      <c r="AH163" s="381"/>
      <c r="AI163" s="381"/>
      <c r="AJ163" s="381"/>
      <c r="AK163" s="80"/>
      <c r="AL163" s="155"/>
      <c r="AM163" s="156"/>
      <c r="AN163" s="80"/>
      <c r="AO163" s="80"/>
      <c r="AP163" s="80"/>
      <c r="AQ163" s="80"/>
      <c r="AR163" s="154"/>
      <c r="AS163" s="442"/>
      <c r="AT163" s="443"/>
      <c r="AU163" s="443"/>
      <c r="AV163" s="443"/>
      <c r="AW163" s="443"/>
      <c r="AX163" s="444"/>
      <c r="AY163" s="15"/>
    </row>
    <row r="164" spans="1:51" ht="19.5" customHeight="1" x14ac:dyDescent="0.25">
      <c r="A164" s="69" t="str">
        <f t="shared" si="2"/>
        <v/>
      </c>
      <c r="B164" s="153"/>
      <c r="C164" s="80"/>
      <c r="D164" s="80"/>
      <c r="E164" s="80"/>
      <c r="F164" s="80"/>
      <c r="G164" s="154"/>
      <c r="H164" s="80"/>
      <c r="I164" s="80"/>
      <c r="J164" s="80"/>
      <c r="K164" s="80"/>
      <c r="L164" s="80"/>
      <c r="M164" s="381"/>
      <c r="N164" s="381"/>
      <c r="O164" s="381"/>
      <c r="P164" s="381"/>
      <c r="Q164" s="381"/>
      <c r="R164" s="381"/>
      <c r="S164" s="381"/>
      <c r="T164" s="381"/>
      <c r="U164" s="381"/>
      <c r="V164" s="381"/>
      <c r="W164" s="381"/>
      <c r="X164" s="381"/>
      <c r="Y164" s="381"/>
      <c r="Z164" s="381"/>
      <c r="AA164" s="381"/>
      <c r="AB164" s="381"/>
      <c r="AC164" s="381"/>
      <c r="AD164" s="381"/>
      <c r="AE164" s="381"/>
      <c r="AF164" s="381"/>
      <c r="AG164" s="381"/>
      <c r="AH164" s="381"/>
      <c r="AI164" s="381"/>
      <c r="AJ164" s="381"/>
      <c r="AK164" s="80"/>
      <c r="AL164" s="155"/>
      <c r="AM164" s="156"/>
      <c r="AN164" s="80"/>
      <c r="AO164" s="80"/>
      <c r="AP164" s="80"/>
      <c r="AQ164" s="80"/>
      <c r="AR164" s="154"/>
      <c r="AS164" s="442"/>
      <c r="AT164" s="443"/>
      <c r="AU164" s="443"/>
      <c r="AV164" s="443"/>
      <c r="AW164" s="443"/>
      <c r="AX164" s="444"/>
      <c r="AY164" s="15"/>
    </row>
    <row r="165" spans="1:51" ht="19.5" customHeight="1" x14ac:dyDescent="0.25">
      <c r="A165" s="69" t="str">
        <f t="shared" si="2"/>
        <v/>
      </c>
      <c r="B165" s="153"/>
      <c r="C165" s="80"/>
      <c r="D165" s="80"/>
      <c r="E165" s="80"/>
      <c r="F165" s="80"/>
      <c r="G165" s="154"/>
      <c r="H165" s="80"/>
      <c r="I165" s="80"/>
      <c r="J165" s="80"/>
      <c r="K165" s="80"/>
      <c r="L165" s="80"/>
      <c r="M165" s="381"/>
      <c r="N165" s="381"/>
      <c r="O165" s="381"/>
      <c r="P165" s="381"/>
      <c r="Q165" s="381"/>
      <c r="R165" s="381"/>
      <c r="S165" s="381"/>
      <c r="T165" s="381"/>
      <c r="U165" s="381"/>
      <c r="V165" s="381"/>
      <c r="W165" s="381"/>
      <c r="X165" s="381"/>
      <c r="Y165" s="381"/>
      <c r="Z165" s="381"/>
      <c r="AA165" s="381"/>
      <c r="AB165" s="381"/>
      <c r="AC165" s="381"/>
      <c r="AD165" s="381"/>
      <c r="AE165" s="381"/>
      <c r="AF165" s="381"/>
      <c r="AG165" s="381"/>
      <c r="AH165" s="381"/>
      <c r="AI165" s="381"/>
      <c r="AJ165" s="381"/>
      <c r="AK165" s="80"/>
      <c r="AL165" s="155"/>
      <c r="AM165" s="156"/>
      <c r="AN165" s="80"/>
      <c r="AO165" s="80"/>
      <c r="AP165" s="80"/>
      <c r="AQ165" s="80"/>
      <c r="AR165" s="154"/>
      <c r="AS165" s="157"/>
      <c r="AT165" s="158"/>
      <c r="AU165" s="158"/>
      <c r="AV165" s="158"/>
      <c r="AW165" s="158"/>
      <c r="AX165" s="159"/>
      <c r="AY165" s="15"/>
    </row>
    <row r="166" spans="1:51" ht="16.2" customHeight="1" x14ac:dyDescent="0.25">
      <c r="A166" s="69" t="str">
        <f t="shared" si="2"/>
        <v/>
      </c>
      <c r="B166" s="153"/>
      <c r="C166" s="80"/>
      <c r="D166" s="80"/>
      <c r="E166" s="80"/>
      <c r="F166" s="80"/>
      <c r="G166" s="154"/>
      <c r="H166" s="80"/>
      <c r="I166" s="80"/>
      <c r="J166" s="80"/>
      <c r="K166" s="80"/>
      <c r="L166" s="80"/>
      <c r="M166" s="381"/>
      <c r="N166" s="381"/>
      <c r="O166" s="381"/>
      <c r="P166" s="381"/>
      <c r="Q166" s="381"/>
      <c r="R166" s="381"/>
      <c r="S166" s="381"/>
      <c r="T166" s="381"/>
      <c r="U166" s="381"/>
      <c r="V166" s="381"/>
      <c r="W166" s="381"/>
      <c r="X166" s="381"/>
      <c r="Y166" s="381"/>
      <c r="Z166" s="381"/>
      <c r="AA166" s="381"/>
      <c r="AB166" s="381"/>
      <c r="AC166" s="381"/>
      <c r="AD166" s="381"/>
      <c r="AE166" s="381"/>
      <c r="AF166" s="381"/>
      <c r="AG166" s="381"/>
      <c r="AH166" s="381"/>
      <c r="AI166" s="381"/>
      <c r="AJ166" s="381"/>
      <c r="AK166" s="80"/>
      <c r="AL166" s="155"/>
      <c r="AM166" s="156"/>
      <c r="AN166" s="80"/>
      <c r="AO166" s="80"/>
      <c r="AP166" s="80"/>
      <c r="AQ166" s="80"/>
      <c r="AR166" s="154"/>
      <c r="AS166" s="157"/>
      <c r="AT166" s="158"/>
      <c r="AU166" s="158"/>
      <c r="AV166" s="158"/>
      <c r="AW166" s="158"/>
      <c r="AX166" s="159"/>
      <c r="AY166" s="15"/>
    </row>
    <row r="167" spans="1:51" ht="19.5" customHeight="1" x14ac:dyDescent="0.25">
      <c r="A167" s="69" t="str">
        <f t="shared" si="2"/>
        <v/>
      </c>
      <c r="B167" s="153"/>
      <c r="C167" s="80"/>
      <c r="D167" s="80"/>
      <c r="E167" s="80"/>
      <c r="F167" s="80"/>
      <c r="G167" s="154"/>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155"/>
      <c r="AM167" s="156"/>
      <c r="AN167" s="80"/>
      <c r="AO167" s="80"/>
      <c r="AP167" s="80"/>
      <c r="AQ167" s="80"/>
      <c r="AR167" s="154"/>
      <c r="AS167" s="157"/>
      <c r="AT167" s="158"/>
      <c r="AU167" s="158"/>
      <c r="AV167" s="158"/>
      <c r="AW167" s="158"/>
      <c r="AX167" s="159"/>
      <c r="AY167" s="17"/>
    </row>
    <row r="168" spans="1:51" ht="19.5" customHeight="1" x14ac:dyDescent="0.25">
      <c r="A168" s="69">
        <f t="shared" si="2"/>
        <v>287</v>
      </c>
      <c r="B168" s="153"/>
      <c r="C168" s="80"/>
      <c r="D168" s="80"/>
      <c r="E168" s="80"/>
      <c r="F168" s="80"/>
      <c r="G168" s="154"/>
      <c r="H168" s="80"/>
      <c r="I168" s="80"/>
      <c r="J168" s="80"/>
      <c r="K168" s="80"/>
      <c r="L168" s="80"/>
      <c r="M168" s="384" t="s">
        <v>769</v>
      </c>
      <c r="N168" s="384"/>
      <c r="O168" s="384"/>
      <c r="P168" s="384"/>
      <c r="Q168" s="384"/>
      <c r="R168" s="384"/>
      <c r="S168" s="384"/>
      <c r="T168" s="384"/>
      <c r="U168" s="384"/>
      <c r="V168" s="384"/>
      <c r="W168" s="384"/>
      <c r="X168" s="384"/>
      <c r="Y168" s="384"/>
      <c r="Z168" s="384"/>
      <c r="AA168" s="384"/>
      <c r="AB168" s="384"/>
      <c r="AC168" s="384"/>
      <c r="AD168" s="384"/>
      <c r="AE168" s="384"/>
      <c r="AF168" s="384"/>
      <c r="AG168" s="384"/>
      <c r="AH168" s="384"/>
      <c r="AI168" s="384"/>
      <c r="AJ168" s="384"/>
      <c r="AK168" s="80"/>
      <c r="AL168" s="155"/>
      <c r="AM168" s="201">
        <v>287</v>
      </c>
      <c r="AN168" s="386" t="s">
        <v>12</v>
      </c>
      <c r="AO168" s="387"/>
      <c r="AP168" s="387"/>
      <c r="AQ168" s="388"/>
      <c r="AR168" s="154"/>
      <c r="AS168" s="442" t="s">
        <v>1572</v>
      </c>
      <c r="AT168" s="443"/>
      <c r="AU168" s="443"/>
      <c r="AV168" s="443"/>
      <c r="AW168" s="443"/>
      <c r="AX168" s="444"/>
      <c r="AY168" s="17">
        <f>VLOOKUP(AN168,$CD$6:$CE$11,2,FALSE)</f>
        <v>0</v>
      </c>
    </row>
    <row r="169" spans="1:51" ht="19.5" customHeight="1" x14ac:dyDescent="0.25">
      <c r="A169" s="69" t="str">
        <f t="shared" si="2"/>
        <v/>
      </c>
      <c r="B169" s="153"/>
      <c r="C169" s="80"/>
      <c r="D169" s="80"/>
      <c r="E169" s="80"/>
      <c r="F169" s="80"/>
      <c r="G169" s="154"/>
      <c r="H169" s="80"/>
      <c r="I169" s="80"/>
      <c r="J169" s="80"/>
      <c r="K169" s="80"/>
      <c r="L169" s="80"/>
      <c r="M169" s="384"/>
      <c r="N169" s="384"/>
      <c r="O169" s="384"/>
      <c r="P169" s="384"/>
      <c r="Q169" s="384"/>
      <c r="R169" s="384"/>
      <c r="S169" s="384"/>
      <c r="T169" s="384"/>
      <c r="U169" s="384"/>
      <c r="V169" s="384"/>
      <c r="W169" s="384"/>
      <c r="X169" s="384"/>
      <c r="Y169" s="384"/>
      <c r="Z169" s="384"/>
      <c r="AA169" s="384"/>
      <c r="AB169" s="384"/>
      <c r="AC169" s="384"/>
      <c r="AD169" s="384"/>
      <c r="AE169" s="384"/>
      <c r="AF169" s="384"/>
      <c r="AG169" s="384"/>
      <c r="AH169" s="384"/>
      <c r="AI169" s="384"/>
      <c r="AJ169" s="384"/>
      <c r="AK169" s="80"/>
      <c r="AL169" s="155"/>
      <c r="AM169" s="156"/>
      <c r="AN169" s="80"/>
      <c r="AO169" s="80"/>
      <c r="AP169" s="80"/>
      <c r="AQ169" s="80"/>
      <c r="AR169" s="154"/>
      <c r="AS169" s="442"/>
      <c r="AT169" s="443"/>
      <c r="AU169" s="443"/>
      <c r="AV169" s="443"/>
      <c r="AW169" s="443"/>
      <c r="AX169" s="444"/>
      <c r="AY169" s="39"/>
    </row>
    <row r="170" spans="1:51" ht="19.5" customHeight="1" x14ac:dyDescent="0.25">
      <c r="A170" s="69" t="str">
        <f t="shared" si="2"/>
        <v/>
      </c>
      <c r="B170" s="153"/>
      <c r="C170" s="80"/>
      <c r="D170" s="80"/>
      <c r="E170" s="80"/>
      <c r="F170" s="80"/>
      <c r="G170" s="154"/>
      <c r="H170" s="80"/>
      <c r="I170" s="80"/>
      <c r="J170" s="80"/>
      <c r="K170" s="80"/>
      <c r="L170" s="80"/>
      <c r="M170" s="384"/>
      <c r="N170" s="384"/>
      <c r="O170" s="384"/>
      <c r="P170" s="384"/>
      <c r="Q170" s="384"/>
      <c r="R170" s="384"/>
      <c r="S170" s="384"/>
      <c r="T170" s="384"/>
      <c r="U170" s="384"/>
      <c r="V170" s="384"/>
      <c r="W170" s="384"/>
      <c r="X170" s="384"/>
      <c r="Y170" s="384"/>
      <c r="Z170" s="384"/>
      <c r="AA170" s="384"/>
      <c r="AB170" s="384"/>
      <c r="AC170" s="384"/>
      <c r="AD170" s="384"/>
      <c r="AE170" s="384"/>
      <c r="AF170" s="384"/>
      <c r="AG170" s="384"/>
      <c r="AH170" s="384"/>
      <c r="AI170" s="384"/>
      <c r="AJ170" s="384"/>
      <c r="AK170" s="80"/>
      <c r="AL170" s="155"/>
      <c r="AM170" s="156"/>
      <c r="AN170" s="80"/>
      <c r="AO170" s="80"/>
      <c r="AP170" s="80"/>
      <c r="AQ170" s="80"/>
      <c r="AR170" s="154"/>
      <c r="AS170" s="442"/>
      <c r="AT170" s="443"/>
      <c r="AU170" s="443"/>
      <c r="AV170" s="443"/>
      <c r="AW170" s="443"/>
      <c r="AX170" s="444"/>
      <c r="AY170" s="39"/>
    </row>
    <row r="171" spans="1:51" ht="19.5" customHeight="1" x14ac:dyDescent="0.25">
      <c r="A171" s="69" t="str">
        <f t="shared" si="2"/>
        <v/>
      </c>
      <c r="B171" s="153"/>
      <c r="C171" s="80"/>
      <c r="D171" s="80"/>
      <c r="E171" s="80"/>
      <c r="F171" s="80"/>
      <c r="G171" s="154"/>
      <c r="H171" s="80"/>
      <c r="I171" s="80"/>
      <c r="J171" s="80"/>
      <c r="K171" s="80"/>
      <c r="L171" s="80"/>
      <c r="M171" s="384"/>
      <c r="N171" s="384"/>
      <c r="O171" s="384"/>
      <c r="P171" s="384"/>
      <c r="Q171" s="384"/>
      <c r="R171" s="384"/>
      <c r="S171" s="384"/>
      <c r="T171" s="384"/>
      <c r="U171" s="384"/>
      <c r="V171" s="384"/>
      <c r="W171" s="384"/>
      <c r="X171" s="384"/>
      <c r="Y171" s="384"/>
      <c r="Z171" s="384"/>
      <c r="AA171" s="384"/>
      <c r="AB171" s="384"/>
      <c r="AC171" s="384"/>
      <c r="AD171" s="384"/>
      <c r="AE171" s="384"/>
      <c r="AF171" s="384"/>
      <c r="AG171" s="384"/>
      <c r="AH171" s="384"/>
      <c r="AI171" s="384"/>
      <c r="AJ171" s="384"/>
      <c r="AK171" s="80"/>
      <c r="AL171" s="155"/>
      <c r="AM171" s="156"/>
      <c r="AN171" s="80"/>
      <c r="AO171" s="80"/>
      <c r="AP171" s="80"/>
      <c r="AQ171" s="80"/>
      <c r="AR171" s="154"/>
      <c r="AS171" s="157"/>
      <c r="AT171" s="158"/>
      <c r="AU171" s="158"/>
      <c r="AV171" s="158"/>
      <c r="AW171" s="158"/>
      <c r="AX171" s="159"/>
      <c r="AY171" s="39"/>
    </row>
    <row r="172" spans="1:51" ht="19.5" customHeight="1" x14ac:dyDescent="0.25">
      <c r="A172" s="69" t="str">
        <f t="shared" si="2"/>
        <v/>
      </c>
      <c r="B172" s="153"/>
      <c r="C172" s="80"/>
      <c r="D172" s="80"/>
      <c r="E172" s="80"/>
      <c r="F172" s="80"/>
      <c r="G172" s="154"/>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155"/>
      <c r="AM172" s="156"/>
      <c r="AN172" s="80"/>
      <c r="AO172" s="80"/>
      <c r="AP172" s="80"/>
      <c r="AQ172" s="80"/>
      <c r="AR172" s="154"/>
      <c r="AS172" s="157"/>
      <c r="AT172" s="158"/>
      <c r="AU172" s="158"/>
      <c r="AV172" s="158"/>
      <c r="AW172" s="158"/>
      <c r="AX172" s="159"/>
      <c r="AY172" s="39"/>
    </row>
    <row r="173" spans="1:51" ht="19.5" customHeight="1" x14ac:dyDescent="0.25">
      <c r="A173" s="69">
        <f t="shared" si="2"/>
        <v>288</v>
      </c>
      <c r="B173" s="153"/>
      <c r="C173" s="80"/>
      <c r="D173" s="80"/>
      <c r="E173" s="80"/>
      <c r="F173" s="80"/>
      <c r="G173" s="154"/>
      <c r="H173" s="80"/>
      <c r="I173" s="80"/>
      <c r="J173" s="80"/>
      <c r="K173" s="80"/>
      <c r="L173" s="80"/>
      <c r="M173" s="381" t="s">
        <v>770</v>
      </c>
      <c r="N173" s="381"/>
      <c r="O173" s="381"/>
      <c r="P173" s="381"/>
      <c r="Q173" s="381"/>
      <c r="R173" s="381"/>
      <c r="S173" s="381"/>
      <c r="T173" s="381"/>
      <c r="U173" s="381"/>
      <c r="V173" s="381"/>
      <c r="W173" s="381"/>
      <c r="X173" s="381"/>
      <c r="Y173" s="381"/>
      <c r="Z173" s="381"/>
      <c r="AA173" s="381"/>
      <c r="AB173" s="381"/>
      <c r="AC173" s="381"/>
      <c r="AD173" s="381"/>
      <c r="AE173" s="381"/>
      <c r="AF173" s="381"/>
      <c r="AG173" s="381"/>
      <c r="AH173" s="381"/>
      <c r="AI173" s="381"/>
      <c r="AJ173" s="381"/>
      <c r="AK173" s="80"/>
      <c r="AL173" s="155"/>
      <c r="AM173" s="201">
        <v>288</v>
      </c>
      <c r="AN173" s="386" t="s">
        <v>12</v>
      </c>
      <c r="AO173" s="387"/>
      <c r="AP173" s="387"/>
      <c r="AQ173" s="388"/>
      <c r="AR173" s="154"/>
      <c r="AS173" s="442" t="s">
        <v>1572</v>
      </c>
      <c r="AT173" s="443"/>
      <c r="AU173" s="443"/>
      <c r="AV173" s="443"/>
      <c r="AW173" s="443"/>
      <c r="AX173" s="444"/>
      <c r="AY173" s="17">
        <f>VLOOKUP(AN173,$CD$6:$CE$11,2,FALSE)</f>
        <v>0</v>
      </c>
    </row>
    <row r="174" spans="1:51" ht="19.5" customHeight="1" x14ac:dyDescent="0.25">
      <c r="A174" s="69" t="str">
        <f t="shared" si="2"/>
        <v/>
      </c>
      <c r="B174" s="153"/>
      <c r="C174" s="80"/>
      <c r="D174" s="80"/>
      <c r="E174" s="80"/>
      <c r="F174" s="80"/>
      <c r="G174" s="154"/>
      <c r="H174" s="80"/>
      <c r="I174" s="80"/>
      <c r="J174" s="80"/>
      <c r="K174" s="80"/>
      <c r="L174" s="80"/>
      <c r="M174" s="381"/>
      <c r="N174" s="381"/>
      <c r="O174" s="381"/>
      <c r="P174" s="381"/>
      <c r="Q174" s="381"/>
      <c r="R174" s="381"/>
      <c r="S174" s="381"/>
      <c r="T174" s="381"/>
      <c r="U174" s="381"/>
      <c r="V174" s="381"/>
      <c r="W174" s="381"/>
      <c r="X174" s="381"/>
      <c r="Y174" s="381"/>
      <c r="Z174" s="381"/>
      <c r="AA174" s="381"/>
      <c r="AB174" s="381"/>
      <c r="AC174" s="381"/>
      <c r="AD174" s="381"/>
      <c r="AE174" s="381"/>
      <c r="AF174" s="381"/>
      <c r="AG174" s="381"/>
      <c r="AH174" s="381"/>
      <c r="AI174" s="381"/>
      <c r="AJ174" s="381"/>
      <c r="AK174" s="80"/>
      <c r="AL174" s="155"/>
      <c r="AM174" s="156"/>
      <c r="AN174" s="80"/>
      <c r="AO174" s="80"/>
      <c r="AP174" s="80"/>
      <c r="AQ174" s="80"/>
      <c r="AR174" s="154"/>
      <c r="AS174" s="442"/>
      <c r="AT174" s="443"/>
      <c r="AU174" s="443"/>
      <c r="AV174" s="443"/>
      <c r="AW174" s="443"/>
      <c r="AX174" s="444"/>
      <c r="AY174" s="39"/>
    </row>
    <row r="175" spans="1:51" ht="19.5" customHeight="1" x14ac:dyDescent="0.25">
      <c r="A175" s="69" t="str">
        <f t="shared" si="2"/>
        <v/>
      </c>
      <c r="B175" s="153"/>
      <c r="C175" s="80"/>
      <c r="D175" s="80"/>
      <c r="E175" s="80"/>
      <c r="F175" s="80"/>
      <c r="G175" s="154"/>
      <c r="H175" s="80"/>
      <c r="I175" s="80"/>
      <c r="J175" s="80"/>
      <c r="K175" s="80"/>
      <c r="L175" s="80"/>
      <c r="M175" s="381"/>
      <c r="N175" s="381"/>
      <c r="O175" s="381"/>
      <c r="P175" s="381"/>
      <c r="Q175" s="381"/>
      <c r="R175" s="381"/>
      <c r="S175" s="381"/>
      <c r="T175" s="381"/>
      <c r="U175" s="381"/>
      <c r="V175" s="381"/>
      <c r="W175" s="381"/>
      <c r="X175" s="381"/>
      <c r="Y175" s="381"/>
      <c r="Z175" s="381"/>
      <c r="AA175" s="381"/>
      <c r="AB175" s="381"/>
      <c r="AC175" s="381"/>
      <c r="AD175" s="381"/>
      <c r="AE175" s="381"/>
      <c r="AF175" s="381"/>
      <c r="AG175" s="381"/>
      <c r="AH175" s="381"/>
      <c r="AI175" s="381"/>
      <c r="AJ175" s="381"/>
      <c r="AK175" s="80"/>
      <c r="AL175" s="155"/>
      <c r="AM175" s="156"/>
      <c r="AN175" s="80"/>
      <c r="AO175" s="80"/>
      <c r="AP175" s="80"/>
      <c r="AQ175" s="80"/>
      <c r="AR175" s="154"/>
      <c r="AS175" s="442"/>
      <c r="AT175" s="443"/>
      <c r="AU175" s="443"/>
      <c r="AV175" s="443"/>
      <c r="AW175" s="443"/>
      <c r="AX175" s="444"/>
      <c r="AY175" s="39"/>
    </row>
    <row r="176" spans="1:51" ht="19.5" customHeight="1" x14ac:dyDescent="0.25">
      <c r="A176" s="69" t="str">
        <f t="shared" si="2"/>
        <v/>
      </c>
      <c r="B176" s="153"/>
      <c r="C176" s="80"/>
      <c r="D176" s="80"/>
      <c r="E176" s="80"/>
      <c r="F176" s="80"/>
      <c r="G176" s="154"/>
      <c r="H176" s="80"/>
      <c r="I176" s="80"/>
      <c r="J176" s="80"/>
      <c r="K176" s="80"/>
      <c r="L176" s="80"/>
      <c r="M176" s="381"/>
      <c r="N176" s="381"/>
      <c r="O176" s="381"/>
      <c r="P176" s="381"/>
      <c r="Q176" s="381"/>
      <c r="R176" s="381"/>
      <c r="S176" s="381"/>
      <c r="T176" s="381"/>
      <c r="U176" s="381"/>
      <c r="V176" s="381"/>
      <c r="W176" s="381"/>
      <c r="X176" s="381"/>
      <c r="Y176" s="381"/>
      <c r="Z176" s="381"/>
      <c r="AA176" s="381"/>
      <c r="AB176" s="381"/>
      <c r="AC176" s="381"/>
      <c r="AD176" s="381"/>
      <c r="AE176" s="381"/>
      <c r="AF176" s="381"/>
      <c r="AG176" s="381"/>
      <c r="AH176" s="381"/>
      <c r="AI176" s="381"/>
      <c r="AJ176" s="381"/>
      <c r="AK176" s="80"/>
      <c r="AL176" s="155"/>
      <c r="AM176" s="156"/>
      <c r="AN176" s="80"/>
      <c r="AO176" s="80"/>
      <c r="AP176" s="80"/>
      <c r="AQ176" s="80"/>
      <c r="AR176" s="154"/>
      <c r="AS176" s="157"/>
      <c r="AT176" s="158"/>
      <c r="AU176" s="158"/>
      <c r="AV176" s="158"/>
      <c r="AW176" s="158"/>
      <c r="AX176" s="159"/>
      <c r="AY176" s="39"/>
    </row>
    <row r="177" spans="1:51" ht="19.5" customHeight="1" x14ac:dyDescent="0.25">
      <c r="A177" s="69" t="str">
        <f t="shared" si="2"/>
        <v/>
      </c>
      <c r="B177" s="153"/>
      <c r="C177" s="80"/>
      <c r="D177" s="80"/>
      <c r="E177" s="80"/>
      <c r="F177" s="80"/>
      <c r="G177" s="154"/>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155"/>
      <c r="AM177" s="156"/>
      <c r="AN177" s="80"/>
      <c r="AO177" s="80"/>
      <c r="AP177" s="80"/>
      <c r="AQ177" s="80"/>
      <c r="AR177" s="154"/>
      <c r="AS177" s="157"/>
      <c r="AT177" s="158"/>
      <c r="AU177" s="158"/>
      <c r="AV177" s="158"/>
      <c r="AW177" s="158"/>
      <c r="AX177" s="159"/>
      <c r="AY177" s="39"/>
    </row>
    <row r="178" spans="1:51" ht="19.5" customHeight="1" x14ac:dyDescent="0.25">
      <c r="A178" s="69">
        <f t="shared" si="2"/>
        <v>289</v>
      </c>
      <c r="B178" s="153"/>
      <c r="C178" s="80"/>
      <c r="D178" s="80"/>
      <c r="E178" s="80"/>
      <c r="F178" s="80"/>
      <c r="G178" s="154"/>
      <c r="H178" s="200" t="s">
        <v>356</v>
      </c>
      <c r="I178" s="80"/>
      <c r="J178" s="384" t="s">
        <v>771</v>
      </c>
      <c r="K178" s="384"/>
      <c r="L178" s="384"/>
      <c r="M178" s="384"/>
      <c r="N178" s="384"/>
      <c r="O178" s="384"/>
      <c r="P178" s="384"/>
      <c r="Q178" s="384"/>
      <c r="R178" s="384"/>
      <c r="S178" s="384"/>
      <c r="T178" s="384"/>
      <c r="U178" s="384"/>
      <c r="V178" s="384"/>
      <c r="W178" s="384"/>
      <c r="X178" s="384"/>
      <c r="Y178" s="384"/>
      <c r="Z178" s="384"/>
      <c r="AA178" s="384"/>
      <c r="AB178" s="384"/>
      <c r="AC178" s="384"/>
      <c r="AD178" s="384"/>
      <c r="AE178" s="384"/>
      <c r="AF178" s="384"/>
      <c r="AG178" s="384"/>
      <c r="AH178" s="384"/>
      <c r="AI178" s="384"/>
      <c r="AJ178" s="384"/>
      <c r="AK178" s="80"/>
      <c r="AL178" s="155"/>
      <c r="AM178" s="201">
        <v>289</v>
      </c>
      <c r="AN178" s="386" t="s">
        <v>12</v>
      </c>
      <c r="AO178" s="387"/>
      <c r="AP178" s="387"/>
      <c r="AQ178" s="388"/>
      <c r="AR178" s="154"/>
      <c r="AS178" s="442" t="s">
        <v>1573</v>
      </c>
      <c r="AT178" s="443"/>
      <c r="AU178" s="443"/>
      <c r="AV178" s="443"/>
      <c r="AW178" s="443"/>
      <c r="AX178" s="444"/>
      <c r="AY178" s="17">
        <f>VLOOKUP(AN178,$CD$6:$CE$11,2,FALSE)</f>
        <v>0</v>
      </c>
    </row>
    <row r="179" spans="1:51" ht="19.5" customHeight="1" x14ac:dyDescent="0.25">
      <c r="A179" s="69" t="str">
        <f t="shared" si="2"/>
        <v/>
      </c>
      <c r="B179" s="153"/>
      <c r="C179" s="80"/>
      <c r="D179" s="80"/>
      <c r="E179" s="80"/>
      <c r="F179" s="80"/>
      <c r="G179" s="154"/>
      <c r="H179" s="80"/>
      <c r="I179" s="80"/>
      <c r="J179" s="384"/>
      <c r="K179" s="384"/>
      <c r="L179" s="384"/>
      <c r="M179" s="384"/>
      <c r="N179" s="384"/>
      <c r="O179" s="384"/>
      <c r="P179" s="384"/>
      <c r="Q179" s="384"/>
      <c r="R179" s="384"/>
      <c r="S179" s="384"/>
      <c r="T179" s="384"/>
      <c r="U179" s="384"/>
      <c r="V179" s="384"/>
      <c r="W179" s="384"/>
      <c r="X179" s="384"/>
      <c r="Y179" s="384"/>
      <c r="Z179" s="384"/>
      <c r="AA179" s="384"/>
      <c r="AB179" s="384"/>
      <c r="AC179" s="384"/>
      <c r="AD179" s="384"/>
      <c r="AE179" s="384"/>
      <c r="AF179" s="384"/>
      <c r="AG179" s="384"/>
      <c r="AH179" s="384"/>
      <c r="AI179" s="384"/>
      <c r="AJ179" s="384"/>
      <c r="AK179" s="80"/>
      <c r="AL179" s="155"/>
      <c r="AM179" s="156"/>
      <c r="AN179" s="80"/>
      <c r="AO179" s="80"/>
      <c r="AP179" s="80"/>
      <c r="AQ179" s="80"/>
      <c r="AR179" s="154"/>
      <c r="AS179" s="442"/>
      <c r="AT179" s="443"/>
      <c r="AU179" s="443"/>
      <c r="AV179" s="443"/>
      <c r="AW179" s="443"/>
      <c r="AX179" s="444"/>
      <c r="AY179" s="39"/>
    </row>
    <row r="180" spans="1:51" ht="19.5" customHeight="1" x14ac:dyDescent="0.25">
      <c r="A180" s="69" t="str">
        <f t="shared" si="2"/>
        <v/>
      </c>
      <c r="B180" s="153"/>
      <c r="C180" s="80"/>
      <c r="D180" s="80"/>
      <c r="E180" s="80"/>
      <c r="F180" s="80"/>
      <c r="G180" s="154"/>
      <c r="H180" s="80"/>
      <c r="I180" s="80"/>
      <c r="J180" s="384"/>
      <c r="K180" s="384"/>
      <c r="L180" s="384"/>
      <c r="M180" s="384"/>
      <c r="N180" s="384"/>
      <c r="O180" s="384"/>
      <c r="P180" s="384"/>
      <c r="Q180" s="384"/>
      <c r="R180" s="384"/>
      <c r="S180" s="384"/>
      <c r="T180" s="384"/>
      <c r="U180" s="384"/>
      <c r="V180" s="384"/>
      <c r="W180" s="384"/>
      <c r="X180" s="384"/>
      <c r="Y180" s="384"/>
      <c r="Z180" s="384"/>
      <c r="AA180" s="384"/>
      <c r="AB180" s="384"/>
      <c r="AC180" s="384"/>
      <c r="AD180" s="384"/>
      <c r="AE180" s="384"/>
      <c r="AF180" s="384"/>
      <c r="AG180" s="384"/>
      <c r="AH180" s="384"/>
      <c r="AI180" s="384"/>
      <c r="AJ180" s="384"/>
      <c r="AK180" s="80"/>
      <c r="AL180" s="155"/>
      <c r="AM180" s="156"/>
      <c r="AN180" s="80"/>
      <c r="AO180" s="80"/>
      <c r="AP180" s="80"/>
      <c r="AQ180" s="80"/>
      <c r="AR180" s="154"/>
      <c r="AS180" s="442"/>
      <c r="AT180" s="443"/>
      <c r="AU180" s="443"/>
      <c r="AV180" s="443"/>
      <c r="AW180" s="443"/>
      <c r="AX180" s="444"/>
      <c r="AY180" s="39"/>
    </row>
    <row r="181" spans="1:51" ht="19.5" customHeight="1" x14ac:dyDescent="0.25">
      <c r="A181" s="69" t="str">
        <f t="shared" si="2"/>
        <v/>
      </c>
      <c r="B181" s="153"/>
      <c r="C181" s="80"/>
      <c r="D181" s="80"/>
      <c r="E181" s="80"/>
      <c r="F181" s="80"/>
      <c r="G181" s="154"/>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155"/>
      <c r="AM181" s="156"/>
      <c r="AN181" s="80"/>
      <c r="AO181" s="80"/>
      <c r="AP181" s="80"/>
      <c r="AQ181" s="80"/>
      <c r="AR181" s="154"/>
      <c r="AS181" s="157"/>
      <c r="AT181" s="158"/>
      <c r="AU181" s="158"/>
      <c r="AV181" s="158"/>
      <c r="AW181" s="158"/>
      <c r="AX181" s="159"/>
      <c r="AY181" s="39"/>
    </row>
    <row r="182" spans="1:51" ht="19.5" customHeight="1" x14ac:dyDescent="0.25">
      <c r="A182" s="69">
        <f t="shared" si="2"/>
        <v>290</v>
      </c>
      <c r="B182" s="153"/>
      <c r="C182" s="80"/>
      <c r="D182" s="80"/>
      <c r="E182" s="80"/>
      <c r="F182" s="80"/>
      <c r="G182" s="154"/>
      <c r="H182" s="80"/>
      <c r="I182" s="80"/>
      <c r="J182" s="381" t="s">
        <v>772</v>
      </c>
      <c r="K182" s="381"/>
      <c r="L182" s="381"/>
      <c r="M182" s="381"/>
      <c r="N182" s="381"/>
      <c r="O182" s="381"/>
      <c r="P182" s="381"/>
      <c r="Q182" s="381"/>
      <c r="R182" s="381"/>
      <c r="S182" s="381"/>
      <c r="T182" s="381"/>
      <c r="U182" s="381"/>
      <c r="V182" s="381"/>
      <c r="W182" s="381"/>
      <c r="X182" s="381"/>
      <c r="Y182" s="381"/>
      <c r="Z182" s="381"/>
      <c r="AA182" s="381"/>
      <c r="AB182" s="381"/>
      <c r="AC182" s="381"/>
      <c r="AD182" s="381"/>
      <c r="AE182" s="381"/>
      <c r="AF182" s="381"/>
      <c r="AG182" s="381"/>
      <c r="AH182" s="381"/>
      <c r="AI182" s="381"/>
      <c r="AJ182" s="381"/>
      <c r="AK182" s="80"/>
      <c r="AL182" s="155"/>
      <c r="AM182" s="201">
        <v>290</v>
      </c>
      <c r="AN182" s="386" t="s">
        <v>12</v>
      </c>
      <c r="AO182" s="387"/>
      <c r="AP182" s="387"/>
      <c r="AQ182" s="388"/>
      <c r="AR182" s="154"/>
      <c r="AS182" s="442" t="s">
        <v>1573</v>
      </c>
      <c r="AT182" s="443"/>
      <c r="AU182" s="443"/>
      <c r="AV182" s="443"/>
      <c r="AW182" s="443"/>
      <c r="AX182" s="444"/>
      <c r="AY182" s="17">
        <f>VLOOKUP(AN182,$CD$6:$CE$11,2,FALSE)</f>
        <v>0</v>
      </c>
    </row>
    <row r="183" spans="1:51" ht="19.5" customHeight="1" x14ac:dyDescent="0.25">
      <c r="A183" s="69" t="str">
        <f t="shared" si="2"/>
        <v/>
      </c>
      <c r="B183" s="153"/>
      <c r="C183" s="80"/>
      <c r="D183" s="80"/>
      <c r="E183" s="80"/>
      <c r="F183" s="80"/>
      <c r="G183" s="154"/>
      <c r="H183" s="80"/>
      <c r="I183" s="80"/>
      <c r="J183" s="381"/>
      <c r="K183" s="381"/>
      <c r="L183" s="381"/>
      <c r="M183" s="381"/>
      <c r="N183" s="381"/>
      <c r="O183" s="381"/>
      <c r="P183" s="381"/>
      <c r="Q183" s="381"/>
      <c r="R183" s="381"/>
      <c r="S183" s="381"/>
      <c r="T183" s="381"/>
      <c r="U183" s="381"/>
      <c r="V183" s="381"/>
      <c r="W183" s="381"/>
      <c r="X183" s="381"/>
      <c r="Y183" s="381"/>
      <c r="Z183" s="381"/>
      <c r="AA183" s="381"/>
      <c r="AB183" s="381"/>
      <c r="AC183" s="381"/>
      <c r="AD183" s="381"/>
      <c r="AE183" s="381"/>
      <c r="AF183" s="381"/>
      <c r="AG183" s="381"/>
      <c r="AH183" s="381"/>
      <c r="AI183" s="381"/>
      <c r="AJ183" s="381"/>
      <c r="AK183" s="80"/>
      <c r="AL183" s="155"/>
      <c r="AM183" s="156"/>
      <c r="AN183" s="80"/>
      <c r="AO183" s="80"/>
      <c r="AP183" s="80"/>
      <c r="AQ183" s="80"/>
      <c r="AR183" s="154"/>
      <c r="AS183" s="442"/>
      <c r="AT183" s="443"/>
      <c r="AU183" s="443"/>
      <c r="AV183" s="443"/>
      <c r="AW183" s="443"/>
      <c r="AX183" s="444"/>
      <c r="AY183" s="39"/>
    </row>
    <row r="184" spans="1:51" ht="19.5" customHeight="1" x14ac:dyDescent="0.25">
      <c r="A184" s="69" t="str">
        <f t="shared" si="2"/>
        <v/>
      </c>
      <c r="B184" s="153"/>
      <c r="C184" s="80"/>
      <c r="D184" s="80"/>
      <c r="E184" s="80"/>
      <c r="F184" s="80"/>
      <c r="G184" s="154"/>
      <c r="H184" s="80"/>
      <c r="I184" s="80"/>
      <c r="J184" s="381"/>
      <c r="K184" s="381"/>
      <c r="L184" s="381"/>
      <c r="M184" s="381"/>
      <c r="N184" s="381"/>
      <c r="O184" s="381"/>
      <c r="P184" s="381"/>
      <c r="Q184" s="381"/>
      <c r="R184" s="381"/>
      <c r="S184" s="381"/>
      <c r="T184" s="381"/>
      <c r="U184" s="381"/>
      <c r="V184" s="381"/>
      <c r="W184" s="381"/>
      <c r="X184" s="381"/>
      <c r="Y184" s="381"/>
      <c r="Z184" s="381"/>
      <c r="AA184" s="381"/>
      <c r="AB184" s="381"/>
      <c r="AC184" s="381"/>
      <c r="AD184" s="381"/>
      <c r="AE184" s="381"/>
      <c r="AF184" s="381"/>
      <c r="AG184" s="381"/>
      <c r="AH184" s="381"/>
      <c r="AI184" s="381"/>
      <c r="AJ184" s="381"/>
      <c r="AK184" s="80"/>
      <c r="AL184" s="155"/>
      <c r="AM184" s="156"/>
      <c r="AN184" s="80"/>
      <c r="AO184" s="80"/>
      <c r="AP184" s="80"/>
      <c r="AQ184" s="80"/>
      <c r="AR184" s="154"/>
      <c r="AS184" s="442"/>
      <c r="AT184" s="443"/>
      <c r="AU184" s="443"/>
      <c r="AV184" s="443"/>
      <c r="AW184" s="443"/>
      <c r="AX184" s="444"/>
      <c r="AY184" s="39"/>
    </row>
    <row r="185" spans="1:51" ht="19.5" customHeight="1" x14ac:dyDescent="0.25">
      <c r="A185" s="69" t="str">
        <f t="shared" si="2"/>
        <v/>
      </c>
      <c r="B185" s="153"/>
      <c r="C185" s="80"/>
      <c r="D185" s="80"/>
      <c r="E185" s="80"/>
      <c r="F185" s="80"/>
      <c r="G185" s="154"/>
      <c r="H185" s="80"/>
      <c r="I185" s="80"/>
      <c r="J185" s="381"/>
      <c r="K185" s="381"/>
      <c r="L185" s="381"/>
      <c r="M185" s="381"/>
      <c r="N185" s="381"/>
      <c r="O185" s="381"/>
      <c r="P185" s="381"/>
      <c r="Q185" s="381"/>
      <c r="R185" s="381"/>
      <c r="S185" s="381"/>
      <c r="T185" s="381"/>
      <c r="U185" s="381"/>
      <c r="V185" s="381"/>
      <c r="W185" s="381"/>
      <c r="X185" s="381"/>
      <c r="Y185" s="381"/>
      <c r="Z185" s="381"/>
      <c r="AA185" s="381"/>
      <c r="AB185" s="381"/>
      <c r="AC185" s="381"/>
      <c r="AD185" s="381"/>
      <c r="AE185" s="381"/>
      <c r="AF185" s="381"/>
      <c r="AG185" s="381"/>
      <c r="AH185" s="381"/>
      <c r="AI185" s="381"/>
      <c r="AJ185" s="381"/>
      <c r="AK185" s="80"/>
      <c r="AL185" s="155"/>
      <c r="AM185" s="156"/>
      <c r="AN185" s="80"/>
      <c r="AO185" s="80"/>
      <c r="AP185" s="80"/>
      <c r="AQ185" s="80"/>
      <c r="AR185" s="154"/>
      <c r="AS185" s="157"/>
      <c r="AT185" s="158"/>
      <c r="AU185" s="158"/>
      <c r="AV185" s="158"/>
      <c r="AW185" s="158"/>
      <c r="AX185" s="159"/>
      <c r="AY185" s="39"/>
    </row>
    <row r="186" spans="1:51" ht="19.5" customHeight="1" x14ac:dyDescent="0.25">
      <c r="A186" s="69" t="str">
        <f t="shared" si="2"/>
        <v/>
      </c>
      <c r="B186" s="153"/>
      <c r="C186" s="80"/>
      <c r="D186" s="80"/>
      <c r="E186" s="80"/>
      <c r="F186" s="80"/>
      <c r="G186" s="154"/>
      <c r="H186" s="80"/>
      <c r="I186" s="80"/>
      <c r="J186" s="381"/>
      <c r="K186" s="381"/>
      <c r="L186" s="381"/>
      <c r="M186" s="381"/>
      <c r="N186" s="381"/>
      <c r="O186" s="381"/>
      <c r="P186" s="381"/>
      <c r="Q186" s="381"/>
      <c r="R186" s="381"/>
      <c r="S186" s="381"/>
      <c r="T186" s="381"/>
      <c r="U186" s="381"/>
      <c r="V186" s="381"/>
      <c r="W186" s="381"/>
      <c r="X186" s="381"/>
      <c r="Y186" s="381"/>
      <c r="Z186" s="381"/>
      <c r="AA186" s="381"/>
      <c r="AB186" s="381"/>
      <c r="AC186" s="381"/>
      <c r="AD186" s="381"/>
      <c r="AE186" s="381"/>
      <c r="AF186" s="381"/>
      <c r="AG186" s="381"/>
      <c r="AH186" s="381"/>
      <c r="AI186" s="381"/>
      <c r="AJ186" s="381"/>
      <c r="AK186" s="80"/>
      <c r="AL186" s="155"/>
      <c r="AM186" s="156"/>
      <c r="AN186" s="80"/>
      <c r="AO186" s="80"/>
      <c r="AP186" s="80"/>
      <c r="AQ186" s="80"/>
      <c r="AR186" s="154"/>
      <c r="AS186" s="157"/>
      <c r="AT186" s="158"/>
      <c r="AU186" s="158"/>
      <c r="AV186" s="158"/>
      <c r="AW186" s="158"/>
      <c r="AX186" s="159"/>
      <c r="AY186" s="15"/>
    </row>
    <row r="187" spans="1:51" ht="19.5" customHeight="1" x14ac:dyDescent="0.25">
      <c r="A187" s="69" t="str">
        <f t="shared" si="2"/>
        <v/>
      </c>
      <c r="B187" s="153"/>
      <c r="C187" s="80"/>
      <c r="D187" s="80"/>
      <c r="E187" s="80"/>
      <c r="F187" s="80"/>
      <c r="G187" s="154"/>
      <c r="H187" s="80"/>
      <c r="I187" s="80"/>
      <c r="J187" s="265"/>
      <c r="K187" s="265"/>
      <c r="L187" s="265"/>
      <c r="M187" s="265"/>
      <c r="N187" s="265"/>
      <c r="O187" s="265"/>
      <c r="P187" s="265"/>
      <c r="Q187" s="265"/>
      <c r="R187" s="265"/>
      <c r="S187" s="265"/>
      <c r="T187" s="265"/>
      <c r="U187" s="265"/>
      <c r="V187" s="265"/>
      <c r="W187" s="265"/>
      <c r="X187" s="265"/>
      <c r="Y187" s="265"/>
      <c r="Z187" s="265"/>
      <c r="AA187" s="265"/>
      <c r="AB187" s="265"/>
      <c r="AC187" s="265"/>
      <c r="AD187" s="265"/>
      <c r="AE187" s="265"/>
      <c r="AF187" s="265"/>
      <c r="AG187" s="265"/>
      <c r="AH187" s="265"/>
      <c r="AI187" s="265"/>
      <c r="AJ187" s="265"/>
      <c r="AK187" s="80"/>
      <c r="AL187" s="155"/>
      <c r="AM187" s="156"/>
      <c r="AN187" s="80"/>
      <c r="AO187" s="80"/>
      <c r="AP187" s="80"/>
      <c r="AQ187" s="80"/>
      <c r="AR187" s="154"/>
      <c r="AS187" s="157"/>
      <c r="AT187" s="158"/>
      <c r="AU187" s="158"/>
      <c r="AV187" s="158"/>
      <c r="AW187" s="158"/>
      <c r="AX187" s="159"/>
      <c r="AY187" s="15"/>
    </row>
    <row r="188" spans="1:51" ht="19.5" customHeight="1" x14ac:dyDescent="0.25">
      <c r="A188" s="69">
        <f t="shared" si="2"/>
        <v>291</v>
      </c>
      <c r="B188" s="153"/>
      <c r="C188" s="80"/>
      <c r="D188" s="80"/>
      <c r="E188" s="80"/>
      <c r="F188" s="80"/>
      <c r="G188" s="154"/>
      <c r="H188" s="200" t="s">
        <v>556</v>
      </c>
      <c r="I188" s="80"/>
      <c r="J188" s="381" t="s">
        <v>773</v>
      </c>
      <c r="K188" s="381"/>
      <c r="L188" s="381"/>
      <c r="M188" s="381"/>
      <c r="N188" s="381"/>
      <c r="O188" s="381"/>
      <c r="P188" s="381"/>
      <c r="Q188" s="381"/>
      <c r="R188" s="381"/>
      <c r="S188" s="381"/>
      <c r="T188" s="381"/>
      <c r="U188" s="381"/>
      <c r="V188" s="381"/>
      <c r="W188" s="381"/>
      <c r="X188" s="381"/>
      <c r="Y188" s="381"/>
      <c r="Z188" s="381"/>
      <c r="AA188" s="381"/>
      <c r="AB188" s="381"/>
      <c r="AC188" s="381"/>
      <c r="AD188" s="381"/>
      <c r="AE188" s="381"/>
      <c r="AF188" s="381"/>
      <c r="AG188" s="381"/>
      <c r="AH188" s="381"/>
      <c r="AI188" s="381"/>
      <c r="AJ188" s="381"/>
      <c r="AK188" s="80"/>
      <c r="AL188" s="155"/>
      <c r="AM188" s="201">
        <v>291</v>
      </c>
      <c r="AN188" s="386" t="s">
        <v>12</v>
      </c>
      <c r="AO188" s="387"/>
      <c r="AP188" s="387"/>
      <c r="AQ188" s="388"/>
      <c r="AR188" s="154"/>
      <c r="AS188" s="442" t="s">
        <v>1574</v>
      </c>
      <c r="AT188" s="443"/>
      <c r="AU188" s="443"/>
      <c r="AV188" s="443"/>
      <c r="AW188" s="443"/>
      <c r="AX188" s="444"/>
      <c r="AY188" s="17">
        <f>VLOOKUP(AN188,$CD$6:$CE$11,2,FALSE)</f>
        <v>0</v>
      </c>
    </row>
    <row r="189" spans="1:51" ht="19.5" customHeight="1" x14ac:dyDescent="0.25">
      <c r="A189" s="69" t="str">
        <f t="shared" si="2"/>
        <v/>
      </c>
      <c r="B189" s="153"/>
      <c r="C189" s="80"/>
      <c r="D189" s="80"/>
      <c r="E189" s="80"/>
      <c r="F189" s="80"/>
      <c r="G189" s="154"/>
      <c r="H189" s="80"/>
      <c r="I189" s="80"/>
      <c r="J189" s="381"/>
      <c r="K189" s="381"/>
      <c r="L189" s="381"/>
      <c r="M189" s="381"/>
      <c r="N189" s="381"/>
      <c r="O189" s="381"/>
      <c r="P189" s="381"/>
      <c r="Q189" s="381"/>
      <c r="R189" s="381"/>
      <c r="S189" s="381"/>
      <c r="T189" s="381"/>
      <c r="U189" s="381"/>
      <c r="V189" s="381"/>
      <c r="W189" s="381"/>
      <c r="X189" s="381"/>
      <c r="Y189" s="381"/>
      <c r="Z189" s="381"/>
      <c r="AA189" s="381"/>
      <c r="AB189" s="381"/>
      <c r="AC189" s="381"/>
      <c r="AD189" s="381"/>
      <c r="AE189" s="381"/>
      <c r="AF189" s="381"/>
      <c r="AG189" s="381"/>
      <c r="AH189" s="381"/>
      <c r="AI189" s="381"/>
      <c r="AJ189" s="381"/>
      <c r="AK189" s="80"/>
      <c r="AL189" s="155"/>
      <c r="AM189" s="156"/>
      <c r="AN189" s="80"/>
      <c r="AO189" s="80"/>
      <c r="AP189" s="80"/>
      <c r="AQ189" s="80"/>
      <c r="AR189" s="154"/>
      <c r="AS189" s="442"/>
      <c r="AT189" s="443"/>
      <c r="AU189" s="443"/>
      <c r="AV189" s="443"/>
      <c r="AW189" s="443"/>
      <c r="AX189" s="444"/>
      <c r="AY189" s="15"/>
    </row>
    <row r="190" spans="1:51" ht="19.5" customHeight="1" thickBot="1" x14ac:dyDescent="0.3">
      <c r="A190" s="69" t="str">
        <f t="shared" si="2"/>
        <v/>
      </c>
      <c r="B190" s="170"/>
      <c r="C190" s="171"/>
      <c r="D190" s="171"/>
      <c r="E190" s="171"/>
      <c r="F190" s="171"/>
      <c r="G190" s="172"/>
      <c r="H190" s="171"/>
      <c r="I190" s="171"/>
      <c r="J190" s="266"/>
      <c r="K190" s="266"/>
      <c r="L190" s="266"/>
      <c r="M190" s="266"/>
      <c r="N190" s="266"/>
      <c r="O190" s="266"/>
      <c r="P190" s="266"/>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171"/>
      <c r="AL190" s="173"/>
      <c r="AM190" s="174"/>
      <c r="AN190" s="171"/>
      <c r="AO190" s="171"/>
      <c r="AP190" s="171"/>
      <c r="AQ190" s="171"/>
      <c r="AR190" s="172"/>
      <c r="AS190" s="442"/>
      <c r="AT190" s="443"/>
      <c r="AU190" s="443"/>
      <c r="AV190" s="443"/>
      <c r="AW190" s="443"/>
      <c r="AX190" s="444"/>
      <c r="AY190" s="11"/>
    </row>
    <row r="192" spans="1:51" ht="19.5" customHeight="1" x14ac:dyDescent="0.25">
      <c r="AM192" s="435" t="s">
        <v>991</v>
      </c>
      <c r="AN192" s="435"/>
      <c r="AO192" s="435"/>
      <c r="AP192" s="435"/>
      <c r="AQ192" s="435"/>
    </row>
  </sheetData>
  <mergeCells count="131">
    <mergeCell ref="AS128:AX130"/>
    <mergeCell ref="AS143:AX145"/>
    <mergeCell ref="AS158:AX160"/>
    <mergeCell ref="AS162:AX164"/>
    <mergeCell ref="AS168:AX170"/>
    <mergeCell ref="AS173:AX175"/>
    <mergeCell ref="AS178:AX180"/>
    <mergeCell ref="AS182:AX184"/>
    <mergeCell ref="AS188:AX190"/>
    <mergeCell ref="AM192:AQ192"/>
    <mergeCell ref="AM1:AQ1"/>
    <mergeCell ref="H2:AK5"/>
    <mergeCell ref="AL2:AR3"/>
    <mergeCell ref="B3:G4"/>
    <mergeCell ref="AS3:AX4"/>
    <mergeCell ref="AO4:AR5"/>
    <mergeCell ref="C14:F14"/>
    <mergeCell ref="J7:AJ12"/>
    <mergeCell ref="AN7:AQ7"/>
    <mergeCell ref="J14:AJ14"/>
    <mergeCell ref="B7:G8"/>
    <mergeCell ref="C10:E10"/>
    <mergeCell ref="C11:F11"/>
    <mergeCell ref="C13:E13"/>
    <mergeCell ref="K16:AJ16"/>
    <mergeCell ref="AN16:AQ16"/>
    <mergeCell ref="AS14:AX15"/>
    <mergeCell ref="K18:AJ20"/>
    <mergeCell ref="AN18:AQ18"/>
    <mergeCell ref="K22:AJ22"/>
    <mergeCell ref="AS75:AX80"/>
    <mergeCell ref="AS99:AX101"/>
    <mergeCell ref="AS125:AX127"/>
    <mergeCell ref="AN22:AQ22"/>
    <mergeCell ref="K24:AJ25"/>
    <mergeCell ref="AN24:AQ24"/>
    <mergeCell ref="K27:AJ29"/>
    <mergeCell ref="AN27:AQ27"/>
    <mergeCell ref="K31:AJ31"/>
    <mergeCell ref="AN31:AQ31"/>
    <mergeCell ref="K33:AJ34"/>
    <mergeCell ref="AN33:AQ33"/>
    <mergeCell ref="J36:AJ38"/>
    <mergeCell ref="J40:AJ41"/>
    <mergeCell ref="AN40:AQ40"/>
    <mergeCell ref="K43:AJ44"/>
    <mergeCell ref="AN43:AQ43"/>
    <mergeCell ref="K46:AJ49"/>
    <mergeCell ref="AN46:AQ46"/>
    <mergeCell ref="AN51:AQ51"/>
    <mergeCell ref="K51:AJ53"/>
    <mergeCell ref="J56:AJ58"/>
    <mergeCell ref="L60:AJ62"/>
    <mergeCell ref="AN60:AQ60"/>
    <mergeCell ref="L64:AJ66"/>
    <mergeCell ref="AN64:AQ64"/>
    <mergeCell ref="L68:AJ69"/>
    <mergeCell ref="AN68:AQ68"/>
    <mergeCell ref="AN71:AQ71"/>
    <mergeCell ref="J75:AJ80"/>
    <mergeCell ref="L71:AJ73"/>
    <mergeCell ref="AN75:AQ75"/>
    <mergeCell ref="J82:AJ82"/>
    <mergeCell ref="K83:AJ86"/>
    <mergeCell ref="AN99:AQ99"/>
    <mergeCell ref="J105:AJ105"/>
    <mergeCell ref="L106:AJ107"/>
    <mergeCell ref="K87:AJ89"/>
    <mergeCell ref="K90:AJ90"/>
    <mergeCell ref="L92:AJ93"/>
    <mergeCell ref="L94:AJ95"/>
    <mergeCell ref="J91:AJ91"/>
    <mergeCell ref="L108:AJ110"/>
    <mergeCell ref="L111:AJ113"/>
    <mergeCell ref="L114:AJ115"/>
    <mergeCell ref="J97:AJ97"/>
    <mergeCell ref="K99:AJ102"/>
    <mergeCell ref="K120:AJ123"/>
    <mergeCell ref="K125:AJ126"/>
    <mergeCell ref="AN125:AQ125"/>
    <mergeCell ref="K116:AJ118"/>
    <mergeCell ref="K128:AJ129"/>
    <mergeCell ref="AN128:AQ128"/>
    <mergeCell ref="J131:AJ131"/>
    <mergeCell ref="J132:AJ132"/>
    <mergeCell ref="L133:AJ133"/>
    <mergeCell ref="L134:AJ134"/>
    <mergeCell ref="L140:AJ141"/>
    <mergeCell ref="L135:AJ135"/>
    <mergeCell ref="L136:AJ136"/>
    <mergeCell ref="L137:AJ137"/>
    <mergeCell ref="L138:AJ138"/>
    <mergeCell ref="L139:AJ139"/>
    <mergeCell ref="J182:AJ186"/>
    <mergeCell ref="AN182:AQ182"/>
    <mergeCell ref="J188:AJ189"/>
    <mergeCell ref="AN188:AQ188"/>
    <mergeCell ref="M173:AJ176"/>
    <mergeCell ref="AN173:AQ173"/>
    <mergeCell ref="J178:AJ180"/>
    <mergeCell ref="AN178:AQ178"/>
    <mergeCell ref="K143:AJ143"/>
    <mergeCell ref="K144:AJ145"/>
    <mergeCell ref="AN143:AQ143"/>
    <mergeCell ref="K156:AJ156"/>
    <mergeCell ref="M158:AJ160"/>
    <mergeCell ref="M162:AJ166"/>
    <mergeCell ref="AN158:AQ158"/>
    <mergeCell ref="AN162:AQ162"/>
    <mergeCell ref="M168:AJ171"/>
    <mergeCell ref="AN168:AQ168"/>
    <mergeCell ref="M147:AJ147"/>
    <mergeCell ref="M149:AJ150"/>
    <mergeCell ref="M152:AJ153"/>
    <mergeCell ref="AS43:AX44"/>
    <mergeCell ref="AS46:AX47"/>
    <mergeCell ref="AS51:AX52"/>
    <mergeCell ref="AS56:AX58"/>
    <mergeCell ref="AS60:AX61"/>
    <mergeCell ref="AS64:AX65"/>
    <mergeCell ref="AS68:AX69"/>
    <mergeCell ref="AS71:AX72"/>
    <mergeCell ref="AS7:AX12"/>
    <mergeCell ref="AS16:AX17"/>
    <mergeCell ref="AS18:AX19"/>
    <mergeCell ref="AS22:AX23"/>
    <mergeCell ref="AS24:AX25"/>
    <mergeCell ref="AS27:AX28"/>
    <mergeCell ref="AS31:AX32"/>
    <mergeCell ref="AS33:AX34"/>
    <mergeCell ref="AS40:AX41"/>
  </mergeCells>
  <phoneticPr fontId="7"/>
  <conditionalFormatting sqref="C11">
    <cfRule type="cellIs" dxfId="1931" priority="202" operator="equal">
      <formula>"非該当"</formula>
    </cfRule>
    <cfRule type="cellIs" dxfId="1930" priority="201" operator="equal">
      <formula>"該当"</formula>
    </cfRule>
    <cfRule type="cellIs" dxfId="1929" priority="200" operator="equal">
      <formula>"該当・非該当"</formula>
    </cfRule>
  </conditionalFormatting>
  <conditionalFormatting sqref="C14">
    <cfRule type="cellIs" dxfId="1928" priority="199" operator="equal">
      <formula>"非該当"</formula>
    </cfRule>
    <cfRule type="cellIs" dxfId="1927" priority="198" operator="equal">
      <formula>"該当"</formula>
    </cfRule>
    <cfRule type="cellIs" dxfId="1926" priority="197" operator="equal">
      <formula>"該当・非該当"</formula>
    </cfRule>
  </conditionalFormatting>
  <conditionalFormatting sqref="C49">
    <cfRule type="cellIs" dxfId="1925" priority="206" operator="equal">
      <formula>"非該当"</formula>
    </cfRule>
    <cfRule type="cellIs" dxfId="1924" priority="205" operator="equal">
      <formula>"該当"</formula>
    </cfRule>
    <cfRule type="cellIs" dxfId="1923" priority="204" operator="equal">
      <formula>"該当・非該当"</formula>
    </cfRule>
  </conditionalFormatting>
  <conditionalFormatting sqref="AN4:AO4">
    <cfRule type="containsBlanks" dxfId="1922" priority="203">
      <formula>LEN(TRIM(AN4))=0</formula>
    </cfRule>
  </conditionalFormatting>
  <conditionalFormatting sqref="AN7:AO7">
    <cfRule type="containsText" dxfId="1921" priority="196" operator="containsText" text="いない">
      <formula>NOT(ISERROR(SEARCH("いない",AN7)))</formula>
    </cfRule>
    <cfRule type="cellIs" dxfId="1920" priority="195" operator="equal">
      <formula>"いる・いない"</formula>
    </cfRule>
    <cfRule type="cellIs" dxfId="1919" priority="193" operator="equal">
      <formula>"いる"</formula>
    </cfRule>
    <cfRule type="cellIs" dxfId="1918" priority="194" operator="equal">
      <formula>"非該当"</formula>
    </cfRule>
  </conditionalFormatting>
  <conditionalFormatting sqref="AN13:AO13">
    <cfRule type="cellIs" dxfId="1917" priority="226" operator="equal">
      <formula>"いる・いない"</formula>
    </cfRule>
    <cfRule type="cellIs" dxfId="1916" priority="225" operator="equal">
      <formula>"非該当"</formula>
    </cfRule>
    <cfRule type="cellIs" dxfId="1915" priority="224" operator="equal">
      <formula>"いる"</formula>
    </cfRule>
    <cfRule type="containsText" dxfId="1914" priority="227" operator="containsText" text="いない">
      <formula>NOT(ISERROR(SEARCH("いない",AN13)))</formula>
    </cfRule>
  </conditionalFormatting>
  <conditionalFormatting sqref="AN16:AO16">
    <cfRule type="cellIs" dxfId="1913" priority="186" operator="equal">
      <formula>"いる"</formula>
    </cfRule>
    <cfRule type="containsText" dxfId="1912" priority="189" operator="containsText" text="いない">
      <formula>NOT(ISERROR(SEARCH("いない",AN16)))</formula>
    </cfRule>
    <cfRule type="cellIs" dxfId="1911" priority="188" operator="equal">
      <formula>"いる・いない"</formula>
    </cfRule>
    <cfRule type="cellIs" dxfId="1910" priority="187" operator="equal">
      <formula>"非該当"</formula>
    </cfRule>
  </conditionalFormatting>
  <conditionalFormatting sqref="AN18:AO18">
    <cfRule type="containsText" dxfId="1909" priority="182" operator="containsText" text="いない">
      <formula>NOT(ISERROR(SEARCH("いない",AN18)))</formula>
    </cfRule>
    <cfRule type="cellIs" dxfId="1908" priority="181" operator="equal">
      <formula>"いる・いない"</formula>
    </cfRule>
    <cfRule type="cellIs" dxfId="1907" priority="180" operator="equal">
      <formula>"非該当"</formula>
    </cfRule>
    <cfRule type="cellIs" dxfId="1906" priority="179" operator="equal">
      <formula>"いる"</formula>
    </cfRule>
  </conditionalFormatting>
  <conditionalFormatting sqref="AN22:AO22">
    <cfRule type="cellIs" dxfId="1905" priority="174" operator="equal">
      <formula>"いる・いない"</formula>
    </cfRule>
    <cfRule type="cellIs" dxfId="1904" priority="173" operator="equal">
      <formula>"非該当"</formula>
    </cfRule>
    <cfRule type="containsText" dxfId="1903" priority="175" operator="containsText" text="いない">
      <formula>NOT(ISERROR(SEARCH("いない",AN22)))</formula>
    </cfRule>
    <cfRule type="cellIs" dxfId="1902" priority="172" operator="equal">
      <formula>"いる"</formula>
    </cfRule>
  </conditionalFormatting>
  <conditionalFormatting sqref="AN24:AO24">
    <cfRule type="containsText" dxfId="1901" priority="168" operator="containsText" text="いない">
      <formula>NOT(ISERROR(SEARCH("いない",AN24)))</formula>
    </cfRule>
    <cfRule type="cellIs" dxfId="1900" priority="166" operator="equal">
      <formula>"非該当"</formula>
    </cfRule>
    <cfRule type="cellIs" dxfId="1899" priority="165" operator="equal">
      <formula>"いる"</formula>
    </cfRule>
    <cfRule type="cellIs" dxfId="1898" priority="167" operator="equal">
      <formula>"いる・いない"</formula>
    </cfRule>
  </conditionalFormatting>
  <conditionalFormatting sqref="AN27:AO27">
    <cfRule type="containsText" dxfId="1897" priority="161" operator="containsText" text="いない">
      <formula>NOT(ISERROR(SEARCH("いない",AN27)))</formula>
    </cfRule>
    <cfRule type="cellIs" dxfId="1896" priority="160" operator="equal">
      <formula>"いる・いない"</formula>
    </cfRule>
    <cfRule type="cellIs" dxfId="1895" priority="159" operator="equal">
      <formula>"非該当"</formula>
    </cfRule>
    <cfRule type="cellIs" dxfId="1894" priority="158" operator="equal">
      <formula>"いる"</formula>
    </cfRule>
  </conditionalFormatting>
  <conditionalFormatting sqref="AN31:AO31">
    <cfRule type="containsText" dxfId="1893" priority="154" operator="containsText" text="いない">
      <formula>NOT(ISERROR(SEARCH("いない",AN31)))</formula>
    </cfRule>
    <cfRule type="cellIs" dxfId="1892" priority="153" operator="equal">
      <formula>"いる・いない"</formula>
    </cfRule>
    <cfRule type="cellIs" dxfId="1891" priority="152" operator="equal">
      <formula>"非該当"</formula>
    </cfRule>
    <cfRule type="cellIs" dxfId="1890" priority="151" operator="equal">
      <formula>"いる"</formula>
    </cfRule>
  </conditionalFormatting>
  <conditionalFormatting sqref="AN33:AO33">
    <cfRule type="cellIs" dxfId="1889" priority="146" operator="equal">
      <formula>"いる・いない"</formula>
    </cfRule>
    <cfRule type="cellIs" dxfId="1888" priority="145" operator="equal">
      <formula>"非該当"</formula>
    </cfRule>
    <cfRule type="cellIs" dxfId="1887" priority="144" operator="equal">
      <formula>"いる"</formula>
    </cfRule>
    <cfRule type="containsText" dxfId="1886" priority="147" operator="containsText" text="いない">
      <formula>NOT(ISERROR(SEARCH("いない",AN33)))</formula>
    </cfRule>
  </conditionalFormatting>
  <conditionalFormatting sqref="AN40:AO40">
    <cfRule type="cellIs" dxfId="1885" priority="137" operator="equal">
      <formula>"いる"</formula>
    </cfRule>
    <cfRule type="cellIs" dxfId="1884" priority="138" operator="equal">
      <formula>"非該当"</formula>
    </cfRule>
    <cfRule type="cellIs" dxfId="1883" priority="139" operator="equal">
      <formula>"いる・いない"</formula>
    </cfRule>
    <cfRule type="containsText" dxfId="1882" priority="140" operator="containsText" text="いない">
      <formula>NOT(ISERROR(SEARCH("いない",AN40)))</formula>
    </cfRule>
  </conditionalFormatting>
  <conditionalFormatting sqref="AN43:AO43">
    <cfRule type="cellIs" dxfId="1881" priority="130" operator="equal">
      <formula>"いる"</formula>
    </cfRule>
    <cfRule type="cellIs" dxfId="1880" priority="131" operator="equal">
      <formula>"非該当"</formula>
    </cfRule>
    <cfRule type="cellIs" dxfId="1879" priority="132" operator="equal">
      <formula>"いる・いない"</formula>
    </cfRule>
    <cfRule type="containsText" dxfId="1878" priority="133" operator="containsText" text="いない">
      <formula>NOT(ISERROR(SEARCH("いない",AN43)))</formula>
    </cfRule>
  </conditionalFormatting>
  <conditionalFormatting sqref="AN46:AO48">
    <cfRule type="containsText" dxfId="1877" priority="126" operator="containsText" text="いない">
      <formula>NOT(ISERROR(SEARCH("いない",AN46)))</formula>
    </cfRule>
    <cfRule type="cellIs" dxfId="1876" priority="125" operator="equal">
      <formula>"いる・いない"</formula>
    </cfRule>
    <cfRule type="cellIs" dxfId="1875" priority="124" operator="equal">
      <formula>"非該当"</formula>
    </cfRule>
    <cfRule type="cellIs" dxfId="1874" priority="123" operator="equal">
      <formula>"いる"</formula>
    </cfRule>
  </conditionalFormatting>
  <conditionalFormatting sqref="AN51:AO51">
    <cfRule type="containsText" dxfId="1873" priority="119" operator="containsText" text="いない">
      <formula>NOT(ISERROR(SEARCH("いない",AN51)))</formula>
    </cfRule>
    <cfRule type="cellIs" dxfId="1872" priority="118" operator="equal">
      <formula>"いる・いない"</formula>
    </cfRule>
    <cfRule type="cellIs" dxfId="1871" priority="117" operator="equal">
      <formula>"非該当"</formula>
    </cfRule>
    <cfRule type="cellIs" dxfId="1870" priority="116" operator="equal">
      <formula>"いる"</formula>
    </cfRule>
  </conditionalFormatting>
  <conditionalFormatting sqref="AN60:AO60">
    <cfRule type="cellIs" dxfId="1869" priority="111" operator="equal">
      <formula>"いる・いない"</formula>
    </cfRule>
    <cfRule type="cellIs" dxfId="1868" priority="109" operator="equal">
      <formula>"いる"</formula>
    </cfRule>
    <cfRule type="cellIs" dxfId="1867" priority="110" operator="equal">
      <formula>"非該当"</formula>
    </cfRule>
    <cfRule type="containsText" dxfId="1866" priority="112" operator="containsText" text="いない">
      <formula>NOT(ISERROR(SEARCH("いない",AN60)))</formula>
    </cfRule>
  </conditionalFormatting>
  <conditionalFormatting sqref="AN64:AO64">
    <cfRule type="cellIs" dxfId="1865" priority="103" operator="equal">
      <formula>"非該当"</formula>
    </cfRule>
    <cfRule type="cellIs" dxfId="1864" priority="102" operator="equal">
      <formula>"いる"</formula>
    </cfRule>
    <cfRule type="containsText" dxfId="1863" priority="105" operator="containsText" text="いない">
      <formula>NOT(ISERROR(SEARCH("いない",AN64)))</formula>
    </cfRule>
    <cfRule type="cellIs" dxfId="1862" priority="104" operator="equal">
      <formula>"いる・いない"</formula>
    </cfRule>
  </conditionalFormatting>
  <conditionalFormatting sqref="AN68:AO68">
    <cfRule type="cellIs" dxfId="1861" priority="95" operator="equal">
      <formula>"いる"</formula>
    </cfRule>
    <cfRule type="containsText" dxfId="1860" priority="98" operator="containsText" text="いない">
      <formula>NOT(ISERROR(SEARCH("いない",AN68)))</formula>
    </cfRule>
    <cfRule type="cellIs" dxfId="1859" priority="97" operator="equal">
      <formula>"いる・いない"</formula>
    </cfRule>
    <cfRule type="cellIs" dxfId="1858" priority="96" operator="equal">
      <formula>"非該当"</formula>
    </cfRule>
  </conditionalFormatting>
  <conditionalFormatting sqref="AN71:AO71">
    <cfRule type="cellIs" dxfId="1857" priority="88" operator="equal">
      <formula>"いる"</formula>
    </cfRule>
    <cfRule type="cellIs" dxfId="1856" priority="89" operator="equal">
      <formula>"非該当"</formula>
    </cfRule>
    <cfRule type="cellIs" dxfId="1855" priority="90" operator="equal">
      <formula>"いる・いない"</formula>
    </cfRule>
    <cfRule type="containsText" dxfId="1854" priority="91" operator="containsText" text="いない">
      <formula>NOT(ISERROR(SEARCH("いない",AN71)))</formula>
    </cfRule>
  </conditionalFormatting>
  <conditionalFormatting sqref="AN75:AO75">
    <cfRule type="cellIs" dxfId="1853" priority="82" operator="equal">
      <formula>"非該当"</formula>
    </cfRule>
    <cfRule type="containsText" dxfId="1852" priority="84" operator="containsText" text="いない">
      <formula>NOT(ISERROR(SEARCH("いない",AN75)))</formula>
    </cfRule>
    <cfRule type="cellIs" dxfId="1851" priority="83" operator="equal">
      <formula>"いる・いない"</formula>
    </cfRule>
    <cfRule type="cellIs" dxfId="1850" priority="81" operator="equal">
      <formula>"いる"</formula>
    </cfRule>
  </conditionalFormatting>
  <conditionalFormatting sqref="AN99:AO99">
    <cfRule type="containsText" dxfId="1849" priority="77" operator="containsText" text="いない">
      <formula>NOT(ISERROR(SEARCH("いない",AN99)))</formula>
    </cfRule>
    <cfRule type="cellIs" dxfId="1848" priority="76" operator="equal">
      <formula>"いる・いない"</formula>
    </cfRule>
    <cfRule type="cellIs" dxfId="1847" priority="75" operator="equal">
      <formula>"非該当"</formula>
    </cfRule>
    <cfRule type="cellIs" dxfId="1846" priority="74" operator="equal">
      <formula>"いる"</formula>
    </cfRule>
  </conditionalFormatting>
  <conditionalFormatting sqref="AN125:AO125">
    <cfRule type="containsText" dxfId="1845" priority="70" operator="containsText" text="いない">
      <formula>NOT(ISERROR(SEARCH("いない",AN125)))</formula>
    </cfRule>
    <cfRule type="cellIs" dxfId="1844" priority="67" operator="equal">
      <formula>"いる"</formula>
    </cfRule>
    <cfRule type="cellIs" dxfId="1843" priority="68" operator="equal">
      <formula>"非該当"</formula>
    </cfRule>
    <cfRule type="cellIs" dxfId="1842" priority="69" operator="equal">
      <formula>"いる・いない"</formula>
    </cfRule>
  </conditionalFormatting>
  <conditionalFormatting sqref="AN128:AO128">
    <cfRule type="cellIs" dxfId="1841" priority="60" operator="equal">
      <formula>"いる"</formula>
    </cfRule>
    <cfRule type="containsText" dxfId="1840" priority="63" operator="containsText" text="いない">
      <formula>NOT(ISERROR(SEARCH("いない",AN128)))</formula>
    </cfRule>
    <cfRule type="cellIs" dxfId="1839" priority="62" operator="equal">
      <formula>"いる・いない"</formula>
    </cfRule>
    <cfRule type="cellIs" dxfId="1838" priority="61" operator="equal">
      <formula>"非該当"</formula>
    </cfRule>
  </conditionalFormatting>
  <conditionalFormatting sqref="AN143:AO143">
    <cfRule type="containsText" dxfId="1837" priority="56" operator="containsText" text="いない">
      <formula>NOT(ISERROR(SEARCH("いない",AN143)))</formula>
    </cfRule>
    <cfRule type="cellIs" dxfId="1836" priority="55" operator="equal">
      <formula>"いる・いない"</formula>
    </cfRule>
    <cfRule type="cellIs" dxfId="1835" priority="54" operator="equal">
      <formula>"非該当"</formula>
    </cfRule>
    <cfRule type="cellIs" dxfId="1834" priority="53" operator="equal">
      <formula>"いる"</formula>
    </cfRule>
  </conditionalFormatting>
  <conditionalFormatting sqref="AN158:AO158">
    <cfRule type="cellIs" dxfId="1833" priority="46" operator="equal">
      <formula>"いる"</formula>
    </cfRule>
    <cfRule type="containsText" dxfId="1832" priority="49" operator="containsText" text="いない">
      <formula>NOT(ISERROR(SEARCH("いない",AN158)))</formula>
    </cfRule>
    <cfRule type="cellIs" dxfId="1831" priority="48" operator="equal">
      <formula>"いる・いない"</formula>
    </cfRule>
    <cfRule type="cellIs" dxfId="1830" priority="47" operator="equal">
      <formula>"非該当"</formula>
    </cfRule>
  </conditionalFormatting>
  <conditionalFormatting sqref="AN162:AO162">
    <cfRule type="containsText" dxfId="1829" priority="42" operator="containsText" text="いない">
      <formula>NOT(ISERROR(SEARCH("いない",AN162)))</formula>
    </cfRule>
    <cfRule type="cellIs" dxfId="1828" priority="41" operator="equal">
      <formula>"いる・いない"</formula>
    </cfRule>
    <cfRule type="cellIs" dxfId="1827" priority="39" operator="equal">
      <formula>"いる"</formula>
    </cfRule>
    <cfRule type="cellIs" dxfId="1826" priority="40" operator="equal">
      <formula>"非該当"</formula>
    </cfRule>
  </conditionalFormatting>
  <conditionalFormatting sqref="AN168:AO168">
    <cfRule type="cellIs" dxfId="1825" priority="32" operator="equal">
      <formula>"いる"</formula>
    </cfRule>
    <cfRule type="cellIs" dxfId="1824" priority="33" operator="equal">
      <formula>"非該当"</formula>
    </cfRule>
    <cfRule type="cellIs" dxfId="1823" priority="34" operator="equal">
      <formula>"いる・いない"</formula>
    </cfRule>
    <cfRule type="containsText" dxfId="1822" priority="35" operator="containsText" text="いない">
      <formula>NOT(ISERROR(SEARCH("いない",AN168)))</formula>
    </cfRule>
  </conditionalFormatting>
  <conditionalFormatting sqref="AN173:AO173">
    <cfRule type="cellIs" dxfId="1821" priority="25" operator="equal">
      <formula>"いる"</formula>
    </cfRule>
    <cfRule type="cellIs" dxfId="1820" priority="26" operator="equal">
      <formula>"非該当"</formula>
    </cfRule>
    <cfRule type="cellIs" dxfId="1819" priority="27" operator="equal">
      <formula>"いる・いない"</formula>
    </cfRule>
    <cfRule type="containsText" dxfId="1818" priority="28" operator="containsText" text="いない">
      <formula>NOT(ISERROR(SEARCH("いない",AN173)))</formula>
    </cfRule>
  </conditionalFormatting>
  <conditionalFormatting sqref="AN178:AO178">
    <cfRule type="cellIs" dxfId="1817" priority="18" operator="equal">
      <formula>"いる"</formula>
    </cfRule>
    <cfRule type="cellIs" dxfId="1816" priority="19" operator="equal">
      <formula>"非該当"</formula>
    </cfRule>
    <cfRule type="cellIs" dxfId="1815" priority="20" operator="equal">
      <formula>"いる・いない"</formula>
    </cfRule>
    <cfRule type="containsText" dxfId="1814" priority="21" operator="containsText" text="いない">
      <formula>NOT(ISERROR(SEARCH("いない",AN178)))</formula>
    </cfRule>
  </conditionalFormatting>
  <conditionalFormatting sqref="AN182:AO182">
    <cfRule type="cellIs" dxfId="1813" priority="11" operator="equal">
      <formula>"いる"</formula>
    </cfRule>
    <cfRule type="cellIs" dxfId="1812" priority="12" operator="equal">
      <formula>"非該当"</formula>
    </cfRule>
    <cfRule type="cellIs" dxfId="1811" priority="13" operator="equal">
      <formula>"いる・いない"</formula>
    </cfRule>
    <cfRule type="containsText" dxfId="1810" priority="14" operator="containsText" text="いない">
      <formula>NOT(ISERROR(SEARCH("いない",AN182)))</formula>
    </cfRule>
  </conditionalFormatting>
  <conditionalFormatting sqref="AN188:AO188">
    <cfRule type="cellIs" dxfId="1809" priority="4" operator="equal">
      <formula>"いる"</formula>
    </cfRule>
    <cfRule type="cellIs" dxfId="1808" priority="5" operator="equal">
      <formula>"非該当"</formula>
    </cfRule>
    <cfRule type="cellIs" dxfId="1807" priority="6" operator="equal">
      <formula>"いる・いない"</formula>
    </cfRule>
    <cfRule type="containsText" dxfId="1806" priority="7" operator="containsText" text="いない">
      <formula>NOT(ISERROR(SEARCH("いない",AN188)))</formula>
    </cfRule>
  </conditionalFormatting>
  <conditionalFormatting sqref="AY7">
    <cfRule type="containsErrors" dxfId="1805" priority="190">
      <formula>ISERROR(AY7)</formula>
    </cfRule>
    <cfRule type="cellIs" dxfId="1804" priority="191" operator="equal">
      <formula>0</formula>
    </cfRule>
    <cfRule type="containsText" dxfId="1803" priority="192" operator="containsText" text="根拠法令等の記載内容を再度確認してください。">
      <formula>NOT(ISERROR(SEARCH("根拠法令等の記載内容を再度確認してください。",AY7)))</formula>
    </cfRule>
  </conditionalFormatting>
  <conditionalFormatting sqref="AY13">
    <cfRule type="cellIs" dxfId="1802" priority="222" operator="equal">
      <formula>0</formula>
    </cfRule>
    <cfRule type="containsText" dxfId="1801" priority="223" operator="containsText" text="根拠法令等の記載内容を再度確認してください。">
      <formula>NOT(ISERROR(SEARCH("根拠法令等の記載内容を再度確認してください。",AY13)))</formula>
    </cfRule>
    <cfRule type="containsErrors" dxfId="1800" priority="221">
      <formula>ISERROR(AY13)</formula>
    </cfRule>
  </conditionalFormatting>
  <conditionalFormatting sqref="AY16">
    <cfRule type="containsText" dxfId="1799" priority="185" operator="containsText" text="根拠法令等の記載内容を再度確認してください。">
      <formula>NOT(ISERROR(SEARCH("根拠法令等の記載内容を再度確認してください。",AY16)))</formula>
    </cfRule>
    <cfRule type="cellIs" dxfId="1798" priority="184" operator="equal">
      <formula>0</formula>
    </cfRule>
    <cfRule type="containsErrors" dxfId="1797" priority="183">
      <formula>ISERROR(AY16)</formula>
    </cfRule>
  </conditionalFormatting>
  <conditionalFormatting sqref="AY18">
    <cfRule type="cellIs" dxfId="1796" priority="177" operator="equal">
      <formula>0</formula>
    </cfRule>
    <cfRule type="containsErrors" dxfId="1795" priority="176">
      <formula>ISERROR(AY18)</formula>
    </cfRule>
    <cfRule type="containsText" dxfId="1794" priority="178"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1793" priority="169">
      <formula>ISERROR(AY22)</formula>
    </cfRule>
    <cfRule type="cellIs" dxfId="1792" priority="170" operator="equal">
      <formula>0</formula>
    </cfRule>
    <cfRule type="containsText" dxfId="1791" priority="171" operator="containsText" text="根拠法令等の記載内容を再度確認してください。">
      <formula>NOT(ISERROR(SEARCH("根拠法令等の記載内容を再度確認してください。",AY22)))</formula>
    </cfRule>
  </conditionalFormatting>
  <conditionalFormatting sqref="AY24:AY25">
    <cfRule type="containsText" dxfId="1790" priority="164" operator="containsText" text="根拠法令等の記載内容を再度確認してください。">
      <formula>NOT(ISERROR(SEARCH("根拠法令等の記載内容を再度確認してください。",AY24)))</formula>
    </cfRule>
    <cfRule type="cellIs" dxfId="1789" priority="163" operator="equal">
      <formula>0</formula>
    </cfRule>
    <cfRule type="containsErrors" dxfId="1788" priority="162">
      <formula>ISERROR(AY24)</formula>
    </cfRule>
  </conditionalFormatting>
  <conditionalFormatting sqref="AY27">
    <cfRule type="cellIs" dxfId="1787" priority="156" operator="equal">
      <formula>0</formula>
    </cfRule>
    <cfRule type="containsErrors" dxfId="1786" priority="155">
      <formula>ISERROR(AY27)</formula>
    </cfRule>
    <cfRule type="containsText" dxfId="1785" priority="157" operator="containsText" text="根拠法令等の記載内容を再度確認してください。">
      <formula>NOT(ISERROR(SEARCH("根拠法令等の記載内容を再度確認してください。",AY27)))</formula>
    </cfRule>
  </conditionalFormatting>
  <conditionalFormatting sqref="AY31">
    <cfRule type="containsErrors" dxfId="1784" priority="148">
      <formula>ISERROR(AY31)</formula>
    </cfRule>
    <cfRule type="containsText" dxfId="1783" priority="150" operator="containsText" text="根拠法令等の記載内容を再度確認してください。">
      <formula>NOT(ISERROR(SEARCH("根拠法令等の記載内容を再度確認してください。",AY31)))</formula>
    </cfRule>
    <cfRule type="cellIs" dxfId="1782" priority="149" operator="equal">
      <formula>0</formula>
    </cfRule>
  </conditionalFormatting>
  <conditionalFormatting sqref="AY33">
    <cfRule type="containsText" dxfId="1781" priority="143" operator="containsText" text="根拠法令等の記載内容を再度確認してください。">
      <formula>NOT(ISERROR(SEARCH("根拠法令等の記載内容を再度確認してください。",AY33)))</formula>
    </cfRule>
    <cfRule type="cellIs" dxfId="1780" priority="142" operator="equal">
      <formula>0</formula>
    </cfRule>
    <cfRule type="containsErrors" dxfId="1779" priority="141">
      <formula>ISERROR(AY33)</formula>
    </cfRule>
  </conditionalFormatting>
  <conditionalFormatting sqref="AY40">
    <cfRule type="containsErrors" dxfId="1778" priority="134">
      <formula>ISERROR(AY40)</formula>
    </cfRule>
    <cfRule type="cellIs" dxfId="1777" priority="135" operator="equal">
      <formula>0</formula>
    </cfRule>
    <cfRule type="containsText" dxfId="1776" priority="136" operator="containsText" text="根拠法令等の記載内容を再度確認してください。">
      <formula>NOT(ISERROR(SEARCH("根拠法令等の記載内容を再度確認してください。",AY40)))</formula>
    </cfRule>
  </conditionalFormatting>
  <conditionalFormatting sqref="AY43">
    <cfRule type="containsErrors" dxfId="1775" priority="127">
      <formula>ISERROR(AY43)</formula>
    </cfRule>
    <cfRule type="cellIs" dxfId="1774" priority="128" operator="equal">
      <formula>0</formula>
    </cfRule>
    <cfRule type="containsText" dxfId="1773" priority="129" operator="containsText" text="根拠法令等の記載内容を再度確認してください。">
      <formula>NOT(ISERROR(SEARCH("根拠法令等の記載内容を再度確認してください。",AY43)))</formula>
    </cfRule>
  </conditionalFormatting>
  <conditionalFormatting sqref="AY46:AY48">
    <cfRule type="containsText" dxfId="1772" priority="122" operator="containsText" text="根拠法令等の記載内容を再度確認してください。">
      <formula>NOT(ISERROR(SEARCH("根拠法令等の記載内容を再度確認してください。",AY46)))</formula>
    </cfRule>
    <cfRule type="cellIs" dxfId="1771" priority="121" operator="equal">
      <formula>0</formula>
    </cfRule>
    <cfRule type="containsErrors" dxfId="1770" priority="120">
      <formula>ISERROR(AY46)</formula>
    </cfRule>
  </conditionalFormatting>
  <conditionalFormatting sqref="AY51">
    <cfRule type="containsText" dxfId="1769" priority="115" operator="containsText" text="根拠法令等の記載内容を再度確認してください。">
      <formula>NOT(ISERROR(SEARCH("根拠法令等の記載内容を再度確認してください。",AY51)))</formula>
    </cfRule>
    <cfRule type="cellIs" dxfId="1768" priority="114" operator="equal">
      <formula>0</formula>
    </cfRule>
    <cfRule type="containsErrors" dxfId="1767" priority="113">
      <formula>ISERROR(AY51)</formula>
    </cfRule>
  </conditionalFormatting>
  <conditionalFormatting sqref="AY53:AY54">
    <cfRule type="cellIs" dxfId="1766" priority="290" operator="equal">
      <formula>0</formula>
    </cfRule>
    <cfRule type="containsText" dxfId="1765" priority="291" operator="containsText" text="根拠法令等の記載内容を再度確認してください。">
      <formula>NOT(ISERROR(SEARCH("根拠法令等の記載内容を再度確認してください。",AY53)))</formula>
    </cfRule>
    <cfRule type="containsErrors" dxfId="1764" priority="289">
      <formula>ISERROR(AY53)</formula>
    </cfRule>
  </conditionalFormatting>
  <conditionalFormatting sqref="AY57">
    <cfRule type="cellIs" dxfId="1763" priority="287" operator="equal">
      <formula>0</formula>
    </cfRule>
    <cfRule type="containsErrors" dxfId="1762" priority="286">
      <formula>ISERROR(AY57)</formula>
    </cfRule>
    <cfRule type="containsText" dxfId="1761" priority="288" operator="containsText" text="根拠法令等の記載内容を再度確認してください。">
      <formula>NOT(ISERROR(SEARCH("根拠法令等の記載内容を再度確認してください。",AY57)))</formula>
    </cfRule>
  </conditionalFormatting>
  <conditionalFormatting sqref="AY60">
    <cfRule type="containsText" dxfId="1760" priority="108" operator="containsText" text="根拠法令等の記載内容を再度確認してください。">
      <formula>NOT(ISERROR(SEARCH("根拠法令等の記載内容を再度確認してください。",AY60)))</formula>
    </cfRule>
    <cfRule type="cellIs" dxfId="1759" priority="107" operator="equal">
      <formula>0</formula>
    </cfRule>
    <cfRule type="containsErrors" dxfId="1758" priority="106">
      <formula>ISERROR(AY60)</formula>
    </cfRule>
  </conditionalFormatting>
  <conditionalFormatting sqref="AY63:AY64">
    <cfRule type="containsErrors" dxfId="1757" priority="99">
      <formula>ISERROR(AY63)</formula>
    </cfRule>
    <cfRule type="containsText" dxfId="1756" priority="101" operator="containsText" text="根拠法令等の記載内容を再度確認してください。">
      <formula>NOT(ISERROR(SEARCH("根拠法令等の記載内容を再度確認してください。",AY63)))</formula>
    </cfRule>
    <cfRule type="cellIs" dxfId="1755" priority="100" operator="equal">
      <formula>0</formula>
    </cfRule>
  </conditionalFormatting>
  <conditionalFormatting sqref="AY68">
    <cfRule type="cellIs" dxfId="1754" priority="93" operator="equal">
      <formula>0</formula>
    </cfRule>
    <cfRule type="containsText" dxfId="1753" priority="94" operator="containsText" text="根拠法令等の記載内容を再度確認してください。">
      <formula>NOT(ISERROR(SEARCH("根拠法令等の記載内容を再度確認してください。",AY68)))</formula>
    </cfRule>
    <cfRule type="containsErrors" dxfId="1752" priority="92">
      <formula>ISERROR(AY68)</formula>
    </cfRule>
  </conditionalFormatting>
  <conditionalFormatting sqref="AY71">
    <cfRule type="cellIs" dxfId="1751" priority="86" operator="equal">
      <formula>0</formula>
    </cfRule>
    <cfRule type="containsErrors" dxfId="1750" priority="85">
      <formula>ISERROR(AY71)</formula>
    </cfRule>
    <cfRule type="containsText" dxfId="1749" priority="87" operator="containsText" text="根拠法令等の記載内容を再度確認してください。">
      <formula>NOT(ISERROR(SEARCH("根拠法令等の記載内容を再度確認してください。",AY71)))</formula>
    </cfRule>
  </conditionalFormatting>
  <conditionalFormatting sqref="AY74:AY75">
    <cfRule type="cellIs" dxfId="1748" priority="79" operator="equal">
      <formula>0</formula>
    </cfRule>
    <cfRule type="containsErrors" dxfId="1747" priority="78">
      <formula>ISERROR(AY74)</formula>
    </cfRule>
    <cfRule type="containsText" dxfId="1746" priority="80" operator="containsText" text="根拠法令等の記載内容を再度確認してください。">
      <formula>NOT(ISERROR(SEARCH("根拠法令等の記載内容を再度確認してください。",AY74)))</formula>
    </cfRule>
  </conditionalFormatting>
  <conditionalFormatting sqref="AY81">
    <cfRule type="containsErrors" dxfId="1745" priority="277">
      <formula>ISERROR(AY81)</formula>
    </cfRule>
    <cfRule type="cellIs" dxfId="1744" priority="278" operator="equal">
      <formula>0</formula>
    </cfRule>
    <cfRule type="containsText" dxfId="1743" priority="279" operator="containsText" text="根拠法令等の記載内容を再度確認してください。">
      <formula>NOT(ISERROR(SEARCH("根拠法令等の記載内容を再度確認してください。",AY81)))</formula>
    </cfRule>
  </conditionalFormatting>
  <conditionalFormatting sqref="AY88">
    <cfRule type="containsErrors" dxfId="1742" priority="274">
      <formula>ISERROR(AY88)</formula>
    </cfRule>
    <cfRule type="cellIs" dxfId="1741" priority="275" operator="equal">
      <formula>0</formula>
    </cfRule>
    <cfRule type="containsText" dxfId="1740" priority="276" operator="containsText" text="根拠法令等の記載内容を再度確認してください。">
      <formula>NOT(ISERROR(SEARCH("根拠法令等の記載内容を再度確認してください。",AY88)))</formula>
    </cfRule>
  </conditionalFormatting>
  <conditionalFormatting sqref="AY91">
    <cfRule type="cellIs" dxfId="1739" priority="272" operator="equal">
      <formula>0</formula>
    </cfRule>
    <cfRule type="containsErrors" dxfId="1738" priority="271">
      <formula>ISERROR(AY91)</formula>
    </cfRule>
    <cfRule type="containsText" dxfId="1737" priority="273" operator="containsText" text="根拠法令等の記載内容を再度確認してください。">
      <formula>NOT(ISERROR(SEARCH("根拠法令等の記載内容を再度確認してください。",AY91)))</formula>
    </cfRule>
  </conditionalFormatting>
  <conditionalFormatting sqref="AY94">
    <cfRule type="containsText" dxfId="1736" priority="270" operator="containsText" text="根拠法令等の記載内容を再度確認してください。">
      <formula>NOT(ISERROR(SEARCH("根拠法令等の記載内容を再度確認してください。",AY94)))</formula>
    </cfRule>
    <cfRule type="containsErrors" dxfId="1735" priority="268">
      <formula>ISERROR(AY94)</formula>
    </cfRule>
    <cfRule type="cellIs" dxfId="1734" priority="269" operator="equal">
      <formula>0</formula>
    </cfRule>
  </conditionalFormatting>
  <conditionalFormatting sqref="AY99:AY100">
    <cfRule type="containsText" dxfId="1733" priority="73" operator="containsText" text="根拠法令等の記載内容を再度確認してください。">
      <formula>NOT(ISERROR(SEARCH("根拠法令等の記載内容を再度確認してください。",AY99)))</formula>
    </cfRule>
    <cfRule type="cellIs" dxfId="1732" priority="72" operator="equal">
      <formula>0</formula>
    </cfRule>
    <cfRule type="containsErrors" dxfId="1731" priority="71">
      <formula>ISERROR(AY99)</formula>
    </cfRule>
  </conditionalFormatting>
  <conditionalFormatting sqref="AY103:AY104">
    <cfRule type="containsText" dxfId="1730" priority="264" operator="containsText" text="根拠法令等の記載内容を再度確認してください。">
      <formula>NOT(ISERROR(SEARCH("根拠法令等の記載内容を再度確認してください。",AY103)))</formula>
    </cfRule>
    <cfRule type="containsErrors" dxfId="1729" priority="262">
      <formula>ISERROR(AY103)</formula>
    </cfRule>
    <cfRule type="cellIs" dxfId="1728" priority="263" operator="equal">
      <formula>0</formula>
    </cfRule>
  </conditionalFormatting>
  <conditionalFormatting sqref="AY111:AY112">
    <cfRule type="containsErrors" dxfId="1727" priority="256">
      <formula>ISERROR(AY111)</formula>
    </cfRule>
    <cfRule type="cellIs" dxfId="1726" priority="257" operator="equal">
      <formula>0</formula>
    </cfRule>
    <cfRule type="containsText" dxfId="1725" priority="258" operator="containsText" text="根拠法令等の記載内容を再度確認してください。">
      <formula>NOT(ISERROR(SEARCH("根拠法令等の記載内容を再度確認してください。",AY111)))</formula>
    </cfRule>
  </conditionalFormatting>
  <conditionalFormatting sqref="AY120">
    <cfRule type="containsErrors" dxfId="1724" priority="253">
      <formula>ISERROR(AY120)</formula>
    </cfRule>
    <cfRule type="cellIs" dxfId="1723" priority="254" operator="equal">
      <formula>0</formula>
    </cfRule>
    <cfRule type="containsText" dxfId="1722" priority="255" operator="containsText" text="根拠法令等の記載内容を再度確認してください。">
      <formula>NOT(ISERROR(SEARCH("根拠法令等の記載内容を再度確認してください。",AY120)))</formula>
    </cfRule>
  </conditionalFormatting>
  <conditionalFormatting sqref="AY124:AY125">
    <cfRule type="cellIs" dxfId="1721" priority="65" operator="equal">
      <formula>0</formula>
    </cfRule>
    <cfRule type="containsErrors" dxfId="1720" priority="64">
      <formula>ISERROR(AY124)</formula>
    </cfRule>
    <cfRule type="containsText" dxfId="1719" priority="66" operator="containsText" text="根拠法令等の記載内容を再度確認してください。">
      <formula>NOT(ISERROR(SEARCH("根拠法令等の記載内容を再度確認してください。",AY124)))</formula>
    </cfRule>
  </conditionalFormatting>
  <conditionalFormatting sqref="AY128">
    <cfRule type="containsErrors" dxfId="1718" priority="57">
      <formula>ISERROR(AY128)</formula>
    </cfRule>
    <cfRule type="containsText" dxfId="1717" priority="59" operator="containsText" text="根拠法令等の記載内容を再度確認してください。">
      <formula>NOT(ISERROR(SEARCH("根拠法令等の記載内容を再度確認してください。",AY128)))</formula>
    </cfRule>
    <cfRule type="cellIs" dxfId="1716" priority="58" operator="equal">
      <formula>0</formula>
    </cfRule>
  </conditionalFormatting>
  <conditionalFormatting sqref="AY133">
    <cfRule type="containsText" dxfId="1715" priority="249" operator="containsText" text="根拠法令等の記載内容を再度確認してください。">
      <formula>NOT(ISERROR(SEARCH("根拠法令等の記載内容を再度確認してください。",AY133)))</formula>
    </cfRule>
    <cfRule type="containsErrors" dxfId="1714" priority="247">
      <formula>ISERROR(AY133)</formula>
    </cfRule>
    <cfRule type="cellIs" dxfId="1713" priority="248" operator="equal">
      <formula>0</formula>
    </cfRule>
  </conditionalFormatting>
  <conditionalFormatting sqref="AY140">
    <cfRule type="cellIs" dxfId="1712" priority="245" operator="equal">
      <formula>0</formula>
    </cfRule>
    <cfRule type="containsText" dxfId="1711" priority="246" operator="containsText" text="根拠法令等の記載内容を再度確認してください。">
      <formula>NOT(ISERROR(SEARCH("根拠法令等の記載内容を再度確認してください。",AY140)))</formula>
    </cfRule>
    <cfRule type="containsErrors" dxfId="1710" priority="244">
      <formula>ISERROR(AY140)</formula>
    </cfRule>
  </conditionalFormatting>
  <conditionalFormatting sqref="AY143:AY144">
    <cfRule type="containsText" dxfId="1709" priority="52" operator="containsText" text="根拠法令等の記載内容を再度確認してください。">
      <formula>NOT(ISERROR(SEARCH("根拠法令等の記載内容を再度確認してください。",AY143)))</formula>
    </cfRule>
    <cfRule type="cellIs" dxfId="1708" priority="51" operator="equal">
      <formula>0</formula>
    </cfRule>
    <cfRule type="containsErrors" dxfId="1707" priority="50">
      <formula>ISERROR(AY143)</formula>
    </cfRule>
  </conditionalFormatting>
  <conditionalFormatting sqref="AY157:AY158">
    <cfRule type="cellIs" dxfId="1706" priority="44" operator="equal">
      <formula>0</formula>
    </cfRule>
    <cfRule type="containsText" dxfId="1705" priority="45" operator="containsText" text="根拠法令等の記載内容を再度確認してください。">
      <formula>NOT(ISERROR(SEARCH("根拠法令等の記載内容を再度確認してください。",AY157)))</formula>
    </cfRule>
    <cfRule type="containsErrors" dxfId="1704" priority="43">
      <formula>ISERROR(AY157)</formula>
    </cfRule>
  </conditionalFormatting>
  <conditionalFormatting sqref="AY162">
    <cfRule type="containsErrors" dxfId="1703" priority="36">
      <formula>ISERROR(AY162)</formula>
    </cfRule>
    <cfRule type="containsText" dxfId="1702" priority="38" operator="containsText" text="根拠法令等の記載内容を再度確認してください。">
      <formula>NOT(ISERROR(SEARCH("根拠法令等の記載内容を再度確認してください。",AY162)))</formula>
    </cfRule>
    <cfRule type="cellIs" dxfId="1701" priority="37" operator="equal">
      <formula>0</formula>
    </cfRule>
  </conditionalFormatting>
  <conditionalFormatting sqref="AY167:AY185">
    <cfRule type="containsErrors" dxfId="1700" priority="8">
      <formula>ISERROR(AY167)</formula>
    </cfRule>
    <cfRule type="cellIs" dxfId="1699" priority="9" operator="equal">
      <formula>0</formula>
    </cfRule>
    <cfRule type="containsText" dxfId="1698" priority="10" operator="containsText" text="根拠法令等の記載内容を再度確認してください。">
      <formula>NOT(ISERROR(SEARCH("根拠法令等の記載内容を再度確認してください。",AY167)))</formula>
    </cfRule>
  </conditionalFormatting>
  <conditionalFormatting sqref="AY188">
    <cfRule type="containsErrors" dxfId="1697" priority="1">
      <formula>ISERROR(AY188)</formula>
    </cfRule>
    <cfRule type="cellIs" dxfId="1696" priority="2" operator="equal">
      <formula>0</formula>
    </cfRule>
    <cfRule type="containsText" dxfId="1695" priority="3" operator="containsText" text="根拠法令等の記載内容を再度確認してください。">
      <formula>NOT(ISERROR(SEARCH("根拠法令等の記載内容を再度確認してください。",AY188)))</formula>
    </cfRule>
  </conditionalFormatting>
  <dataValidations count="2">
    <dataValidation type="list" allowBlank="1" showInputMessage="1" showErrorMessage="1" error="正しい値を選択してください" prompt="該当又は非該当のいずれかを選択してください" sqref="C11 C14" xr:uid="{B07E7B98-BA86-4581-A1B7-87FD7D112C55}">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6:AO16 AN18:AO18 AN22:AO22 AN24:AO24 AN27:AO27 AN31:AO31 AN33:AO33 AN40:AO40 AN43:AO43 AN46:AO46 AN51:AO51 AN60:AO60 AN64:AO64 AN68:AO68 AN71:AO71 AN75:AO75 AN99:AO99 AN125:AO125 AN128:AO128 AN143:AO143 AN158:AO158 AN162:AO162 AN168:AO168 AN173:AO173 AN178:AO178 AN182:AO182 AN188:AO188" xr:uid="{90C09235-85A1-4EA6-A695-BAD7ED879258}">
      <formula1>"いる・いない,いる,いない,非該当"</formula1>
    </dataValidation>
  </dataValidations>
  <hyperlinks>
    <hyperlink ref="AM192" location="'介護給付費　目次'!A1" display="目次に戻る" xr:uid="{84E0A00D-13BB-4CEA-BD35-FE13BF5C4703}"/>
    <hyperlink ref="AM1" location="'介護給付費　目次'!A1" display="目次に戻る" xr:uid="{C53120AB-3A06-495D-A251-54BA2576A31C}"/>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3" manualBreakCount="3">
    <brk id="54" min="1" max="49" man="1"/>
    <brk id="103" min="1" max="49" man="1"/>
    <brk id="154" min="1" max="49" man="1"/>
  </rowBreaks>
  <ignoredErrors>
    <ignoredError sqref="H7 H40 H75 H97 H178 H188"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808A9-05E2-472F-9D69-148AF7725D60}">
  <sheetPr codeName="Sheet35">
    <pageSetUpPr fitToPage="1"/>
  </sheetPr>
  <dimension ref="A1:CE46"/>
  <sheetViews>
    <sheetView tabSelected="1"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2.460937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44"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t="str">
        <f t="shared" si="0"/>
        <v/>
      </c>
      <c r="B7" s="418" t="s">
        <v>1853</v>
      </c>
      <c r="C7" s="381"/>
      <c r="D7" s="381"/>
      <c r="E7" s="381"/>
      <c r="F7" s="381"/>
      <c r="G7" s="419"/>
      <c r="H7" s="80"/>
      <c r="I7" s="80"/>
      <c r="J7" s="405" t="s">
        <v>775</v>
      </c>
      <c r="K7" s="405"/>
      <c r="L7" s="405"/>
      <c r="M7" s="405"/>
      <c r="N7" s="405"/>
      <c r="O7" s="405"/>
      <c r="P7" s="405"/>
      <c r="Q7" s="405"/>
      <c r="R7" s="405"/>
      <c r="S7" s="405"/>
      <c r="T7" s="405"/>
      <c r="U7" s="405"/>
      <c r="V7" s="405"/>
      <c r="W7" s="405"/>
      <c r="X7" s="405"/>
      <c r="Y7" s="405"/>
      <c r="Z7" s="405"/>
      <c r="AA7" s="405"/>
      <c r="AB7" s="405"/>
      <c r="AC7" s="405"/>
      <c r="AD7" s="405"/>
      <c r="AE7" s="405"/>
      <c r="AF7" s="405"/>
      <c r="AG7" s="405"/>
      <c r="AH7" s="405"/>
      <c r="AI7" s="405"/>
      <c r="AJ7" s="405"/>
      <c r="AK7" s="80"/>
      <c r="AL7" s="155"/>
      <c r="AM7" s="156"/>
      <c r="AN7" s="80"/>
      <c r="AO7" s="80"/>
      <c r="AP7" s="80"/>
      <c r="AQ7" s="80"/>
      <c r="AR7" s="154"/>
      <c r="AS7" s="378" t="s">
        <v>1854</v>
      </c>
      <c r="AT7" s="379"/>
      <c r="AU7" s="379"/>
      <c r="AV7" s="379"/>
      <c r="AW7" s="379"/>
      <c r="AX7" s="380"/>
      <c r="AY7" s="17"/>
      <c r="CB7" s="1" t="s">
        <v>13</v>
      </c>
      <c r="CD7" s="1" t="s">
        <v>13</v>
      </c>
    </row>
    <row r="8" spans="1:83" ht="19.5" customHeight="1" x14ac:dyDescent="0.25">
      <c r="A8" s="69" t="str">
        <f t="shared" si="0"/>
        <v/>
      </c>
      <c r="B8" s="418"/>
      <c r="C8" s="381"/>
      <c r="D8" s="381"/>
      <c r="E8" s="381"/>
      <c r="F8" s="381"/>
      <c r="G8" s="419"/>
      <c r="H8" s="80"/>
      <c r="I8" s="80"/>
      <c r="J8" s="405"/>
      <c r="K8" s="405"/>
      <c r="L8" s="405"/>
      <c r="M8" s="405"/>
      <c r="N8" s="405"/>
      <c r="O8" s="405"/>
      <c r="P8" s="405"/>
      <c r="Q8" s="405"/>
      <c r="R8" s="405"/>
      <c r="S8" s="405"/>
      <c r="T8" s="405"/>
      <c r="U8" s="405"/>
      <c r="V8" s="405"/>
      <c r="W8" s="405"/>
      <c r="X8" s="405"/>
      <c r="Y8" s="405"/>
      <c r="Z8" s="405"/>
      <c r="AA8" s="405"/>
      <c r="AB8" s="405"/>
      <c r="AC8" s="405"/>
      <c r="AD8" s="405"/>
      <c r="AE8" s="405"/>
      <c r="AF8" s="405"/>
      <c r="AG8" s="405"/>
      <c r="AH8" s="405"/>
      <c r="AI8" s="405"/>
      <c r="AJ8" s="405"/>
      <c r="AK8" s="80"/>
      <c r="AL8" s="155"/>
      <c r="AM8" s="156"/>
      <c r="AN8" s="80"/>
      <c r="AO8" s="80"/>
      <c r="AP8" s="80"/>
      <c r="AQ8" s="80"/>
      <c r="AR8" s="154"/>
      <c r="AS8" s="378"/>
      <c r="AT8" s="379"/>
      <c r="AU8" s="379"/>
      <c r="AV8" s="379"/>
      <c r="AW8" s="379"/>
      <c r="AX8" s="380"/>
      <c r="AY8" s="15"/>
      <c r="CB8" s="1" t="s">
        <v>14</v>
      </c>
      <c r="CD8" s="1" t="s">
        <v>14</v>
      </c>
      <c r="CE8" s="1" t="s">
        <v>18</v>
      </c>
    </row>
    <row r="9" spans="1:83" ht="19.5" customHeight="1" x14ac:dyDescent="0.25">
      <c r="A9" s="69" t="str">
        <f t="shared" si="0"/>
        <v/>
      </c>
      <c r="B9" s="418"/>
      <c r="C9" s="381"/>
      <c r="D9" s="381"/>
      <c r="E9" s="381"/>
      <c r="F9" s="381"/>
      <c r="G9" s="419"/>
      <c r="H9" s="80"/>
      <c r="I9" s="80"/>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80"/>
      <c r="AL9" s="155"/>
      <c r="AM9" s="156"/>
      <c r="AN9" s="80"/>
      <c r="AO9" s="80"/>
      <c r="AP9" s="80"/>
      <c r="AQ9" s="80"/>
      <c r="AR9" s="154"/>
      <c r="AS9" s="158"/>
      <c r="AT9" s="221"/>
      <c r="AU9" s="221"/>
      <c r="AV9" s="221"/>
      <c r="AW9" s="221"/>
      <c r="AX9" s="222"/>
      <c r="AY9" s="15"/>
      <c r="CB9" s="1" t="s">
        <v>19</v>
      </c>
      <c r="CD9" s="1" t="s">
        <v>19</v>
      </c>
    </row>
    <row r="10" spans="1:83" ht="19.5" customHeight="1" x14ac:dyDescent="0.25">
      <c r="A10" s="69">
        <f t="shared" si="0"/>
        <v>292</v>
      </c>
      <c r="B10" s="185" t="s">
        <v>839</v>
      </c>
      <c r="C10" s="410" t="s">
        <v>99</v>
      </c>
      <c r="D10" s="411"/>
      <c r="E10" s="411"/>
      <c r="F10" s="412"/>
      <c r="G10" s="161"/>
      <c r="H10" s="200" t="s">
        <v>635</v>
      </c>
      <c r="I10" s="80"/>
      <c r="J10" s="401" t="s">
        <v>776</v>
      </c>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1"/>
      <c r="AI10" s="401"/>
      <c r="AJ10" s="401"/>
      <c r="AK10" s="80"/>
      <c r="AL10" s="155"/>
      <c r="AM10" s="201">
        <v>292</v>
      </c>
      <c r="AN10" s="386" t="s">
        <v>12</v>
      </c>
      <c r="AO10" s="387"/>
      <c r="AP10" s="387"/>
      <c r="AQ10" s="388"/>
      <c r="AR10" s="154"/>
      <c r="AS10" s="378" t="s">
        <v>1575</v>
      </c>
      <c r="AT10" s="379"/>
      <c r="AU10" s="379"/>
      <c r="AV10" s="379"/>
      <c r="AW10" s="379"/>
      <c r="AX10" s="380"/>
      <c r="AY10" s="17">
        <f>VLOOKUP(AN10,$CD$6:$CE$11,2,FALSE)</f>
        <v>0</v>
      </c>
      <c r="CB10" s="1" t="s">
        <v>20</v>
      </c>
      <c r="CD10" s="1" t="s">
        <v>20</v>
      </c>
    </row>
    <row r="11" spans="1:83" ht="19.5" customHeight="1" x14ac:dyDescent="0.25">
      <c r="A11" s="69" t="str">
        <f t="shared" si="0"/>
        <v/>
      </c>
      <c r="B11" s="153"/>
      <c r="C11" s="80"/>
      <c r="D11" s="80"/>
      <c r="E11" s="80"/>
      <c r="F11" s="80"/>
      <c r="G11" s="154"/>
      <c r="H11" s="80"/>
      <c r="I11" s="80"/>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80"/>
      <c r="AL11" s="155"/>
      <c r="AM11" s="156"/>
      <c r="AN11" s="80"/>
      <c r="AO11" s="80"/>
      <c r="AP11" s="80"/>
      <c r="AQ11" s="80"/>
      <c r="AR11" s="154"/>
      <c r="AS11" s="378"/>
      <c r="AT11" s="379"/>
      <c r="AU11" s="379"/>
      <c r="AV11" s="379"/>
      <c r="AW11" s="379"/>
      <c r="AX11" s="380"/>
      <c r="AY11" s="15"/>
      <c r="CD11" s="1" t="s">
        <v>12</v>
      </c>
    </row>
    <row r="12" spans="1:83" ht="19.5" customHeight="1" x14ac:dyDescent="0.25">
      <c r="A12" s="69" t="str">
        <f t="shared" si="0"/>
        <v/>
      </c>
      <c r="B12" s="153"/>
      <c r="C12" s="80"/>
      <c r="D12" s="80"/>
      <c r="E12" s="80"/>
      <c r="F12" s="80"/>
      <c r="G12" s="154"/>
      <c r="H12" s="80"/>
      <c r="I12" s="80"/>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401"/>
      <c r="AK12" s="80"/>
      <c r="AL12" s="155"/>
      <c r="AM12" s="156"/>
      <c r="AN12" s="80"/>
      <c r="AO12" s="80"/>
      <c r="AP12" s="80"/>
      <c r="AQ12" s="80"/>
      <c r="AR12" s="154"/>
      <c r="AS12" s="378" t="s">
        <v>1855</v>
      </c>
      <c r="AT12" s="379"/>
      <c r="AU12" s="379"/>
      <c r="AV12" s="379"/>
      <c r="AW12" s="379"/>
      <c r="AX12" s="380"/>
      <c r="AY12" s="15"/>
    </row>
    <row r="13" spans="1:83" ht="19.5" customHeight="1" x14ac:dyDescent="0.25">
      <c r="A13" s="69" t="str">
        <f t="shared" si="0"/>
        <v/>
      </c>
      <c r="B13" s="196"/>
      <c r="C13" s="179"/>
      <c r="D13" s="179"/>
      <c r="E13" s="179"/>
      <c r="F13" s="179"/>
      <c r="G13" s="197"/>
      <c r="H13" s="80"/>
      <c r="I13" s="80"/>
      <c r="J13" s="401"/>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1"/>
      <c r="AI13" s="401"/>
      <c r="AJ13" s="401"/>
      <c r="AK13" s="80"/>
      <c r="AL13" s="155"/>
      <c r="AM13" s="156"/>
      <c r="AN13" s="80"/>
      <c r="AO13" s="80"/>
      <c r="AP13" s="80"/>
      <c r="AQ13" s="80"/>
      <c r="AR13" s="154"/>
      <c r="AS13" s="378"/>
      <c r="AT13" s="379"/>
      <c r="AU13" s="379"/>
      <c r="AV13" s="379"/>
      <c r="AW13" s="379"/>
      <c r="AX13" s="380"/>
      <c r="AY13" s="17"/>
      <c r="CB13" s="1" t="s">
        <v>13</v>
      </c>
      <c r="CD13" s="1" t="s">
        <v>13</v>
      </c>
      <c r="CE13" s="1" t="s">
        <v>18</v>
      </c>
    </row>
    <row r="14" spans="1:83" ht="19.5" customHeight="1" x14ac:dyDescent="0.25">
      <c r="A14" s="69" t="str">
        <f t="shared" si="0"/>
        <v/>
      </c>
      <c r="B14" s="196"/>
      <c r="C14" s="179"/>
      <c r="D14" s="179"/>
      <c r="E14" s="179"/>
      <c r="F14" s="179"/>
      <c r="G14" s="197"/>
      <c r="H14" s="80"/>
      <c r="I14" s="80"/>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80"/>
      <c r="AL14" s="155"/>
      <c r="AM14" s="156"/>
      <c r="AN14" s="80"/>
      <c r="AO14" s="80"/>
      <c r="AP14" s="80"/>
      <c r="AQ14" s="80"/>
      <c r="AR14" s="154"/>
      <c r="AS14" s="220"/>
      <c r="AT14" s="221"/>
      <c r="AU14" s="221"/>
      <c r="AV14" s="221"/>
      <c r="AW14" s="221"/>
      <c r="AX14" s="222"/>
      <c r="AY14" s="15"/>
      <c r="CB14" s="1" t="s">
        <v>14</v>
      </c>
      <c r="CD14" s="1" t="s">
        <v>14</v>
      </c>
    </row>
    <row r="15" spans="1:83" ht="19.5" customHeight="1" x14ac:dyDescent="0.25">
      <c r="A15" s="69">
        <f t="shared" si="0"/>
        <v>293</v>
      </c>
      <c r="B15" s="153"/>
      <c r="C15" s="80"/>
      <c r="D15" s="80"/>
      <c r="E15" s="80"/>
      <c r="F15" s="80"/>
      <c r="G15" s="154"/>
      <c r="H15" s="200" t="s">
        <v>341</v>
      </c>
      <c r="I15" s="80"/>
      <c r="J15" s="401" t="s">
        <v>777</v>
      </c>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80"/>
      <c r="AL15" s="155"/>
      <c r="AM15" s="201">
        <v>293</v>
      </c>
      <c r="AN15" s="386" t="s">
        <v>12</v>
      </c>
      <c r="AO15" s="387"/>
      <c r="AP15" s="387"/>
      <c r="AQ15" s="388"/>
      <c r="AR15" s="154"/>
      <c r="AS15" s="378" t="s">
        <v>1576</v>
      </c>
      <c r="AT15" s="379"/>
      <c r="AU15" s="379"/>
      <c r="AV15" s="379"/>
      <c r="AW15" s="379"/>
      <c r="AX15" s="380"/>
      <c r="AY15" s="17">
        <f>VLOOKUP(AN15,$CD$6:$CE$11,2,FALSE)</f>
        <v>0</v>
      </c>
      <c r="CB15" s="1" t="s">
        <v>19</v>
      </c>
      <c r="CD15" s="1" t="s">
        <v>19</v>
      </c>
    </row>
    <row r="16" spans="1:83" ht="19.5" customHeight="1" x14ac:dyDescent="0.25">
      <c r="A16" s="69" t="str">
        <f t="shared" si="0"/>
        <v/>
      </c>
      <c r="B16" s="185"/>
      <c r="C16" s="80"/>
      <c r="D16" s="80"/>
      <c r="E16" s="80"/>
      <c r="F16" s="80"/>
      <c r="G16" s="154"/>
      <c r="H16" s="80"/>
      <c r="I16" s="80"/>
      <c r="J16" s="401"/>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K16" s="80"/>
      <c r="AL16" s="155"/>
      <c r="AM16" s="156"/>
      <c r="AN16" s="80"/>
      <c r="AO16" s="80"/>
      <c r="AP16" s="80"/>
      <c r="AQ16" s="80"/>
      <c r="AR16" s="154"/>
      <c r="AS16" s="378"/>
      <c r="AT16" s="379"/>
      <c r="AU16" s="379"/>
      <c r="AV16" s="379"/>
      <c r="AW16" s="379"/>
      <c r="AX16" s="380"/>
      <c r="AY16" s="15"/>
      <c r="CB16" s="1" t="s">
        <v>21</v>
      </c>
      <c r="CD16" s="1" t="s">
        <v>21</v>
      </c>
    </row>
    <row r="17" spans="1:83" ht="19.5" customHeight="1" x14ac:dyDescent="0.25">
      <c r="A17" s="69" t="str">
        <f t="shared" si="0"/>
        <v/>
      </c>
      <c r="B17" s="153"/>
      <c r="C17" s="80"/>
      <c r="D17" s="80"/>
      <c r="E17" s="80"/>
      <c r="F17" s="80"/>
      <c r="G17" s="154"/>
      <c r="H17" s="80"/>
      <c r="I17" s="80"/>
      <c r="J17" s="401"/>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80"/>
      <c r="AL17" s="155"/>
      <c r="AM17" s="156"/>
      <c r="AN17" s="80"/>
      <c r="AO17" s="80"/>
      <c r="AP17" s="80"/>
      <c r="AQ17" s="80"/>
      <c r="AR17" s="154"/>
      <c r="AS17" s="157"/>
      <c r="AT17" s="158"/>
      <c r="AU17" s="158"/>
      <c r="AV17" s="158"/>
      <c r="AW17" s="158"/>
      <c r="AX17" s="159"/>
      <c r="AY17" s="15"/>
      <c r="CD17" s="1" t="s">
        <v>22</v>
      </c>
    </row>
    <row r="18" spans="1:83" ht="19.5" customHeight="1" x14ac:dyDescent="0.25">
      <c r="A18" s="69" t="str">
        <f t="shared" si="0"/>
        <v/>
      </c>
      <c r="B18" s="153"/>
      <c r="C18" s="80"/>
      <c r="D18" s="80"/>
      <c r="E18" s="80"/>
      <c r="F18" s="80"/>
      <c r="G18" s="154"/>
      <c r="H18" s="80"/>
      <c r="I18" s="80"/>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80"/>
      <c r="AL18" s="155"/>
      <c r="AM18" s="156"/>
      <c r="AN18" s="80"/>
      <c r="AO18" s="80"/>
      <c r="AP18" s="80"/>
      <c r="AQ18" s="80"/>
      <c r="AR18" s="154"/>
      <c r="AS18" s="157"/>
      <c r="AT18" s="158"/>
      <c r="AU18" s="158"/>
      <c r="AV18" s="158"/>
      <c r="AW18" s="158"/>
      <c r="AX18" s="159"/>
      <c r="AY18" s="17"/>
    </row>
    <row r="19" spans="1:83" ht="19.5" customHeight="1" x14ac:dyDescent="0.25">
      <c r="A19" s="69" t="str">
        <f t="shared" si="0"/>
        <v/>
      </c>
      <c r="B19" s="153"/>
      <c r="C19" s="80"/>
      <c r="D19" s="80"/>
      <c r="E19" s="80"/>
      <c r="F19" s="80"/>
      <c r="G19" s="154"/>
      <c r="H19" s="80"/>
      <c r="I19" s="80"/>
      <c r="J19" s="80"/>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80"/>
      <c r="AL19" s="155"/>
      <c r="AM19" s="156"/>
      <c r="AN19" s="80"/>
      <c r="AO19" s="80"/>
      <c r="AP19" s="80"/>
      <c r="AQ19" s="80"/>
      <c r="AR19" s="154"/>
      <c r="AS19" s="84"/>
      <c r="AT19" s="85"/>
      <c r="AU19" s="85"/>
      <c r="AV19" s="85"/>
      <c r="AW19" s="85"/>
      <c r="AX19" s="86"/>
      <c r="AY19" s="15"/>
      <c r="CB19" s="1" t="s">
        <v>23</v>
      </c>
      <c r="CD19" s="1" t="s">
        <v>23</v>
      </c>
    </row>
    <row r="20" spans="1:83" ht="19.5" customHeight="1" x14ac:dyDescent="0.25">
      <c r="A20" s="69">
        <f t="shared" si="0"/>
        <v>294</v>
      </c>
      <c r="B20" s="153"/>
      <c r="C20" s="80"/>
      <c r="D20" s="80"/>
      <c r="E20" s="80"/>
      <c r="F20" s="80"/>
      <c r="G20" s="154"/>
      <c r="H20" s="200" t="s">
        <v>349</v>
      </c>
      <c r="I20" s="80"/>
      <c r="J20" s="373" t="s">
        <v>778</v>
      </c>
      <c r="K20" s="373"/>
      <c r="L20" s="373"/>
      <c r="M20" s="373"/>
      <c r="N20" s="373"/>
      <c r="O20" s="373"/>
      <c r="P20" s="373"/>
      <c r="Q20" s="373"/>
      <c r="R20" s="373"/>
      <c r="S20" s="373"/>
      <c r="T20" s="373"/>
      <c r="U20" s="373"/>
      <c r="V20" s="373"/>
      <c r="W20" s="373"/>
      <c r="X20" s="373"/>
      <c r="Y20" s="373"/>
      <c r="Z20" s="373"/>
      <c r="AA20" s="373"/>
      <c r="AB20" s="373"/>
      <c r="AC20" s="373"/>
      <c r="AD20" s="373"/>
      <c r="AE20" s="373"/>
      <c r="AF20" s="373"/>
      <c r="AG20" s="373"/>
      <c r="AH20" s="373"/>
      <c r="AI20" s="373"/>
      <c r="AJ20" s="373"/>
      <c r="AK20" s="80"/>
      <c r="AL20" s="155"/>
      <c r="AM20" s="201">
        <v>294</v>
      </c>
      <c r="AN20" s="386" t="s">
        <v>12</v>
      </c>
      <c r="AO20" s="387"/>
      <c r="AP20" s="387"/>
      <c r="AQ20" s="388"/>
      <c r="AR20" s="154"/>
      <c r="AS20" s="378" t="s">
        <v>1856</v>
      </c>
      <c r="AT20" s="379"/>
      <c r="AU20" s="379"/>
      <c r="AV20" s="379"/>
      <c r="AW20" s="379"/>
      <c r="AX20" s="380"/>
      <c r="AY20" s="17">
        <f>VLOOKUP(AN20,$CD$6:$CE$11,2,FALSE)</f>
        <v>0</v>
      </c>
      <c r="CB20" s="1" t="s">
        <v>24</v>
      </c>
      <c r="CD20" s="1" t="s">
        <v>24</v>
      </c>
      <c r="CE20" s="1" t="s">
        <v>25</v>
      </c>
    </row>
    <row r="21" spans="1:83" ht="19.5" customHeight="1" x14ac:dyDescent="0.25">
      <c r="A21" s="69" t="str">
        <f t="shared" si="0"/>
        <v/>
      </c>
      <c r="B21" s="153"/>
      <c r="C21" s="80"/>
      <c r="D21" s="80"/>
      <c r="E21" s="80"/>
      <c r="F21" s="80"/>
      <c r="G21" s="154"/>
      <c r="H21" s="80"/>
      <c r="I21" s="80"/>
      <c r="J21" s="80"/>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80"/>
      <c r="AL21" s="155"/>
      <c r="AM21" s="156"/>
      <c r="AN21" s="80"/>
      <c r="AO21" s="80"/>
      <c r="AP21" s="80"/>
      <c r="AQ21" s="80"/>
      <c r="AR21" s="154"/>
      <c r="AS21" s="378"/>
      <c r="AT21" s="379"/>
      <c r="AU21" s="379"/>
      <c r="AV21" s="379"/>
      <c r="AW21" s="379"/>
      <c r="AX21" s="380"/>
      <c r="AY21" s="15"/>
      <c r="CD21" s="1" t="s">
        <v>26</v>
      </c>
    </row>
    <row r="22" spans="1:83" ht="19.5" customHeight="1" x14ac:dyDescent="0.25">
      <c r="A22" s="69">
        <f t="shared" si="0"/>
        <v>295</v>
      </c>
      <c r="B22" s="153"/>
      <c r="C22" s="80"/>
      <c r="D22" s="80"/>
      <c r="E22" s="80"/>
      <c r="F22" s="80"/>
      <c r="G22" s="154"/>
      <c r="H22" s="200" t="s">
        <v>353</v>
      </c>
      <c r="I22" s="80"/>
      <c r="J22" s="384" t="s">
        <v>779</v>
      </c>
      <c r="K22" s="384"/>
      <c r="L22" s="384"/>
      <c r="M22" s="384"/>
      <c r="N22" s="384"/>
      <c r="O22" s="384"/>
      <c r="P22" s="384"/>
      <c r="Q22" s="384"/>
      <c r="R22" s="384"/>
      <c r="S22" s="384"/>
      <c r="T22" s="384"/>
      <c r="U22" s="384"/>
      <c r="V22" s="384"/>
      <c r="W22" s="384"/>
      <c r="X22" s="384"/>
      <c r="Y22" s="384"/>
      <c r="Z22" s="384"/>
      <c r="AA22" s="384"/>
      <c r="AB22" s="384"/>
      <c r="AC22" s="384"/>
      <c r="AD22" s="384"/>
      <c r="AE22" s="384"/>
      <c r="AF22" s="384"/>
      <c r="AG22" s="384"/>
      <c r="AH22" s="384"/>
      <c r="AI22" s="384"/>
      <c r="AJ22" s="384"/>
      <c r="AK22" s="80"/>
      <c r="AL22" s="155"/>
      <c r="AM22" s="201">
        <v>295</v>
      </c>
      <c r="AN22" s="386" t="s">
        <v>12</v>
      </c>
      <c r="AO22" s="387"/>
      <c r="AP22" s="387"/>
      <c r="AQ22" s="388"/>
      <c r="AR22" s="154"/>
      <c r="AS22" s="378" t="s">
        <v>1857</v>
      </c>
      <c r="AT22" s="379"/>
      <c r="AU22" s="379"/>
      <c r="AV22" s="379"/>
      <c r="AW22" s="379"/>
      <c r="AX22" s="380"/>
      <c r="AY22" s="17">
        <f>VLOOKUP(AN22,$CD$6:$CE$11,2,FALSE)</f>
        <v>0</v>
      </c>
      <c r="CB22" s="1" t="s">
        <v>24</v>
      </c>
      <c r="CD22" s="1" t="s">
        <v>24</v>
      </c>
      <c r="CE22" s="1" t="s">
        <v>25</v>
      </c>
    </row>
    <row r="23" spans="1:83" ht="19.5" customHeight="1" x14ac:dyDescent="0.25">
      <c r="A23" s="69" t="str">
        <f t="shared" si="0"/>
        <v/>
      </c>
      <c r="B23" s="153"/>
      <c r="C23" s="80"/>
      <c r="D23" s="80"/>
      <c r="E23" s="80"/>
      <c r="F23" s="80"/>
      <c r="G23" s="154"/>
      <c r="H23" s="80"/>
      <c r="I23" s="80"/>
      <c r="J23" s="384"/>
      <c r="K23" s="384"/>
      <c r="L23" s="384"/>
      <c r="M23" s="384"/>
      <c r="N23" s="384"/>
      <c r="O23" s="384"/>
      <c r="P23" s="384"/>
      <c r="Q23" s="384"/>
      <c r="R23" s="384"/>
      <c r="S23" s="384"/>
      <c r="T23" s="384"/>
      <c r="U23" s="384"/>
      <c r="V23" s="384"/>
      <c r="W23" s="384"/>
      <c r="X23" s="384"/>
      <c r="Y23" s="384"/>
      <c r="Z23" s="384"/>
      <c r="AA23" s="384"/>
      <c r="AB23" s="384"/>
      <c r="AC23" s="384"/>
      <c r="AD23" s="384"/>
      <c r="AE23" s="384"/>
      <c r="AF23" s="384"/>
      <c r="AG23" s="384"/>
      <c r="AH23" s="384"/>
      <c r="AI23" s="384"/>
      <c r="AJ23" s="384"/>
      <c r="AK23" s="80"/>
      <c r="AL23" s="155"/>
      <c r="AM23" s="156"/>
      <c r="AN23" s="80"/>
      <c r="AO23" s="80"/>
      <c r="AP23" s="80"/>
      <c r="AQ23" s="80"/>
      <c r="AR23" s="154"/>
      <c r="AS23" s="378"/>
      <c r="AT23" s="379"/>
      <c r="AU23" s="379"/>
      <c r="AV23" s="379"/>
      <c r="AW23" s="379"/>
      <c r="AX23" s="380"/>
      <c r="AY23" s="15"/>
    </row>
    <row r="24" spans="1:83" ht="19.5" customHeight="1" x14ac:dyDescent="0.25">
      <c r="A24" s="69" t="str">
        <f t="shared" si="0"/>
        <v/>
      </c>
      <c r="B24" s="153"/>
      <c r="C24" s="80"/>
      <c r="D24" s="80"/>
      <c r="E24" s="80"/>
      <c r="F24" s="80"/>
      <c r="G24" s="154"/>
      <c r="H24" s="80"/>
      <c r="I24" s="80"/>
      <c r="J24" s="384"/>
      <c r="K24" s="384"/>
      <c r="L24" s="384"/>
      <c r="M24" s="384"/>
      <c r="N24" s="384"/>
      <c r="O24" s="384"/>
      <c r="P24" s="384"/>
      <c r="Q24" s="384"/>
      <c r="R24" s="384"/>
      <c r="S24" s="384"/>
      <c r="T24" s="384"/>
      <c r="U24" s="384"/>
      <c r="V24" s="384"/>
      <c r="W24" s="384"/>
      <c r="X24" s="384"/>
      <c r="Y24" s="384"/>
      <c r="Z24" s="384"/>
      <c r="AA24" s="384"/>
      <c r="AB24" s="384"/>
      <c r="AC24" s="384"/>
      <c r="AD24" s="384"/>
      <c r="AE24" s="384"/>
      <c r="AF24" s="384"/>
      <c r="AG24" s="384"/>
      <c r="AH24" s="384"/>
      <c r="AI24" s="384"/>
      <c r="AJ24" s="384"/>
      <c r="AK24" s="80"/>
      <c r="AL24" s="155"/>
      <c r="AM24" s="156"/>
      <c r="AN24" s="80"/>
      <c r="AO24" s="80"/>
      <c r="AP24" s="80"/>
      <c r="AQ24" s="80"/>
      <c r="AR24" s="154"/>
      <c r="AS24" s="157"/>
      <c r="AT24" s="158"/>
      <c r="AU24" s="158"/>
      <c r="AV24" s="158"/>
      <c r="AW24" s="158"/>
      <c r="AX24" s="159"/>
      <c r="AY24" s="15"/>
      <c r="CB24" s="1" t="s">
        <v>27</v>
      </c>
      <c r="CD24" s="1" t="s">
        <v>27</v>
      </c>
    </row>
    <row r="25" spans="1:83" ht="19.5" customHeight="1" x14ac:dyDescent="0.25">
      <c r="A25" s="69" t="str">
        <f t="shared" si="0"/>
        <v/>
      </c>
      <c r="B25" s="153"/>
      <c r="C25" s="80"/>
      <c r="D25" s="80"/>
      <c r="E25" s="80"/>
      <c r="F25" s="80"/>
      <c r="G25" s="154"/>
      <c r="H25" s="80"/>
      <c r="I25" s="80"/>
      <c r="J25" s="80"/>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80"/>
      <c r="AL25" s="155"/>
      <c r="AM25" s="156"/>
      <c r="AN25" s="80"/>
      <c r="AO25" s="80"/>
      <c r="AP25" s="80"/>
      <c r="AQ25" s="80"/>
      <c r="AR25" s="154"/>
      <c r="AS25" s="157"/>
      <c r="AT25" s="158"/>
      <c r="AU25" s="158"/>
      <c r="AV25" s="158"/>
      <c r="AW25" s="158"/>
      <c r="AX25" s="159"/>
      <c r="AY25" s="17"/>
      <c r="CB25" s="1" t="s">
        <v>28</v>
      </c>
      <c r="CD25" s="1" t="s">
        <v>28</v>
      </c>
    </row>
    <row r="26" spans="1:83" ht="19.5" customHeight="1" x14ac:dyDescent="0.25">
      <c r="A26" s="69" t="str">
        <f t="shared" si="0"/>
        <v/>
      </c>
      <c r="B26" s="153"/>
      <c r="C26" s="80"/>
      <c r="D26" s="80"/>
      <c r="E26" s="80"/>
      <c r="F26" s="80"/>
      <c r="G26" s="154"/>
      <c r="H26" s="80"/>
      <c r="I26" s="80"/>
      <c r="J26" s="527" t="s">
        <v>780</v>
      </c>
      <c r="K26" s="498"/>
      <c r="L26" s="498"/>
      <c r="M26" s="498"/>
      <c r="N26" s="498"/>
      <c r="O26" s="498"/>
      <c r="P26" s="498"/>
      <c r="Q26" s="498"/>
      <c r="R26" s="498"/>
      <c r="S26" s="498"/>
      <c r="T26" s="498"/>
      <c r="U26" s="498"/>
      <c r="V26" s="498"/>
      <c r="W26" s="498"/>
      <c r="X26" s="498"/>
      <c r="Y26" s="498"/>
      <c r="Z26" s="498"/>
      <c r="AA26" s="498"/>
      <c r="AB26" s="498"/>
      <c r="AC26" s="498"/>
      <c r="AD26" s="498"/>
      <c r="AE26" s="498"/>
      <c r="AF26" s="498"/>
      <c r="AG26" s="498"/>
      <c r="AH26" s="498"/>
      <c r="AI26" s="498"/>
      <c r="AJ26" s="499"/>
      <c r="AK26" s="80"/>
      <c r="AL26" s="155"/>
      <c r="AM26" s="156"/>
      <c r="AN26" s="80"/>
      <c r="AO26" s="80"/>
      <c r="AP26" s="80"/>
      <c r="AQ26" s="80"/>
      <c r="AR26" s="154"/>
      <c r="AS26" s="157"/>
      <c r="AT26" s="158"/>
      <c r="AU26" s="158"/>
      <c r="AV26" s="158"/>
      <c r="AW26" s="158"/>
      <c r="AX26" s="159"/>
      <c r="AY26" s="15"/>
      <c r="CB26" s="1" t="s">
        <v>29</v>
      </c>
      <c r="CD26" s="1" t="s">
        <v>29</v>
      </c>
      <c r="CE26" s="1" t="s">
        <v>30</v>
      </c>
    </row>
    <row r="27" spans="1:83" ht="19.5" customHeight="1" x14ac:dyDescent="0.25">
      <c r="A27" s="69" t="str">
        <f t="shared" si="0"/>
        <v/>
      </c>
      <c r="B27" s="153"/>
      <c r="C27" s="80"/>
      <c r="D27" s="80"/>
      <c r="E27" s="80"/>
      <c r="F27" s="80"/>
      <c r="G27" s="154"/>
      <c r="H27" s="80"/>
      <c r="I27" s="80"/>
      <c r="J27" s="189"/>
      <c r="K27" s="384" t="s">
        <v>781</v>
      </c>
      <c r="L27" s="384"/>
      <c r="M27" s="384"/>
      <c r="N27" s="384"/>
      <c r="O27" s="384"/>
      <c r="P27" s="384"/>
      <c r="Q27" s="384"/>
      <c r="R27" s="384"/>
      <c r="S27" s="384"/>
      <c r="T27" s="384"/>
      <c r="U27" s="384"/>
      <c r="V27" s="384"/>
      <c r="W27" s="384"/>
      <c r="X27" s="384"/>
      <c r="Y27" s="384"/>
      <c r="Z27" s="384"/>
      <c r="AA27" s="384"/>
      <c r="AB27" s="384"/>
      <c r="AC27" s="384"/>
      <c r="AD27" s="384"/>
      <c r="AE27" s="384"/>
      <c r="AF27" s="384"/>
      <c r="AG27" s="384"/>
      <c r="AH27" s="384"/>
      <c r="AI27" s="384"/>
      <c r="AJ27" s="400"/>
      <c r="AK27" s="79"/>
      <c r="AL27" s="155"/>
      <c r="AM27" s="156"/>
      <c r="AN27" s="80"/>
      <c r="AO27" s="80"/>
      <c r="AP27" s="80"/>
      <c r="AQ27" s="80"/>
      <c r="AR27" s="154"/>
      <c r="AS27" s="157"/>
      <c r="AT27" s="158"/>
      <c r="AU27" s="158"/>
      <c r="AV27" s="158"/>
      <c r="AW27" s="158"/>
      <c r="AX27" s="159"/>
      <c r="AY27" s="15"/>
      <c r="CD27" s="1" t="s">
        <v>31</v>
      </c>
    </row>
    <row r="28" spans="1:83" ht="19.5" customHeight="1" x14ac:dyDescent="0.25">
      <c r="A28" s="69" t="str">
        <f t="shared" si="0"/>
        <v/>
      </c>
      <c r="B28" s="153"/>
      <c r="C28" s="80"/>
      <c r="D28" s="80"/>
      <c r="E28" s="80"/>
      <c r="F28" s="80"/>
      <c r="G28" s="154"/>
      <c r="H28" s="80"/>
      <c r="I28" s="80"/>
      <c r="J28" s="189"/>
      <c r="K28" s="384"/>
      <c r="L28" s="384"/>
      <c r="M28" s="384"/>
      <c r="N28" s="384"/>
      <c r="O28" s="384"/>
      <c r="P28" s="384"/>
      <c r="Q28" s="384"/>
      <c r="R28" s="384"/>
      <c r="S28" s="384"/>
      <c r="T28" s="384"/>
      <c r="U28" s="384"/>
      <c r="V28" s="384"/>
      <c r="W28" s="384"/>
      <c r="X28" s="384"/>
      <c r="Y28" s="384"/>
      <c r="Z28" s="384"/>
      <c r="AA28" s="384"/>
      <c r="AB28" s="384"/>
      <c r="AC28" s="384"/>
      <c r="AD28" s="384"/>
      <c r="AE28" s="384"/>
      <c r="AF28" s="384"/>
      <c r="AG28" s="384"/>
      <c r="AH28" s="384"/>
      <c r="AI28" s="384"/>
      <c r="AJ28" s="400"/>
      <c r="AK28" s="79"/>
      <c r="AL28" s="155"/>
      <c r="AM28" s="156"/>
      <c r="AN28" s="80"/>
      <c r="AO28" s="80"/>
      <c r="AP28" s="80"/>
      <c r="AQ28" s="80"/>
      <c r="AR28" s="154"/>
      <c r="AS28" s="157"/>
      <c r="AT28" s="158"/>
      <c r="AU28" s="158"/>
      <c r="AV28" s="158"/>
      <c r="AW28" s="158"/>
      <c r="AX28" s="159"/>
      <c r="AY28" s="15"/>
    </row>
    <row r="29" spans="1:83" ht="19.5" customHeight="1" x14ac:dyDescent="0.25">
      <c r="A29" s="69" t="str">
        <f t="shared" si="0"/>
        <v/>
      </c>
      <c r="B29" s="153"/>
      <c r="C29" s="80"/>
      <c r="D29" s="80"/>
      <c r="E29" s="80"/>
      <c r="F29" s="80"/>
      <c r="G29" s="154"/>
      <c r="H29" s="80"/>
      <c r="I29" s="80"/>
      <c r="J29" s="189" t="s">
        <v>782</v>
      </c>
      <c r="K29" s="384" t="s">
        <v>783</v>
      </c>
      <c r="L29" s="384"/>
      <c r="M29" s="384"/>
      <c r="N29" s="384"/>
      <c r="O29" s="384"/>
      <c r="P29" s="384"/>
      <c r="Q29" s="384"/>
      <c r="R29" s="384"/>
      <c r="S29" s="384"/>
      <c r="T29" s="384"/>
      <c r="U29" s="384"/>
      <c r="V29" s="384"/>
      <c r="W29" s="384"/>
      <c r="X29" s="384"/>
      <c r="Y29" s="384"/>
      <c r="Z29" s="384"/>
      <c r="AA29" s="384"/>
      <c r="AB29" s="384"/>
      <c r="AC29" s="384"/>
      <c r="AD29" s="384"/>
      <c r="AE29" s="384"/>
      <c r="AF29" s="384"/>
      <c r="AG29" s="384"/>
      <c r="AH29" s="384"/>
      <c r="AI29" s="384"/>
      <c r="AJ29" s="400"/>
      <c r="AK29" s="80"/>
      <c r="AL29" s="155"/>
      <c r="AM29" s="156"/>
      <c r="AN29" s="80"/>
      <c r="AO29" s="80"/>
      <c r="AP29" s="80"/>
      <c r="AQ29" s="80"/>
      <c r="AR29" s="154"/>
      <c r="AS29" s="157"/>
      <c r="AT29" s="158"/>
      <c r="AU29" s="158"/>
      <c r="AV29" s="158"/>
      <c r="AW29" s="158"/>
      <c r="AX29" s="159"/>
      <c r="AY29" s="15"/>
    </row>
    <row r="30" spans="1:83" ht="19.5" customHeight="1" x14ac:dyDescent="0.25">
      <c r="A30" s="69" t="str">
        <f t="shared" si="0"/>
        <v/>
      </c>
      <c r="B30" s="153"/>
      <c r="C30" s="80"/>
      <c r="D30" s="80"/>
      <c r="E30" s="80"/>
      <c r="F30" s="80"/>
      <c r="G30" s="154"/>
      <c r="H30" s="80"/>
      <c r="I30" s="80"/>
      <c r="J30" s="189"/>
      <c r="K30" s="384"/>
      <c r="L30" s="384"/>
      <c r="M30" s="384"/>
      <c r="N30" s="384"/>
      <c r="O30" s="384"/>
      <c r="P30" s="384"/>
      <c r="Q30" s="384"/>
      <c r="R30" s="384"/>
      <c r="S30" s="384"/>
      <c r="T30" s="384"/>
      <c r="U30" s="384"/>
      <c r="V30" s="384"/>
      <c r="W30" s="384"/>
      <c r="X30" s="384"/>
      <c r="Y30" s="384"/>
      <c r="Z30" s="384"/>
      <c r="AA30" s="384"/>
      <c r="AB30" s="384"/>
      <c r="AC30" s="384"/>
      <c r="AD30" s="384"/>
      <c r="AE30" s="384"/>
      <c r="AF30" s="384"/>
      <c r="AG30" s="384"/>
      <c r="AH30" s="384"/>
      <c r="AI30" s="384"/>
      <c r="AJ30" s="400"/>
      <c r="AK30" s="80"/>
      <c r="AL30" s="155"/>
      <c r="AM30" s="156"/>
      <c r="AN30" s="80"/>
      <c r="AO30" s="80"/>
      <c r="AP30" s="80"/>
      <c r="AQ30" s="80"/>
      <c r="AR30" s="154"/>
      <c r="AS30" s="157"/>
      <c r="AT30" s="158"/>
      <c r="AU30" s="158"/>
      <c r="AV30" s="158"/>
      <c r="AW30" s="158"/>
      <c r="AX30" s="159"/>
      <c r="AY30" s="15"/>
      <c r="CB30" s="1" t="s">
        <v>32</v>
      </c>
      <c r="CD30" s="1" t="s">
        <v>32</v>
      </c>
    </row>
    <row r="31" spans="1:83" ht="19.5" customHeight="1" x14ac:dyDescent="0.25">
      <c r="A31" s="69" t="str">
        <f t="shared" si="0"/>
        <v/>
      </c>
      <c r="B31" s="186"/>
      <c r="C31" s="81"/>
      <c r="D31" s="81"/>
      <c r="E31" s="81"/>
      <c r="F31" s="81"/>
      <c r="G31" s="187"/>
      <c r="H31" s="80"/>
      <c r="I31" s="80"/>
      <c r="J31" s="229" t="s">
        <v>782</v>
      </c>
      <c r="K31" s="381" t="s">
        <v>784</v>
      </c>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92"/>
      <c r="AK31" s="80"/>
      <c r="AL31" s="155"/>
      <c r="AM31" s="156"/>
      <c r="AN31" s="80"/>
      <c r="AO31" s="80"/>
      <c r="AP31" s="80"/>
      <c r="AQ31" s="80"/>
      <c r="AR31" s="154"/>
      <c r="AS31" s="84"/>
      <c r="AT31" s="85"/>
      <c r="AU31" s="85"/>
      <c r="AV31" s="85"/>
      <c r="AW31" s="85"/>
      <c r="AX31" s="86"/>
      <c r="AY31" s="17"/>
      <c r="CB31" s="1" t="s">
        <v>33</v>
      </c>
      <c r="CD31" s="1" t="s">
        <v>33</v>
      </c>
      <c r="CE31" s="1" t="s">
        <v>34</v>
      </c>
    </row>
    <row r="32" spans="1:83" ht="19.5" customHeight="1" x14ac:dyDescent="0.25">
      <c r="A32" s="69" t="str">
        <f t="shared" si="0"/>
        <v/>
      </c>
      <c r="B32" s="186"/>
      <c r="C32" s="81"/>
      <c r="D32" s="81"/>
      <c r="E32" s="81"/>
      <c r="F32" s="81"/>
      <c r="G32" s="187"/>
      <c r="H32" s="80"/>
      <c r="I32" s="80"/>
      <c r="J32" s="229"/>
      <c r="K32" s="381"/>
      <c r="L32" s="381"/>
      <c r="M32" s="381"/>
      <c r="N32" s="381"/>
      <c r="O32" s="381"/>
      <c r="P32" s="381"/>
      <c r="Q32" s="381"/>
      <c r="R32" s="381"/>
      <c r="S32" s="381"/>
      <c r="T32" s="381"/>
      <c r="U32" s="381"/>
      <c r="V32" s="381"/>
      <c r="W32" s="381"/>
      <c r="X32" s="381"/>
      <c r="Y32" s="381"/>
      <c r="Z32" s="381"/>
      <c r="AA32" s="381"/>
      <c r="AB32" s="381"/>
      <c r="AC32" s="381"/>
      <c r="AD32" s="381"/>
      <c r="AE32" s="381"/>
      <c r="AF32" s="381"/>
      <c r="AG32" s="381"/>
      <c r="AH32" s="381"/>
      <c r="AI32" s="381"/>
      <c r="AJ32" s="392"/>
      <c r="AK32" s="80"/>
      <c r="AL32" s="155"/>
      <c r="AM32" s="156"/>
      <c r="AN32" s="80"/>
      <c r="AO32" s="80"/>
      <c r="AP32" s="80"/>
      <c r="AQ32" s="80"/>
      <c r="AR32" s="154"/>
      <c r="AS32" s="84"/>
      <c r="AT32" s="85"/>
      <c r="AU32" s="85"/>
      <c r="AV32" s="85"/>
      <c r="AW32" s="85"/>
      <c r="AX32" s="86"/>
      <c r="AY32" s="15"/>
      <c r="CB32" s="1" t="s">
        <v>19</v>
      </c>
      <c r="CD32" s="1" t="s">
        <v>19</v>
      </c>
    </row>
    <row r="33" spans="1:83" ht="19.5" customHeight="1" x14ac:dyDescent="0.25">
      <c r="A33" s="69" t="str">
        <f t="shared" si="0"/>
        <v/>
      </c>
      <c r="B33" s="153"/>
      <c r="C33" s="80"/>
      <c r="D33" s="80"/>
      <c r="E33" s="80"/>
      <c r="F33" s="80"/>
      <c r="G33" s="154"/>
      <c r="H33" s="80"/>
      <c r="I33" s="80"/>
      <c r="J33" s="229"/>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92"/>
      <c r="AK33" s="80"/>
      <c r="AL33" s="155"/>
      <c r="AM33" s="156"/>
      <c r="AN33" s="80"/>
      <c r="AO33" s="80"/>
      <c r="AP33" s="80"/>
      <c r="AQ33" s="80"/>
      <c r="AR33" s="154"/>
      <c r="AS33" s="84"/>
      <c r="AT33" s="85"/>
      <c r="AU33" s="85"/>
      <c r="AV33" s="85"/>
      <c r="AW33" s="85"/>
      <c r="AX33" s="86"/>
      <c r="AY33" s="15"/>
      <c r="CD33" s="1" t="s">
        <v>35</v>
      </c>
    </row>
    <row r="34" spans="1:83" ht="19.5" customHeight="1" x14ac:dyDescent="0.25">
      <c r="A34" s="69" t="str">
        <f t="shared" si="0"/>
        <v/>
      </c>
      <c r="B34" s="185"/>
      <c r="C34" s="80"/>
      <c r="D34" s="80"/>
      <c r="E34" s="80"/>
      <c r="F34" s="80"/>
      <c r="G34" s="154"/>
      <c r="H34" s="80"/>
      <c r="I34" s="80"/>
      <c r="J34" s="190"/>
      <c r="K34" s="393"/>
      <c r="L34" s="393"/>
      <c r="M34" s="393"/>
      <c r="N34" s="393"/>
      <c r="O34" s="393"/>
      <c r="P34" s="393"/>
      <c r="Q34" s="393"/>
      <c r="R34" s="393"/>
      <c r="S34" s="393"/>
      <c r="T34" s="393"/>
      <c r="U34" s="393"/>
      <c r="V34" s="393"/>
      <c r="W34" s="393"/>
      <c r="X34" s="393"/>
      <c r="Y34" s="393"/>
      <c r="Z34" s="393"/>
      <c r="AA34" s="393"/>
      <c r="AB34" s="393"/>
      <c r="AC34" s="393"/>
      <c r="AD34" s="393"/>
      <c r="AE34" s="393"/>
      <c r="AF34" s="393"/>
      <c r="AG34" s="393"/>
      <c r="AH34" s="393"/>
      <c r="AI34" s="393"/>
      <c r="AJ34" s="394"/>
      <c r="AK34" s="80"/>
      <c r="AL34" s="155"/>
      <c r="AM34" s="156"/>
      <c r="AN34" s="80"/>
      <c r="AO34" s="80"/>
      <c r="AP34" s="80"/>
      <c r="AQ34" s="80"/>
      <c r="AR34" s="154"/>
      <c r="AS34" s="84"/>
      <c r="AT34" s="85"/>
      <c r="AU34" s="85"/>
      <c r="AV34" s="85"/>
      <c r="AW34" s="85"/>
      <c r="AX34" s="86"/>
      <c r="AY34" s="15"/>
    </row>
    <row r="35" spans="1:83" ht="19.5" customHeight="1" x14ac:dyDescent="0.25">
      <c r="A35" s="69" t="str">
        <f t="shared" si="0"/>
        <v/>
      </c>
      <c r="B35" s="153"/>
      <c r="C35" s="80"/>
      <c r="D35" s="80"/>
      <c r="E35" s="80"/>
      <c r="F35" s="80"/>
      <c r="G35" s="154"/>
      <c r="H35" s="80"/>
      <c r="I35" s="80"/>
      <c r="J35" s="80"/>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80"/>
      <c r="AL35" s="155"/>
      <c r="AM35" s="156"/>
      <c r="AN35" s="80"/>
      <c r="AO35" s="80"/>
      <c r="AP35" s="80"/>
      <c r="AQ35" s="80"/>
      <c r="AR35" s="154"/>
      <c r="AS35" s="157"/>
      <c r="AT35" s="158"/>
      <c r="AU35" s="158"/>
      <c r="AV35" s="158"/>
      <c r="AW35" s="158"/>
      <c r="AX35" s="159"/>
      <c r="AY35" s="15"/>
    </row>
    <row r="36" spans="1:83" ht="19.5" customHeight="1" x14ac:dyDescent="0.25">
      <c r="A36" s="69" t="str">
        <f t="shared" si="0"/>
        <v/>
      </c>
      <c r="B36" s="153"/>
      <c r="C36" s="80"/>
      <c r="D36" s="80"/>
      <c r="E36" s="80"/>
      <c r="F36" s="80"/>
      <c r="G36" s="154"/>
      <c r="H36" s="80"/>
      <c r="I36" s="80"/>
      <c r="J36" s="527" t="s">
        <v>785</v>
      </c>
      <c r="K36" s="498"/>
      <c r="L36" s="498"/>
      <c r="M36" s="498"/>
      <c r="N36" s="498"/>
      <c r="O36" s="498"/>
      <c r="P36" s="498"/>
      <c r="Q36" s="498"/>
      <c r="R36" s="498"/>
      <c r="S36" s="498"/>
      <c r="T36" s="498"/>
      <c r="U36" s="498"/>
      <c r="V36" s="498"/>
      <c r="W36" s="498"/>
      <c r="X36" s="498"/>
      <c r="Y36" s="498"/>
      <c r="Z36" s="498"/>
      <c r="AA36" s="498"/>
      <c r="AB36" s="498"/>
      <c r="AC36" s="498"/>
      <c r="AD36" s="498"/>
      <c r="AE36" s="498"/>
      <c r="AF36" s="498"/>
      <c r="AG36" s="498"/>
      <c r="AH36" s="498"/>
      <c r="AI36" s="498"/>
      <c r="AJ36" s="499"/>
      <c r="AK36" s="80"/>
      <c r="AL36" s="155"/>
      <c r="AM36" s="156"/>
      <c r="AN36" s="80"/>
      <c r="AO36" s="80"/>
      <c r="AP36" s="80"/>
      <c r="AQ36" s="80"/>
      <c r="AR36" s="154"/>
      <c r="AS36" s="157"/>
      <c r="AT36" s="158"/>
      <c r="AU36" s="158"/>
      <c r="AV36" s="158"/>
      <c r="AW36" s="158"/>
      <c r="AX36" s="159"/>
      <c r="AY36" s="15"/>
      <c r="CB36" s="1" t="s">
        <v>32</v>
      </c>
      <c r="CD36" s="1" t="s">
        <v>32</v>
      </c>
      <c r="CE36" s="1" t="s">
        <v>18</v>
      </c>
    </row>
    <row r="37" spans="1:83" ht="19.5" customHeight="1" x14ac:dyDescent="0.25">
      <c r="A37" s="69" t="str">
        <f t="shared" si="0"/>
        <v/>
      </c>
      <c r="B37" s="153"/>
      <c r="C37" s="80"/>
      <c r="D37" s="80"/>
      <c r="E37" s="80"/>
      <c r="F37" s="80"/>
      <c r="G37" s="154"/>
      <c r="H37" s="80"/>
      <c r="I37" s="80"/>
      <c r="J37" s="189" t="s">
        <v>786</v>
      </c>
      <c r="K37" s="373" t="s">
        <v>787</v>
      </c>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4"/>
      <c r="AK37" s="80"/>
      <c r="AL37" s="155"/>
      <c r="AM37" s="156"/>
      <c r="AN37" s="80"/>
      <c r="AO37" s="80"/>
      <c r="AP37" s="80"/>
      <c r="AQ37" s="80"/>
      <c r="AR37" s="154"/>
      <c r="AS37" s="157"/>
      <c r="AT37" s="158"/>
      <c r="AU37" s="158"/>
      <c r="AV37" s="158"/>
      <c r="AW37" s="158"/>
      <c r="AX37" s="159"/>
      <c r="AY37" s="15"/>
      <c r="CB37" s="1" t="s">
        <v>33</v>
      </c>
      <c r="CD37" s="1" t="s">
        <v>33</v>
      </c>
    </row>
    <row r="38" spans="1:83" ht="19.5" customHeight="1" x14ac:dyDescent="0.25">
      <c r="A38" s="69" t="str">
        <f t="shared" si="0"/>
        <v/>
      </c>
      <c r="B38" s="153"/>
      <c r="C38" s="80"/>
      <c r="D38" s="80"/>
      <c r="E38" s="80"/>
      <c r="F38" s="80"/>
      <c r="G38" s="154"/>
      <c r="H38" s="80"/>
      <c r="I38" s="80"/>
      <c r="J38" s="189" t="s">
        <v>786</v>
      </c>
      <c r="K38" s="384" t="s">
        <v>788</v>
      </c>
      <c r="L38" s="384"/>
      <c r="M38" s="384"/>
      <c r="N38" s="384"/>
      <c r="O38" s="384"/>
      <c r="P38" s="384"/>
      <c r="Q38" s="384"/>
      <c r="R38" s="384"/>
      <c r="S38" s="384"/>
      <c r="T38" s="384"/>
      <c r="U38" s="384"/>
      <c r="V38" s="384"/>
      <c r="W38" s="384"/>
      <c r="X38" s="384"/>
      <c r="Y38" s="384"/>
      <c r="Z38" s="384"/>
      <c r="AA38" s="384"/>
      <c r="AB38" s="384"/>
      <c r="AC38" s="384"/>
      <c r="AD38" s="384"/>
      <c r="AE38" s="384"/>
      <c r="AF38" s="384"/>
      <c r="AG38" s="384"/>
      <c r="AH38" s="384"/>
      <c r="AI38" s="384"/>
      <c r="AJ38" s="400"/>
      <c r="AK38" s="80"/>
      <c r="AL38" s="155"/>
      <c r="AM38" s="156"/>
      <c r="AN38" s="80"/>
      <c r="AO38" s="80"/>
      <c r="AP38" s="80"/>
      <c r="AQ38" s="80"/>
      <c r="AR38" s="154"/>
      <c r="AS38" s="157"/>
      <c r="AT38" s="158"/>
      <c r="AU38" s="158"/>
      <c r="AV38" s="158"/>
      <c r="AW38" s="158"/>
      <c r="AX38" s="159"/>
      <c r="AY38" s="15"/>
      <c r="CB38" s="1" t="s">
        <v>19</v>
      </c>
      <c r="CD38" s="1" t="s">
        <v>19</v>
      </c>
    </row>
    <row r="39" spans="1:83" ht="19.5" customHeight="1" x14ac:dyDescent="0.25">
      <c r="A39" s="69" t="str">
        <f t="shared" si="0"/>
        <v/>
      </c>
      <c r="B39" s="153"/>
      <c r="C39" s="80"/>
      <c r="D39" s="80"/>
      <c r="E39" s="80"/>
      <c r="F39" s="80"/>
      <c r="G39" s="154"/>
      <c r="H39" s="80"/>
      <c r="I39" s="80"/>
      <c r="J39" s="189"/>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c r="AH39" s="384"/>
      <c r="AI39" s="384"/>
      <c r="AJ39" s="400"/>
      <c r="AK39" s="80"/>
      <c r="AL39" s="155"/>
      <c r="AM39" s="156"/>
      <c r="AN39" s="80"/>
      <c r="AO39" s="80"/>
      <c r="AP39" s="80"/>
      <c r="AQ39" s="80"/>
      <c r="AR39" s="154"/>
      <c r="AS39" s="157"/>
      <c r="AT39" s="158"/>
      <c r="AU39" s="158"/>
      <c r="AV39" s="158"/>
      <c r="AW39" s="158"/>
      <c r="AX39" s="159"/>
      <c r="AY39" s="15"/>
      <c r="CD39" s="1" t="s">
        <v>36</v>
      </c>
    </row>
    <row r="40" spans="1:83" ht="19.5" customHeight="1" x14ac:dyDescent="0.25">
      <c r="A40" s="69" t="str">
        <f t="shared" si="0"/>
        <v/>
      </c>
      <c r="B40" s="153"/>
      <c r="C40" s="80"/>
      <c r="D40" s="80"/>
      <c r="E40" s="80"/>
      <c r="F40" s="80"/>
      <c r="G40" s="154"/>
      <c r="H40" s="80"/>
      <c r="I40" s="80"/>
      <c r="J40" s="189" t="s">
        <v>786</v>
      </c>
      <c r="K40" s="373" t="s">
        <v>789</v>
      </c>
      <c r="L40" s="373"/>
      <c r="M40" s="373"/>
      <c r="N40" s="373"/>
      <c r="O40" s="373"/>
      <c r="P40" s="373"/>
      <c r="Q40" s="373"/>
      <c r="R40" s="373"/>
      <c r="S40" s="373"/>
      <c r="T40" s="373"/>
      <c r="U40" s="373"/>
      <c r="V40" s="373"/>
      <c r="W40" s="373"/>
      <c r="X40" s="373"/>
      <c r="Y40" s="373"/>
      <c r="Z40" s="373"/>
      <c r="AA40" s="373"/>
      <c r="AB40" s="373"/>
      <c r="AC40" s="373"/>
      <c r="AD40" s="373"/>
      <c r="AE40" s="373"/>
      <c r="AF40" s="373"/>
      <c r="AG40" s="373"/>
      <c r="AH40" s="373"/>
      <c r="AI40" s="373"/>
      <c r="AJ40" s="374"/>
      <c r="AK40" s="80"/>
      <c r="AL40" s="155"/>
      <c r="AM40" s="156"/>
      <c r="AN40" s="80"/>
      <c r="AO40" s="80"/>
      <c r="AP40" s="80"/>
      <c r="AQ40" s="80"/>
      <c r="AR40" s="154"/>
      <c r="AS40" s="157"/>
      <c r="AT40" s="158"/>
      <c r="AU40" s="158"/>
      <c r="AV40" s="158"/>
      <c r="AW40" s="158"/>
      <c r="AX40" s="159"/>
      <c r="AY40" s="15"/>
    </row>
    <row r="41" spans="1:83" ht="19.5" customHeight="1" x14ac:dyDescent="0.25">
      <c r="A41" s="69" t="str">
        <f t="shared" si="0"/>
        <v/>
      </c>
      <c r="B41" s="153"/>
      <c r="C41" s="80"/>
      <c r="D41" s="80"/>
      <c r="E41" s="80"/>
      <c r="F41" s="80"/>
      <c r="G41" s="154"/>
      <c r="H41" s="80"/>
      <c r="I41" s="80"/>
      <c r="J41" s="190" t="s">
        <v>786</v>
      </c>
      <c r="K41" s="500" t="s">
        <v>790</v>
      </c>
      <c r="L41" s="500"/>
      <c r="M41" s="500"/>
      <c r="N41" s="500"/>
      <c r="O41" s="500"/>
      <c r="P41" s="500"/>
      <c r="Q41" s="500"/>
      <c r="R41" s="500"/>
      <c r="S41" s="500"/>
      <c r="T41" s="500"/>
      <c r="U41" s="500"/>
      <c r="V41" s="500"/>
      <c r="W41" s="500"/>
      <c r="X41" s="500"/>
      <c r="Y41" s="500"/>
      <c r="Z41" s="500"/>
      <c r="AA41" s="500"/>
      <c r="AB41" s="500"/>
      <c r="AC41" s="500"/>
      <c r="AD41" s="500"/>
      <c r="AE41" s="500"/>
      <c r="AF41" s="500"/>
      <c r="AG41" s="500"/>
      <c r="AH41" s="500"/>
      <c r="AI41" s="500"/>
      <c r="AJ41" s="501"/>
      <c r="AK41" s="80"/>
      <c r="AL41" s="155"/>
      <c r="AM41" s="156"/>
      <c r="AN41" s="80"/>
      <c r="AO41" s="80"/>
      <c r="AP41" s="80"/>
      <c r="AQ41" s="80"/>
      <c r="AR41" s="154"/>
      <c r="AS41" s="157"/>
      <c r="AT41" s="158"/>
      <c r="AU41" s="158"/>
      <c r="AV41" s="158"/>
      <c r="AW41" s="158"/>
      <c r="AX41" s="159"/>
      <c r="AY41" s="15"/>
    </row>
    <row r="42" spans="1:83" ht="19.5" customHeight="1" x14ac:dyDescent="0.25">
      <c r="A42" s="69" t="str">
        <f t="shared" si="0"/>
        <v/>
      </c>
      <c r="B42" s="153"/>
      <c r="C42" s="80"/>
      <c r="D42" s="80"/>
      <c r="E42" s="80"/>
      <c r="F42" s="80"/>
      <c r="G42" s="154"/>
      <c r="H42" s="80"/>
      <c r="I42" s="80"/>
      <c r="J42" s="80"/>
      <c r="K42" s="227"/>
      <c r="L42" s="227"/>
      <c r="M42" s="227"/>
      <c r="N42" s="227"/>
      <c r="O42" s="227"/>
      <c r="P42" s="227"/>
      <c r="Q42" s="227"/>
      <c r="R42" s="227"/>
      <c r="S42" s="227"/>
      <c r="T42" s="227"/>
      <c r="U42" s="227"/>
      <c r="V42" s="227"/>
      <c r="W42" s="227"/>
      <c r="X42" s="227"/>
      <c r="Y42" s="227"/>
      <c r="Z42" s="227"/>
      <c r="AA42" s="227"/>
      <c r="AB42" s="227"/>
      <c r="AC42" s="227"/>
      <c r="AD42" s="227"/>
      <c r="AE42" s="227"/>
      <c r="AF42" s="227"/>
      <c r="AG42" s="227"/>
      <c r="AH42" s="227"/>
      <c r="AI42" s="227"/>
      <c r="AJ42" s="227"/>
      <c r="AK42" s="80"/>
      <c r="AL42" s="155"/>
      <c r="AM42" s="156"/>
      <c r="AN42" s="80"/>
      <c r="AO42" s="80"/>
      <c r="AP42" s="80"/>
      <c r="AQ42" s="80"/>
      <c r="AR42" s="154"/>
      <c r="AS42" s="157"/>
      <c r="AT42" s="158"/>
      <c r="AU42" s="158"/>
      <c r="AV42" s="158"/>
      <c r="AW42" s="158"/>
      <c r="AX42" s="159"/>
      <c r="AY42" s="15"/>
      <c r="CB42" s="1" t="s">
        <v>97</v>
      </c>
      <c r="CD42" s="1" t="s">
        <v>97</v>
      </c>
    </row>
    <row r="43" spans="1:83" ht="19.5" customHeight="1" x14ac:dyDescent="0.25">
      <c r="A43" s="69">
        <f t="shared" si="0"/>
        <v>296</v>
      </c>
      <c r="B43" s="153"/>
      <c r="C43" s="80"/>
      <c r="D43" s="80"/>
      <c r="E43" s="80"/>
      <c r="F43" s="80"/>
      <c r="G43" s="154"/>
      <c r="H43" s="200" t="s">
        <v>356</v>
      </c>
      <c r="I43" s="80"/>
      <c r="J43" s="80" t="s">
        <v>791</v>
      </c>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155"/>
      <c r="AM43" s="201">
        <v>296</v>
      </c>
      <c r="AN43" s="386" t="s">
        <v>12</v>
      </c>
      <c r="AO43" s="387"/>
      <c r="AP43" s="387"/>
      <c r="AQ43" s="388"/>
      <c r="AR43" s="154"/>
      <c r="AS43" s="378" t="s">
        <v>1858</v>
      </c>
      <c r="AT43" s="379"/>
      <c r="AU43" s="379"/>
      <c r="AV43" s="379"/>
      <c r="AW43" s="379"/>
      <c r="AX43" s="380"/>
      <c r="AY43" s="17">
        <f>VLOOKUP(AN43,$CD$6:$CE$11,2,FALSE)</f>
        <v>0</v>
      </c>
      <c r="CB43" s="1" t="s">
        <v>98</v>
      </c>
      <c r="CD43" s="1" t="s">
        <v>98</v>
      </c>
    </row>
    <row r="44" spans="1:83" ht="19.5" customHeight="1" thickBot="1" x14ac:dyDescent="0.3">
      <c r="A44" s="69" t="str">
        <f t="shared" si="0"/>
        <v/>
      </c>
      <c r="B44" s="170"/>
      <c r="C44" s="171"/>
      <c r="D44" s="171"/>
      <c r="E44" s="171"/>
      <c r="F44" s="171"/>
      <c r="G44" s="172"/>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3"/>
      <c r="AM44" s="174"/>
      <c r="AN44" s="171"/>
      <c r="AO44" s="171"/>
      <c r="AP44" s="171"/>
      <c r="AQ44" s="171"/>
      <c r="AR44" s="172"/>
      <c r="AS44" s="586"/>
      <c r="AT44" s="587"/>
      <c r="AU44" s="587"/>
      <c r="AV44" s="587"/>
      <c r="AW44" s="587"/>
      <c r="AX44" s="588"/>
      <c r="AY44" s="11"/>
      <c r="CD44" s="1" t="s">
        <v>100</v>
      </c>
    </row>
    <row r="46" spans="1:83" ht="19.5" customHeight="1" x14ac:dyDescent="0.25">
      <c r="AM46" s="435" t="s">
        <v>991</v>
      </c>
      <c r="AN46" s="435"/>
      <c r="AO46" s="435"/>
      <c r="AP46" s="435"/>
      <c r="AQ46" s="435"/>
    </row>
  </sheetData>
  <mergeCells count="35">
    <mergeCell ref="AS43:AX44"/>
    <mergeCell ref="B7:G9"/>
    <mergeCell ref="AS3:AX4"/>
    <mergeCell ref="AO4:AR5"/>
    <mergeCell ref="AM46:AQ46"/>
    <mergeCell ref="AN20:AQ20"/>
    <mergeCell ref="AN22:AQ22"/>
    <mergeCell ref="J22:AJ24"/>
    <mergeCell ref="AS7:AX8"/>
    <mergeCell ref="J15:AJ18"/>
    <mergeCell ref="AN15:AQ15"/>
    <mergeCell ref="J26:AJ26"/>
    <mergeCell ref="AS12:AX13"/>
    <mergeCell ref="AS10:AX11"/>
    <mergeCell ref="AS15:AX16"/>
    <mergeCell ref="AS20:AX21"/>
    <mergeCell ref="AM1:AQ1"/>
    <mergeCell ref="C10:F10"/>
    <mergeCell ref="J7:AJ8"/>
    <mergeCell ref="J10:AJ13"/>
    <mergeCell ref="H2:AK5"/>
    <mergeCell ref="AL2:AR3"/>
    <mergeCell ref="B3:G4"/>
    <mergeCell ref="AN10:AQ10"/>
    <mergeCell ref="AS22:AX23"/>
    <mergeCell ref="K27:AJ28"/>
    <mergeCell ref="K29:AJ30"/>
    <mergeCell ref="K31:AJ34"/>
    <mergeCell ref="J20:AJ20"/>
    <mergeCell ref="AN43:AQ43"/>
    <mergeCell ref="J36:AJ36"/>
    <mergeCell ref="K37:AJ37"/>
    <mergeCell ref="K38:AJ39"/>
    <mergeCell ref="K40:AJ40"/>
    <mergeCell ref="K41:AJ41"/>
  </mergeCells>
  <phoneticPr fontId="7"/>
  <conditionalFormatting sqref="C10">
    <cfRule type="cellIs" dxfId="1694" priority="38" operator="equal">
      <formula>"非該当"</formula>
    </cfRule>
    <cfRule type="cellIs" dxfId="1693" priority="37" operator="equal">
      <formula>"該当"</formula>
    </cfRule>
    <cfRule type="cellIs" dxfId="1692" priority="36" operator="equal">
      <formula>"該当・非該当"</formula>
    </cfRule>
  </conditionalFormatting>
  <conditionalFormatting sqref="AN4:AO4">
    <cfRule type="containsBlanks" dxfId="1691" priority="39">
      <formula>LEN(TRIM(AN4))=0</formula>
    </cfRule>
  </conditionalFormatting>
  <conditionalFormatting sqref="AN7:AO7">
    <cfRule type="cellIs" dxfId="1690" priority="69" operator="equal">
      <formula>"いる・いない"</formula>
    </cfRule>
    <cfRule type="cellIs" dxfId="1689" priority="67" operator="equal">
      <formula>"いる"</formula>
    </cfRule>
    <cfRule type="cellIs" dxfId="1688" priority="68" operator="equal">
      <formula>"非該当"</formula>
    </cfRule>
    <cfRule type="containsText" dxfId="1687" priority="70" operator="containsText" text="いない">
      <formula>NOT(ISERROR(SEARCH("いない",AN7)))</formula>
    </cfRule>
  </conditionalFormatting>
  <conditionalFormatting sqref="AN10:AO10">
    <cfRule type="containsText" dxfId="1686" priority="35" operator="containsText" text="いない">
      <formula>NOT(ISERROR(SEARCH("いない",AN10)))</formula>
    </cfRule>
    <cfRule type="cellIs" dxfId="1685" priority="34" operator="equal">
      <formula>"いる・いない"</formula>
    </cfRule>
    <cfRule type="cellIs" dxfId="1684" priority="32" operator="equal">
      <formula>"いる"</formula>
    </cfRule>
    <cfRule type="cellIs" dxfId="1683" priority="33" operator="equal">
      <formula>"非該当"</formula>
    </cfRule>
  </conditionalFormatting>
  <conditionalFormatting sqref="AN13:AO13">
    <cfRule type="containsText" dxfId="1682" priority="63" operator="containsText" text="いない">
      <formula>NOT(ISERROR(SEARCH("いない",AN13)))</formula>
    </cfRule>
    <cfRule type="cellIs" dxfId="1681" priority="62" operator="equal">
      <formula>"いる・いない"</formula>
    </cfRule>
    <cfRule type="cellIs" dxfId="1680" priority="61" operator="equal">
      <formula>"非該当"</formula>
    </cfRule>
    <cfRule type="cellIs" dxfId="1679" priority="60" operator="equal">
      <formula>"いる"</formula>
    </cfRule>
  </conditionalFormatting>
  <conditionalFormatting sqref="AN15:AO15">
    <cfRule type="containsText" dxfId="1678" priority="28" operator="containsText" text="いない">
      <formula>NOT(ISERROR(SEARCH("いない",AN15)))</formula>
    </cfRule>
    <cfRule type="cellIs" dxfId="1677" priority="26" operator="equal">
      <formula>"非該当"</formula>
    </cfRule>
    <cfRule type="cellIs" dxfId="1676" priority="25" operator="equal">
      <formula>"いる"</formula>
    </cfRule>
    <cfRule type="cellIs" dxfId="1675" priority="27" operator="equal">
      <formula>"いる・いない"</formula>
    </cfRule>
  </conditionalFormatting>
  <conditionalFormatting sqref="AN20:AO20">
    <cfRule type="cellIs" dxfId="1674" priority="18" operator="equal">
      <formula>"いる"</formula>
    </cfRule>
    <cfRule type="cellIs" dxfId="1673" priority="19" operator="equal">
      <formula>"非該当"</formula>
    </cfRule>
    <cfRule type="cellIs" dxfId="1672" priority="20" operator="equal">
      <formula>"いる・いない"</formula>
    </cfRule>
    <cfRule type="containsText" dxfId="1671" priority="21" operator="containsText" text="いない">
      <formula>NOT(ISERROR(SEARCH("いない",AN20)))</formula>
    </cfRule>
  </conditionalFormatting>
  <conditionalFormatting sqref="AN22:AO22">
    <cfRule type="cellIs" dxfId="1670" priority="12" operator="equal">
      <formula>"非該当"</formula>
    </cfRule>
    <cfRule type="cellIs" dxfId="1669" priority="11" operator="equal">
      <formula>"いる"</formula>
    </cfRule>
    <cfRule type="cellIs" dxfId="1668" priority="13" operator="equal">
      <formula>"いる・いない"</formula>
    </cfRule>
    <cfRule type="containsText" dxfId="1667" priority="14" operator="containsText" text="いない">
      <formula>NOT(ISERROR(SEARCH("いない",AN22)))</formula>
    </cfRule>
  </conditionalFormatting>
  <conditionalFormatting sqref="AN31:AO31">
    <cfRule type="cellIs" dxfId="1666" priority="53" operator="equal">
      <formula>"いる"</formula>
    </cfRule>
    <cfRule type="cellIs" dxfId="1665" priority="54" operator="equal">
      <formula>"非該当"</formula>
    </cfRule>
    <cfRule type="containsText" dxfId="1664" priority="56" operator="containsText" text="いない">
      <formula>NOT(ISERROR(SEARCH("いない",AN31)))</formula>
    </cfRule>
    <cfRule type="cellIs" dxfId="1663" priority="55" operator="equal">
      <formula>"いる・いない"</formula>
    </cfRule>
  </conditionalFormatting>
  <conditionalFormatting sqref="AN43:AO43">
    <cfRule type="cellIs" dxfId="1662" priority="4" operator="equal">
      <formula>"いる"</formula>
    </cfRule>
    <cfRule type="cellIs" dxfId="1661" priority="5" operator="equal">
      <formula>"非該当"</formula>
    </cfRule>
    <cfRule type="cellIs" dxfId="1660" priority="6" operator="equal">
      <formula>"いる・いない"</formula>
    </cfRule>
    <cfRule type="containsText" dxfId="1659" priority="7" operator="containsText" text="いない">
      <formula>NOT(ISERROR(SEARCH("いない",AN43)))</formula>
    </cfRule>
  </conditionalFormatting>
  <conditionalFormatting sqref="AY7">
    <cfRule type="containsText" dxfId="1658" priority="66" operator="containsText" text="根拠法令等の記載内容を再度確認してください。">
      <formula>NOT(ISERROR(SEARCH("根拠法令等の記載内容を再度確認してください。",AY7)))</formula>
    </cfRule>
    <cfRule type="cellIs" dxfId="1657" priority="65" operator="equal">
      <formula>0</formula>
    </cfRule>
    <cfRule type="containsErrors" dxfId="1656" priority="64">
      <formula>ISERROR(AY7)</formula>
    </cfRule>
  </conditionalFormatting>
  <conditionalFormatting sqref="AY10">
    <cfRule type="containsText" dxfId="1655" priority="31" operator="containsText" text="根拠法令等の記載内容を再度確認してください。">
      <formula>NOT(ISERROR(SEARCH("根拠法令等の記載内容を再度確認してください。",AY10)))</formula>
    </cfRule>
    <cfRule type="cellIs" dxfId="1654" priority="30" operator="equal">
      <formula>0</formula>
    </cfRule>
    <cfRule type="containsErrors" dxfId="1653" priority="29">
      <formula>ISERROR(AY10)</formula>
    </cfRule>
  </conditionalFormatting>
  <conditionalFormatting sqref="AY13">
    <cfRule type="cellIs" dxfId="1652" priority="58" operator="equal">
      <formula>0</formula>
    </cfRule>
    <cfRule type="containsText" dxfId="1651" priority="59" operator="containsText" text="根拠法令等の記載内容を再度確認してください。">
      <formula>NOT(ISERROR(SEARCH("根拠法令等の記載内容を再度確認してください。",AY13)))</formula>
    </cfRule>
    <cfRule type="containsErrors" dxfId="1650" priority="57">
      <formula>ISERROR(AY13)</formula>
    </cfRule>
  </conditionalFormatting>
  <conditionalFormatting sqref="AY15">
    <cfRule type="cellIs" dxfId="1649" priority="23" operator="equal">
      <formula>0</formula>
    </cfRule>
    <cfRule type="containsErrors" dxfId="1648" priority="22">
      <formula>ISERROR(AY15)</formula>
    </cfRule>
    <cfRule type="containsText" dxfId="1647" priority="24" operator="containsText" text="根拠法令等の記載内容を再度確認してください。">
      <formula>NOT(ISERROR(SEARCH("根拠法令等の記載内容を再度確認してください。",AY15)))</formula>
    </cfRule>
  </conditionalFormatting>
  <conditionalFormatting sqref="AY18">
    <cfRule type="containsText" dxfId="1646" priority="139" operator="containsText" text="根拠法令等の記載内容を再度確認してください。">
      <formula>NOT(ISERROR(SEARCH("根拠法令等の記載内容を再度確認してください。",AY18)))</formula>
    </cfRule>
    <cfRule type="containsErrors" dxfId="1645" priority="137">
      <formula>ISERROR(AY18)</formula>
    </cfRule>
    <cfRule type="cellIs" dxfId="1644" priority="138" operator="equal">
      <formula>0</formula>
    </cfRule>
  </conditionalFormatting>
  <conditionalFormatting sqref="AY20">
    <cfRule type="containsErrors" dxfId="1643" priority="15">
      <formula>ISERROR(AY20)</formula>
    </cfRule>
    <cfRule type="containsText" dxfId="1642" priority="17" operator="containsText" text="根拠法令等の記載内容を再度確認してください。">
      <formula>NOT(ISERROR(SEARCH("根拠法令等の記載内容を再度確認してください。",AY20)))</formula>
    </cfRule>
    <cfRule type="cellIs" dxfId="1641" priority="16" operator="equal">
      <formula>0</formula>
    </cfRule>
  </conditionalFormatting>
  <conditionalFormatting sqref="AY22">
    <cfRule type="containsText" dxfId="1640" priority="10" operator="containsText" text="根拠法令等の記載内容を再度確認してください。">
      <formula>NOT(ISERROR(SEARCH("根拠法令等の記載内容を再度確認してください。",AY22)))</formula>
    </cfRule>
    <cfRule type="containsErrors" dxfId="1639" priority="8">
      <formula>ISERROR(AY22)</formula>
    </cfRule>
    <cfRule type="cellIs" dxfId="1638" priority="9" operator="equal">
      <formula>0</formula>
    </cfRule>
  </conditionalFormatting>
  <conditionalFormatting sqref="AY25">
    <cfRule type="cellIs" dxfId="1637" priority="132" operator="equal">
      <formula>0</formula>
    </cfRule>
    <cfRule type="containsText" dxfId="1636" priority="133" operator="containsText" text="根拠法令等の記載内容を再度確認してください。">
      <formula>NOT(ISERROR(SEARCH("根拠法令等の記載内容を再度確認してください。",AY25)))</formula>
    </cfRule>
    <cfRule type="containsErrors" dxfId="1635" priority="131">
      <formula>ISERROR(AY25)</formula>
    </cfRule>
  </conditionalFormatting>
  <conditionalFormatting sqref="AY31">
    <cfRule type="containsText" dxfId="1634" priority="52" operator="containsText" text="根拠法令等の記載内容を再度確認してください。">
      <formula>NOT(ISERROR(SEARCH("根拠法令等の記載内容を再度確認してください。",AY31)))</formula>
    </cfRule>
    <cfRule type="cellIs" dxfId="1633" priority="51" operator="equal">
      <formula>0</formula>
    </cfRule>
    <cfRule type="containsErrors" dxfId="1632" priority="50">
      <formula>ISERROR(AY31)</formula>
    </cfRule>
  </conditionalFormatting>
  <conditionalFormatting sqref="AY43">
    <cfRule type="cellIs" dxfId="1631" priority="2" operator="equal">
      <formula>0</formula>
    </cfRule>
    <cfRule type="containsText" dxfId="1630" priority="3" operator="containsText" text="根拠法令等の記載内容を再度確認してください。">
      <formula>NOT(ISERROR(SEARCH("根拠法令等の記載内容を再度確認してください。",AY43)))</formula>
    </cfRule>
    <cfRule type="containsErrors" dxfId="1629" priority="1">
      <formula>ISERROR(AY43)</formula>
    </cfRule>
  </conditionalFormatting>
  <dataValidations count="2">
    <dataValidation type="list" allowBlank="1" showInputMessage="1" showErrorMessage="1" error="正しい値を選択してください" prompt="該当又は非該当のいずれかを選択してください" sqref="C10" xr:uid="{79A91D37-AD04-40B9-9261-8FE8785332AA}">
      <formula1>"該当・非該当,該当,非該当"</formula1>
    </dataValidation>
    <dataValidation type="list" allowBlank="1" showInputMessage="1" showErrorMessage="1" error="決められた値を選択してください。_x000a_" prompt="いる,いない,非該当のいずれかを選択してください" sqref="AN10:AO10 AN15:AO15 AN20:AO20 AN22:AO22 AN43:AO43" xr:uid="{F4026C5F-B56F-4015-A8BB-AC1B93B03995}">
      <formula1>"いる・いない,いる,いない,非該当"</formula1>
    </dataValidation>
  </dataValidations>
  <hyperlinks>
    <hyperlink ref="AM46" location="'介護給付費　目次'!A1" display="目次に戻る" xr:uid="{89E990B5-9FA3-4606-A035-817265F63A7A}"/>
    <hyperlink ref="AM1" location="'介護給付費　目次'!A1" display="目次に戻る" xr:uid="{5E58C457-75E1-43E9-B0B7-102A3044C6D4}"/>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ignoredErrors>
    <ignoredError sqref="H10 H15 H20 H22 H43"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34B95-64E5-4342-92F2-D760BCD62DD0}">
  <sheetPr codeName="Sheet36">
    <pageSetUpPr fitToPage="1"/>
  </sheetPr>
  <dimension ref="A1:CE48"/>
  <sheetViews>
    <sheetView tabSelected="1" view="pageBreakPreview" zoomScale="140" zoomScaleNormal="100" zoomScaleSheetLayoutView="14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2.304687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46"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25.95" customHeight="1" x14ac:dyDescent="0.25">
      <c r="A7" s="69" t="str">
        <f t="shared" si="0"/>
        <v/>
      </c>
      <c r="B7" s="418" t="s">
        <v>1848</v>
      </c>
      <c r="C7" s="381"/>
      <c r="D7" s="381"/>
      <c r="E7" s="381"/>
      <c r="F7" s="381"/>
      <c r="G7" s="419"/>
      <c r="H7" s="80"/>
      <c r="I7" s="80"/>
      <c r="J7" s="401" t="s">
        <v>792</v>
      </c>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80"/>
      <c r="AL7" s="155"/>
      <c r="AM7" s="156"/>
      <c r="AN7" s="80"/>
      <c r="AO7" s="80"/>
      <c r="AP7" s="80"/>
      <c r="AQ7" s="80"/>
      <c r="AR7" s="154"/>
      <c r="AS7" s="442" t="s">
        <v>1849</v>
      </c>
      <c r="AT7" s="443"/>
      <c r="AU7" s="443"/>
      <c r="AV7" s="443"/>
      <c r="AW7" s="443"/>
      <c r="AX7" s="444"/>
      <c r="AY7" s="17"/>
      <c r="CB7" s="1" t="s">
        <v>13</v>
      </c>
      <c r="CD7" s="1" t="s">
        <v>13</v>
      </c>
    </row>
    <row r="8" spans="1:83" ht="26.6" customHeight="1" x14ac:dyDescent="0.25">
      <c r="A8" s="69" t="str">
        <f t="shared" si="0"/>
        <v/>
      </c>
      <c r="B8" s="418"/>
      <c r="C8" s="381"/>
      <c r="D8" s="381"/>
      <c r="E8" s="381"/>
      <c r="F8" s="381"/>
      <c r="G8" s="419"/>
      <c r="H8" s="80"/>
      <c r="I8" s="80"/>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80"/>
      <c r="AL8" s="155"/>
      <c r="AM8" s="156"/>
      <c r="AN8" s="80"/>
      <c r="AO8" s="80"/>
      <c r="AP8" s="80"/>
      <c r="AQ8" s="80"/>
      <c r="AR8" s="154"/>
      <c r="AS8" s="442"/>
      <c r="AT8" s="443"/>
      <c r="AU8" s="443"/>
      <c r="AV8" s="443"/>
      <c r="AW8" s="443"/>
      <c r="AX8" s="444"/>
      <c r="AY8" s="15"/>
      <c r="CB8" s="1" t="s">
        <v>14</v>
      </c>
      <c r="CD8" s="1" t="s">
        <v>14</v>
      </c>
      <c r="CE8" s="1" t="s">
        <v>18</v>
      </c>
    </row>
    <row r="9" spans="1:83" ht="14.6" customHeight="1" x14ac:dyDescent="0.25">
      <c r="A9" s="69" t="str">
        <f t="shared" si="0"/>
        <v/>
      </c>
      <c r="B9" s="160"/>
      <c r="C9" s="83"/>
      <c r="D9" s="83"/>
      <c r="E9" s="83"/>
      <c r="F9" s="83"/>
      <c r="G9" s="161"/>
      <c r="H9" s="80"/>
      <c r="I9" s="80"/>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80"/>
      <c r="AL9" s="155"/>
      <c r="AM9" s="156"/>
      <c r="AN9" s="80"/>
      <c r="AO9" s="80"/>
      <c r="AP9" s="80"/>
      <c r="AQ9" s="80"/>
      <c r="AR9" s="154"/>
      <c r="AS9" s="395" t="s">
        <v>1850</v>
      </c>
      <c r="AT9" s="396"/>
      <c r="AU9" s="396"/>
      <c r="AV9" s="396"/>
      <c r="AW9" s="396"/>
      <c r="AX9" s="397"/>
      <c r="AY9" s="15"/>
      <c r="CB9" s="1" t="s">
        <v>19</v>
      </c>
      <c r="CD9" s="1" t="s">
        <v>19</v>
      </c>
    </row>
    <row r="10" spans="1:83" ht="19.5" customHeight="1" x14ac:dyDescent="0.25">
      <c r="A10" s="69" t="str">
        <f t="shared" si="0"/>
        <v/>
      </c>
      <c r="B10" s="185" t="s">
        <v>860</v>
      </c>
      <c r="C10" s="410" t="s">
        <v>99</v>
      </c>
      <c r="D10" s="411"/>
      <c r="E10" s="411"/>
      <c r="F10" s="412"/>
      <c r="G10" s="161"/>
      <c r="H10" s="80"/>
      <c r="I10" s="80"/>
      <c r="J10" s="79" t="s">
        <v>701</v>
      </c>
      <c r="K10" s="373" t="s">
        <v>793</v>
      </c>
      <c r="L10" s="373"/>
      <c r="M10" s="373"/>
      <c r="N10" s="373"/>
      <c r="O10" s="373"/>
      <c r="P10" s="373"/>
      <c r="Q10" s="373"/>
      <c r="R10" s="373"/>
      <c r="S10" s="373"/>
      <c r="T10" s="373"/>
      <c r="U10" s="373"/>
      <c r="V10" s="373"/>
      <c r="W10" s="373"/>
      <c r="X10" s="373"/>
      <c r="Y10" s="373"/>
      <c r="Z10" s="373"/>
      <c r="AA10" s="373"/>
      <c r="AB10" s="373"/>
      <c r="AC10" s="373"/>
      <c r="AD10" s="373"/>
      <c r="AE10" s="373"/>
      <c r="AF10" s="373"/>
      <c r="AG10" s="373"/>
      <c r="AH10" s="373"/>
      <c r="AI10" s="373"/>
      <c r="AJ10" s="373"/>
      <c r="AK10" s="80"/>
      <c r="AL10" s="155"/>
      <c r="AM10" s="156"/>
      <c r="AN10" s="80"/>
      <c r="AO10" s="80"/>
      <c r="AP10" s="80"/>
      <c r="AQ10" s="80"/>
      <c r="AR10" s="154"/>
      <c r="AS10" s="395"/>
      <c r="AT10" s="396"/>
      <c r="AU10" s="396"/>
      <c r="AV10" s="396"/>
      <c r="AW10" s="396"/>
      <c r="AX10" s="397"/>
      <c r="AY10" s="15"/>
      <c r="CB10" s="1" t="s">
        <v>20</v>
      </c>
      <c r="CD10" s="1" t="s">
        <v>20</v>
      </c>
    </row>
    <row r="11" spans="1:83" ht="14.6" customHeight="1" x14ac:dyDescent="0.25">
      <c r="A11" s="69" t="str">
        <f t="shared" si="0"/>
        <v/>
      </c>
      <c r="B11" s="153"/>
      <c r="C11" s="80"/>
      <c r="D11" s="80"/>
      <c r="E11" s="80"/>
      <c r="F11" s="80"/>
      <c r="G11" s="154"/>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155"/>
      <c r="AM11" s="156"/>
      <c r="AN11" s="80"/>
      <c r="AO11" s="80"/>
      <c r="AP11" s="80"/>
      <c r="AQ11" s="80"/>
      <c r="AR11" s="154"/>
      <c r="AS11" s="208"/>
      <c r="AT11" s="209"/>
      <c r="AU11" s="209"/>
      <c r="AV11" s="209"/>
      <c r="AW11" s="209"/>
      <c r="AX11" s="210"/>
      <c r="AY11" s="15"/>
      <c r="CD11" s="1" t="s">
        <v>12</v>
      </c>
    </row>
    <row r="12" spans="1:83" ht="19.5" customHeight="1" x14ac:dyDescent="0.25">
      <c r="A12" s="69">
        <f t="shared" si="0"/>
        <v>297</v>
      </c>
      <c r="B12" s="153"/>
      <c r="C12" s="80"/>
      <c r="D12" s="80"/>
      <c r="E12" s="80"/>
      <c r="F12" s="80"/>
      <c r="G12" s="154"/>
      <c r="H12" s="200" t="s">
        <v>635</v>
      </c>
      <c r="I12" s="80"/>
      <c r="J12" s="384" t="s">
        <v>795</v>
      </c>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84"/>
      <c r="AI12" s="384"/>
      <c r="AJ12" s="384"/>
      <c r="AK12" s="80"/>
      <c r="AL12" s="155"/>
      <c r="AM12" s="201">
        <v>297</v>
      </c>
      <c r="AN12" s="386" t="s">
        <v>12</v>
      </c>
      <c r="AO12" s="387"/>
      <c r="AP12" s="387"/>
      <c r="AQ12" s="388"/>
      <c r="AR12" s="154"/>
      <c r="AS12" s="395" t="s">
        <v>1611</v>
      </c>
      <c r="AT12" s="396"/>
      <c r="AU12" s="396"/>
      <c r="AV12" s="396"/>
      <c r="AW12" s="396"/>
      <c r="AX12" s="397"/>
      <c r="AY12" s="17">
        <f>VLOOKUP(AN12,$CD$6:$CE$11,2,FALSE)</f>
        <v>0</v>
      </c>
    </row>
    <row r="13" spans="1:83" ht="19.5" customHeight="1" x14ac:dyDescent="0.25">
      <c r="A13" s="69" t="str">
        <f t="shared" si="0"/>
        <v/>
      </c>
      <c r="B13" s="196"/>
      <c r="C13" s="179"/>
      <c r="D13" s="179"/>
      <c r="E13" s="179"/>
      <c r="F13" s="179"/>
      <c r="G13" s="197"/>
      <c r="H13" s="80"/>
      <c r="I13" s="80"/>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84"/>
      <c r="AI13" s="384"/>
      <c r="AJ13" s="384"/>
      <c r="AK13" s="80"/>
      <c r="AL13" s="155"/>
      <c r="AM13" s="156"/>
      <c r="AN13" s="80"/>
      <c r="AO13" s="80"/>
      <c r="AP13" s="80"/>
      <c r="AQ13" s="80"/>
      <c r="AR13" s="154"/>
      <c r="AS13" s="395"/>
      <c r="AT13" s="396"/>
      <c r="AU13" s="396"/>
      <c r="AV13" s="396"/>
      <c r="AW13" s="396"/>
      <c r="AX13" s="397"/>
      <c r="AY13" s="17"/>
      <c r="CB13" s="1" t="s">
        <v>13</v>
      </c>
      <c r="CD13" s="1" t="s">
        <v>13</v>
      </c>
      <c r="CE13" s="1" t="s">
        <v>18</v>
      </c>
    </row>
    <row r="14" spans="1:83" ht="19.5" customHeight="1" x14ac:dyDescent="0.25">
      <c r="A14" s="69" t="str">
        <f t="shared" si="0"/>
        <v/>
      </c>
      <c r="B14" s="196"/>
      <c r="C14" s="179"/>
      <c r="D14" s="179"/>
      <c r="E14" s="179"/>
      <c r="F14" s="179"/>
      <c r="G14" s="197"/>
      <c r="H14" s="80"/>
      <c r="I14" s="80"/>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84"/>
      <c r="AI14" s="384"/>
      <c r="AJ14" s="384"/>
      <c r="AK14" s="80"/>
      <c r="AL14" s="155"/>
      <c r="AM14" s="156"/>
      <c r="AN14" s="80"/>
      <c r="AO14" s="80"/>
      <c r="AP14" s="80"/>
      <c r="AQ14" s="80"/>
      <c r="AR14" s="154"/>
      <c r="AS14" s="395"/>
      <c r="AT14" s="396"/>
      <c r="AU14" s="396"/>
      <c r="AV14" s="396"/>
      <c r="AW14" s="396"/>
      <c r="AX14" s="397"/>
      <c r="AY14" s="15"/>
      <c r="CB14" s="1" t="s">
        <v>14</v>
      </c>
      <c r="CD14" s="1" t="s">
        <v>14</v>
      </c>
    </row>
    <row r="15" spans="1:83" ht="14.6" customHeight="1" x14ac:dyDescent="0.25">
      <c r="A15" s="69" t="str">
        <f t="shared" si="0"/>
        <v/>
      </c>
      <c r="B15" s="153"/>
      <c r="C15" s="80"/>
      <c r="D15" s="80"/>
      <c r="E15" s="80"/>
      <c r="F15" s="80"/>
      <c r="G15" s="154"/>
      <c r="H15" s="80"/>
      <c r="I15" s="80"/>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80"/>
      <c r="AL15" s="155"/>
      <c r="AM15" s="156"/>
      <c r="AN15" s="80"/>
      <c r="AO15" s="80"/>
      <c r="AP15" s="80"/>
      <c r="AQ15" s="80"/>
      <c r="AR15" s="154"/>
      <c r="AS15" s="84"/>
      <c r="AT15" s="85"/>
      <c r="AU15" s="85"/>
      <c r="AV15" s="85"/>
      <c r="AW15" s="85"/>
      <c r="AX15" s="86"/>
      <c r="AY15" s="15"/>
      <c r="CB15" s="1" t="s">
        <v>19</v>
      </c>
      <c r="CD15" s="1" t="s">
        <v>19</v>
      </c>
    </row>
    <row r="16" spans="1:83" ht="19.5" customHeight="1" x14ac:dyDescent="0.25">
      <c r="A16" s="69">
        <f t="shared" si="0"/>
        <v>298</v>
      </c>
      <c r="B16" s="185"/>
      <c r="C16" s="80"/>
      <c r="D16" s="80"/>
      <c r="E16" s="80"/>
      <c r="F16" s="80"/>
      <c r="G16" s="154"/>
      <c r="H16" s="200" t="s">
        <v>341</v>
      </c>
      <c r="I16" s="80"/>
      <c r="J16" s="401" t="s">
        <v>796</v>
      </c>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K16" s="80"/>
      <c r="AL16" s="155"/>
      <c r="AM16" s="201">
        <v>298</v>
      </c>
      <c r="AN16" s="386" t="s">
        <v>12</v>
      </c>
      <c r="AO16" s="387"/>
      <c r="AP16" s="387"/>
      <c r="AQ16" s="388"/>
      <c r="AR16" s="154"/>
      <c r="AS16" s="442" t="s">
        <v>1612</v>
      </c>
      <c r="AT16" s="443"/>
      <c r="AU16" s="443"/>
      <c r="AV16" s="443"/>
      <c r="AW16" s="443"/>
      <c r="AX16" s="444"/>
      <c r="AY16" s="17">
        <f>VLOOKUP(AN16,$CD$6:$CE$11,2,FALSE)</f>
        <v>0</v>
      </c>
      <c r="CB16" s="1" t="s">
        <v>21</v>
      </c>
      <c r="CD16" s="1" t="s">
        <v>21</v>
      </c>
    </row>
    <row r="17" spans="1:83" ht="19.5" customHeight="1" x14ac:dyDescent="0.25">
      <c r="A17" s="69" t="str">
        <f t="shared" si="0"/>
        <v/>
      </c>
      <c r="B17" s="153"/>
      <c r="C17" s="80"/>
      <c r="D17" s="80"/>
      <c r="E17" s="80"/>
      <c r="F17" s="80"/>
      <c r="G17" s="154"/>
      <c r="H17" s="80"/>
      <c r="I17" s="80"/>
      <c r="J17" s="401"/>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80"/>
      <c r="AL17" s="155"/>
      <c r="AM17" s="156"/>
      <c r="AN17" s="80"/>
      <c r="AO17" s="80"/>
      <c r="AP17" s="80"/>
      <c r="AQ17" s="80"/>
      <c r="AR17" s="154"/>
      <c r="AS17" s="442"/>
      <c r="AT17" s="443"/>
      <c r="AU17" s="443"/>
      <c r="AV17" s="443"/>
      <c r="AW17" s="443"/>
      <c r="AX17" s="444"/>
      <c r="AY17" s="15"/>
      <c r="CD17" s="1" t="s">
        <v>22</v>
      </c>
    </row>
    <row r="18" spans="1:83" ht="19.5" customHeight="1" x14ac:dyDescent="0.25">
      <c r="A18" s="69" t="str">
        <f t="shared" si="0"/>
        <v/>
      </c>
      <c r="B18" s="153"/>
      <c r="C18" s="80"/>
      <c r="D18" s="80"/>
      <c r="E18" s="80"/>
      <c r="F18" s="80"/>
      <c r="G18" s="154"/>
      <c r="H18" s="80"/>
      <c r="I18" s="80"/>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80"/>
      <c r="AL18" s="155"/>
      <c r="AM18" s="156"/>
      <c r="AN18" s="80"/>
      <c r="AO18" s="80"/>
      <c r="AP18" s="80"/>
      <c r="AQ18" s="80"/>
      <c r="AR18" s="154"/>
      <c r="AS18" s="395"/>
      <c r="AT18" s="396"/>
      <c r="AU18" s="396"/>
      <c r="AV18" s="396"/>
      <c r="AW18" s="396"/>
      <c r="AX18" s="397"/>
      <c r="AY18" s="17"/>
    </row>
    <row r="19" spans="1:83" ht="19.5" customHeight="1" x14ac:dyDescent="0.25">
      <c r="A19" s="69" t="str">
        <f t="shared" si="0"/>
        <v/>
      </c>
      <c r="B19" s="153"/>
      <c r="C19" s="80"/>
      <c r="D19" s="80"/>
      <c r="E19" s="80"/>
      <c r="F19" s="80"/>
      <c r="G19" s="154"/>
      <c r="H19" s="80"/>
      <c r="I19" s="80"/>
      <c r="J19" s="401"/>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K19" s="80"/>
      <c r="AL19" s="155"/>
      <c r="AM19" s="156"/>
      <c r="AN19" s="80"/>
      <c r="AO19" s="80"/>
      <c r="AP19" s="80"/>
      <c r="AQ19" s="80"/>
      <c r="AR19" s="154"/>
      <c r="AS19" s="395"/>
      <c r="AT19" s="396"/>
      <c r="AU19" s="396"/>
      <c r="AV19" s="396"/>
      <c r="AW19" s="396"/>
      <c r="AX19" s="397"/>
      <c r="AY19" s="15"/>
      <c r="CB19" s="1" t="s">
        <v>23</v>
      </c>
      <c r="CD19" s="1" t="s">
        <v>23</v>
      </c>
    </row>
    <row r="20" spans="1:83" ht="14.6" customHeight="1" x14ac:dyDescent="0.25">
      <c r="A20" s="69" t="str">
        <f t="shared" si="0"/>
        <v/>
      </c>
      <c r="B20" s="153"/>
      <c r="C20" s="80"/>
      <c r="D20" s="80"/>
      <c r="E20" s="80"/>
      <c r="F20" s="80"/>
      <c r="G20" s="154"/>
      <c r="H20" s="80"/>
      <c r="I20" s="80"/>
      <c r="J20" s="80"/>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80"/>
      <c r="AL20" s="155"/>
      <c r="AM20" s="156"/>
      <c r="AN20" s="80"/>
      <c r="AO20" s="80"/>
      <c r="AP20" s="80"/>
      <c r="AQ20" s="80"/>
      <c r="AR20" s="154"/>
      <c r="AS20" s="84"/>
      <c r="AT20" s="85"/>
      <c r="AU20" s="85"/>
      <c r="AV20" s="85"/>
      <c r="AW20" s="85"/>
      <c r="AX20" s="86"/>
      <c r="AY20" s="15"/>
      <c r="CB20" s="1" t="s">
        <v>24</v>
      </c>
      <c r="CD20" s="1" t="s">
        <v>24</v>
      </c>
      <c r="CE20" s="1" t="s">
        <v>25</v>
      </c>
    </row>
    <row r="21" spans="1:83" ht="19.5" customHeight="1" x14ac:dyDescent="0.25">
      <c r="A21" s="69">
        <f t="shared" si="0"/>
        <v>299</v>
      </c>
      <c r="B21" s="153"/>
      <c r="C21" s="80"/>
      <c r="D21" s="80"/>
      <c r="E21" s="80"/>
      <c r="F21" s="80"/>
      <c r="G21" s="154"/>
      <c r="H21" s="200" t="s">
        <v>349</v>
      </c>
      <c r="I21" s="80"/>
      <c r="J21" s="405" t="s">
        <v>797</v>
      </c>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80"/>
      <c r="AL21" s="155"/>
      <c r="AM21" s="201">
        <v>299</v>
      </c>
      <c r="AN21" s="386" t="s">
        <v>12</v>
      </c>
      <c r="AO21" s="387"/>
      <c r="AP21" s="387"/>
      <c r="AQ21" s="388"/>
      <c r="AR21" s="154"/>
      <c r="AS21" s="395" t="s">
        <v>1851</v>
      </c>
      <c r="AT21" s="396"/>
      <c r="AU21" s="396"/>
      <c r="AV21" s="396"/>
      <c r="AW21" s="396"/>
      <c r="AX21" s="397"/>
      <c r="AY21" s="17">
        <f>VLOOKUP(AN21,$CD$6:$CE$11,2,FALSE)</f>
        <v>0</v>
      </c>
      <c r="CD21" s="1" t="s">
        <v>26</v>
      </c>
    </row>
    <row r="22" spans="1:83" ht="21.65" customHeight="1" x14ac:dyDescent="0.25">
      <c r="A22" s="69" t="str">
        <f t="shared" si="0"/>
        <v/>
      </c>
      <c r="B22" s="153"/>
      <c r="C22" s="80"/>
      <c r="D22" s="80"/>
      <c r="E22" s="80"/>
      <c r="F22" s="80"/>
      <c r="G22" s="154"/>
      <c r="H22" s="80"/>
      <c r="I22" s="80"/>
      <c r="J22" s="405"/>
      <c r="K22" s="405"/>
      <c r="L22" s="405"/>
      <c r="M22" s="405"/>
      <c r="N22" s="405"/>
      <c r="O22" s="405"/>
      <c r="P22" s="405"/>
      <c r="Q22" s="405"/>
      <c r="R22" s="405"/>
      <c r="S22" s="405"/>
      <c r="T22" s="405"/>
      <c r="U22" s="405"/>
      <c r="V22" s="405"/>
      <c r="W22" s="405"/>
      <c r="X22" s="405"/>
      <c r="Y22" s="405"/>
      <c r="Z22" s="405"/>
      <c r="AA22" s="405"/>
      <c r="AB22" s="405"/>
      <c r="AC22" s="405"/>
      <c r="AD22" s="405"/>
      <c r="AE22" s="405"/>
      <c r="AF22" s="405"/>
      <c r="AG22" s="405"/>
      <c r="AH22" s="405"/>
      <c r="AI22" s="405"/>
      <c r="AJ22" s="405"/>
      <c r="AK22" s="80"/>
      <c r="AL22" s="155"/>
      <c r="AM22" s="156"/>
      <c r="AN22" s="80"/>
      <c r="AO22" s="80"/>
      <c r="AP22" s="80"/>
      <c r="AQ22" s="80"/>
      <c r="AR22" s="154"/>
      <c r="AS22" s="395"/>
      <c r="AT22" s="396"/>
      <c r="AU22" s="396"/>
      <c r="AV22" s="396"/>
      <c r="AW22" s="396"/>
      <c r="AX22" s="397"/>
      <c r="AY22" s="15"/>
    </row>
    <row r="23" spans="1:83" ht="25.2" customHeight="1" x14ac:dyDescent="0.25">
      <c r="A23" s="69" t="str">
        <f t="shared" si="0"/>
        <v/>
      </c>
      <c r="B23" s="153"/>
      <c r="C23" s="80"/>
      <c r="D23" s="80"/>
      <c r="E23" s="80"/>
      <c r="F23" s="80"/>
      <c r="G23" s="154"/>
      <c r="H23" s="80"/>
      <c r="I23" s="80"/>
      <c r="J23" s="405" t="s">
        <v>798</v>
      </c>
      <c r="K23" s="405"/>
      <c r="L23" s="405"/>
      <c r="M23" s="405"/>
      <c r="N23" s="405"/>
      <c r="O23" s="405"/>
      <c r="P23" s="405"/>
      <c r="Q23" s="405"/>
      <c r="R23" s="405"/>
      <c r="S23" s="405"/>
      <c r="T23" s="405"/>
      <c r="U23" s="405"/>
      <c r="V23" s="405"/>
      <c r="W23" s="405"/>
      <c r="X23" s="405"/>
      <c r="Y23" s="405"/>
      <c r="Z23" s="405"/>
      <c r="AA23" s="405"/>
      <c r="AB23" s="405"/>
      <c r="AC23" s="405"/>
      <c r="AD23" s="405"/>
      <c r="AE23" s="405"/>
      <c r="AF23" s="405"/>
      <c r="AG23" s="405"/>
      <c r="AH23" s="405"/>
      <c r="AI23" s="405"/>
      <c r="AJ23" s="405"/>
      <c r="AK23" s="80"/>
      <c r="AL23" s="155"/>
      <c r="AM23" s="156"/>
      <c r="AN23" s="80"/>
      <c r="AO23" s="80"/>
      <c r="AP23" s="80"/>
      <c r="AQ23" s="80"/>
      <c r="AR23" s="154"/>
      <c r="AS23" s="84"/>
      <c r="AT23" s="85"/>
      <c r="AU23" s="85"/>
      <c r="AV23" s="85"/>
      <c r="AW23" s="85"/>
      <c r="AX23" s="86"/>
      <c r="AY23" s="15"/>
    </row>
    <row r="24" spans="1:83" ht="25.2" customHeight="1" x14ac:dyDescent="0.25">
      <c r="A24" s="69" t="str">
        <f t="shared" si="0"/>
        <v/>
      </c>
      <c r="B24" s="153"/>
      <c r="C24" s="80"/>
      <c r="D24" s="80"/>
      <c r="E24" s="80"/>
      <c r="F24" s="80"/>
      <c r="G24" s="154"/>
      <c r="H24" s="80"/>
      <c r="I24" s="80"/>
      <c r="J24" s="405"/>
      <c r="K24" s="405"/>
      <c r="L24" s="405"/>
      <c r="M24" s="405"/>
      <c r="N24" s="405"/>
      <c r="O24" s="405"/>
      <c r="P24" s="405"/>
      <c r="Q24" s="405"/>
      <c r="R24" s="405"/>
      <c r="S24" s="405"/>
      <c r="T24" s="405"/>
      <c r="U24" s="405"/>
      <c r="V24" s="405"/>
      <c r="W24" s="405"/>
      <c r="X24" s="405"/>
      <c r="Y24" s="405"/>
      <c r="Z24" s="405"/>
      <c r="AA24" s="405"/>
      <c r="AB24" s="405"/>
      <c r="AC24" s="405"/>
      <c r="AD24" s="405"/>
      <c r="AE24" s="405"/>
      <c r="AF24" s="405"/>
      <c r="AG24" s="405"/>
      <c r="AH24" s="405"/>
      <c r="AI24" s="405"/>
      <c r="AJ24" s="405"/>
      <c r="AK24" s="80"/>
      <c r="AL24" s="155"/>
      <c r="AM24" s="156"/>
      <c r="AN24" s="80"/>
      <c r="AO24" s="80"/>
      <c r="AP24" s="80"/>
      <c r="AQ24" s="80"/>
      <c r="AR24" s="154"/>
      <c r="AS24" s="157"/>
      <c r="AT24" s="158"/>
      <c r="AU24" s="158"/>
      <c r="AV24" s="158"/>
      <c r="AW24" s="158"/>
      <c r="AX24" s="159"/>
      <c r="AY24" s="15"/>
      <c r="CB24" s="1" t="s">
        <v>27</v>
      </c>
      <c r="CD24" s="1" t="s">
        <v>27</v>
      </c>
    </row>
    <row r="25" spans="1:83" ht="25.2" customHeight="1" x14ac:dyDescent="0.25">
      <c r="A25" s="69" t="str">
        <f t="shared" si="0"/>
        <v/>
      </c>
      <c r="B25" s="153"/>
      <c r="C25" s="80"/>
      <c r="D25" s="80"/>
      <c r="E25" s="80"/>
      <c r="F25" s="80"/>
      <c r="G25" s="154"/>
      <c r="H25" s="80"/>
      <c r="I25" s="80"/>
      <c r="J25" s="405"/>
      <c r="K25" s="405"/>
      <c r="L25" s="405"/>
      <c r="M25" s="405"/>
      <c r="N25" s="405"/>
      <c r="O25" s="405"/>
      <c r="P25" s="405"/>
      <c r="Q25" s="405"/>
      <c r="R25" s="405"/>
      <c r="S25" s="405"/>
      <c r="T25" s="405"/>
      <c r="U25" s="405"/>
      <c r="V25" s="405"/>
      <c r="W25" s="405"/>
      <c r="X25" s="405"/>
      <c r="Y25" s="405"/>
      <c r="Z25" s="405"/>
      <c r="AA25" s="405"/>
      <c r="AB25" s="405"/>
      <c r="AC25" s="405"/>
      <c r="AD25" s="405"/>
      <c r="AE25" s="405"/>
      <c r="AF25" s="405"/>
      <c r="AG25" s="405"/>
      <c r="AH25" s="405"/>
      <c r="AI25" s="405"/>
      <c r="AJ25" s="405"/>
      <c r="AK25" s="80"/>
      <c r="AL25" s="155"/>
      <c r="AM25" s="156"/>
      <c r="AN25" s="80"/>
      <c r="AO25" s="80"/>
      <c r="AP25" s="80"/>
      <c r="AQ25" s="80"/>
      <c r="AR25" s="154"/>
      <c r="AS25" s="157"/>
      <c r="AT25" s="158"/>
      <c r="AU25" s="158"/>
      <c r="AV25" s="158"/>
      <c r="AW25" s="158"/>
      <c r="AX25" s="159"/>
      <c r="AY25" s="17"/>
      <c r="CB25" s="1" t="s">
        <v>28</v>
      </c>
      <c r="CD25" s="1" t="s">
        <v>28</v>
      </c>
    </row>
    <row r="26" spans="1:83" ht="19.5" customHeight="1" x14ac:dyDescent="0.25">
      <c r="A26" s="69" t="str">
        <f t="shared" si="0"/>
        <v/>
      </c>
      <c r="B26" s="153"/>
      <c r="C26" s="80"/>
      <c r="D26" s="80"/>
      <c r="E26" s="80"/>
      <c r="F26" s="80"/>
      <c r="G26" s="154"/>
      <c r="H26" s="80"/>
      <c r="I26" s="80"/>
      <c r="J26" s="405"/>
      <c r="K26" s="405"/>
      <c r="L26" s="405"/>
      <c r="M26" s="405"/>
      <c r="N26" s="405"/>
      <c r="O26" s="405"/>
      <c r="P26" s="405"/>
      <c r="Q26" s="405"/>
      <c r="R26" s="405"/>
      <c r="S26" s="405"/>
      <c r="T26" s="405"/>
      <c r="U26" s="405"/>
      <c r="V26" s="405"/>
      <c r="W26" s="405"/>
      <c r="X26" s="405"/>
      <c r="Y26" s="405"/>
      <c r="Z26" s="405"/>
      <c r="AA26" s="405"/>
      <c r="AB26" s="405"/>
      <c r="AC26" s="405"/>
      <c r="AD26" s="405"/>
      <c r="AE26" s="405"/>
      <c r="AF26" s="405"/>
      <c r="AG26" s="405"/>
      <c r="AH26" s="405"/>
      <c r="AI26" s="405"/>
      <c r="AJ26" s="405"/>
      <c r="AK26" s="80"/>
      <c r="AL26" s="155"/>
      <c r="AM26" s="156"/>
      <c r="AN26" s="80"/>
      <c r="AO26" s="80"/>
      <c r="AP26" s="80"/>
      <c r="AQ26" s="80"/>
      <c r="AR26" s="154"/>
      <c r="AS26" s="157"/>
      <c r="AT26" s="158"/>
      <c r="AU26" s="158"/>
      <c r="AV26" s="158"/>
      <c r="AW26" s="158"/>
      <c r="AX26" s="159"/>
      <c r="AY26" s="15"/>
      <c r="CB26" s="1" t="s">
        <v>29</v>
      </c>
      <c r="CD26" s="1" t="s">
        <v>29</v>
      </c>
      <c r="CE26" s="1" t="s">
        <v>30</v>
      </c>
    </row>
    <row r="27" spans="1:83" ht="14.6" customHeight="1" x14ac:dyDescent="0.25">
      <c r="A27" s="69" t="str">
        <f t="shared" si="0"/>
        <v/>
      </c>
      <c r="B27" s="153"/>
      <c r="C27" s="80"/>
      <c r="D27" s="80"/>
      <c r="E27" s="80"/>
      <c r="F27" s="80"/>
      <c r="G27" s="154"/>
      <c r="H27" s="80"/>
      <c r="I27" s="80"/>
      <c r="J27" s="80"/>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80"/>
      <c r="AL27" s="155"/>
      <c r="AM27" s="156"/>
      <c r="AN27" s="80"/>
      <c r="AO27" s="80"/>
      <c r="AP27" s="80"/>
      <c r="AQ27" s="80"/>
      <c r="AR27" s="154"/>
      <c r="AS27" s="157"/>
      <c r="AT27" s="158"/>
      <c r="AU27" s="158"/>
      <c r="AV27" s="158"/>
      <c r="AW27" s="158"/>
      <c r="AX27" s="159"/>
      <c r="AY27" s="15"/>
      <c r="CD27" s="1" t="s">
        <v>31</v>
      </c>
    </row>
    <row r="28" spans="1:83" ht="19.5" customHeight="1" x14ac:dyDescent="0.25">
      <c r="A28" s="69">
        <f t="shared" si="0"/>
        <v>300</v>
      </c>
      <c r="B28" s="153"/>
      <c r="C28" s="80"/>
      <c r="D28" s="80"/>
      <c r="E28" s="80"/>
      <c r="F28" s="80"/>
      <c r="G28" s="154"/>
      <c r="H28" s="200" t="s">
        <v>353</v>
      </c>
      <c r="I28" s="80"/>
      <c r="J28" s="373" t="s">
        <v>799</v>
      </c>
      <c r="K28" s="373"/>
      <c r="L28" s="373"/>
      <c r="M28" s="373"/>
      <c r="N28" s="373"/>
      <c r="O28" s="373"/>
      <c r="P28" s="373"/>
      <c r="Q28" s="373"/>
      <c r="R28" s="373"/>
      <c r="S28" s="373"/>
      <c r="T28" s="373"/>
      <c r="U28" s="373"/>
      <c r="V28" s="373"/>
      <c r="W28" s="373"/>
      <c r="X28" s="373"/>
      <c r="Y28" s="373"/>
      <c r="Z28" s="373"/>
      <c r="AA28" s="373"/>
      <c r="AB28" s="373"/>
      <c r="AC28" s="373"/>
      <c r="AD28" s="373"/>
      <c r="AE28" s="373"/>
      <c r="AF28" s="373"/>
      <c r="AG28" s="373"/>
      <c r="AH28" s="373"/>
      <c r="AI28" s="373"/>
      <c r="AJ28" s="373"/>
      <c r="AK28" s="80"/>
      <c r="AL28" s="155"/>
      <c r="AM28" s="201">
        <v>300</v>
      </c>
      <c r="AN28" s="386" t="s">
        <v>12</v>
      </c>
      <c r="AO28" s="387"/>
      <c r="AP28" s="387"/>
      <c r="AQ28" s="388"/>
      <c r="AR28" s="154"/>
      <c r="AS28" s="395" t="s">
        <v>1852</v>
      </c>
      <c r="AT28" s="396"/>
      <c r="AU28" s="396"/>
      <c r="AV28" s="396"/>
      <c r="AW28" s="396"/>
      <c r="AX28" s="397"/>
      <c r="AY28" s="17">
        <f>VLOOKUP(AN28,$CD$6:$CE$11,2,FALSE)</f>
        <v>0</v>
      </c>
    </row>
    <row r="29" spans="1:83" ht="14.6" customHeight="1" x14ac:dyDescent="0.25">
      <c r="A29" s="69" t="str">
        <f t="shared" si="0"/>
        <v/>
      </c>
      <c r="B29" s="153"/>
      <c r="C29" s="80"/>
      <c r="D29" s="80"/>
      <c r="E29" s="80"/>
      <c r="F29" s="80"/>
      <c r="G29" s="154"/>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155"/>
      <c r="AM29" s="156"/>
      <c r="AN29" s="80"/>
      <c r="AO29" s="80"/>
      <c r="AP29" s="80"/>
      <c r="AQ29" s="80"/>
      <c r="AR29" s="154"/>
      <c r="AS29" s="395"/>
      <c r="AT29" s="396"/>
      <c r="AU29" s="396"/>
      <c r="AV29" s="396"/>
      <c r="AW29" s="396"/>
      <c r="AX29" s="397"/>
      <c r="AY29" s="15"/>
    </row>
    <row r="30" spans="1:83" ht="19.5" customHeight="1" x14ac:dyDescent="0.25">
      <c r="A30" s="69" t="str">
        <f t="shared" si="0"/>
        <v/>
      </c>
      <c r="B30" s="153"/>
      <c r="C30" s="80"/>
      <c r="D30" s="80"/>
      <c r="E30" s="80"/>
      <c r="F30" s="80"/>
      <c r="G30" s="154"/>
      <c r="H30" s="80"/>
      <c r="I30" s="80"/>
      <c r="J30" s="188" t="s">
        <v>711</v>
      </c>
      <c r="K30" s="589" t="s">
        <v>800</v>
      </c>
      <c r="L30" s="589"/>
      <c r="M30" s="589"/>
      <c r="N30" s="589"/>
      <c r="O30" s="589"/>
      <c r="P30" s="589"/>
      <c r="Q30" s="589"/>
      <c r="R30" s="589"/>
      <c r="S30" s="589"/>
      <c r="T30" s="589"/>
      <c r="U30" s="589"/>
      <c r="V30" s="589"/>
      <c r="W30" s="589"/>
      <c r="X30" s="589"/>
      <c r="Y30" s="589"/>
      <c r="Z30" s="589"/>
      <c r="AA30" s="589"/>
      <c r="AB30" s="589"/>
      <c r="AC30" s="589"/>
      <c r="AD30" s="589"/>
      <c r="AE30" s="589"/>
      <c r="AF30" s="589"/>
      <c r="AG30" s="589"/>
      <c r="AH30" s="589"/>
      <c r="AI30" s="589"/>
      <c r="AJ30" s="590"/>
      <c r="AK30" s="80"/>
      <c r="AL30" s="155"/>
      <c r="AM30" s="156"/>
      <c r="AN30" s="80"/>
      <c r="AO30" s="80"/>
      <c r="AP30" s="80"/>
      <c r="AQ30" s="80"/>
      <c r="AR30" s="154"/>
      <c r="AS30" s="157"/>
      <c r="AT30" s="158"/>
      <c r="AU30" s="158"/>
      <c r="AV30" s="158"/>
      <c r="AW30" s="158"/>
      <c r="AX30" s="159"/>
      <c r="AY30" s="15"/>
      <c r="CB30" s="1" t="s">
        <v>32</v>
      </c>
      <c r="CD30" s="1" t="s">
        <v>32</v>
      </c>
    </row>
    <row r="31" spans="1:83" ht="19.5" customHeight="1" x14ac:dyDescent="0.25">
      <c r="A31" s="69" t="str">
        <f t="shared" si="0"/>
        <v/>
      </c>
      <c r="B31" s="186"/>
      <c r="C31" s="81"/>
      <c r="D31" s="81"/>
      <c r="E31" s="81"/>
      <c r="F31" s="81"/>
      <c r="G31" s="187"/>
      <c r="H31" s="80"/>
      <c r="I31" s="80"/>
      <c r="J31" s="229"/>
      <c r="K31" s="401"/>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c r="AI31" s="401"/>
      <c r="AJ31" s="519"/>
      <c r="AK31" s="80"/>
      <c r="AL31" s="155"/>
      <c r="AM31" s="156"/>
      <c r="AN31" s="80"/>
      <c r="AO31" s="80"/>
      <c r="AP31" s="80"/>
      <c r="AQ31" s="80"/>
      <c r="AR31" s="154"/>
      <c r="AS31" s="84"/>
      <c r="AT31" s="85"/>
      <c r="AU31" s="85"/>
      <c r="AV31" s="85"/>
      <c r="AW31" s="85"/>
      <c r="AX31" s="86"/>
      <c r="AY31" s="17"/>
      <c r="CB31" s="1" t="s">
        <v>33</v>
      </c>
      <c r="CD31" s="1" t="s">
        <v>33</v>
      </c>
      <c r="CE31" s="1" t="s">
        <v>34</v>
      </c>
    </row>
    <row r="32" spans="1:83" ht="19.5" customHeight="1" x14ac:dyDescent="0.25">
      <c r="A32" s="69" t="str">
        <f t="shared" si="0"/>
        <v/>
      </c>
      <c r="B32" s="186"/>
      <c r="C32" s="81"/>
      <c r="D32" s="81"/>
      <c r="E32" s="81"/>
      <c r="F32" s="81"/>
      <c r="G32" s="187"/>
      <c r="H32" s="80"/>
      <c r="I32" s="80"/>
      <c r="J32" s="189"/>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519"/>
      <c r="AK32" s="80"/>
      <c r="AL32" s="155"/>
      <c r="AM32" s="156"/>
      <c r="AN32" s="80"/>
      <c r="AO32" s="80"/>
      <c r="AP32" s="80"/>
      <c r="AQ32" s="80"/>
      <c r="AR32" s="154"/>
      <c r="AS32" s="84"/>
      <c r="AT32" s="85"/>
      <c r="AU32" s="85"/>
      <c r="AV32" s="85"/>
      <c r="AW32" s="85"/>
      <c r="AX32" s="86"/>
      <c r="AY32" s="15"/>
      <c r="CB32" s="1" t="s">
        <v>19</v>
      </c>
      <c r="CD32" s="1" t="s">
        <v>19</v>
      </c>
    </row>
    <row r="33" spans="1:83" ht="19.5" customHeight="1" x14ac:dyDescent="0.25">
      <c r="A33" s="69" t="str">
        <f t="shared" si="0"/>
        <v/>
      </c>
      <c r="B33" s="153"/>
      <c r="C33" s="80"/>
      <c r="D33" s="80"/>
      <c r="E33" s="80"/>
      <c r="F33" s="80"/>
      <c r="G33" s="154"/>
      <c r="H33" s="80"/>
      <c r="I33" s="80"/>
      <c r="J33" s="229" t="s">
        <v>712</v>
      </c>
      <c r="K33" s="401" t="s">
        <v>801</v>
      </c>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519"/>
      <c r="AK33" s="80"/>
      <c r="AL33" s="155"/>
      <c r="AM33" s="156"/>
      <c r="AN33" s="80"/>
      <c r="AO33" s="80"/>
      <c r="AP33" s="80"/>
      <c r="AQ33" s="80"/>
      <c r="AR33" s="154"/>
      <c r="AS33" s="84"/>
      <c r="AT33" s="85"/>
      <c r="AU33" s="85"/>
      <c r="AV33" s="85"/>
      <c r="AW33" s="85"/>
      <c r="AX33" s="86"/>
      <c r="AY33" s="15"/>
      <c r="CD33" s="1" t="s">
        <v>35</v>
      </c>
    </row>
    <row r="34" spans="1:83" ht="19.5" customHeight="1" x14ac:dyDescent="0.25">
      <c r="A34" s="69" t="str">
        <f t="shared" si="0"/>
        <v/>
      </c>
      <c r="B34" s="185"/>
      <c r="C34" s="80"/>
      <c r="D34" s="80"/>
      <c r="E34" s="80"/>
      <c r="F34" s="80"/>
      <c r="G34" s="154"/>
      <c r="H34" s="80"/>
      <c r="I34" s="80"/>
      <c r="J34" s="229"/>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519"/>
      <c r="AK34" s="80"/>
      <c r="AL34" s="155"/>
      <c r="AM34" s="156"/>
      <c r="AN34" s="80"/>
      <c r="AO34" s="80"/>
      <c r="AP34" s="80"/>
      <c r="AQ34" s="80"/>
      <c r="AR34" s="154"/>
      <c r="AS34" s="84"/>
      <c r="AT34" s="85"/>
      <c r="AU34" s="85"/>
      <c r="AV34" s="85"/>
      <c r="AW34" s="85"/>
      <c r="AX34" s="86"/>
      <c r="AY34" s="15"/>
    </row>
    <row r="35" spans="1:83" ht="19.5" customHeight="1" x14ac:dyDescent="0.25">
      <c r="A35" s="69" t="str">
        <f t="shared" si="0"/>
        <v/>
      </c>
      <c r="B35" s="153"/>
      <c r="C35" s="80"/>
      <c r="D35" s="80"/>
      <c r="E35" s="80"/>
      <c r="F35" s="80"/>
      <c r="G35" s="154"/>
      <c r="H35" s="80"/>
      <c r="I35" s="80"/>
      <c r="J35" s="189"/>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519"/>
      <c r="AK35" s="80"/>
      <c r="AL35" s="155"/>
      <c r="AM35" s="156"/>
      <c r="AN35" s="80"/>
      <c r="AO35" s="80"/>
      <c r="AP35" s="80"/>
      <c r="AQ35" s="80"/>
      <c r="AR35" s="154"/>
      <c r="AS35" s="157"/>
      <c r="AT35" s="158"/>
      <c r="AU35" s="158"/>
      <c r="AV35" s="158"/>
      <c r="AW35" s="158"/>
      <c r="AX35" s="159"/>
      <c r="AY35" s="15"/>
    </row>
    <row r="36" spans="1:83" ht="19.5" customHeight="1" x14ac:dyDescent="0.25">
      <c r="A36" s="69" t="str">
        <f t="shared" si="0"/>
        <v/>
      </c>
      <c r="B36" s="153"/>
      <c r="C36" s="80"/>
      <c r="D36" s="80"/>
      <c r="E36" s="80"/>
      <c r="F36" s="80"/>
      <c r="G36" s="154"/>
      <c r="H36" s="80"/>
      <c r="I36" s="80"/>
      <c r="J36" s="189"/>
      <c r="K36" s="401"/>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519"/>
      <c r="AK36" s="80"/>
      <c r="AL36" s="155"/>
      <c r="AM36" s="156"/>
      <c r="AN36" s="80"/>
      <c r="AO36" s="80"/>
      <c r="AP36" s="80"/>
      <c r="AQ36" s="80"/>
      <c r="AR36" s="154"/>
      <c r="AS36" s="157"/>
      <c r="AT36" s="158"/>
      <c r="AU36" s="158"/>
      <c r="AV36" s="158"/>
      <c r="AW36" s="158"/>
      <c r="AX36" s="159"/>
      <c r="AY36" s="15"/>
      <c r="CB36" s="1" t="s">
        <v>32</v>
      </c>
      <c r="CD36" s="1" t="s">
        <v>32</v>
      </c>
      <c r="CE36" s="1" t="s">
        <v>18</v>
      </c>
    </row>
    <row r="37" spans="1:83" ht="19.5" customHeight="1" x14ac:dyDescent="0.25">
      <c r="A37" s="69" t="str">
        <f t="shared" si="0"/>
        <v/>
      </c>
      <c r="B37" s="153"/>
      <c r="C37" s="80"/>
      <c r="D37" s="80"/>
      <c r="E37" s="80"/>
      <c r="F37" s="80"/>
      <c r="G37" s="154"/>
      <c r="H37" s="80"/>
      <c r="I37" s="80"/>
      <c r="J37" s="189" t="s">
        <v>716</v>
      </c>
      <c r="K37" s="384" t="s">
        <v>802</v>
      </c>
      <c r="L37" s="384"/>
      <c r="M37" s="384"/>
      <c r="N37" s="384"/>
      <c r="O37" s="384"/>
      <c r="P37" s="384"/>
      <c r="Q37" s="384"/>
      <c r="R37" s="384"/>
      <c r="S37" s="384"/>
      <c r="T37" s="384"/>
      <c r="U37" s="384"/>
      <c r="V37" s="384"/>
      <c r="W37" s="384"/>
      <c r="X37" s="384"/>
      <c r="Y37" s="384"/>
      <c r="Z37" s="384"/>
      <c r="AA37" s="384"/>
      <c r="AB37" s="384"/>
      <c r="AC37" s="384"/>
      <c r="AD37" s="384"/>
      <c r="AE37" s="384"/>
      <c r="AF37" s="384"/>
      <c r="AG37" s="384"/>
      <c r="AH37" s="384"/>
      <c r="AI37" s="384"/>
      <c r="AJ37" s="400"/>
      <c r="AK37" s="80"/>
      <c r="AL37" s="155"/>
      <c r="AM37" s="156"/>
      <c r="AN37" s="80"/>
      <c r="AO37" s="80"/>
      <c r="AP37" s="80"/>
      <c r="AQ37" s="80"/>
      <c r="AR37" s="154"/>
      <c r="AS37" s="157"/>
      <c r="AT37" s="158"/>
      <c r="AU37" s="158"/>
      <c r="AV37" s="158"/>
      <c r="AW37" s="158"/>
      <c r="AX37" s="159"/>
      <c r="AY37" s="15"/>
      <c r="CB37" s="1" t="s">
        <v>33</v>
      </c>
      <c r="CD37" s="1" t="s">
        <v>33</v>
      </c>
    </row>
    <row r="38" spans="1:83" ht="19.5" customHeight="1" x14ac:dyDescent="0.25">
      <c r="A38" s="69" t="str">
        <f t="shared" si="0"/>
        <v/>
      </c>
      <c r="B38" s="153"/>
      <c r="C38" s="80"/>
      <c r="D38" s="80"/>
      <c r="E38" s="80"/>
      <c r="F38" s="80"/>
      <c r="G38" s="154"/>
      <c r="H38" s="80"/>
      <c r="I38" s="80"/>
      <c r="J38" s="189"/>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c r="AH38" s="384"/>
      <c r="AI38" s="384"/>
      <c r="AJ38" s="400"/>
      <c r="AK38" s="80"/>
      <c r="AL38" s="155"/>
      <c r="AM38" s="156"/>
      <c r="AN38" s="80"/>
      <c r="AO38" s="80"/>
      <c r="AP38" s="80"/>
      <c r="AQ38" s="80"/>
      <c r="AR38" s="154"/>
      <c r="AS38" s="157"/>
      <c r="AT38" s="158"/>
      <c r="AU38" s="158"/>
      <c r="AV38" s="158"/>
      <c r="AW38" s="158"/>
      <c r="AX38" s="159"/>
      <c r="AY38" s="15"/>
      <c r="CB38" s="1" t="s">
        <v>19</v>
      </c>
      <c r="CD38" s="1" t="s">
        <v>19</v>
      </c>
    </row>
    <row r="39" spans="1:83" ht="19.5" customHeight="1" x14ac:dyDescent="0.25">
      <c r="A39" s="69" t="str">
        <f t="shared" si="0"/>
        <v/>
      </c>
      <c r="B39" s="153"/>
      <c r="C39" s="80"/>
      <c r="D39" s="80"/>
      <c r="E39" s="80"/>
      <c r="F39" s="80"/>
      <c r="G39" s="154"/>
      <c r="H39" s="80"/>
      <c r="I39" s="80"/>
      <c r="J39" s="189"/>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c r="AH39" s="384"/>
      <c r="AI39" s="384"/>
      <c r="AJ39" s="400"/>
      <c r="AK39" s="80"/>
      <c r="AL39" s="155"/>
      <c r="AM39" s="156"/>
      <c r="AN39" s="80"/>
      <c r="AO39" s="80"/>
      <c r="AP39" s="80"/>
      <c r="AQ39" s="80"/>
      <c r="AR39" s="154"/>
      <c r="AS39" s="157"/>
      <c r="AT39" s="158"/>
      <c r="AU39" s="158"/>
      <c r="AV39" s="158"/>
      <c r="AW39" s="158"/>
      <c r="AX39" s="159"/>
      <c r="AY39" s="15"/>
      <c r="CD39" s="1" t="s">
        <v>36</v>
      </c>
    </row>
    <row r="40" spans="1:83" ht="19.5" customHeight="1" x14ac:dyDescent="0.25">
      <c r="A40" s="69" t="str">
        <f t="shared" si="0"/>
        <v/>
      </c>
      <c r="B40" s="153"/>
      <c r="C40" s="80"/>
      <c r="D40" s="80"/>
      <c r="E40" s="80"/>
      <c r="F40" s="80"/>
      <c r="G40" s="154"/>
      <c r="H40" s="80"/>
      <c r="I40" s="80"/>
      <c r="J40" s="189" t="s">
        <v>718</v>
      </c>
      <c r="K40" s="384" t="s">
        <v>803</v>
      </c>
      <c r="L40" s="384"/>
      <c r="M40" s="384"/>
      <c r="N40" s="384"/>
      <c r="O40" s="384"/>
      <c r="P40" s="384"/>
      <c r="Q40" s="384"/>
      <c r="R40" s="384"/>
      <c r="S40" s="384"/>
      <c r="T40" s="384"/>
      <c r="U40" s="384"/>
      <c r="V40" s="384"/>
      <c r="W40" s="384"/>
      <c r="X40" s="384"/>
      <c r="Y40" s="384"/>
      <c r="Z40" s="384"/>
      <c r="AA40" s="384"/>
      <c r="AB40" s="384"/>
      <c r="AC40" s="384"/>
      <c r="AD40" s="384"/>
      <c r="AE40" s="384"/>
      <c r="AF40" s="384"/>
      <c r="AG40" s="384"/>
      <c r="AH40" s="384"/>
      <c r="AI40" s="384"/>
      <c r="AJ40" s="400"/>
      <c r="AK40" s="80"/>
      <c r="AL40" s="155"/>
      <c r="AM40" s="156"/>
      <c r="AN40" s="80"/>
      <c r="AO40" s="80"/>
      <c r="AP40" s="80"/>
      <c r="AQ40" s="80"/>
      <c r="AR40" s="154"/>
      <c r="AS40" s="157"/>
      <c r="AT40" s="158"/>
      <c r="AU40" s="158"/>
      <c r="AV40" s="158"/>
      <c r="AW40" s="158"/>
      <c r="AX40" s="159"/>
      <c r="AY40" s="15"/>
    </row>
    <row r="41" spans="1:83" ht="19.5" customHeight="1" x14ac:dyDescent="0.25">
      <c r="A41" s="69" t="str">
        <f t="shared" si="0"/>
        <v/>
      </c>
      <c r="B41" s="153"/>
      <c r="C41" s="80"/>
      <c r="D41" s="80"/>
      <c r="E41" s="80"/>
      <c r="F41" s="80"/>
      <c r="G41" s="154"/>
      <c r="H41" s="80"/>
      <c r="I41" s="80"/>
      <c r="J41" s="189"/>
      <c r="K41" s="384"/>
      <c r="L41" s="384"/>
      <c r="M41" s="384"/>
      <c r="N41" s="384"/>
      <c r="O41" s="384"/>
      <c r="P41" s="384"/>
      <c r="Q41" s="384"/>
      <c r="R41" s="384"/>
      <c r="S41" s="384"/>
      <c r="T41" s="384"/>
      <c r="U41" s="384"/>
      <c r="V41" s="384"/>
      <c r="W41" s="384"/>
      <c r="X41" s="384"/>
      <c r="Y41" s="384"/>
      <c r="Z41" s="384"/>
      <c r="AA41" s="384"/>
      <c r="AB41" s="384"/>
      <c r="AC41" s="384"/>
      <c r="AD41" s="384"/>
      <c r="AE41" s="384"/>
      <c r="AF41" s="384"/>
      <c r="AG41" s="384"/>
      <c r="AH41" s="384"/>
      <c r="AI41" s="384"/>
      <c r="AJ41" s="400"/>
      <c r="AK41" s="80"/>
      <c r="AL41" s="155"/>
      <c r="AM41" s="156"/>
      <c r="AN41" s="80"/>
      <c r="AO41" s="80"/>
      <c r="AP41" s="80"/>
      <c r="AQ41" s="80"/>
      <c r="AR41" s="154"/>
      <c r="AS41" s="157"/>
      <c r="AT41" s="158"/>
      <c r="AU41" s="158"/>
      <c r="AV41" s="158"/>
      <c r="AW41" s="158"/>
      <c r="AX41" s="159"/>
      <c r="AY41" s="15"/>
    </row>
    <row r="42" spans="1:83" ht="19.5" customHeight="1" x14ac:dyDescent="0.25">
      <c r="A42" s="69" t="str">
        <f t="shared" si="0"/>
        <v/>
      </c>
      <c r="B42" s="153"/>
      <c r="C42" s="80"/>
      <c r="D42" s="80"/>
      <c r="E42" s="80"/>
      <c r="F42" s="80"/>
      <c r="G42" s="154"/>
      <c r="H42" s="80"/>
      <c r="I42" s="80"/>
      <c r="J42" s="189"/>
      <c r="K42" s="384"/>
      <c r="L42" s="384"/>
      <c r="M42" s="384"/>
      <c r="N42" s="384"/>
      <c r="O42" s="384"/>
      <c r="P42" s="384"/>
      <c r="Q42" s="384"/>
      <c r="R42" s="384"/>
      <c r="S42" s="384"/>
      <c r="T42" s="384"/>
      <c r="U42" s="384"/>
      <c r="V42" s="384"/>
      <c r="W42" s="384"/>
      <c r="X42" s="384"/>
      <c r="Y42" s="384"/>
      <c r="Z42" s="384"/>
      <c r="AA42" s="384"/>
      <c r="AB42" s="384"/>
      <c r="AC42" s="384"/>
      <c r="AD42" s="384"/>
      <c r="AE42" s="384"/>
      <c r="AF42" s="384"/>
      <c r="AG42" s="384"/>
      <c r="AH42" s="384"/>
      <c r="AI42" s="384"/>
      <c r="AJ42" s="400"/>
      <c r="AK42" s="80"/>
      <c r="AL42" s="155"/>
      <c r="AM42" s="156"/>
      <c r="AN42" s="80"/>
      <c r="AO42" s="80"/>
      <c r="AP42" s="80"/>
      <c r="AQ42" s="80"/>
      <c r="AR42" s="154"/>
      <c r="AS42" s="157"/>
      <c r="AT42" s="158"/>
      <c r="AU42" s="158"/>
      <c r="AV42" s="158"/>
      <c r="AW42" s="158"/>
      <c r="AX42" s="159"/>
      <c r="AY42" s="15"/>
      <c r="CB42" s="1" t="s">
        <v>97</v>
      </c>
      <c r="CD42" s="1" t="s">
        <v>97</v>
      </c>
    </row>
    <row r="43" spans="1:83" ht="19.5" customHeight="1" x14ac:dyDescent="0.25">
      <c r="A43" s="69" t="str">
        <f t="shared" si="0"/>
        <v/>
      </c>
      <c r="B43" s="153"/>
      <c r="C43" s="80"/>
      <c r="D43" s="80"/>
      <c r="E43" s="80"/>
      <c r="F43" s="80"/>
      <c r="G43" s="154"/>
      <c r="H43" s="80"/>
      <c r="I43" s="80"/>
      <c r="J43" s="189"/>
      <c r="K43" s="384"/>
      <c r="L43" s="384"/>
      <c r="M43" s="384"/>
      <c r="N43" s="384"/>
      <c r="O43" s="384"/>
      <c r="P43" s="384"/>
      <c r="Q43" s="384"/>
      <c r="R43" s="384"/>
      <c r="S43" s="384"/>
      <c r="T43" s="384"/>
      <c r="U43" s="384"/>
      <c r="V43" s="384"/>
      <c r="W43" s="384"/>
      <c r="X43" s="384"/>
      <c r="Y43" s="384"/>
      <c r="Z43" s="384"/>
      <c r="AA43" s="384"/>
      <c r="AB43" s="384"/>
      <c r="AC43" s="384"/>
      <c r="AD43" s="384"/>
      <c r="AE43" s="384"/>
      <c r="AF43" s="384"/>
      <c r="AG43" s="384"/>
      <c r="AH43" s="384"/>
      <c r="AI43" s="384"/>
      <c r="AJ43" s="400"/>
      <c r="AK43" s="80"/>
      <c r="AL43" s="155"/>
      <c r="AM43" s="156"/>
      <c r="AN43" s="80"/>
      <c r="AO43" s="80"/>
      <c r="AP43" s="80"/>
      <c r="AQ43" s="80"/>
      <c r="AR43" s="154"/>
      <c r="AS43" s="157"/>
      <c r="AT43" s="158"/>
      <c r="AU43" s="158"/>
      <c r="AV43" s="158"/>
      <c r="AW43" s="158"/>
      <c r="AX43" s="159"/>
      <c r="AY43" s="17"/>
      <c r="CB43" s="1" t="s">
        <v>98</v>
      </c>
      <c r="CD43" s="1" t="s">
        <v>98</v>
      </c>
    </row>
    <row r="44" spans="1:83" ht="19.5" customHeight="1" x14ac:dyDescent="0.25">
      <c r="A44" s="69" t="str">
        <f t="shared" si="0"/>
        <v/>
      </c>
      <c r="B44" s="153"/>
      <c r="C44" s="80"/>
      <c r="D44" s="80"/>
      <c r="E44" s="80"/>
      <c r="F44" s="80"/>
      <c r="G44" s="154"/>
      <c r="H44" s="80"/>
      <c r="I44" s="80"/>
      <c r="J44" s="189" t="s">
        <v>720</v>
      </c>
      <c r="K44" s="381" t="s">
        <v>804</v>
      </c>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92"/>
      <c r="AK44" s="80"/>
      <c r="AL44" s="155"/>
      <c r="AM44" s="156"/>
      <c r="AN44" s="80"/>
      <c r="AO44" s="80"/>
      <c r="AP44" s="80"/>
      <c r="AQ44" s="80"/>
      <c r="AR44" s="154"/>
      <c r="AS44" s="157"/>
      <c r="AT44" s="158"/>
      <c r="AU44" s="158"/>
      <c r="AV44" s="158"/>
      <c r="AW44" s="158"/>
      <c r="AX44" s="159"/>
      <c r="AY44" s="15"/>
      <c r="CD44" s="1" t="s">
        <v>100</v>
      </c>
    </row>
    <row r="45" spans="1:83" ht="19.5" customHeight="1" x14ac:dyDescent="0.25">
      <c r="A45" s="69" t="str">
        <f t="shared" si="0"/>
        <v/>
      </c>
      <c r="B45" s="196"/>
      <c r="C45" s="179"/>
      <c r="D45" s="179"/>
      <c r="E45" s="179"/>
      <c r="F45" s="179"/>
      <c r="G45" s="197"/>
      <c r="H45" s="80"/>
      <c r="I45" s="80"/>
      <c r="J45" s="190"/>
      <c r="K45" s="393"/>
      <c r="L45" s="393"/>
      <c r="M45" s="393"/>
      <c r="N45" s="393"/>
      <c r="O45" s="393"/>
      <c r="P45" s="393"/>
      <c r="Q45" s="393"/>
      <c r="R45" s="393"/>
      <c r="S45" s="393"/>
      <c r="T45" s="393"/>
      <c r="U45" s="393"/>
      <c r="V45" s="393"/>
      <c r="W45" s="393"/>
      <c r="X45" s="393"/>
      <c r="Y45" s="393"/>
      <c r="Z45" s="393"/>
      <c r="AA45" s="393"/>
      <c r="AB45" s="393"/>
      <c r="AC45" s="393"/>
      <c r="AD45" s="393"/>
      <c r="AE45" s="393"/>
      <c r="AF45" s="393"/>
      <c r="AG45" s="393"/>
      <c r="AH45" s="393"/>
      <c r="AI45" s="393"/>
      <c r="AJ45" s="394"/>
      <c r="AK45" s="80"/>
      <c r="AL45" s="155"/>
      <c r="AM45" s="156"/>
      <c r="AN45" s="80"/>
      <c r="AO45" s="80"/>
      <c r="AP45" s="80"/>
      <c r="AQ45" s="80"/>
      <c r="AR45" s="154"/>
      <c r="AS45" s="157"/>
      <c r="AT45" s="158"/>
      <c r="AU45" s="158"/>
      <c r="AV45" s="158"/>
      <c r="AW45" s="158"/>
      <c r="AX45" s="159"/>
      <c r="AY45" s="15"/>
    </row>
    <row r="46" spans="1:83" ht="19.5" customHeight="1" thickBot="1" x14ac:dyDescent="0.3">
      <c r="A46" s="69" t="str">
        <f t="shared" si="0"/>
        <v/>
      </c>
      <c r="B46" s="238"/>
      <c r="C46" s="239"/>
      <c r="D46" s="239"/>
      <c r="E46" s="239"/>
      <c r="F46" s="239"/>
      <c r="G46" s="240"/>
      <c r="H46" s="171"/>
      <c r="I46" s="171"/>
      <c r="J46" s="171"/>
      <c r="K46" s="214"/>
      <c r="L46" s="214"/>
      <c r="M46" s="214"/>
      <c r="N46" s="214"/>
      <c r="O46" s="214"/>
      <c r="P46" s="214"/>
      <c r="Q46" s="214"/>
      <c r="R46" s="214"/>
      <c r="S46" s="214"/>
      <c r="T46" s="214"/>
      <c r="U46" s="214"/>
      <c r="V46" s="214"/>
      <c r="W46" s="214"/>
      <c r="X46" s="214"/>
      <c r="Y46" s="214"/>
      <c r="Z46" s="214"/>
      <c r="AA46" s="214"/>
      <c r="AB46" s="214"/>
      <c r="AC46" s="214"/>
      <c r="AD46" s="214"/>
      <c r="AE46" s="214"/>
      <c r="AF46" s="214"/>
      <c r="AG46" s="214"/>
      <c r="AH46" s="214"/>
      <c r="AI46" s="214"/>
      <c r="AJ46" s="214"/>
      <c r="AK46" s="171"/>
      <c r="AL46" s="173"/>
      <c r="AM46" s="174"/>
      <c r="AN46" s="171"/>
      <c r="AO46" s="171"/>
      <c r="AP46" s="171"/>
      <c r="AQ46" s="171"/>
      <c r="AR46" s="172"/>
      <c r="AS46" s="175"/>
      <c r="AT46" s="176"/>
      <c r="AU46" s="176"/>
      <c r="AV46" s="176"/>
      <c r="AW46" s="176"/>
      <c r="AX46" s="177"/>
      <c r="AY46" s="11"/>
    </row>
    <row r="48" spans="1:83" ht="19.5" customHeight="1" x14ac:dyDescent="0.25">
      <c r="AM48" s="435" t="s">
        <v>991</v>
      </c>
      <c r="AN48" s="435"/>
      <c r="AO48" s="435"/>
      <c r="AP48" s="435"/>
      <c r="AQ48" s="435"/>
    </row>
  </sheetData>
  <mergeCells count="32">
    <mergeCell ref="AM48:AQ48"/>
    <mergeCell ref="AM1:AQ1"/>
    <mergeCell ref="H2:AK5"/>
    <mergeCell ref="AL2:AR3"/>
    <mergeCell ref="B3:G4"/>
    <mergeCell ref="K10:AJ10"/>
    <mergeCell ref="J21:AJ22"/>
    <mergeCell ref="J23:AJ26"/>
    <mergeCell ref="AN21:AQ21"/>
    <mergeCell ref="J28:AJ28"/>
    <mergeCell ref="AN28:AQ28"/>
    <mergeCell ref="K40:AJ43"/>
    <mergeCell ref="K44:AJ45"/>
    <mergeCell ref="K30:AJ32"/>
    <mergeCell ref="K33:AJ36"/>
    <mergeCell ref="K37:AJ39"/>
    <mergeCell ref="AS3:AX4"/>
    <mergeCell ref="AO4:AR5"/>
    <mergeCell ref="B7:G8"/>
    <mergeCell ref="J7:AJ8"/>
    <mergeCell ref="AS7:AX8"/>
    <mergeCell ref="AS21:AX22"/>
    <mergeCell ref="AS28:AX29"/>
    <mergeCell ref="C10:F10"/>
    <mergeCell ref="J12:AJ14"/>
    <mergeCell ref="AN12:AQ12"/>
    <mergeCell ref="J16:AJ19"/>
    <mergeCell ref="AS16:AX17"/>
    <mergeCell ref="AN16:AQ16"/>
    <mergeCell ref="AS18:AX19"/>
    <mergeCell ref="AS9:AX10"/>
    <mergeCell ref="AS12:AX14"/>
  </mergeCells>
  <phoneticPr fontId="7"/>
  <conditionalFormatting sqref="C10">
    <cfRule type="cellIs" dxfId="1628" priority="31" operator="equal">
      <formula>"非該当"</formula>
    </cfRule>
    <cfRule type="cellIs" dxfId="1627" priority="30" operator="equal">
      <formula>"該当"</formula>
    </cfRule>
    <cfRule type="cellIs" dxfId="1626" priority="29" operator="equal">
      <formula>"該当・非該当"</formula>
    </cfRule>
  </conditionalFormatting>
  <conditionalFormatting sqref="AN4:AO4">
    <cfRule type="containsBlanks" dxfId="1625" priority="32">
      <formula>LEN(TRIM(AN4))=0</formula>
    </cfRule>
  </conditionalFormatting>
  <conditionalFormatting sqref="AN7:AO7">
    <cfRule type="cellIs" dxfId="1624" priority="60" operator="equal">
      <formula>"いる"</formula>
    </cfRule>
    <cfRule type="cellIs" dxfId="1623" priority="61" operator="equal">
      <formula>"非該当"</formula>
    </cfRule>
    <cfRule type="cellIs" dxfId="1622" priority="62" operator="equal">
      <formula>"いる・いない"</formula>
    </cfRule>
    <cfRule type="containsText" dxfId="1621" priority="63" operator="containsText" text="いない">
      <formula>NOT(ISERROR(SEARCH("いない",AN7)))</formula>
    </cfRule>
  </conditionalFormatting>
  <conditionalFormatting sqref="AN12:AO13">
    <cfRule type="containsText" dxfId="1620" priority="28" operator="containsText" text="いない">
      <formula>NOT(ISERROR(SEARCH("いない",AN12)))</formula>
    </cfRule>
    <cfRule type="cellIs" dxfId="1619" priority="26" operator="equal">
      <formula>"非該当"</formula>
    </cfRule>
    <cfRule type="cellIs" dxfId="1618" priority="27" operator="equal">
      <formula>"いる・いない"</formula>
    </cfRule>
    <cfRule type="cellIs" dxfId="1617" priority="25" operator="equal">
      <formula>"いる"</formula>
    </cfRule>
  </conditionalFormatting>
  <conditionalFormatting sqref="AN16:AO16">
    <cfRule type="cellIs" dxfId="1616" priority="18" operator="equal">
      <formula>"いる"</formula>
    </cfRule>
    <cfRule type="cellIs" dxfId="1615" priority="19" operator="equal">
      <formula>"非該当"</formula>
    </cfRule>
    <cfRule type="cellIs" dxfId="1614" priority="20" operator="equal">
      <formula>"いる・いない"</formula>
    </cfRule>
    <cfRule type="containsText" dxfId="1613" priority="21" operator="containsText" text="いない">
      <formula>NOT(ISERROR(SEARCH("いない",AN16)))</formula>
    </cfRule>
  </conditionalFormatting>
  <conditionalFormatting sqref="AN21:AO21">
    <cfRule type="cellIs" dxfId="1612" priority="13" operator="equal">
      <formula>"いる・いない"</formula>
    </cfRule>
    <cfRule type="cellIs" dxfId="1611" priority="11" operator="equal">
      <formula>"いる"</formula>
    </cfRule>
    <cfRule type="cellIs" dxfId="1610" priority="12" operator="equal">
      <formula>"非該当"</formula>
    </cfRule>
    <cfRule type="containsText" dxfId="1609" priority="14" operator="containsText" text="いない">
      <formula>NOT(ISERROR(SEARCH("いない",AN21)))</formula>
    </cfRule>
  </conditionalFormatting>
  <conditionalFormatting sqref="AN28:AO28">
    <cfRule type="cellIs" dxfId="1608" priority="4" operator="equal">
      <formula>"いる"</formula>
    </cfRule>
    <cfRule type="cellIs" dxfId="1607" priority="5" operator="equal">
      <formula>"非該当"</formula>
    </cfRule>
    <cfRule type="cellIs" dxfId="1606" priority="6" operator="equal">
      <formula>"いる・いない"</formula>
    </cfRule>
    <cfRule type="containsText" dxfId="1605" priority="7" operator="containsText" text="いない">
      <formula>NOT(ISERROR(SEARCH("いない",AN28)))</formula>
    </cfRule>
  </conditionalFormatting>
  <conditionalFormatting sqref="AN31:AO31">
    <cfRule type="containsText" dxfId="1604" priority="49" operator="containsText" text="いない">
      <formula>NOT(ISERROR(SEARCH("いない",AN31)))</formula>
    </cfRule>
    <cfRule type="cellIs" dxfId="1603" priority="48" operator="equal">
      <formula>"いる・いない"</formula>
    </cfRule>
    <cfRule type="cellIs" dxfId="1602" priority="47" operator="equal">
      <formula>"非該当"</formula>
    </cfRule>
    <cfRule type="cellIs" dxfId="1601" priority="46" operator="equal">
      <formula>"いる"</formula>
    </cfRule>
  </conditionalFormatting>
  <conditionalFormatting sqref="AY7">
    <cfRule type="containsErrors" dxfId="1600" priority="57">
      <formula>ISERROR(AY7)</formula>
    </cfRule>
    <cfRule type="cellIs" dxfId="1599" priority="58" operator="equal">
      <formula>0</formula>
    </cfRule>
    <cfRule type="containsText" dxfId="1598" priority="59" operator="containsText" text="根拠法令等の記載内容を再度確認してください。">
      <formula>NOT(ISERROR(SEARCH("根拠法令等の記載内容を再度確認してください。",AY7)))</formula>
    </cfRule>
  </conditionalFormatting>
  <conditionalFormatting sqref="AY12:AY13">
    <cfRule type="cellIs" dxfId="1597" priority="23" operator="equal">
      <formula>0</formula>
    </cfRule>
    <cfRule type="containsText" dxfId="1596" priority="24" operator="containsText" text="根拠法令等の記載内容を再度確認してください。">
      <formula>NOT(ISERROR(SEARCH("根拠法令等の記載内容を再度確認してください。",AY12)))</formula>
    </cfRule>
    <cfRule type="containsErrors" dxfId="1595" priority="22">
      <formula>ISERROR(AY12)</formula>
    </cfRule>
  </conditionalFormatting>
  <conditionalFormatting sqref="AY16">
    <cfRule type="containsText" dxfId="1594" priority="17" operator="containsText" text="根拠法令等の記載内容を再度確認してください。">
      <formula>NOT(ISERROR(SEARCH("根拠法令等の記載内容を再度確認してください。",AY16)))</formula>
    </cfRule>
    <cfRule type="cellIs" dxfId="1593" priority="16" operator="equal">
      <formula>0</formula>
    </cfRule>
    <cfRule type="containsErrors" dxfId="1592" priority="15">
      <formula>ISERROR(AY16)</formula>
    </cfRule>
  </conditionalFormatting>
  <conditionalFormatting sqref="AY18">
    <cfRule type="containsText" dxfId="1591" priority="132" operator="containsText" text="根拠法令等の記載内容を再度確認してください。">
      <formula>NOT(ISERROR(SEARCH("根拠法令等の記載内容を再度確認してください。",AY18)))</formula>
    </cfRule>
    <cfRule type="containsErrors" dxfId="1590" priority="130">
      <formula>ISERROR(AY18)</formula>
    </cfRule>
    <cfRule type="cellIs" dxfId="1589" priority="131" operator="equal">
      <formula>0</formula>
    </cfRule>
  </conditionalFormatting>
  <conditionalFormatting sqref="AY21">
    <cfRule type="containsText" dxfId="1588" priority="10" operator="containsText" text="根拠法令等の記載内容を再度確認してください。">
      <formula>NOT(ISERROR(SEARCH("根拠法令等の記載内容を再度確認してください。",AY21)))</formula>
    </cfRule>
    <cfRule type="cellIs" dxfId="1587" priority="9" operator="equal">
      <formula>0</formula>
    </cfRule>
    <cfRule type="containsErrors" dxfId="1586" priority="8">
      <formula>ISERROR(AY21)</formula>
    </cfRule>
  </conditionalFormatting>
  <conditionalFormatting sqref="AY25">
    <cfRule type="containsErrors" dxfId="1585" priority="124">
      <formula>ISERROR(AY25)</formula>
    </cfRule>
    <cfRule type="cellIs" dxfId="1584" priority="125" operator="equal">
      <formula>0</formula>
    </cfRule>
    <cfRule type="containsText" dxfId="1583" priority="126" operator="containsText" text="根拠法令等の記載内容を再度確認してください。">
      <formula>NOT(ISERROR(SEARCH("根拠法令等の記載内容を再度確認してください。",AY25)))</formula>
    </cfRule>
  </conditionalFormatting>
  <conditionalFormatting sqref="AY28">
    <cfRule type="containsText" dxfId="1582" priority="3" operator="containsText" text="根拠法令等の記載内容を再度確認してください。">
      <formula>NOT(ISERROR(SEARCH("根拠法令等の記載内容を再度確認してください。",AY28)))</formula>
    </cfRule>
    <cfRule type="cellIs" dxfId="1581" priority="2" operator="equal">
      <formula>0</formula>
    </cfRule>
    <cfRule type="containsErrors" dxfId="1580" priority="1">
      <formula>ISERROR(AY28)</formula>
    </cfRule>
  </conditionalFormatting>
  <conditionalFormatting sqref="AY31">
    <cfRule type="containsText" dxfId="1579" priority="45" operator="containsText" text="根拠法令等の記載内容を再度確認してください。">
      <formula>NOT(ISERROR(SEARCH("根拠法令等の記載内容を再度確認してください。",AY31)))</formula>
    </cfRule>
    <cfRule type="containsErrors" dxfId="1578" priority="43">
      <formula>ISERROR(AY31)</formula>
    </cfRule>
    <cfRule type="cellIs" dxfId="1577" priority="44" operator="equal">
      <formula>0</formula>
    </cfRule>
  </conditionalFormatting>
  <conditionalFormatting sqref="AY43">
    <cfRule type="containsErrors" dxfId="1576" priority="121">
      <formula>ISERROR(AY43)</formula>
    </cfRule>
    <cfRule type="cellIs" dxfId="1575" priority="122" operator="equal">
      <formula>0</formula>
    </cfRule>
    <cfRule type="containsText" dxfId="1574" priority="123" operator="containsText" text="根拠法令等の記載内容を再度確認してください。">
      <formula>NOT(ISERROR(SEARCH("根拠法令等の記載内容を再度確認してください。",AY43)))</formula>
    </cfRule>
  </conditionalFormatting>
  <dataValidations count="2">
    <dataValidation type="list" allowBlank="1" showInputMessage="1" showErrorMessage="1" error="正しい値を選択してください" prompt="該当又は非該当のいずれかを選択してください" sqref="C10" xr:uid="{02E6E48E-F6DE-443A-BCFD-C89B7312DE91}">
      <formula1>"該当・非該当,該当,非該当"</formula1>
    </dataValidation>
    <dataValidation type="list" allowBlank="1" showInputMessage="1" showErrorMessage="1" error="決められた値を選択してください。_x000a_" prompt="いる,いない,非該当のいずれかを選択してください" sqref="AN12:AO12 AN16:AO16 AN21:AO21 AN28:AO28" xr:uid="{1694FAE6-1A5F-47AC-A8BB-9D39CA3E0D83}">
      <formula1>"いる・いない,いる,いない,非該当"</formula1>
    </dataValidation>
  </dataValidations>
  <hyperlinks>
    <hyperlink ref="AM48" location="'介護給付費　目次'!A1" display="目次に戻る" xr:uid="{DCE88E30-A44D-4DAA-8DC7-E52F4E5BA7AD}"/>
    <hyperlink ref="AM1" location="'介護給付費　目次'!A1" display="目次に戻る" xr:uid="{9B53B97C-FB64-47EC-83F4-C10E91C9EF46}"/>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ignoredErrors>
    <ignoredError sqref="H12 H16 H21 H28"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02BE1-FF4E-485A-937B-AC251809B670}">
  <sheetPr codeName="Sheet37">
    <pageSetUpPr fitToPage="1"/>
  </sheetPr>
  <dimension ref="A1:CE79"/>
  <sheetViews>
    <sheetView tabSelected="1" view="pageBreakPreview" zoomScaleNormal="100" zoomScaleSheetLayoutView="100" workbookViewId="0">
      <pane xSplit="7" ySplit="5" topLeftCell="H5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2.460937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71"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t="str">
        <f t="shared" si="0"/>
        <v/>
      </c>
      <c r="B7" s="418" t="s">
        <v>2029</v>
      </c>
      <c r="C7" s="381"/>
      <c r="D7" s="381"/>
      <c r="E7" s="381"/>
      <c r="F7" s="381"/>
      <c r="G7" s="419"/>
      <c r="H7" s="200" t="s">
        <v>635</v>
      </c>
      <c r="I7" s="80"/>
      <c r="J7" s="381" t="s">
        <v>1208</v>
      </c>
      <c r="K7" s="381"/>
      <c r="L7" s="381"/>
      <c r="M7" s="381"/>
      <c r="N7" s="381"/>
      <c r="O7" s="381"/>
      <c r="P7" s="381"/>
      <c r="Q7" s="381"/>
      <c r="R7" s="381"/>
      <c r="S7" s="381"/>
      <c r="T7" s="381"/>
      <c r="U7" s="381"/>
      <c r="V7" s="381"/>
      <c r="W7" s="381"/>
      <c r="X7" s="381"/>
      <c r="Y7" s="381"/>
      <c r="Z7" s="381"/>
      <c r="AA7" s="381"/>
      <c r="AB7" s="381"/>
      <c r="AC7" s="381"/>
      <c r="AD7" s="381"/>
      <c r="AE7" s="381"/>
      <c r="AF7" s="381"/>
      <c r="AG7" s="381"/>
      <c r="AH7" s="381"/>
      <c r="AI7" s="381"/>
      <c r="AJ7" s="381"/>
      <c r="AK7" s="80"/>
      <c r="AL7" s="155"/>
      <c r="AM7" s="156"/>
      <c r="AN7" s="80"/>
      <c r="AO7" s="80"/>
      <c r="AP7" s="80"/>
      <c r="AQ7" s="80"/>
      <c r="AR7" s="154"/>
      <c r="AS7" s="442" t="s">
        <v>1832</v>
      </c>
      <c r="AT7" s="443"/>
      <c r="AU7" s="443"/>
      <c r="AV7" s="443"/>
      <c r="AW7" s="443"/>
      <c r="AX7" s="444"/>
      <c r="AY7" s="17">
        <f>VLOOKUP(AN13,$CD$6:$CE$13,2,FALSE)</f>
        <v>0</v>
      </c>
      <c r="CB7" s="1" t="s">
        <v>13</v>
      </c>
      <c r="CD7" s="1" t="s">
        <v>13</v>
      </c>
    </row>
    <row r="8" spans="1:83" ht="19.5" customHeight="1" x14ac:dyDescent="0.25">
      <c r="A8" s="69" t="str">
        <f t="shared" si="0"/>
        <v/>
      </c>
      <c r="B8" s="418"/>
      <c r="C8" s="381"/>
      <c r="D8" s="381"/>
      <c r="E8" s="381"/>
      <c r="F8" s="381"/>
      <c r="G8" s="419"/>
      <c r="H8" s="80"/>
      <c r="I8" s="80"/>
      <c r="J8" s="381"/>
      <c r="K8" s="381"/>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80"/>
      <c r="AL8" s="155"/>
      <c r="AM8" s="156"/>
      <c r="AN8" s="80"/>
      <c r="AO8" s="80"/>
      <c r="AP8" s="80"/>
      <c r="AQ8" s="80"/>
      <c r="AR8" s="154"/>
      <c r="AS8" s="442"/>
      <c r="AT8" s="443"/>
      <c r="AU8" s="443"/>
      <c r="AV8" s="443"/>
      <c r="AW8" s="443"/>
      <c r="AX8" s="444"/>
      <c r="AY8" s="17"/>
      <c r="CB8" s="1" t="s">
        <v>14</v>
      </c>
      <c r="CD8" s="1" t="s">
        <v>14</v>
      </c>
      <c r="CE8" s="1" t="s">
        <v>18</v>
      </c>
    </row>
    <row r="9" spans="1:83" ht="19.5" customHeight="1" x14ac:dyDescent="0.25">
      <c r="A9" s="69" t="str">
        <f t="shared" si="0"/>
        <v/>
      </c>
      <c r="B9" s="160"/>
      <c r="C9" s="80"/>
      <c r="D9" s="80"/>
      <c r="E9" s="80"/>
      <c r="F9" s="83"/>
      <c r="G9" s="161"/>
      <c r="H9" s="80"/>
      <c r="I9" s="80"/>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80"/>
      <c r="AL9" s="155"/>
      <c r="AM9" s="156"/>
      <c r="AN9" s="80"/>
      <c r="AO9" s="80"/>
      <c r="AP9" s="80"/>
      <c r="AQ9" s="80"/>
      <c r="AR9" s="154"/>
      <c r="AS9" s="442"/>
      <c r="AT9" s="443"/>
      <c r="AU9" s="443"/>
      <c r="AV9" s="443"/>
      <c r="AW9" s="443"/>
      <c r="AX9" s="444"/>
      <c r="AY9" s="15"/>
      <c r="CB9" s="1" t="s">
        <v>20</v>
      </c>
      <c r="CD9" s="1" t="s">
        <v>20</v>
      </c>
    </row>
    <row r="10" spans="1:83" ht="19.5" customHeight="1" x14ac:dyDescent="0.25">
      <c r="A10" s="69" t="str">
        <f t="shared" si="0"/>
        <v/>
      </c>
      <c r="B10" s="196"/>
      <c r="C10" s="462" t="s">
        <v>114</v>
      </c>
      <c r="D10" s="462"/>
      <c r="E10" s="462"/>
      <c r="F10" s="80"/>
      <c r="G10" s="197"/>
      <c r="H10" s="80"/>
      <c r="I10" s="80"/>
      <c r="J10" s="79" t="s">
        <v>45</v>
      </c>
      <c r="K10" s="384" t="s">
        <v>1833</v>
      </c>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80"/>
      <c r="AL10" s="155"/>
      <c r="AM10" s="201"/>
      <c r="AN10" s="80"/>
      <c r="AO10" s="80"/>
      <c r="AP10" s="80"/>
      <c r="AQ10" s="80"/>
      <c r="AR10" s="154"/>
      <c r="AS10" s="442"/>
      <c r="AT10" s="443"/>
      <c r="AU10" s="443"/>
      <c r="AV10" s="443"/>
      <c r="AW10" s="443"/>
      <c r="AX10" s="444"/>
      <c r="AY10" s="17"/>
      <c r="CB10" s="1" t="s">
        <v>13</v>
      </c>
      <c r="CD10" s="1" t="s">
        <v>13</v>
      </c>
      <c r="CE10" s="1" t="s">
        <v>18</v>
      </c>
    </row>
    <row r="11" spans="1:83" ht="19.5" customHeight="1" x14ac:dyDescent="0.25">
      <c r="A11" s="69" t="str">
        <f t="shared" si="0"/>
        <v/>
      </c>
      <c r="B11" s="216" t="s">
        <v>1440</v>
      </c>
      <c r="C11" s="410" t="s">
        <v>99</v>
      </c>
      <c r="D11" s="411"/>
      <c r="E11" s="411"/>
      <c r="F11" s="412"/>
      <c r="G11" s="197"/>
      <c r="H11" s="80"/>
      <c r="I11" s="80"/>
      <c r="J11" s="80"/>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4"/>
      <c r="AJ11" s="384"/>
      <c r="AK11" s="80"/>
      <c r="AL11" s="155"/>
      <c r="AM11" s="201"/>
      <c r="AN11" s="80"/>
      <c r="AO11" s="80"/>
      <c r="AP11" s="80"/>
      <c r="AQ11" s="80"/>
      <c r="AR11" s="154"/>
      <c r="AS11" s="442"/>
      <c r="AT11" s="443"/>
      <c r="AU11" s="443"/>
      <c r="AV11" s="443"/>
      <c r="AW11" s="443"/>
      <c r="AX11" s="444"/>
      <c r="AY11" s="15"/>
      <c r="CB11" s="1" t="s">
        <v>14</v>
      </c>
      <c r="CD11" s="1" t="s">
        <v>14</v>
      </c>
    </row>
    <row r="12" spans="1:83" ht="19.5" customHeight="1" x14ac:dyDescent="0.25">
      <c r="A12" s="69"/>
      <c r="B12" s="196"/>
      <c r="C12" s="80"/>
      <c r="D12" s="80"/>
      <c r="E12" s="80"/>
      <c r="F12" s="83"/>
      <c r="G12" s="197"/>
      <c r="H12" s="80"/>
      <c r="I12" s="80"/>
      <c r="J12" s="80"/>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0"/>
      <c r="AL12" s="155"/>
      <c r="AM12" s="201"/>
      <c r="AN12" s="80"/>
      <c r="AO12" s="80"/>
      <c r="AP12" s="80"/>
      <c r="AQ12" s="80"/>
      <c r="AR12" s="154"/>
      <c r="AS12" s="442"/>
      <c r="AT12" s="443"/>
      <c r="AU12" s="443"/>
      <c r="AV12" s="443"/>
      <c r="AW12" s="443"/>
      <c r="AX12" s="444"/>
      <c r="AY12" s="15"/>
    </row>
    <row r="13" spans="1:83" ht="19.5" customHeight="1" x14ac:dyDescent="0.25">
      <c r="A13" s="69">
        <f t="shared" si="0"/>
        <v>301</v>
      </c>
      <c r="B13" s="185"/>
      <c r="C13" s="591" t="s">
        <v>115</v>
      </c>
      <c r="D13" s="591"/>
      <c r="E13" s="591"/>
      <c r="F13" s="80"/>
      <c r="G13" s="161"/>
      <c r="H13" s="80"/>
      <c r="I13" s="80"/>
      <c r="J13" s="80" t="s">
        <v>72</v>
      </c>
      <c r="K13" s="401" t="s">
        <v>1834</v>
      </c>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1"/>
      <c r="AI13" s="401"/>
      <c r="AJ13" s="401"/>
      <c r="AK13" s="80"/>
      <c r="AL13" s="155"/>
      <c r="AM13" s="201">
        <v>301</v>
      </c>
      <c r="AN13" s="386" t="s">
        <v>12</v>
      </c>
      <c r="AO13" s="387"/>
      <c r="AP13" s="387"/>
      <c r="AQ13" s="388"/>
      <c r="AR13" s="154"/>
      <c r="AS13" s="442" t="s">
        <v>1835</v>
      </c>
      <c r="AT13" s="443"/>
      <c r="AU13" s="443"/>
      <c r="AV13" s="443"/>
      <c r="AW13" s="443"/>
      <c r="AX13" s="444"/>
      <c r="AY13" s="17">
        <f>IFERROR(VLOOKUP(AN19,$CD$6:$CE$13,2,FALSE),0)</f>
        <v>0</v>
      </c>
      <c r="CD13" s="1" t="s">
        <v>12</v>
      </c>
    </row>
    <row r="14" spans="1:83" ht="19.5" customHeight="1" x14ac:dyDescent="0.25">
      <c r="A14" s="69" t="str">
        <f t="shared" si="0"/>
        <v/>
      </c>
      <c r="B14" s="185" t="s">
        <v>1441</v>
      </c>
      <c r="C14" s="410" t="s">
        <v>99</v>
      </c>
      <c r="D14" s="411"/>
      <c r="E14" s="411"/>
      <c r="F14" s="412"/>
      <c r="G14" s="154"/>
      <c r="H14" s="80"/>
      <c r="I14" s="80"/>
      <c r="J14" s="80"/>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80"/>
      <c r="AL14" s="155"/>
      <c r="AM14" s="156"/>
      <c r="AN14" s="80"/>
      <c r="AO14" s="80"/>
      <c r="AP14" s="80"/>
      <c r="AQ14" s="80"/>
      <c r="AR14" s="154"/>
      <c r="AS14" s="442"/>
      <c r="AT14" s="443"/>
      <c r="AU14" s="443"/>
      <c r="AV14" s="443"/>
      <c r="AW14" s="443"/>
      <c r="AX14" s="444"/>
      <c r="AY14" s="15"/>
    </row>
    <row r="15" spans="1:83" ht="19.5" customHeight="1" x14ac:dyDescent="0.25">
      <c r="A15" s="69" t="str">
        <f t="shared" si="0"/>
        <v/>
      </c>
      <c r="B15" s="160"/>
      <c r="C15" s="80"/>
      <c r="D15" s="80"/>
      <c r="E15" s="80"/>
      <c r="F15" s="80"/>
      <c r="G15" s="161"/>
      <c r="H15" s="80"/>
      <c r="I15" s="80"/>
      <c r="J15" s="79"/>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80"/>
      <c r="AL15" s="155"/>
      <c r="AM15" s="156"/>
      <c r="AN15" s="80"/>
      <c r="AO15" s="80"/>
      <c r="AP15" s="80"/>
      <c r="AQ15" s="80"/>
      <c r="AR15" s="154"/>
      <c r="AS15" s="378" t="s">
        <v>1836</v>
      </c>
      <c r="AT15" s="379"/>
      <c r="AU15" s="379"/>
      <c r="AV15" s="379"/>
      <c r="AW15" s="379"/>
      <c r="AX15" s="380"/>
      <c r="AY15" s="17"/>
      <c r="CB15" s="1" t="s">
        <v>13</v>
      </c>
      <c r="CD15" s="1" t="s">
        <v>13</v>
      </c>
      <c r="CE15" s="1" t="s">
        <v>18</v>
      </c>
    </row>
    <row r="16" spans="1:83" ht="19.5" customHeight="1" x14ac:dyDescent="0.25">
      <c r="A16" s="69" t="str">
        <f t="shared" si="0"/>
        <v/>
      </c>
      <c r="B16" s="185"/>
      <c r="C16" s="80"/>
      <c r="D16" s="80"/>
      <c r="E16" s="80"/>
      <c r="F16" s="80"/>
      <c r="G16" s="161"/>
      <c r="H16" s="80"/>
      <c r="I16" s="80"/>
      <c r="J16" s="79"/>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K16" s="80"/>
      <c r="AL16" s="155"/>
      <c r="AM16" s="156"/>
      <c r="AN16" s="80"/>
      <c r="AO16" s="80"/>
      <c r="AP16" s="80"/>
      <c r="AQ16" s="80"/>
      <c r="AR16" s="154"/>
      <c r="AS16" s="378"/>
      <c r="AT16" s="379"/>
      <c r="AU16" s="379"/>
      <c r="AV16" s="379"/>
      <c r="AW16" s="379"/>
      <c r="AX16" s="380"/>
      <c r="AY16" s="15"/>
      <c r="CB16" s="1" t="s">
        <v>14</v>
      </c>
      <c r="CD16" s="1" t="s">
        <v>14</v>
      </c>
    </row>
    <row r="17" spans="1:83" ht="14.6" customHeight="1" x14ac:dyDescent="0.25">
      <c r="A17" s="69" t="str">
        <f t="shared" si="0"/>
        <v/>
      </c>
      <c r="B17" s="153"/>
      <c r="C17" s="80"/>
      <c r="D17" s="80"/>
      <c r="E17" s="80"/>
      <c r="F17" s="80"/>
      <c r="G17" s="154"/>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155"/>
      <c r="AM17" s="156"/>
      <c r="AN17" s="80"/>
      <c r="AO17" s="80"/>
      <c r="AP17" s="80"/>
      <c r="AQ17" s="80"/>
      <c r="AR17" s="154"/>
      <c r="AS17" s="84"/>
      <c r="AT17" s="85"/>
      <c r="AU17" s="85"/>
      <c r="AV17" s="85"/>
      <c r="AW17" s="85"/>
      <c r="AX17" s="86"/>
      <c r="AY17" s="15"/>
      <c r="CB17" s="1" t="s">
        <v>19</v>
      </c>
      <c r="CD17" s="1" t="s">
        <v>19</v>
      </c>
    </row>
    <row r="18" spans="1:83" ht="19.5" customHeight="1" x14ac:dyDescent="0.25">
      <c r="A18" s="69" t="str">
        <f t="shared" si="0"/>
        <v/>
      </c>
      <c r="B18" s="185"/>
      <c r="C18" s="80"/>
      <c r="D18" s="80"/>
      <c r="E18" s="80"/>
      <c r="F18" s="80"/>
      <c r="G18" s="154"/>
      <c r="H18" s="80"/>
      <c r="I18" s="80"/>
      <c r="J18" s="583" t="s">
        <v>806</v>
      </c>
      <c r="K18" s="398"/>
      <c r="L18" s="398"/>
      <c r="M18" s="398"/>
      <c r="N18" s="398"/>
      <c r="O18" s="398"/>
      <c r="P18" s="398"/>
      <c r="Q18" s="398"/>
      <c r="R18" s="398"/>
      <c r="S18" s="398"/>
      <c r="T18" s="398"/>
      <c r="U18" s="398"/>
      <c r="V18" s="398"/>
      <c r="W18" s="398"/>
      <c r="X18" s="398"/>
      <c r="Y18" s="398"/>
      <c r="Z18" s="398"/>
      <c r="AA18" s="398"/>
      <c r="AB18" s="398"/>
      <c r="AC18" s="398"/>
      <c r="AD18" s="398"/>
      <c r="AE18" s="398"/>
      <c r="AF18" s="398"/>
      <c r="AG18" s="398"/>
      <c r="AH18" s="398"/>
      <c r="AI18" s="398"/>
      <c r="AJ18" s="399"/>
      <c r="AK18" s="80"/>
      <c r="AL18" s="155"/>
      <c r="AM18" s="156"/>
      <c r="AN18" s="80"/>
      <c r="AO18" s="80"/>
      <c r="AP18" s="80"/>
      <c r="AQ18" s="80"/>
      <c r="AR18" s="154"/>
      <c r="AS18" s="84"/>
      <c r="AT18" s="85"/>
      <c r="AU18" s="85"/>
      <c r="AV18" s="85"/>
      <c r="AW18" s="85"/>
      <c r="AX18" s="86"/>
      <c r="AY18" s="15"/>
      <c r="CB18" s="1" t="s">
        <v>21</v>
      </c>
      <c r="CD18" s="1" t="s">
        <v>21</v>
      </c>
    </row>
    <row r="19" spans="1:83" ht="19.5" customHeight="1" x14ac:dyDescent="0.25">
      <c r="A19" s="69" t="str">
        <f t="shared" si="0"/>
        <v/>
      </c>
      <c r="B19" s="153"/>
      <c r="C19" s="80"/>
      <c r="D19" s="80"/>
      <c r="E19" s="80"/>
      <c r="F19" s="80"/>
      <c r="G19" s="154"/>
      <c r="H19" s="80"/>
      <c r="I19" s="80"/>
      <c r="J19" s="584"/>
      <c r="K19" s="384"/>
      <c r="L19" s="384"/>
      <c r="M19" s="384"/>
      <c r="N19" s="384"/>
      <c r="O19" s="384"/>
      <c r="P19" s="384"/>
      <c r="Q19" s="384"/>
      <c r="R19" s="384"/>
      <c r="S19" s="384"/>
      <c r="T19" s="384"/>
      <c r="U19" s="384"/>
      <c r="V19" s="384"/>
      <c r="W19" s="384"/>
      <c r="X19" s="384"/>
      <c r="Y19" s="384"/>
      <c r="Z19" s="384"/>
      <c r="AA19" s="384"/>
      <c r="AB19" s="384"/>
      <c r="AC19" s="384"/>
      <c r="AD19" s="384"/>
      <c r="AE19" s="384"/>
      <c r="AF19" s="384"/>
      <c r="AG19" s="384"/>
      <c r="AH19" s="384"/>
      <c r="AI19" s="384"/>
      <c r="AJ19" s="400"/>
      <c r="AK19" s="80"/>
      <c r="AL19" s="155"/>
      <c r="AM19" s="156"/>
      <c r="AN19" s="80"/>
      <c r="AO19" s="80"/>
      <c r="AP19" s="80"/>
      <c r="AQ19" s="80"/>
      <c r="AR19" s="154"/>
      <c r="AS19" s="157"/>
      <c r="AT19" s="158"/>
      <c r="AU19" s="158"/>
      <c r="AV19" s="158"/>
      <c r="AW19" s="158"/>
      <c r="AX19" s="159"/>
      <c r="AY19" s="15"/>
      <c r="CD19" s="1" t="s">
        <v>22</v>
      </c>
    </row>
    <row r="20" spans="1:83" ht="19.5" customHeight="1" x14ac:dyDescent="0.25">
      <c r="A20" s="69" t="str">
        <f t="shared" si="0"/>
        <v/>
      </c>
      <c r="B20" s="153"/>
      <c r="C20" s="80"/>
      <c r="D20" s="80"/>
      <c r="E20" s="80"/>
      <c r="F20" s="80"/>
      <c r="G20" s="154"/>
      <c r="H20" s="80"/>
      <c r="I20" s="80"/>
      <c r="J20" s="585"/>
      <c r="K20" s="406"/>
      <c r="L20" s="406"/>
      <c r="M20" s="406"/>
      <c r="N20" s="406"/>
      <c r="O20" s="406"/>
      <c r="P20" s="406"/>
      <c r="Q20" s="406"/>
      <c r="R20" s="406"/>
      <c r="S20" s="406"/>
      <c r="T20" s="406"/>
      <c r="U20" s="406"/>
      <c r="V20" s="406"/>
      <c r="W20" s="406"/>
      <c r="X20" s="406"/>
      <c r="Y20" s="406"/>
      <c r="Z20" s="406"/>
      <c r="AA20" s="406"/>
      <c r="AB20" s="406"/>
      <c r="AC20" s="406"/>
      <c r="AD20" s="406"/>
      <c r="AE20" s="406"/>
      <c r="AF20" s="406"/>
      <c r="AG20" s="406"/>
      <c r="AH20" s="406"/>
      <c r="AI20" s="406"/>
      <c r="AJ20" s="407"/>
      <c r="AK20" s="80"/>
      <c r="AL20" s="155"/>
      <c r="AM20" s="156"/>
      <c r="AN20" s="80"/>
      <c r="AO20" s="80"/>
      <c r="AP20" s="80"/>
      <c r="AQ20" s="80"/>
      <c r="AR20" s="154"/>
      <c r="AS20" s="157"/>
      <c r="AT20" s="158"/>
      <c r="AU20" s="158"/>
      <c r="AV20" s="158"/>
      <c r="AW20" s="158"/>
      <c r="AX20" s="159"/>
      <c r="AY20" s="17"/>
    </row>
    <row r="21" spans="1:83" ht="14.6" customHeight="1" x14ac:dyDescent="0.25">
      <c r="A21" s="69" t="str">
        <f t="shared" si="0"/>
        <v/>
      </c>
      <c r="B21" s="153"/>
      <c r="C21" s="80"/>
      <c r="D21" s="80"/>
      <c r="E21" s="80"/>
      <c r="F21" s="80"/>
      <c r="G21" s="154"/>
      <c r="H21" s="80"/>
      <c r="I21" s="80"/>
      <c r="J21" s="80"/>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80"/>
      <c r="AL21" s="155"/>
      <c r="AM21" s="156"/>
      <c r="AN21" s="80"/>
      <c r="AO21" s="80"/>
      <c r="AP21" s="80"/>
      <c r="AQ21" s="80"/>
      <c r="AR21" s="154"/>
      <c r="AS21" s="84"/>
      <c r="AT21" s="85"/>
      <c r="AU21" s="85"/>
      <c r="AV21" s="85"/>
      <c r="AW21" s="85"/>
      <c r="AX21" s="86"/>
      <c r="AY21" s="15"/>
      <c r="CB21" s="1" t="s">
        <v>23</v>
      </c>
      <c r="CD21" s="1" t="s">
        <v>23</v>
      </c>
    </row>
    <row r="22" spans="1:83" ht="19.5" customHeight="1" x14ac:dyDescent="0.25">
      <c r="A22" s="69">
        <f t="shared" si="0"/>
        <v>302</v>
      </c>
      <c r="B22" s="153"/>
      <c r="C22" s="80"/>
      <c r="D22" s="80"/>
      <c r="E22" s="80"/>
      <c r="F22" s="80"/>
      <c r="G22" s="154"/>
      <c r="H22" s="80"/>
      <c r="I22" s="80"/>
      <c r="J22" s="80" t="s">
        <v>73</v>
      </c>
      <c r="K22" s="381" t="s">
        <v>1837</v>
      </c>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80"/>
      <c r="AL22" s="155"/>
      <c r="AM22" s="201">
        <v>302</v>
      </c>
      <c r="AN22" s="386" t="s">
        <v>12</v>
      </c>
      <c r="AO22" s="387"/>
      <c r="AP22" s="387"/>
      <c r="AQ22" s="388"/>
      <c r="AR22" s="154"/>
      <c r="AS22" s="442" t="s">
        <v>1838</v>
      </c>
      <c r="AT22" s="443"/>
      <c r="AU22" s="443"/>
      <c r="AV22" s="443"/>
      <c r="AW22" s="443"/>
      <c r="AX22" s="444"/>
      <c r="AY22" s="17">
        <f>VLOOKUP(AN22,$CD$6:$CE$13,2,FALSE)</f>
        <v>0</v>
      </c>
      <c r="CB22" s="1" t="s">
        <v>24</v>
      </c>
      <c r="CD22" s="1" t="s">
        <v>24</v>
      </c>
      <c r="CE22" s="1" t="s">
        <v>25</v>
      </c>
    </row>
    <row r="23" spans="1:83" ht="19.5" customHeight="1" x14ac:dyDescent="0.25">
      <c r="A23" s="69" t="str">
        <f t="shared" si="0"/>
        <v/>
      </c>
      <c r="B23" s="153"/>
      <c r="C23" s="80"/>
      <c r="D23" s="80"/>
      <c r="E23" s="80"/>
      <c r="F23" s="80"/>
      <c r="G23" s="154"/>
      <c r="H23" s="80"/>
      <c r="I23" s="80"/>
      <c r="J23" s="80"/>
      <c r="K23" s="381"/>
      <c r="L23" s="381"/>
      <c r="M23" s="381"/>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80"/>
      <c r="AL23" s="155"/>
      <c r="AM23" s="156"/>
      <c r="AN23" s="80"/>
      <c r="AO23" s="80"/>
      <c r="AP23" s="80"/>
      <c r="AQ23" s="80"/>
      <c r="AR23" s="154"/>
      <c r="AS23" s="442"/>
      <c r="AT23" s="443"/>
      <c r="AU23" s="443"/>
      <c r="AV23" s="443"/>
      <c r="AW23" s="443"/>
      <c r="AX23" s="444"/>
      <c r="AY23" s="17"/>
      <c r="CD23" s="1" t="s">
        <v>26</v>
      </c>
    </row>
    <row r="24" spans="1:83" ht="19.5" customHeight="1" x14ac:dyDescent="0.25">
      <c r="A24" s="69" t="str">
        <f t="shared" si="0"/>
        <v/>
      </c>
      <c r="B24" s="153"/>
      <c r="C24" s="80"/>
      <c r="D24" s="80"/>
      <c r="E24" s="80"/>
      <c r="F24" s="80"/>
      <c r="G24" s="154"/>
      <c r="H24" s="80"/>
      <c r="I24" s="80"/>
      <c r="J24" s="80"/>
      <c r="K24" s="381"/>
      <c r="L24" s="381"/>
      <c r="M24" s="381"/>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81"/>
      <c r="AK24" s="80"/>
      <c r="AL24" s="155"/>
      <c r="AM24" s="156"/>
      <c r="AN24" s="80"/>
      <c r="AO24" s="80"/>
      <c r="AP24" s="80"/>
      <c r="AQ24" s="80"/>
      <c r="AR24" s="154"/>
      <c r="AS24" s="84"/>
      <c r="AT24" s="85"/>
      <c r="AU24" s="85"/>
      <c r="AV24" s="85"/>
      <c r="AW24" s="85"/>
      <c r="AX24" s="86"/>
      <c r="AY24" s="17"/>
    </row>
    <row r="25" spans="1:83" ht="19.5" customHeight="1" x14ac:dyDescent="0.25">
      <c r="A25" s="69" t="str">
        <f t="shared" si="0"/>
        <v/>
      </c>
      <c r="B25" s="153"/>
      <c r="C25" s="80"/>
      <c r="D25" s="80"/>
      <c r="E25" s="80"/>
      <c r="F25" s="80"/>
      <c r="G25" s="154"/>
      <c r="H25" s="80"/>
      <c r="I25" s="80"/>
      <c r="J25" s="80"/>
      <c r="K25" s="381"/>
      <c r="L25" s="381"/>
      <c r="M25" s="381"/>
      <c r="N25" s="381"/>
      <c r="O25" s="381"/>
      <c r="P25" s="381"/>
      <c r="Q25" s="381"/>
      <c r="R25" s="381"/>
      <c r="S25" s="381"/>
      <c r="T25" s="381"/>
      <c r="U25" s="381"/>
      <c r="V25" s="381"/>
      <c r="W25" s="381"/>
      <c r="X25" s="381"/>
      <c r="Y25" s="381"/>
      <c r="Z25" s="381"/>
      <c r="AA25" s="381"/>
      <c r="AB25" s="381"/>
      <c r="AC25" s="381"/>
      <c r="AD25" s="381"/>
      <c r="AE25" s="381"/>
      <c r="AF25" s="381"/>
      <c r="AG25" s="381"/>
      <c r="AH25" s="381"/>
      <c r="AI25" s="381"/>
      <c r="AJ25" s="381"/>
      <c r="AK25" s="80"/>
      <c r="AL25" s="155"/>
      <c r="AM25" s="156"/>
      <c r="AN25" s="80"/>
      <c r="AO25" s="80"/>
      <c r="AP25" s="80"/>
      <c r="AQ25" s="80"/>
      <c r="AR25" s="154"/>
      <c r="AS25" s="84"/>
      <c r="AT25" s="85"/>
      <c r="AU25" s="85"/>
      <c r="AV25" s="85"/>
      <c r="AW25" s="85"/>
      <c r="AX25" s="86"/>
      <c r="AY25" s="15"/>
    </row>
    <row r="26" spans="1:83" ht="19.5" customHeight="1" x14ac:dyDescent="0.25">
      <c r="A26" s="69" t="str">
        <f t="shared" si="0"/>
        <v/>
      </c>
      <c r="B26" s="153"/>
      <c r="C26" s="80"/>
      <c r="D26" s="80"/>
      <c r="E26" s="80"/>
      <c r="F26" s="80"/>
      <c r="G26" s="154"/>
      <c r="H26" s="80"/>
      <c r="I26" s="80"/>
      <c r="J26" s="80"/>
      <c r="K26" s="381"/>
      <c r="L26" s="381"/>
      <c r="M26" s="381"/>
      <c r="N26" s="381"/>
      <c r="O26" s="381"/>
      <c r="P26" s="381"/>
      <c r="Q26" s="381"/>
      <c r="R26" s="381"/>
      <c r="S26" s="381"/>
      <c r="T26" s="381"/>
      <c r="U26" s="381"/>
      <c r="V26" s="381"/>
      <c r="W26" s="381"/>
      <c r="X26" s="381"/>
      <c r="Y26" s="381"/>
      <c r="Z26" s="381"/>
      <c r="AA26" s="381"/>
      <c r="AB26" s="381"/>
      <c r="AC26" s="381"/>
      <c r="AD26" s="381"/>
      <c r="AE26" s="381"/>
      <c r="AF26" s="381"/>
      <c r="AG26" s="381"/>
      <c r="AH26" s="381"/>
      <c r="AI26" s="381"/>
      <c r="AJ26" s="381"/>
      <c r="AK26" s="80"/>
      <c r="AL26" s="155"/>
      <c r="AM26" s="156"/>
      <c r="AN26" s="80"/>
      <c r="AO26" s="80"/>
      <c r="AP26" s="80"/>
      <c r="AQ26" s="80"/>
      <c r="AR26" s="154"/>
      <c r="AS26" s="157"/>
      <c r="AT26" s="158"/>
      <c r="AU26" s="158"/>
      <c r="AV26" s="158"/>
      <c r="AW26" s="158"/>
      <c r="AX26" s="159"/>
      <c r="AY26" s="15"/>
      <c r="CB26" s="1" t="s">
        <v>27</v>
      </c>
      <c r="CD26" s="1" t="s">
        <v>27</v>
      </c>
    </row>
    <row r="27" spans="1:83" ht="14.6" customHeight="1" x14ac:dyDescent="0.25">
      <c r="A27" s="69" t="str">
        <f t="shared" si="0"/>
        <v/>
      </c>
      <c r="B27" s="153"/>
      <c r="C27" s="80"/>
      <c r="D27" s="80"/>
      <c r="E27" s="80"/>
      <c r="F27" s="80"/>
      <c r="G27" s="154"/>
      <c r="H27" s="80"/>
      <c r="I27" s="80"/>
      <c r="J27" s="80"/>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80"/>
      <c r="AL27" s="155"/>
      <c r="AM27" s="156"/>
      <c r="AN27" s="80"/>
      <c r="AO27" s="80"/>
      <c r="AP27" s="80"/>
      <c r="AQ27" s="80"/>
      <c r="AR27" s="154"/>
      <c r="AS27" s="157"/>
      <c r="AT27" s="158"/>
      <c r="AU27" s="158"/>
      <c r="AV27" s="158"/>
      <c r="AW27" s="158"/>
      <c r="AX27" s="159"/>
      <c r="AY27" s="17"/>
      <c r="CB27" s="1" t="s">
        <v>28</v>
      </c>
      <c r="CD27" s="1" t="s">
        <v>28</v>
      </c>
    </row>
    <row r="28" spans="1:83" ht="19.5" customHeight="1" x14ac:dyDescent="0.25">
      <c r="A28" s="69" t="str">
        <f t="shared" si="0"/>
        <v/>
      </c>
      <c r="B28" s="153"/>
      <c r="C28" s="80"/>
      <c r="D28" s="80"/>
      <c r="E28" s="80"/>
      <c r="F28" s="80"/>
      <c r="G28" s="154"/>
      <c r="H28" s="80"/>
      <c r="I28" s="80"/>
      <c r="J28" s="592" t="s">
        <v>807</v>
      </c>
      <c r="K28" s="589"/>
      <c r="L28" s="589"/>
      <c r="M28" s="589"/>
      <c r="N28" s="589"/>
      <c r="O28" s="589"/>
      <c r="P28" s="589"/>
      <c r="Q28" s="589"/>
      <c r="R28" s="589"/>
      <c r="S28" s="589"/>
      <c r="T28" s="589"/>
      <c r="U28" s="589"/>
      <c r="V28" s="589"/>
      <c r="W28" s="589"/>
      <c r="X28" s="589"/>
      <c r="Y28" s="589"/>
      <c r="Z28" s="589"/>
      <c r="AA28" s="589"/>
      <c r="AB28" s="589"/>
      <c r="AC28" s="589"/>
      <c r="AD28" s="589"/>
      <c r="AE28" s="589"/>
      <c r="AF28" s="589"/>
      <c r="AG28" s="589"/>
      <c r="AH28" s="589"/>
      <c r="AI28" s="589"/>
      <c r="AJ28" s="590"/>
      <c r="AK28" s="80"/>
      <c r="AL28" s="155"/>
      <c r="AM28" s="156"/>
      <c r="AN28" s="80"/>
      <c r="AO28" s="80"/>
      <c r="AP28" s="80"/>
      <c r="AQ28" s="80"/>
      <c r="AR28" s="154"/>
      <c r="AS28" s="378" t="s">
        <v>1839</v>
      </c>
      <c r="AT28" s="379"/>
      <c r="AU28" s="379"/>
      <c r="AV28" s="379"/>
      <c r="AW28" s="379"/>
      <c r="AX28" s="380"/>
      <c r="AY28" s="15"/>
      <c r="CB28" s="1" t="s">
        <v>29</v>
      </c>
      <c r="CD28" s="1" t="s">
        <v>29</v>
      </c>
      <c r="CE28" s="1" t="s">
        <v>30</v>
      </c>
    </row>
    <row r="29" spans="1:83" ht="19.5" customHeight="1" x14ac:dyDescent="0.25">
      <c r="A29" s="69" t="str">
        <f t="shared" si="0"/>
        <v/>
      </c>
      <c r="B29" s="153"/>
      <c r="C29" s="80"/>
      <c r="D29" s="80"/>
      <c r="E29" s="80"/>
      <c r="F29" s="80"/>
      <c r="G29" s="154"/>
      <c r="H29" s="80"/>
      <c r="I29" s="80"/>
      <c r="J29" s="593"/>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519"/>
      <c r="AK29" s="80"/>
      <c r="AL29" s="155"/>
      <c r="AM29" s="156"/>
      <c r="AN29" s="80"/>
      <c r="AO29" s="80"/>
      <c r="AP29" s="80"/>
      <c r="AQ29" s="80"/>
      <c r="AR29" s="154"/>
      <c r="AS29" s="378"/>
      <c r="AT29" s="379"/>
      <c r="AU29" s="379"/>
      <c r="AV29" s="379"/>
      <c r="AW29" s="379"/>
      <c r="AX29" s="380"/>
      <c r="AY29" s="15"/>
      <c r="CD29" s="1" t="s">
        <v>31</v>
      </c>
    </row>
    <row r="30" spans="1:83" ht="19.5" customHeight="1" x14ac:dyDescent="0.25">
      <c r="A30" s="69" t="str">
        <f t="shared" si="0"/>
        <v/>
      </c>
      <c r="B30" s="153"/>
      <c r="C30" s="80"/>
      <c r="D30" s="80"/>
      <c r="E30" s="80"/>
      <c r="F30" s="80"/>
      <c r="G30" s="154"/>
      <c r="H30" s="80"/>
      <c r="I30" s="80"/>
      <c r="J30" s="593"/>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519"/>
      <c r="AK30" s="80"/>
      <c r="AL30" s="155"/>
      <c r="AM30" s="156"/>
      <c r="AN30" s="80"/>
      <c r="AO30" s="80"/>
      <c r="AP30" s="80"/>
      <c r="AQ30" s="80"/>
      <c r="AR30" s="154"/>
      <c r="AS30" s="157"/>
      <c r="AT30" s="158"/>
      <c r="AU30" s="158"/>
      <c r="AV30" s="158"/>
      <c r="AW30" s="158"/>
      <c r="AX30" s="159"/>
      <c r="AY30" s="15"/>
    </row>
    <row r="31" spans="1:83" ht="19.5" customHeight="1" x14ac:dyDescent="0.25">
      <c r="A31" s="69" t="str">
        <f t="shared" si="0"/>
        <v/>
      </c>
      <c r="B31" s="153"/>
      <c r="C31" s="80"/>
      <c r="D31" s="80"/>
      <c r="E31" s="80"/>
      <c r="F31" s="80"/>
      <c r="G31" s="154"/>
      <c r="H31" s="80"/>
      <c r="I31" s="80"/>
      <c r="J31" s="593"/>
      <c r="K31" s="401"/>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c r="AI31" s="401"/>
      <c r="AJ31" s="519"/>
      <c r="AK31" s="80"/>
      <c r="AL31" s="155"/>
      <c r="AM31" s="156"/>
      <c r="AN31" s="80"/>
      <c r="AO31" s="80"/>
      <c r="AP31" s="80"/>
      <c r="AQ31" s="80"/>
      <c r="AR31" s="154"/>
      <c r="AS31" s="157"/>
      <c r="AT31" s="158"/>
      <c r="AU31" s="158"/>
      <c r="AV31" s="158"/>
      <c r="AW31" s="158"/>
      <c r="AX31" s="159"/>
      <c r="AY31" s="15"/>
    </row>
    <row r="32" spans="1:83" ht="19.5" customHeight="1" x14ac:dyDescent="0.25">
      <c r="A32" s="69" t="str">
        <f t="shared" si="0"/>
        <v/>
      </c>
      <c r="B32" s="153"/>
      <c r="C32" s="80"/>
      <c r="D32" s="80"/>
      <c r="E32" s="80"/>
      <c r="F32" s="80"/>
      <c r="G32" s="154"/>
      <c r="H32" s="80"/>
      <c r="I32" s="80"/>
      <c r="J32" s="593"/>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519"/>
      <c r="AK32" s="80"/>
      <c r="AL32" s="155"/>
      <c r="AM32" s="156"/>
      <c r="AN32" s="80"/>
      <c r="AO32" s="80"/>
      <c r="AP32" s="80"/>
      <c r="AQ32" s="80"/>
      <c r="AR32" s="154"/>
      <c r="AS32" s="157"/>
      <c r="AT32" s="158"/>
      <c r="AU32" s="158"/>
      <c r="AV32" s="158"/>
      <c r="AW32" s="158"/>
      <c r="AX32" s="159"/>
      <c r="AY32" s="15"/>
      <c r="CB32" s="1" t="s">
        <v>32</v>
      </c>
      <c r="CD32" s="1" t="s">
        <v>32</v>
      </c>
    </row>
    <row r="33" spans="1:83" ht="19.5" customHeight="1" x14ac:dyDescent="0.25">
      <c r="A33" s="69" t="str">
        <f t="shared" si="0"/>
        <v/>
      </c>
      <c r="B33" s="186"/>
      <c r="C33" s="81"/>
      <c r="D33" s="81"/>
      <c r="E33" s="81"/>
      <c r="F33" s="81"/>
      <c r="G33" s="187"/>
      <c r="H33" s="80"/>
      <c r="I33" s="80"/>
      <c r="J33" s="593"/>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519"/>
      <c r="AK33" s="80"/>
      <c r="AL33" s="155"/>
      <c r="AM33" s="156"/>
      <c r="AN33" s="80"/>
      <c r="AO33" s="80"/>
      <c r="AP33" s="80"/>
      <c r="AQ33" s="80"/>
      <c r="AR33" s="154"/>
      <c r="AS33" s="84"/>
      <c r="AT33" s="85"/>
      <c r="AU33" s="85"/>
      <c r="AV33" s="85"/>
      <c r="AW33" s="85"/>
      <c r="AX33" s="86"/>
      <c r="AY33" s="17"/>
      <c r="CB33" s="1" t="s">
        <v>33</v>
      </c>
      <c r="CD33" s="1" t="s">
        <v>33</v>
      </c>
      <c r="CE33" s="1" t="s">
        <v>34</v>
      </c>
    </row>
    <row r="34" spans="1:83" ht="9" customHeight="1" x14ac:dyDescent="0.25">
      <c r="A34" s="69" t="str">
        <f t="shared" si="0"/>
        <v/>
      </c>
      <c r="B34" s="186"/>
      <c r="C34" s="81"/>
      <c r="D34" s="81"/>
      <c r="E34" s="81"/>
      <c r="F34" s="81"/>
      <c r="G34" s="187"/>
      <c r="H34" s="80"/>
      <c r="I34" s="80"/>
      <c r="J34" s="189"/>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231"/>
      <c r="AK34" s="80"/>
      <c r="AL34" s="155"/>
      <c r="AM34" s="156"/>
      <c r="AN34" s="80"/>
      <c r="AO34" s="80"/>
      <c r="AP34" s="80"/>
      <c r="AQ34" s="80"/>
      <c r="AR34" s="154"/>
      <c r="AS34" s="84"/>
      <c r="AT34" s="85"/>
      <c r="AU34" s="85"/>
      <c r="AV34" s="85"/>
      <c r="AW34" s="85"/>
      <c r="AX34" s="86"/>
      <c r="AY34" s="15"/>
      <c r="CB34" s="1" t="s">
        <v>19</v>
      </c>
      <c r="CD34" s="1" t="s">
        <v>19</v>
      </c>
    </row>
    <row r="35" spans="1:83" ht="19.5" customHeight="1" x14ac:dyDescent="0.25">
      <c r="A35" s="69" t="str">
        <f t="shared" si="0"/>
        <v/>
      </c>
      <c r="B35" s="153"/>
      <c r="C35" s="80"/>
      <c r="D35" s="80"/>
      <c r="E35" s="80"/>
      <c r="F35" s="80"/>
      <c r="G35" s="154"/>
      <c r="H35" s="80"/>
      <c r="I35" s="80"/>
      <c r="J35" s="535" t="s">
        <v>808</v>
      </c>
      <c r="K35" s="381"/>
      <c r="L35" s="381"/>
      <c r="M35" s="381"/>
      <c r="N35" s="381"/>
      <c r="O35" s="381"/>
      <c r="P35" s="381"/>
      <c r="Q35" s="381"/>
      <c r="R35" s="381"/>
      <c r="S35" s="381"/>
      <c r="T35" s="381"/>
      <c r="U35" s="381"/>
      <c r="V35" s="381"/>
      <c r="W35" s="381"/>
      <c r="X35" s="381"/>
      <c r="Y35" s="381"/>
      <c r="Z35" s="381"/>
      <c r="AA35" s="381"/>
      <c r="AB35" s="381"/>
      <c r="AC35" s="381"/>
      <c r="AD35" s="381"/>
      <c r="AE35" s="381"/>
      <c r="AF35" s="381"/>
      <c r="AG35" s="381"/>
      <c r="AH35" s="381"/>
      <c r="AI35" s="381"/>
      <c r="AJ35" s="392"/>
      <c r="AK35" s="80"/>
      <c r="AL35" s="155"/>
      <c r="AM35" s="156"/>
      <c r="AN35" s="80"/>
      <c r="AO35" s="80"/>
      <c r="AP35" s="80"/>
      <c r="AQ35" s="80"/>
      <c r="AR35" s="154"/>
      <c r="AS35" s="442" t="s">
        <v>816</v>
      </c>
      <c r="AT35" s="443"/>
      <c r="AU35" s="443"/>
      <c r="AV35" s="443"/>
      <c r="AW35" s="443"/>
      <c r="AX35" s="444"/>
      <c r="AY35" s="15"/>
      <c r="CD35" s="1" t="s">
        <v>35</v>
      </c>
    </row>
    <row r="36" spans="1:83" ht="19.5" customHeight="1" x14ac:dyDescent="0.25">
      <c r="A36" s="69" t="str">
        <f t="shared" si="0"/>
        <v/>
      </c>
      <c r="B36" s="185"/>
      <c r="C36" s="80"/>
      <c r="D36" s="80"/>
      <c r="E36" s="80"/>
      <c r="F36" s="80"/>
      <c r="G36" s="154"/>
      <c r="H36" s="80"/>
      <c r="I36" s="80"/>
      <c r="J36" s="535"/>
      <c r="K36" s="381"/>
      <c r="L36" s="381"/>
      <c r="M36" s="381"/>
      <c r="N36" s="381"/>
      <c r="O36" s="381"/>
      <c r="P36" s="381"/>
      <c r="Q36" s="381"/>
      <c r="R36" s="381"/>
      <c r="S36" s="381"/>
      <c r="T36" s="381"/>
      <c r="U36" s="381"/>
      <c r="V36" s="381"/>
      <c r="W36" s="381"/>
      <c r="X36" s="381"/>
      <c r="Y36" s="381"/>
      <c r="Z36" s="381"/>
      <c r="AA36" s="381"/>
      <c r="AB36" s="381"/>
      <c r="AC36" s="381"/>
      <c r="AD36" s="381"/>
      <c r="AE36" s="381"/>
      <c r="AF36" s="381"/>
      <c r="AG36" s="381"/>
      <c r="AH36" s="381"/>
      <c r="AI36" s="381"/>
      <c r="AJ36" s="392"/>
      <c r="AK36" s="80"/>
      <c r="AL36" s="155"/>
      <c r="AM36" s="156"/>
      <c r="AN36" s="80"/>
      <c r="AO36" s="80"/>
      <c r="AP36" s="80"/>
      <c r="AQ36" s="80"/>
      <c r="AR36" s="154"/>
      <c r="AS36" s="442"/>
      <c r="AT36" s="443"/>
      <c r="AU36" s="443"/>
      <c r="AV36" s="443"/>
      <c r="AW36" s="443"/>
      <c r="AX36" s="444"/>
      <c r="AY36" s="15"/>
    </row>
    <row r="37" spans="1:83" ht="19.5" customHeight="1" x14ac:dyDescent="0.25">
      <c r="A37" s="69" t="str">
        <f t="shared" si="0"/>
        <v/>
      </c>
      <c r="B37" s="153"/>
      <c r="C37" s="80"/>
      <c r="D37" s="80"/>
      <c r="E37" s="80"/>
      <c r="F37" s="80"/>
      <c r="G37" s="154"/>
      <c r="H37" s="80"/>
      <c r="I37" s="80"/>
      <c r="J37" s="535"/>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92"/>
      <c r="AK37" s="80"/>
      <c r="AL37" s="155"/>
      <c r="AM37" s="156"/>
      <c r="AN37" s="80"/>
      <c r="AO37" s="80"/>
      <c r="AP37" s="80"/>
      <c r="AQ37" s="80"/>
      <c r="AR37" s="154"/>
      <c r="AS37" s="157"/>
      <c r="AT37" s="158"/>
      <c r="AU37" s="158"/>
      <c r="AV37" s="158"/>
      <c r="AW37" s="158"/>
      <c r="AX37" s="159"/>
      <c r="AY37" s="15"/>
    </row>
    <row r="38" spans="1:83" ht="19.5" customHeight="1" x14ac:dyDescent="0.25">
      <c r="A38" s="69" t="str">
        <f t="shared" si="0"/>
        <v/>
      </c>
      <c r="B38" s="153"/>
      <c r="C38" s="80"/>
      <c r="D38" s="80"/>
      <c r="E38" s="80"/>
      <c r="F38" s="80"/>
      <c r="G38" s="154"/>
      <c r="H38" s="80"/>
      <c r="I38" s="80"/>
      <c r="J38" s="535"/>
      <c r="K38" s="381"/>
      <c r="L38" s="381"/>
      <c r="M38" s="381"/>
      <c r="N38" s="381"/>
      <c r="O38" s="381"/>
      <c r="P38" s="381"/>
      <c r="Q38" s="381"/>
      <c r="R38" s="381"/>
      <c r="S38" s="381"/>
      <c r="T38" s="381"/>
      <c r="U38" s="381"/>
      <c r="V38" s="381"/>
      <c r="W38" s="381"/>
      <c r="X38" s="381"/>
      <c r="Y38" s="381"/>
      <c r="Z38" s="381"/>
      <c r="AA38" s="381"/>
      <c r="AB38" s="381"/>
      <c r="AC38" s="381"/>
      <c r="AD38" s="381"/>
      <c r="AE38" s="381"/>
      <c r="AF38" s="381"/>
      <c r="AG38" s="381"/>
      <c r="AH38" s="381"/>
      <c r="AI38" s="381"/>
      <c r="AJ38" s="392"/>
      <c r="AK38" s="80"/>
      <c r="AL38" s="155"/>
      <c r="AM38" s="156"/>
      <c r="AN38" s="80"/>
      <c r="AO38" s="80"/>
      <c r="AP38" s="80"/>
      <c r="AQ38" s="80"/>
      <c r="AR38" s="154"/>
      <c r="AS38" s="157"/>
      <c r="AT38" s="158"/>
      <c r="AU38" s="158"/>
      <c r="AV38" s="158"/>
      <c r="AW38" s="158"/>
      <c r="AX38" s="159"/>
      <c r="AY38" s="15"/>
      <c r="CB38" s="1" t="s">
        <v>32</v>
      </c>
      <c r="CD38" s="1" t="s">
        <v>32</v>
      </c>
      <c r="CE38" s="1" t="s">
        <v>18</v>
      </c>
    </row>
    <row r="39" spans="1:83" ht="19.5" customHeight="1" x14ac:dyDescent="0.25">
      <c r="A39" s="69" t="str">
        <f t="shared" si="0"/>
        <v/>
      </c>
      <c r="B39" s="153"/>
      <c r="C39" s="80"/>
      <c r="D39" s="80"/>
      <c r="E39" s="80"/>
      <c r="F39" s="80"/>
      <c r="G39" s="154"/>
      <c r="H39" s="80"/>
      <c r="I39" s="80"/>
      <c r="J39" s="536"/>
      <c r="K39" s="393"/>
      <c r="L39" s="393"/>
      <c r="M39" s="393"/>
      <c r="N39" s="393"/>
      <c r="O39" s="393"/>
      <c r="P39" s="393"/>
      <c r="Q39" s="393"/>
      <c r="R39" s="393"/>
      <c r="S39" s="393"/>
      <c r="T39" s="393"/>
      <c r="U39" s="393"/>
      <c r="V39" s="393"/>
      <c r="W39" s="393"/>
      <c r="X39" s="393"/>
      <c r="Y39" s="393"/>
      <c r="Z39" s="393"/>
      <c r="AA39" s="393"/>
      <c r="AB39" s="393"/>
      <c r="AC39" s="393"/>
      <c r="AD39" s="393"/>
      <c r="AE39" s="393"/>
      <c r="AF39" s="393"/>
      <c r="AG39" s="393"/>
      <c r="AH39" s="393"/>
      <c r="AI39" s="393"/>
      <c r="AJ39" s="394"/>
      <c r="AK39" s="80"/>
      <c r="AL39" s="155"/>
      <c r="AM39" s="156"/>
      <c r="AN39" s="80"/>
      <c r="AO39" s="80"/>
      <c r="AP39" s="80"/>
      <c r="AQ39" s="80"/>
      <c r="AR39" s="154"/>
      <c r="AS39" s="157"/>
      <c r="AT39" s="158"/>
      <c r="AU39" s="158"/>
      <c r="AV39" s="158"/>
      <c r="AW39" s="158"/>
      <c r="AX39" s="159"/>
      <c r="AY39" s="15"/>
      <c r="CB39" s="1" t="s">
        <v>19</v>
      </c>
      <c r="CD39" s="1" t="s">
        <v>19</v>
      </c>
    </row>
    <row r="40" spans="1:83" ht="14.6" customHeight="1" x14ac:dyDescent="0.25">
      <c r="A40" s="69" t="str">
        <f t="shared" si="0"/>
        <v/>
      </c>
      <c r="B40" s="153"/>
      <c r="C40" s="80"/>
      <c r="D40" s="80"/>
      <c r="E40" s="80"/>
      <c r="F40" s="80"/>
      <c r="G40" s="154"/>
      <c r="H40" s="80"/>
      <c r="I40" s="80"/>
      <c r="J40" s="80"/>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80"/>
      <c r="AL40" s="155"/>
      <c r="AM40" s="156"/>
      <c r="AN40" s="80"/>
      <c r="AO40" s="80"/>
      <c r="AP40" s="80"/>
      <c r="AQ40" s="80"/>
      <c r="AR40" s="154"/>
      <c r="AS40" s="157"/>
      <c r="AT40" s="158"/>
      <c r="AU40" s="158"/>
      <c r="AV40" s="158"/>
      <c r="AW40" s="158"/>
      <c r="AX40" s="159"/>
      <c r="AY40" s="15"/>
      <c r="CD40" s="1" t="s">
        <v>36</v>
      </c>
    </row>
    <row r="41" spans="1:83" ht="19.5" customHeight="1" x14ac:dyDescent="0.25">
      <c r="A41" s="69">
        <f t="shared" si="0"/>
        <v>303</v>
      </c>
      <c r="B41" s="153"/>
      <c r="C41" s="80"/>
      <c r="D41" s="80"/>
      <c r="E41" s="80"/>
      <c r="F41" s="80"/>
      <c r="G41" s="154"/>
      <c r="H41" s="80"/>
      <c r="I41" s="80"/>
      <c r="J41" s="80" t="s">
        <v>158</v>
      </c>
      <c r="K41" s="384" t="s">
        <v>809</v>
      </c>
      <c r="L41" s="384"/>
      <c r="M41" s="384"/>
      <c r="N41" s="384"/>
      <c r="O41" s="384"/>
      <c r="P41" s="384"/>
      <c r="Q41" s="384"/>
      <c r="R41" s="384"/>
      <c r="S41" s="384"/>
      <c r="T41" s="384"/>
      <c r="U41" s="384"/>
      <c r="V41" s="384"/>
      <c r="W41" s="384"/>
      <c r="X41" s="384"/>
      <c r="Y41" s="384"/>
      <c r="Z41" s="384"/>
      <c r="AA41" s="384"/>
      <c r="AB41" s="384"/>
      <c r="AC41" s="384"/>
      <c r="AD41" s="384"/>
      <c r="AE41" s="384"/>
      <c r="AF41" s="384"/>
      <c r="AG41" s="384"/>
      <c r="AH41" s="384"/>
      <c r="AI41" s="384"/>
      <c r="AJ41" s="384"/>
      <c r="AK41" s="80"/>
      <c r="AL41" s="155"/>
      <c r="AM41" s="201">
        <v>303</v>
      </c>
      <c r="AN41" s="386" t="s">
        <v>12</v>
      </c>
      <c r="AO41" s="387"/>
      <c r="AP41" s="387"/>
      <c r="AQ41" s="388"/>
      <c r="AR41" s="154"/>
      <c r="AS41" s="442" t="s">
        <v>1840</v>
      </c>
      <c r="AT41" s="443"/>
      <c r="AU41" s="443"/>
      <c r="AV41" s="443"/>
      <c r="AW41" s="443"/>
      <c r="AX41" s="444"/>
      <c r="AY41" s="17">
        <f>VLOOKUP(AN41,$CD$6:$CE$13,2,FALSE)</f>
        <v>0</v>
      </c>
    </row>
    <row r="42" spans="1:83" ht="19.5" customHeight="1" x14ac:dyDescent="0.25">
      <c r="A42" s="69" t="str">
        <f t="shared" si="0"/>
        <v/>
      </c>
      <c r="B42" s="153"/>
      <c r="C42" s="80"/>
      <c r="D42" s="80"/>
      <c r="E42" s="80"/>
      <c r="F42" s="80"/>
      <c r="G42" s="154"/>
      <c r="H42" s="80"/>
      <c r="I42" s="80"/>
      <c r="J42" s="80"/>
      <c r="K42" s="384"/>
      <c r="L42" s="384"/>
      <c r="M42" s="384"/>
      <c r="N42" s="384"/>
      <c r="O42" s="384"/>
      <c r="P42" s="384"/>
      <c r="Q42" s="384"/>
      <c r="R42" s="384"/>
      <c r="S42" s="384"/>
      <c r="T42" s="384"/>
      <c r="U42" s="384"/>
      <c r="V42" s="384"/>
      <c r="W42" s="384"/>
      <c r="X42" s="384"/>
      <c r="Y42" s="384"/>
      <c r="Z42" s="384"/>
      <c r="AA42" s="384"/>
      <c r="AB42" s="384"/>
      <c r="AC42" s="384"/>
      <c r="AD42" s="384"/>
      <c r="AE42" s="384"/>
      <c r="AF42" s="384"/>
      <c r="AG42" s="384"/>
      <c r="AH42" s="384"/>
      <c r="AI42" s="384"/>
      <c r="AJ42" s="384"/>
      <c r="AK42" s="80"/>
      <c r="AL42" s="155"/>
      <c r="AM42" s="156"/>
      <c r="AN42" s="80"/>
      <c r="AO42" s="80"/>
      <c r="AP42" s="80"/>
      <c r="AQ42" s="80"/>
      <c r="AR42" s="154"/>
      <c r="AS42" s="442"/>
      <c r="AT42" s="443"/>
      <c r="AU42" s="443"/>
      <c r="AV42" s="443"/>
      <c r="AW42" s="443"/>
      <c r="AX42" s="444"/>
      <c r="AY42" s="15"/>
    </row>
    <row r="43" spans="1:83" ht="14.6" customHeight="1" x14ac:dyDescent="0.25">
      <c r="A43" s="69" t="str">
        <f t="shared" si="0"/>
        <v/>
      </c>
      <c r="B43" s="153"/>
      <c r="C43" s="80"/>
      <c r="D43" s="80"/>
      <c r="E43" s="80"/>
      <c r="F43" s="80"/>
      <c r="G43" s="154"/>
      <c r="H43" s="80"/>
      <c r="I43" s="80"/>
      <c r="J43" s="80"/>
      <c r="K43" s="227"/>
      <c r="L43" s="227"/>
      <c r="M43" s="227"/>
      <c r="N43" s="227"/>
      <c r="O43" s="227"/>
      <c r="P43" s="227"/>
      <c r="Q43" s="227"/>
      <c r="R43" s="227"/>
      <c r="S43" s="227"/>
      <c r="T43" s="227"/>
      <c r="U43" s="227"/>
      <c r="V43" s="227"/>
      <c r="W43" s="227"/>
      <c r="X43" s="227"/>
      <c r="Y43" s="227"/>
      <c r="Z43" s="227"/>
      <c r="AA43" s="227"/>
      <c r="AB43" s="227"/>
      <c r="AC43" s="227"/>
      <c r="AD43" s="227"/>
      <c r="AE43" s="227"/>
      <c r="AF43" s="227"/>
      <c r="AG43" s="227"/>
      <c r="AH43" s="227"/>
      <c r="AI43" s="227"/>
      <c r="AJ43" s="227"/>
      <c r="AK43" s="80"/>
      <c r="AL43" s="155"/>
      <c r="AM43" s="156"/>
      <c r="AN43" s="80"/>
      <c r="AO43" s="80"/>
      <c r="AP43" s="80"/>
      <c r="AQ43" s="80"/>
      <c r="AR43" s="154"/>
      <c r="AS43" s="157"/>
      <c r="AT43" s="158"/>
      <c r="AU43" s="158"/>
      <c r="AV43" s="158"/>
      <c r="AW43" s="158"/>
      <c r="AX43" s="159"/>
      <c r="AY43" s="15"/>
      <c r="CB43" s="1" t="s">
        <v>97</v>
      </c>
      <c r="CD43" s="1" t="s">
        <v>97</v>
      </c>
    </row>
    <row r="44" spans="1:83" ht="19.5" customHeight="1" x14ac:dyDescent="0.25">
      <c r="A44" s="69">
        <f t="shared" si="0"/>
        <v>304</v>
      </c>
      <c r="B44" s="153"/>
      <c r="C44" s="80"/>
      <c r="D44" s="80"/>
      <c r="E44" s="80"/>
      <c r="F44" s="80"/>
      <c r="G44" s="154"/>
      <c r="H44" s="80"/>
      <c r="I44" s="80"/>
      <c r="J44" s="80"/>
      <c r="K44" s="384" t="s">
        <v>810</v>
      </c>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80"/>
      <c r="AL44" s="155"/>
      <c r="AM44" s="201">
        <v>304</v>
      </c>
      <c r="AN44" s="386" t="s">
        <v>12</v>
      </c>
      <c r="AO44" s="387"/>
      <c r="AP44" s="387"/>
      <c r="AQ44" s="388"/>
      <c r="AR44" s="154"/>
      <c r="AS44" s="378" t="s">
        <v>1841</v>
      </c>
      <c r="AT44" s="379"/>
      <c r="AU44" s="379"/>
      <c r="AV44" s="379"/>
      <c r="AW44" s="379"/>
      <c r="AX44" s="380"/>
      <c r="AY44" s="17">
        <f>VLOOKUP(AN44,$CD$6:$CE$13,2,FALSE)</f>
        <v>0</v>
      </c>
      <c r="CB44" s="1" t="s">
        <v>98</v>
      </c>
      <c r="CD44" s="1" t="s">
        <v>98</v>
      </c>
    </row>
    <row r="45" spans="1:83" ht="19.5" customHeight="1" x14ac:dyDescent="0.25">
      <c r="A45" s="69" t="str">
        <f t="shared" si="0"/>
        <v/>
      </c>
      <c r="B45" s="153"/>
      <c r="C45" s="80"/>
      <c r="D45" s="80"/>
      <c r="E45" s="80"/>
      <c r="F45" s="80"/>
      <c r="G45" s="154"/>
      <c r="H45" s="80"/>
      <c r="I45" s="80"/>
      <c r="J45" s="80"/>
      <c r="K45" s="384"/>
      <c r="L45" s="384"/>
      <c r="M45" s="384"/>
      <c r="N45" s="384"/>
      <c r="O45" s="384"/>
      <c r="P45" s="384"/>
      <c r="Q45" s="384"/>
      <c r="R45" s="384"/>
      <c r="S45" s="384"/>
      <c r="T45" s="384"/>
      <c r="U45" s="384"/>
      <c r="V45" s="384"/>
      <c r="W45" s="384"/>
      <c r="X45" s="384"/>
      <c r="Y45" s="384"/>
      <c r="Z45" s="384"/>
      <c r="AA45" s="384"/>
      <c r="AB45" s="384"/>
      <c r="AC45" s="384"/>
      <c r="AD45" s="384"/>
      <c r="AE45" s="384"/>
      <c r="AF45" s="384"/>
      <c r="AG45" s="384"/>
      <c r="AH45" s="384"/>
      <c r="AI45" s="384"/>
      <c r="AJ45" s="384"/>
      <c r="AK45" s="80"/>
      <c r="AL45" s="155"/>
      <c r="AM45" s="156"/>
      <c r="AN45" s="80"/>
      <c r="AO45" s="80"/>
      <c r="AP45" s="80"/>
      <c r="AQ45" s="80"/>
      <c r="AR45" s="154"/>
      <c r="AS45" s="378"/>
      <c r="AT45" s="379"/>
      <c r="AU45" s="379"/>
      <c r="AV45" s="379"/>
      <c r="AW45" s="379"/>
      <c r="AX45" s="380"/>
      <c r="AY45" s="15"/>
      <c r="CD45" s="1" t="s">
        <v>100</v>
      </c>
    </row>
    <row r="46" spans="1:83" ht="19.5" customHeight="1" x14ac:dyDescent="0.25">
      <c r="A46" s="69" t="str">
        <f t="shared" si="0"/>
        <v/>
      </c>
      <c r="B46" s="196"/>
      <c r="C46" s="179"/>
      <c r="D46" s="179"/>
      <c r="E46" s="179"/>
      <c r="F46" s="179"/>
      <c r="G46" s="197"/>
      <c r="H46" s="80"/>
      <c r="I46" s="80"/>
      <c r="J46" s="80"/>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84"/>
      <c r="AI46" s="384"/>
      <c r="AJ46" s="384"/>
      <c r="AK46" s="80"/>
      <c r="AL46" s="155"/>
      <c r="AM46" s="156"/>
      <c r="AN46" s="80"/>
      <c r="AO46" s="80"/>
      <c r="AP46" s="80"/>
      <c r="AQ46" s="80"/>
      <c r="AR46" s="154"/>
      <c r="AS46" s="157"/>
      <c r="AT46" s="158"/>
      <c r="AU46" s="158"/>
      <c r="AV46" s="158"/>
      <c r="AW46" s="158"/>
      <c r="AX46" s="159"/>
      <c r="AY46" s="15"/>
    </row>
    <row r="47" spans="1:83" ht="19.5" customHeight="1" x14ac:dyDescent="0.25">
      <c r="A47" s="69" t="str">
        <f t="shared" si="0"/>
        <v/>
      </c>
      <c r="B47" s="196"/>
      <c r="C47" s="179"/>
      <c r="D47" s="179"/>
      <c r="E47" s="179"/>
      <c r="F47" s="179"/>
      <c r="G47" s="197"/>
      <c r="H47" s="80"/>
      <c r="I47" s="80"/>
      <c r="J47" s="80"/>
      <c r="K47" s="384"/>
      <c r="L47" s="384"/>
      <c r="M47" s="384"/>
      <c r="N47" s="384"/>
      <c r="O47" s="384"/>
      <c r="P47" s="384"/>
      <c r="Q47" s="384"/>
      <c r="R47" s="384"/>
      <c r="S47" s="384"/>
      <c r="T47" s="384"/>
      <c r="U47" s="384"/>
      <c r="V47" s="384"/>
      <c r="W47" s="384"/>
      <c r="X47" s="384"/>
      <c r="Y47" s="384"/>
      <c r="Z47" s="384"/>
      <c r="AA47" s="384"/>
      <c r="AB47" s="384"/>
      <c r="AC47" s="384"/>
      <c r="AD47" s="384"/>
      <c r="AE47" s="384"/>
      <c r="AF47" s="384"/>
      <c r="AG47" s="384"/>
      <c r="AH47" s="384"/>
      <c r="AI47" s="384"/>
      <c r="AJ47" s="384"/>
      <c r="AK47" s="80"/>
      <c r="AL47" s="155"/>
      <c r="AM47" s="156"/>
      <c r="AN47" s="80"/>
      <c r="AO47" s="80"/>
      <c r="AP47" s="80"/>
      <c r="AQ47" s="80"/>
      <c r="AR47" s="154"/>
      <c r="AS47" s="157"/>
      <c r="AT47" s="158"/>
      <c r="AU47" s="158"/>
      <c r="AV47" s="158"/>
      <c r="AW47" s="158"/>
      <c r="AX47" s="159"/>
      <c r="AY47" s="15"/>
    </row>
    <row r="48" spans="1:83" ht="19.5" customHeight="1" x14ac:dyDescent="0.25">
      <c r="A48" s="69" t="str">
        <f t="shared" si="0"/>
        <v/>
      </c>
      <c r="B48" s="153"/>
      <c r="C48" s="179"/>
      <c r="D48" s="179"/>
      <c r="E48" s="179"/>
      <c r="F48" s="179"/>
      <c r="G48" s="154"/>
      <c r="H48" s="80"/>
      <c r="I48" s="80"/>
      <c r="J48" s="94"/>
      <c r="K48" s="384"/>
      <c r="L48" s="384"/>
      <c r="M48" s="384"/>
      <c r="N48" s="384"/>
      <c r="O48" s="384"/>
      <c r="P48" s="384"/>
      <c r="Q48" s="384"/>
      <c r="R48" s="384"/>
      <c r="S48" s="384"/>
      <c r="T48" s="384"/>
      <c r="U48" s="384"/>
      <c r="V48" s="384"/>
      <c r="W48" s="384"/>
      <c r="X48" s="384"/>
      <c r="Y48" s="384"/>
      <c r="Z48" s="384"/>
      <c r="AA48" s="384"/>
      <c r="AB48" s="384"/>
      <c r="AC48" s="384"/>
      <c r="AD48" s="384"/>
      <c r="AE48" s="384"/>
      <c r="AF48" s="384"/>
      <c r="AG48" s="384"/>
      <c r="AH48" s="384"/>
      <c r="AI48" s="384"/>
      <c r="AJ48" s="384"/>
      <c r="AK48" s="80"/>
      <c r="AL48" s="155"/>
      <c r="AM48" s="156"/>
      <c r="AN48" s="80"/>
      <c r="AO48" s="80"/>
      <c r="AP48" s="80"/>
      <c r="AQ48" s="80"/>
      <c r="AR48" s="154"/>
      <c r="AS48" s="84"/>
      <c r="AT48" s="85"/>
      <c r="AU48" s="85"/>
      <c r="AV48" s="85"/>
      <c r="AW48" s="85"/>
      <c r="AX48" s="86"/>
      <c r="AY48" s="17"/>
    </row>
    <row r="49" spans="1:83" ht="14.6" customHeight="1" x14ac:dyDescent="0.25">
      <c r="A49" s="69" t="str">
        <f t="shared" si="0"/>
        <v/>
      </c>
      <c r="B49" s="185"/>
      <c r="C49" s="179"/>
      <c r="D49" s="179"/>
      <c r="E49" s="179"/>
      <c r="F49" s="179"/>
      <c r="G49" s="154"/>
      <c r="H49" s="80"/>
      <c r="I49" s="80"/>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80"/>
      <c r="AL49" s="155"/>
      <c r="AM49" s="156"/>
      <c r="AN49" s="80"/>
      <c r="AO49" s="80"/>
      <c r="AP49" s="80"/>
      <c r="AQ49" s="80"/>
      <c r="AR49" s="154"/>
      <c r="AS49" s="84"/>
      <c r="AT49" s="85"/>
      <c r="AU49" s="85"/>
      <c r="AV49" s="85"/>
      <c r="AW49" s="85"/>
      <c r="AX49" s="86"/>
      <c r="AY49" s="15"/>
    </row>
    <row r="50" spans="1:83" ht="19.5" customHeight="1" x14ac:dyDescent="0.25">
      <c r="A50" s="69">
        <f t="shared" si="0"/>
        <v>305</v>
      </c>
      <c r="B50" s="153"/>
      <c r="C50" s="80"/>
      <c r="D50" s="80"/>
      <c r="E50" s="80"/>
      <c r="F50" s="80"/>
      <c r="G50" s="154"/>
      <c r="H50" s="200" t="s">
        <v>341</v>
      </c>
      <c r="I50" s="80"/>
      <c r="J50" s="381" t="s">
        <v>1209</v>
      </c>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80"/>
      <c r="AL50" s="155"/>
      <c r="AM50" s="201">
        <v>305</v>
      </c>
      <c r="AN50" s="386" t="s">
        <v>12</v>
      </c>
      <c r="AO50" s="387"/>
      <c r="AP50" s="387"/>
      <c r="AQ50" s="388"/>
      <c r="AR50" s="154"/>
      <c r="AS50" s="442" t="s">
        <v>1842</v>
      </c>
      <c r="AT50" s="443"/>
      <c r="AU50" s="443"/>
      <c r="AV50" s="443"/>
      <c r="AW50" s="443"/>
      <c r="AX50" s="444"/>
      <c r="AY50" s="17">
        <f>VLOOKUP(AN50,$CD$6:$CE$13,2,FALSE)</f>
        <v>0</v>
      </c>
    </row>
    <row r="51" spans="1:83" ht="19.5" customHeight="1" x14ac:dyDescent="0.25">
      <c r="A51" s="69" t="str">
        <f t="shared" si="0"/>
        <v/>
      </c>
      <c r="B51" s="153"/>
      <c r="C51" s="80"/>
      <c r="D51" s="80"/>
      <c r="E51" s="80"/>
      <c r="F51" s="80"/>
      <c r="G51" s="154"/>
      <c r="H51" s="80"/>
      <c r="I51" s="80"/>
      <c r="J51" s="381"/>
      <c r="K51" s="381"/>
      <c r="L51" s="381"/>
      <c r="M51" s="381"/>
      <c r="N51" s="381"/>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80"/>
      <c r="AL51" s="155"/>
      <c r="AM51" s="156"/>
      <c r="AN51" s="80"/>
      <c r="AO51" s="80"/>
      <c r="AP51" s="80"/>
      <c r="AQ51" s="80"/>
      <c r="AR51" s="154"/>
      <c r="AS51" s="442"/>
      <c r="AT51" s="443"/>
      <c r="AU51" s="443"/>
      <c r="AV51" s="443"/>
      <c r="AW51" s="443"/>
      <c r="AX51" s="444"/>
      <c r="AY51" s="15"/>
    </row>
    <row r="52" spans="1:83" ht="14.6" customHeight="1" x14ac:dyDescent="0.25">
      <c r="A52" s="69" t="str">
        <f t="shared" si="0"/>
        <v/>
      </c>
      <c r="B52" s="153"/>
      <c r="C52" s="80"/>
      <c r="D52" s="80"/>
      <c r="E52" s="80"/>
      <c r="F52" s="80"/>
      <c r="G52" s="154"/>
      <c r="H52" s="80"/>
      <c r="I52" s="80"/>
      <c r="J52" s="80"/>
      <c r="K52" s="80"/>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80"/>
      <c r="AL52" s="155"/>
      <c r="AM52" s="156"/>
      <c r="AN52" s="80"/>
      <c r="AO52" s="80"/>
      <c r="AP52" s="80"/>
      <c r="AQ52" s="80"/>
      <c r="AR52" s="154"/>
      <c r="AS52" s="220"/>
      <c r="AT52" s="221"/>
      <c r="AU52" s="221"/>
      <c r="AV52" s="221"/>
      <c r="AW52" s="221"/>
      <c r="AX52" s="222"/>
      <c r="AY52" s="15"/>
    </row>
    <row r="53" spans="1:83" ht="19.5" customHeight="1" x14ac:dyDescent="0.25">
      <c r="A53" s="69" t="str">
        <f t="shared" ref="A53:A54" si="1">_xlfn.IFS(AM53=0,"",AM53&gt;0,AM53,AM53&lt;&gt;"","")</f>
        <v/>
      </c>
      <c r="B53" s="196"/>
      <c r="C53" s="80"/>
      <c r="D53" s="80"/>
      <c r="E53" s="80"/>
      <c r="F53" s="80"/>
      <c r="G53" s="197"/>
      <c r="H53" s="80"/>
      <c r="I53" s="80"/>
      <c r="J53" s="79" t="s">
        <v>45</v>
      </c>
      <c r="K53" s="384" t="s">
        <v>1843</v>
      </c>
      <c r="L53" s="384"/>
      <c r="M53" s="384"/>
      <c r="N53" s="384"/>
      <c r="O53" s="384"/>
      <c r="P53" s="384"/>
      <c r="Q53" s="384"/>
      <c r="R53" s="384"/>
      <c r="S53" s="384"/>
      <c r="T53" s="384"/>
      <c r="U53" s="384"/>
      <c r="V53" s="384"/>
      <c r="W53" s="384"/>
      <c r="X53" s="384"/>
      <c r="Y53" s="384"/>
      <c r="Z53" s="384"/>
      <c r="AA53" s="384"/>
      <c r="AB53" s="384"/>
      <c r="AC53" s="384"/>
      <c r="AD53" s="384"/>
      <c r="AE53" s="384"/>
      <c r="AF53" s="384"/>
      <c r="AG53" s="384"/>
      <c r="AH53" s="384"/>
      <c r="AI53" s="384"/>
      <c r="AJ53" s="384"/>
      <c r="AK53" s="80"/>
      <c r="AL53" s="155"/>
      <c r="AM53" s="201"/>
      <c r="AN53" s="80"/>
      <c r="AO53" s="80"/>
      <c r="AP53" s="80"/>
      <c r="AQ53" s="80"/>
      <c r="AR53" s="154"/>
      <c r="AS53" s="84"/>
      <c r="AT53" s="85"/>
      <c r="AU53" s="85"/>
      <c r="AV53" s="85"/>
      <c r="AW53" s="85"/>
      <c r="AX53" s="86"/>
      <c r="AY53" s="17"/>
      <c r="CB53" s="1" t="s">
        <v>13</v>
      </c>
      <c r="CD53" s="1" t="s">
        <v>13</v>
      </c>
      <c r="CE53" s="1" t="s">
        <v>18</v>
      </c>
    </row>
    <row r="54" spans="1:83" ht="19.5" customHeight="1" x14ac:dyDescent="0.25">
      <c r="A54" s="69" t="str">
        <f t="shared" si="1"/>
        <v/>
      </c>
      <c r="B54" s="196"/>
      <c r="C54" s="179"/>
      <c r="D54" s="179"/>
      <c r="E54" s="179"/>
      <c r="F54" s="179"/>
      <c r="G54" s="197"/>
      <c r="H54" s="80"/>
      <c r="I54" s="80"/>
      <c r="J54" s="80"/>
      <c r="K54" s="384"/>
      <c r="L54" s="384"/>
      <c r="M54" s="384"/>
      <c r="N54" s="384"/>
      <c r="O54" s="384"/>
      <c r="P54" s="384"/>
      <c r="Q54" s="384"/>
      <c r="R54" s="384"/>
      <c r="S54" s="384"/>
      <c r="T54" s="384"/>
      <c r="U54" s="384"/>
      <c r="V54" s="384"/>
      <c r="W54" s="384"/>
      <c r="X54" s="384"/>
      <c r="Y54" s="384"/>
      <c r="Z54" s="384"/>
      <c r="AA54" s="384"/>
      <c r="AB54" s="384"/>
      <c r="AC54" s="384"/>
      <c r="AD54" s="384"/>
      <c r="AE54" s="384"/>
      <c r="AF54" s="384"/>
      <c r="AG54" s="384"/>
      <c r="AH54" s="384"/>
      <c r="AI54" s="384"/>
      <c r="AJ54" s="384"/>
      <c r="AK54" s="80"/>
      <c r="AL54" s="155"/>
      <c r="AM54" s="201"/>
      <c r="AN54" s="80"/>
      <c r="AO54" s="80"/>
      <c r="AP54" s="80"/>
      <c r="AQ54" s="80"/>
      <c r="AR54" s="154"/>
      <c r="AS54" s="84"/>
      <c r="AT54" s="85"/>
      <c r="AU54" s="85"/>
      <c r="AV54" s="85"/>
      <c r="AW54" s="85"/>
      <c r="AX54" s="86"/>
      <c r="AY54" s="15"/>
      <c r="CB54" s="1" t="s">
        <v>14</v>
      </c>
      <c r="CD54" s="1" t="s">
        <v>14</v>
      </c>
    </row>
    <row r="55" spans="1:83" ht="19.5" customHeight="1" x14ac:dyDescent="0.25">
      <c r="A55" s="69"/>
      <c r="B55" s="196"/>
      <c r="C55" s="179"/>
      <c r="D55" s="179"/>
      <c r="E55" s="179"/>
      <c r="F55" s="179"/>
      <c r="G55" s="197"/>
      <c r="H55" s="80"/>
      <c r="I55" s="80"/>
      <c r="J55" s="80"/>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0"/>
      <c r="AL55" s="155"/>
      <c r="AM55" s="201"/>
      <c r="AN55" s="80"/>
      <c r="AO55" s="80"/>
      <c r="AP55" s="80"/>
      <c r="AQ55" s="80"/>
      <c r="AR55" s="154"/>
      <c r="AS55" s="84"/>
      <c r="AT55" s="85"/>
      <c r="AU55" s="85"/>
      <c r="AV55" s="85"/>
      <c r="AW55" s="85"/>
      <c r="AX55" s="86"/>
      <c r="AY55" s="15"/>
    </row>
    <row r="56" spans="1:83" ht="19.5" customHeight="1" x14ac:dyDescent="0.25">
      <c r="A56" s="69">
        <f t="shared" si="0"/>
        <v>306</v>
      </c>
      <c r="B56" s="153"/>
      <c r="C56" s="80"/>
      <c r="D56" s="80"/>
      <c r="E56" s="80"/>
      <c r="F56" s="80"/>
      <c r="G56" s="154"/>
      <c r="H56" s="80"/>
      <c r="I56" s="80"/>
      <c r="J56" s="80" t="s">
        <v>72</v>
      </c>
      <c r="K56" s="373" t="s">
        <v>811</v>
      </c>
      <c r="L56" s="373"/>
      <c r="M56" s="373"/>
      <c r="N56" s="373"/>
      <c r="O56" s="373"/>
      <c r="P56" s="373"/>
      <c r="Q56" s="373"/>
      <c r="R56" s="373"/>
      <c r="S56" s="373"/>
      <c r="T56" s="373"/>
      <c r="U56" s="373"/>
      <c r="V56" s="373"/>
      <c r="W56" s="373"/>
      <c r="X56" s="373"/>
      <c r="Y56" s="373"/>
      <c r="Z56" s="373"/>
      <c r="AA56" s="373"/>
      <c r="AB56" s="373"/>
      <c r="AC56" s="373"/>
      <c r="AD56" s="373"/>
      <c r="AE56" s="373"/>
      <c r="AF56" s="373"/>
      <c r="AG56" s="373"/>
      <c r="AH56" s="373"/>
      <c r="AI56" s="373"/>
      <c r="AJ56" s="373"/>
      <c r="AK56" s="80"/>
      <c r="AL56" s="155"/>
      <c r="AM56" s="201">
        <v>306</v>
      </c>
      <c r="AN56" s="386" t="s">
        <v>12</v>
      </c>
      <c r="AO56" s="387"/>
      <c r="AP56" s="387"/>
      <c r="AQ56" s="388"/>
      <c r="AR56" s="154"/>
      <c r="AS56" s="442" t="s">
        <v>1844</v>
      </c>
      <c r="AT56" s="443"/>
      <c r="AU56" s="443"/>
      <c r="AV56" s="443"/>
      <c r="AW56" s="443"/>
      <c r="AX56" s="444"/>
      <c r="AY56" s="17">
        <f>VLOOKUP(AN56,$CD$6:$CE$13,2,FALSE)</f>
        <v>0</v>
      </c>
    </row>
    <row r="57" spans="1:83" ht="14.6" customHeight="1" x14ac:dyDescent="0.25">
      <c r="A57" s="69" t="str">
        <f t="shared" si="0"/>
        <v/>
      </c>
      <c r="B57" s="153"/>
      <c r="C57" s="80"/>
      <c r="D57" s="80"/>
      <c r="E57" s="80"/>
      <c r="F57" s="80"/>
      <c r="G57" s="154"/>
      <c r="H57" s="80"/>
      <c r="I57" s="80"/>
      <c r="J57" s="80"/>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80"/>
      <c r="AL57" s="155"/>
      <c r="AM57" s="156"/>
      <c r="AN57" s="80"/>
      <c r="AO57" s="80"/>
      <c r="AP57" s="80"/>
      <c r="AQ57" s="80"/>
      <c r="AR57" s="154"/>
      <c r="AS57" s="442"/>
      <c r="AT57" s="443"/>
      <c r="AU57" s="443"/>
      <c r="AV57" s="443"/>
      <c r="AW57" s="443"/>
      <c r="AX57" s="444"/>
      <c r="AY57" s="17"/>
    </row>
    <row r="58" spans="1:83" ht="19.5" customHeight="1" x14ac:dyDescent="0.25">
      <c r="A58" s="69">
        <f t="shared" si="0"/>
        <v>307</v>
      </c>
      <c r="B58" s="153"/>
      <c r="C58" s="80"/>
      <c r="D58" s="80"/>
      <c r="E58" s="80"/>
      <c r="F58" s="80"/>
      <c r="G58" s="154"/>
      <c r="H58" s="80"/>
      <c r="I58" s="80"/>
      <c r="J58" s="80" t="s">
        <v>73</v>
      </c>
      <c r="K58" s="401" t="s">
        <v>812</v>
      </c>
      <c r="L58" s="401"/>
      <c r="M58" s="401"/>
      <c r="N58" s="401"/>
      <c r="O58" s="401"/>
      <c r="P58" s="401"/>
      <c r="Q58" s="401"/>
      <c r="R58" s="401"/>
      <c r="S58" s="401"/>
      <c r="T58" s="401"/>
      <c r="U58" s="401"/>
      <c r="V58" s="401"/>
      <c r="W58" s="401"/>
      <c r="X58" s="401"/>
      <c r="Y58" s="401"/>
      <c r="Z58" s="401"/>
      <c r="AA58" s="401"/>
      <c r="AB58" s="401"/>
      <c r="AC58" s="401"/>
      <c r="AD58" s="401"/>
      <c r="AE58" s="401"/>
      <c r="AF58" s="401"/>
      <c r="AG58" s="401"/>
      <c r="AH58" s="401"/>
      <c r="AI58" s="401"/>
      <c r="AJ58" s="401"/>
      <c r="AK58" s="80"/>
      <c r="AL58" s="155"/>
      <c r="AM58" s="201">
        <v>307</v>
      </c>
      <c r="AN58" s="386" t="s">
        <v>12</v>
      </c>
      <c r="AO58" s="387"/>
      <c r="AP58" s="387"/>
      <c r="AQ58" s="388"/>
      <c r="AR58" s="154"/>
      <c r="AS58" s="442" t="s">
        <v>1845</v>
      </c>
      <c r="AT58" s="443"/>
      <c r="AU58" s="443"/>
      <c r="AV58" s="443"/>
      <c r="AW58" s="443"/>
      <c r="AX58" s="444"/>
      <c r="AY58" s="17">
        <f>VLOOKUP(AN58,$CD$6:$CE$13,2,FALSE)</f>
        <v>0</v>
      </c>
    </row>
    <row r="59" spans="1:83" ht="19.5" customHeight="1" x14ac:dyDescent="0.25">
      <c r="A59" s="69" t="str">
        <f t="shared" si="0"/>
        <v/>
      </c>
      <c r="B59" s="153"/>
      <c r="C59" s="80"/>
      <c r="D59" s="80"/>
      <c r="E59" s="80"/>
      <c r="F59" s="80"/>
      <c r="G59" s="154"/>
      <c r="H59" s="80"/>
      <c r="I59" s="80"/>
      <c r="J59" s="80"/>
      <c r="K59" s="401"/>
      <c r="L59" s="401"/>
      <c r="M59" s="401"/>
      <c r="N59" s="401"/>
      <c r="O59" s="401"/>
      <c r="P59" s="401"/>
      <c r="Q59" s="401"/>
      <c r="R59" s="401"/>
      <c r="S59" s="401"/>
      <c r="T59" s="401"/>
      <c r="U59" s="401"/>
      <c r="V59" s="401"/>
      <c r="W59" s="401"/>
      <c r="X59" s="401"/>
      <c r="Y59" s="401"/>
      <c r="Z59" s="401"/>
      <c r="AA59" s="401"/>
      <c r="AB59" s="401"/>
      <c r="AC59" s="401"/>
      <c r="AD59" s="401"/>
      <c r="AE59" s="401"/>
      <c r="AF59" s="401"/>
      <c r="AG59" s="401"/>
      <c r="AH59" s="401"/>
      <c r="AI59" s="401"/>
      <c r="AJ59" s="401"/>
      <c r="AK59" s="80"/>
      <c r="AL59" s="155"/>
      <c r="AM59" s="156"/>
      <c r="AN59" s="80"/>
      <c r="AO59" s="80"/>
      <c r="AP59" s="80"/>
      <c r="AQ59" s="80"/>
      <c r="AR59" s="154"/>
      <c r="AS59" s="442"/>
      <c r="AT59" s="443"/>
      <c r="AU59" s="443"/>
      <c r="AV59" s="443"/>
      <c r="AW59" s="443"/>
      <c r="AX59" s="444"/>
      <c r="AY59" s="15"/>
    </row>
    <row r="60" spans="1:83" ht="6.45" customHeight="1" x14ac:dyDescent="0.25">
      <c r="A60" s="69" t="str">
        <f t="shared" si="0"/>
        <v/>
      </c>
      <c r="B60" s="153"/>
      <c r="C60" s="80"/>
      <c r="D60" s="80"/>
      <c r="E60" s="80"/>
      <c r="F60" s="80"/>
      <c r="G60" s="154"/>
      <c r="H60" s="80"/>
      <c r="I60" s="80"/>
      <c r="J60" s="80"/>
      <c r="K60" s="234"/>
      <c r="L60" s="234"/>
      <c r="M60" s="234"/>
      <c r="N60" s="234"/>
      <c r="O60" s="234"/>
      <c r="P60" s="234"/>
      <c r="Q60" s="234"/>
      <c r="R60" s="234"/>
      <c r="S60" s="234"/>
      <c r="T60" s="234"/>
      <c r="U60" s="234"/>
      <c r="V60" s="234"/>
      <c r="W60" s="234"/>
      <c r="X60" s="234"/>
      <c r="Y60" s="234"/>
      <c r="Z60" s="234"/>
      <c r="AA60" s="234"/>
      <c r="AB60" s="234"/>
      <c r="AC60" s="234"/>
      <c r="AD60" s="234"/>
      <c r="AE60" s="234"/>
      <c r="AF60" s="234"/>
      <c r="AG60" s="234"/>
      <c r="AH60" s="234"/>
      <c r="AI60" s="234"/>
      <c r="AJ60" s="234"/>
      <c r="AK60" s="80"/>
      <c r="AL60" s="155"/>
      <c r="AM60" s="156"/>
      <c r="AN60" s="80"/>
      <c r="AO60" s="80"/>
      <c r="AP60" s="80"/>
      <c r="AQ60" s="80"/>
      <c r="AR60" s="154"/>
      <c r="AS60" s="157"/>
      <c r="AT60" s="158"/>
      <c r="AU60" s="158"/>
      <c r="AV60" s="158"/>
      <c r="AW60" s="158"/>
      <c r="AX60" s="159"/>
      <c r="AY60" s="15"/>
    </row>
    <row r="61" spans="1:83" ht="19.5" customHeight="1" x14ac:dyDescent="0.25">
      <c r="A61" s="69" t="str">
        <f t="shared" si="0"/>
        <v/>
      </c>
      <c r="B61" s="153"/>
      <c r="C61" s="80"/>
      <c r="D61" s="80"/>
      <c r="E61" s="80"/>
      <c r="F61" s="80"/>
      <c r="G61" s="154"/>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155"/>
      <c r="AM61" s="156"/>
      <c r="AN61" s="80"/>
      <c r="AO61" s="80"/>
      <c r="AP61" s="80"/>
      <c r="AQ61" s="80"/>
      <c r="AR61" s="154"/>
      <c r="AS61" s="157"/>
      <c r="AT61" s="158"/>
      <c r="AU61" s="158"/>
      <c r="AV61" s="158"/>
      <c r="AW61" s="158"/>
      <c r="AX61" s="159"/>
      <c r="AY61" s="15"/>
    </row>
    <row r="62" spans="1:83" ht="19.5" customHeight="1" x14ac:dyDescent="0.25">
      <c r="A62" s="69" t="str">
        <f t="shared" si="0"/>
        <v/>
      </c>
      <c r="B62" s="153"/>
      <c r="C62" s="80"/>
      <c r="D62" s="80"/>
      <c r="E62" s="80"/>
      <c r="F62" s="80"/>
      <c r="G62" s="154"/>
      <c r="H62" s="80"/>
      <c r="I62" s="80"/>
      <c r="J62" s="592" t="s">
        <v>813</v>
      </c>
      <c r="K62" s="589"/>
      <c r="L62" s="589"/>
      <c r="M62" s="589"/>
      <c r="N62" s="589"/>
      <c r="O62" s="589"/>
      <c r="P62" s="589"/>
      <c r="Q62" s="589"/>
      <c r="R62" s="589"/>
      <c r="S62" s="589"/>
      <c r="T62" s="589"/>
      <c r="U62" s="589"/>
      <c r="V62" s="589"/>
      <c r="W62" s="589"/>
      <c r="X62" s="589"/>
      <c r="Y62" s="589"/>
      <c r="Z62" s="589"/>
      <c r="AA62" s="589"/>
      <c r="AB62" s="589"/>
      <c r="AC62" s="589"/>
      <c r="AD62" s="589"/>
      <c r="AE62" s="589"/>
      <c r="AF62" s="589"/>
      <c r="AG62" s="589"/>
      <c r="AH62" s="589"/>
      <c r="AI62" s="589"/>
      <c r="AJ62" s="590"/>
      <c r="AK62" s="80"/>
      <c r="AL62" s="155"/>
      <c r="AM62" s="156"/>
      <c r="AN62" s="80"/>
      <c r="AO62" s="80"/>
      <c r="AP62" s="80"/>
      <c r="AQ62" s="80"/>
      <c r="AR62" s="154"/>
      <c r="AS62" s="378" t="s">
        <v>814</v>
      </c>
      <c r="AT62" s="379"/>
      <c r="AU62" s="379"/>
      <c r="AV62" s="379"/>
      <c r="AW62" s="379"/>
      <c r="AX62" s="380"/>
      <c r="AY62" s="15"/>
    </row>
    <row r="63" spans="1:83" ht="19.5" customHeight="1" x14ac:dyDescent="0.25">
      <c r="A63" s="69" t="str">
        <f t="shared" si="0"/>
        <v/>
      </c>
      <c r="B63" s="153"/>
      <c r="C63" s="80"/>
      <c r="D63" s="80"/>
      <c r="E63" s="80"/>
      <c r="F63" s="80"/>
      <c r="G63" s="154"/>
      <c r="H63" s="80"/>
      <c r="I63" s="80"/>
      <c r="J63" s="593"/>
      <c r="K63" s="401"/>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519"/>
      <c r="AK63" s="80"/>
      <c r="AL63" s="155"/>
      <c r="AM63" s="156"/>
      <c r="AN63" s="80"/>
      <c r="AO63" s="80"/>
      <c r="AP63" s="80"/>
      <c r="AQ63" s="80"/>
      <c r="AR63" s="154"/>
      <c r="AS63" s="378"/>
      <c r="AT63" s="379"/>
      <c r="AU63" s="379"/>
      <c r="AV63" s="379"/>
      <c r="AW63" s="379"/>
      <c r="AX63" s="380"/>
      <c r="AY63" s="17"/>
    </row>
    <row r="64" spans="1:83" ht="21" customHeight="1" x14ac:dyDescent="0.25">
      <c r="A64" s="69" t="str">
        <f t="shared" si="0"/>
        <v/>
      </c>
      <c r="B64" s="153"/>
      <c r="C64" s="80"/>
      <c r="D64" s="80"/>
      <c r="E64" s="80"/>
      <c r="F64" s="80"/>
      <c r="G64" s="154"/>
      <c r="H64" s="80"/>
      <c r="I64" s="80"/>
      <c r="J64" s="593"/>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519"/>
      <c r="AK64" s="80"/>
      <c r="AL64" s="155"/>
      <c r="AM64" s="156"/>
      <c r="AN64" s="80"/>
      <c r="AO64" s="80"/>
      <c r="AP64" s="80"/>
      <c r="AQ64" s="80"/>
      <c r="AR64" s="154"/>
      <c r="AS64" s="157"/>
      <c r="AT64" s="158"/>
      <c r="AU64" s="158"/>
      <c r="AV64" s="158"/>
      <c r="AW64" s="158"/>
      <c r="AX64" s="159"/>
      <c r="AY64" s="15"/>
    </row>
    <row r="65" spans="1:51" ht="21" customHeight="1" x14ac:dyDescent="0.25">
      <c r="A65" s="69" t="str">
        <f t="shared" si="0"/>
        <v/>
      </c>
      <c r="B65" s="153"/>
      <c r="C65" s="80"/>
      <c r="D65" s="80"/>
      <c r="E65" s="80"/>
      <c r="F65" s="80"/>
      <c r="G65" s="154"/>
      <c r="H65" s="80"/>
      <c r="I65" s="80"/>
      <c r="J65" s="593"/>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519"/>
      <c r="AK65" s="80"/>
      <c r="AL65" s="155"/>
      <c r="AM65" s="156"/>
      <c r="AN65" s="80"/>
      <c r="AO65" s="80"/>
      <c r="AP65" s="80"/>
      <c r="AQ65" s="80"/>
      <c r="AR65" s="154"/>
      <c r="AS65" s="157"/>
      <c r="AT65" s="158"/>
      <c r="AU65" s="158"/>
      <c r="AV65" s="158"/>
      <c r="AW65" s="158"/>
      <c r="AX65" s="159"/>
      <c r="AY65" s="15"/>
    </row>
    <row r="66" spans="1:51" ht="21" customHeight="1" x14ac:dyDescent="0.25">
      <c r="A66" s="69" t="str">
        <f t="shared" si="0"/>
        <v/>
      </c>
      <c r="B66" s="153"/>
      <c r="C66" s="80"/>
      <c r="D66" s="80"/>
      <c r="E66" s="80"/>
      <c r="F66" s="80"/>
      <c r="G66" s="154"/>
      <c r="H66" s="80"/>
      <c r="I66" s="80"/>
      <c r="J66" s="593"/>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519"/>
      <c r="AK66" s="80"/>
      <c r="AL66" s="155"/>
      <c r="AM66" s="156"/>
      <c r="AN66" s="80"/>
      <c r="AO66" s="80"/>
      <c r="AP66" s="80"/>
      <c r="AQ66" s="80"/>
      <c r="AR66" s="154"/>
      <c r="AS66" s="157"/>
      <c r="AT66" s="158"/>
      <c r="AU66" s="158"/>
      <c r="AV66" s="158"/>
      <c r="AW66" s="158"/>
      <c r="AX66" s="159"/>
      <c r="AY66" s="15"/>
    </row>
    <row r="67" spans="1:51" ht="19.5" customHeight="1" x14ac:dyDescent="0.25">
      <c r="A67" s="69" t="str">
        <f t="shared" si="0"/>
        <v/>
      </c>
      <c r="B67" s="153"/>
      <c r="C67" s="80"/>
      <c r="D67" s="80"/>
      <c r="E67" s="80"/>
      <c r="F67" s="80"/>
      <c r="G67" s="154"/>
      <c r="H67" s="80"/>
      <c r="I67" s="80"/>
      <c r="J67" s="593"/>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519"/>
      <c r="AK67" s="80"/>
      <c r="AL67" s="155"/>
      <c r="AM67" s="156"/>
      <c r="AN67" s="80"/>
      <c r="AO67" s="80"/>
      <c r="AP67" s="80"/>
      <c r="AQ67" s="80"/>
      <c r="AR67" s="154"/>
      <c r="AS67" s="157"/>
      <c r="AT67" s="158"/>
      <c r="AU67" s="158"/>
      <c r="AV67" s="158"/>
      <c r="AW67" s="158"/>
      <c r="AX67" s="159"/>
      <c r="AY67" s="15"/>
    </row>
    <row r="68" spans="1:51" ht="21" customHeight="1" x14ac:dyDescent="0.25">
      <c r="A68" s="69" t="str">
        <f t="shared" si="0"/>
        <v/>
      </c>
      <c r="B68" s="153"/>
      <c r="C68" s="80"/>
      <c r="D68" s="80"/>
      <c r="E68" s="80"/>
      <c r="F68" s="80"/>
      <c r="G68" s="154"/>
      <c r="H68" s="80"/>
      <c r="I68" s="80"/>
      <c r="J68" s="593"/>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519"/>
      <c r="AK68" s="80"/>
      <c r="AL68" s="155"/>
      <c r="AM68" s="156"/>
      <c r="AN68" s="80"/>
      <c r="AO68" s="80"/>
      <c r="AP68" s="80"/>
      <c r="AQ68" s="80"/>
      <c r="AR68" s="154"/>
      <c r="AS68" s="157"/>
      <c r="AT68" s="158"/>
      <c r="AU68" s="158"/>
      <c r="AV68" s="158"/>
      <c r="AW68" s="158"/>
      <c r="AX68" s="159"/>
      <c r="AY68" s="15"/>
    </row>
    <row r="69" spans="1:51" ht="21" customHeight="1" x14ac:dyDescent="0.25">
      <c r="A69" s="69" t="str">
        <f t="shared" si="0"/>
        <v/>
      </c>
      <c r="B69" s="153"/>
      <c r="C69" s="80"/>
      <c r="D69" s="80"/>
      <c r="E69" s="80"/>
      <c r="F69" s="80"/>
      <c r="G69" s="154"/>
      <c r="H69" s="80"/>
      <c r="I69" s="80"/>
      <c r="J69" s="593"/>
      <c r="K69" s="401"/>
      <c r="L69" s="401"/>
      <c r="M69" s="401"/>
      <c r="N69" s="401"/>
      <c r="O69" s="401"/>
      <c r="P69" s="401"/>
      <c r="Q69" s="401"/>
      <c r="R69" s="401"/>
      <c r="S69" s="401"/>
      <c r="T69" s="401"/>
      <c r="U69" s="401"/>
      <c r="V69" s="401"/>
      <c r="W69" s="401"/>
      <c r="X69" s="401"/>
      <c r="Y69" s="401"/>
      <c r="Z69" s="401"/>
      <c r="AA69" s="401"/>
      <c r="AB69" s="401"/>
      <c r="AC69" s="401"/>
      <c r="AD69" s="401"/>
      <c r="AE69" s="401"/>
      <c r="AF69" s="401"/>
      <c r="AG69" s="401"/>
      <c r="AH69" s="401"/>
      <c r="AI69" s="401"/>
      <c r="AJ69" s="519"/>
      <c r="AK69" s="80"/>
      <c r="AL69" s="155"/>
      <c r="AM69" s="156"/>
      <c r="AN69" s="80"/>
      <c r="AO69" s="80"/>
      <c r="AP69" s="80"/>
      <c r="AQ69" s="80"/>
      <c r="AR69" s="154"/>
      <c r="AS69" s="157"/>
      <c r="AT69" s="158"/>
      <c r="AU69" s="158"/>
      <c r="AV69" s="158"/>
      <c r="AW69" s="158"/>
      <c r="AX69" s="159"/>
      <c r="AY69" s="15"/>
    </row>
    <row r="70" spans="1:51" ht="21" customHeight="1" x14ac:dyDescent="0.25">
      <c r="A70" s="69" t="str">
        <f t="shared" si="0"/>
        <v/>
      </c>
      <c r="B70" s="153"/>
      <c r="C70" s="80"/>
      <c r="D70" s="80"/>
      <c r="E70" s="80"/>
      <c r="F70" s="80"/>
      <c r="G70" s="154"/>
      <c r="H70" s="80"/>
      <c r="I70" s="80"/>
      <c r="J70" s="593"/>
      <c r="K70" s="401"/>
      <c r="L70" s="401"/>
      <c r="M70" s="401"/>
      <c r="N70" s="401"/>
      <c r="O70" s="401"/>
      <c r="P70" s="401"/>
      <c r="Q70" s="401"/>
      <c r="R70" s="401"/>
      <c r="S70" s="401"/>
      <c r="T70" s="401"/>
      <c r="U70" s="401"/>
      <c r="V70" s="401"/>
      <c r="W70" s="401"/>
      <c r="X70" s="401"/>
      <c r="Y70" s="401"/>
      <c r="Z70" s="401"/>
      <c r="AA70" s="401"/>
      <c r="AB70" s="401"/>
      <c r="AC70" s="401"/>
      <c r="AD70" s="401"/>
      <c r="AE70" s="401"/>
      <c r="AF70" s="401"/>
      <c r="AG70" s="401"/>
      <c r="AH70" s="401"/>
      <c r="AI70" s="401"/>
      <c r="AJ70" s="519"/>
      <c r="AK70" s="80"/>
      <c r="AL70" s="155"/>
      <c r="AM70" s="156"/>
      <c r="AN70" s="80"/>
      <c r="AO70" s="80"/>
      <c r="AP70" s="80"/>
      <c r="AQ70" s="80"/>
      <c r="AR70" s="154"/>
      <c r="AS70" s="157"/>
      <c r="AT70" s="158"/>
      <c r="AU70" s="158"/>
      <c r="AV70" s="158"/>
      <c r="AW70" s="158"/>
      <c r="AX70" s="159"/>
      <c r="AY70" s="15"/>
    </row>
    <row r="71" spans="1:51" ht="20.25" customHeight="1" x14ac:dyDescent="0.25">
      <c r="A71" s="69" t="str">
        <f t="shared" si="0"/>
        <v/>
      </c>
      <c r="B71" s="153"/>
      <c r="C71" s="80"/>
      <c r="D71" s="80"/>
      <c r="E71" s="80"/>
      <c r="F71" s="80"/>
      <c r="G71" s="154"/>
      <c r="H71" s="80"/>
      <c r="I71" s="80"/>
      <c r="J71" s="593"/>
      <c r="K71" s="401"/>
      <c r="L71" s="401"/>
      <c r="M71" s="401"/>
      <c r="N71" s="401"/>
      <c r="O71" s="401"/>
      <c r="P71" s="401"/>
      <c r="Q71" s="401"/>
      <c r="R71" s="401"/>
      <c r="S71" s="401"/>
      <c r="T71" s="401"/>
      <c r="U71" s="401"/>
      <c r="V71" s="401"/>
      <c r="W71" s="401"/>
      <c r="X71" s="401"/>
      <c r="Y71" s="401"/>
      <c r="Z71" s="401"/>
      <c r="AA71" s="401"/>
      <c r="AB71" s="401"/>
      <c r="AC71" s="401"/>
      <c r="AD71" s="401"/>
      <c r="AE71" s="401"/>
      <c r="AF71" s="401"/>
      <c r="AG71" s="401"/>
      <c r="AH71" s="401"/>
      <c r="AI71" s="401"/>
      <c r="AJ71" s="519"/>
      <c r="AK71" s="80"/>
      <c r="AL71" s="155"/>
      <c r="AM71" s="156"/>
      <c r="AN71" s="80"/>
      <c r="AO71" s="80"/>
      <c r="AP71" s="80"/>
      <c r="AQ71" s="80"/>
      <c r="AR71" s="154"/>
      <c r="AS71" s="157"/>
      <c r="AT71" s="158"/>
      <c r="AU71" s="158"/>
      <c r="AV71" s="158"/>
      <c r="AW71" s="158"/>
      <c r="AX71" s="159"/>
      <c r="AY71" s="15"/>
    </row>
    <row r="72" spans="1:51" ht="20.25" customHeight="1" x14ac:dyDescent="0.25">
      <c r="A72" s="69" t="str">
        <f>_xlfn.IFS(AM72=0,"",AM72&gt;0,AM72,AM72&lt;&gt;"","")</f>
        <v/>
      </c>
      <c r="B72" s="153"/>
      <c r="C72" s="80"/>
      <c r="D72" s="80"/>
      <c r="E72" s="80"/>
      <c r="F72" s="80"/>
      <c r="G72" s="154"/>
      <c r="H72" s="80"/>
      <c r="I72" s="80"/>
      <c r="J72" s="594"/>
      <c r="K72" s="520"/>
      <c r="L72" s="520"/>
      <c r="M72" s="520"/>
      <c r="N72" s="520"/>
      <c r="O72" s="520"/>
      <c r="P72" s="520"/>
      <c r="Q72" s="520"/>
      <c r="R72" s="520"/>
      <c r="S72" s="520"/>
      <c r="T72" s="520"/>
      <c r="U72" s="520"/>
      <c r="V72" s="520"/>
      <c r="W72" s="520"/>
      <c r="X72" s="520"/>
      <c r="Y72" s="520"/>
      <c r="Z72" s="520"/>
      <c r="AA72" s="520"/>
      <c r="AB72" s="520"/>
      <c r="AC72" s="520"/>
      <c r="AD72" s="520"/>
      <c r="AE72" s="520"/>
      <c r="AF72" s="520"/>
      <c r="AG72" s="520"/>
      <c r="AH72" s="520"/>
      <c r="AI72" s="520"/>
      <c r="AJ72" s="521"/>
      <c r="AK72" s="80"/>
      <c r="AL72" s="155"/>
      <c r="AM72" s="156"/>
      <c r="AN72" s="80"/>
      <c r="AO72" s="80"/>
      <c r="AP72" s="80"/>
      <c r="AQ72" s="80"/>
      <c r="AR72" s="154"/>
      <c r="AS72" s="157"/>
      <c r="AT72" s="158"/>
      <c r="AU72" s="158"/>
      <c r="AV72" s="158"/>
      <c r="AW72" s="158"/>
      <c r="AX72" s="159"/>
      <c r="AY72" s="15"/>
    </row>
    <row r="73" spans="1:51" ht="19.5" customHeight="1" x14ac:dyDescent="0.25">
      <c r="A73" s="69" t="str">
        <f>_xlfn.IFS(AM73=0,"",AM73&gt;0,AM73,AM73&lt;&gt;"","")</f>
        <v/>
      </c>
      <c r="B73" s="153"/>
      <c r="C73" s="80"/>
      <c r="D73" s="80"/>
      <c r="E73" s="80"/>
      <c r="F73" s="80"/>
      <c r="G73" s="154"/>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155"/>
      <c r="AM73" s="156"/>
      <c r="AN73" s="80"/>
      <c r="AO73" s="80"/>
      <c r="AP73" s="80"/>
      <c r="AQ73" s="80"/>
      <c r="AR73" s="154"/>
      <c r="AS73" s="157"/>
      <c r="AT73" s="158"/>
      <c r="AU73" s="158"/>
      <c r="AV73" s="158"/>
      <c r="AW73" s="158"/>
      <c r="AX73" s="159"/>
      <c r="AY73" s="15"/>
    </row>
    <row r="74" spans="1:51" ht="19.5" customHeight="1" x14ac:dyDescent="0.25">
      <c r="A74" s="69">
        <f>_xlfn.IFS(AM74=0,"",AM74&gt;0,AM74,AM74&lt;&gt;"","")</f>
        <v>308</v>
      </c>
      <c r="B74" s="153"/>
      <c r="C74" s="80"/>
      <c r="D74" s="80"/>
      <c r="E74" s="80"/>
      <c r="F74" s="80"/>
      <c r="G74" s="154"/>
      <c r="H74" s="80"/>
      <c r="I74" s="80"/>
      <c r="J74" s="80" t="s">
        <v>158</v>
      </c>
      <c r="K74" s="384" t="s">
        <v>1846</v>
      </c>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c r="AJ74" s="384"/>
      <c r="AK74" s="80"/>
      <c r="AL74" s="155"/>
      <c r="AM74" s="201">
        <v>308</v>
      </c>
      <c r="AN74" s="386" t="s">
        <v>12</v>
      </c>
      <c r="AO74" s="387"/>
      <c r="AP74" s="387"/>
      <c r="AQ74" s="388"/>
      <c r="AR74" s="154"/>
      <c r="AS74" s="442" t="s">
        <v>1847</v>
      </c>
      <c r="AT74" s="443"/>
      <c r="AU74" s="443"/>
      <c r="AV74" s="443"/>
      <c r="AW74" s="443"/>
      <c r="AX74" s="444"/>
      <c r="AY74" s="17">
        <f>VLOOKUP(AN74,$CD$6:$CE$13,2,FALSE)</f>
        <v>0</v>
      </c>
    </row>
    <row r="75" spans="1:51" ht="19.5" customHeight="1" x14ac:dyDescent="0.25">
      <c r="A75" s="69"/>
      <c r="B75" s="153"/>
      <c r="C75" s="80"/>
      <c r="D75" s="80"/>
      <c r="E75" s="80"/>
      <c r="F75" s="80"/>
      <c r="G75" s="154"/>
      <c r="H75" s="80"/>
      <c r="I75" s="80"/>
      <c r="J75" s="80"/>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c r="AJ75" s="384"/>
      <c r="AK75" s="80"/>
      <c r="AL75" s="155"/>
      <c r="AM75" s="201"/>
      <c r="AN75" s="191"/>
      <c r="AO75" s="191"/>
      <c r="AP75" s="191"/>
      <c r="AQ75" s="191"/>
      <c r="AR75" s="154"/>
      <c r="AS75" s="442"/>
      <c r="AT75" s="443"/>
      <c r="AU75" s="443"/>
      <c r="AV75" s="443"/>
      <c r="AW75" s="443"/>
      <c r="AX75" s="444"/>
      <c r="AY75" s="39"/>
    </row>
    <row r="76" spans="1:51" ht="22.5" customHeight="1" x14ac:dyDescent="0.25">
      <c r="A76" s="69" t="str">
        <f>_xlfn.IFS(AM76=0,"",AM76&gt;0,AM76,AM76&lt;&gt;"","")</f>
        <v/>
      </c>
      <c r="B76" s="153"/>
      <c r="C76" s="80"/>
      <c r="D76" s="80"/>
      <c r="E76" s="80"/>
      <c r="F76" s="80"/>
      <c r="G76" s="154"/>
      <c r="H76" s="80"/>
      <c r="I76" s="80"/>
      <c r="J76" s="80"/>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c r="AJ76" s="384"/>
      <c r="AK76" s="80"/>
      <c r="AL76" s="155"/>
      <c r="AM76" s="156"/>
      <c r="AN76" s="80"/>
      <c r="AO76" s="80"/>
      <c r="AP76" s="80"/>
      <c r="AQ76" s="80"/>
      <c r="AR76" s="154"/>
      <c r="AS76" s="157"/>
      <c r="AT76" s="158"/>
      <c r="AU76" s="158"/>
      <c r="AV76" s="158"/>
      <c r="AW76" s="158"/>
      <c r="AX76" s="159"/>
      <c r="AY76" s="15"/>
    </row>
    <row r="77" spans="1:51" ht="19.5" customHeight="1" thickBot="1" x14ac:dyDescent="0.3">
      <c r="A77" s="69" t="str">
        <f>_xlfn.IFS(AM77=0,"",AM77&gt;0,AM77,AM77&lt;&gt;"","")</f>
        <v/>
      </c>
      <c r="B77" s="170"/>
      <c r="C77" s="171"/>
      <c r="D77" s="171"/>
      <c r="E77" s="171"/>
      <c r="F77" s="171"/>
      <c r="G77" s="172"/>
      <c r="H77" s="171"/>
      <c r="I77" s="171"/>
      <c r="J77" s="171"/>
      <c r="K77" s="171"/>
      <c r="L77" s="171"/>
      <c r="M77" s="171"/>
      <c r="N77" s="171"/>
      <c r="O77" s="171"/>
      <c r="P77" s="171"/>
      <c r="Q77" s="171"/>
      <c r="R77" s="171"/>
      <c r="S77" s="171"/>
      <c r="T77" s="171"/>
      <c r="U77" s="171"/>
      <c r="V77" s="171"/>
      <c r="W77" s="171"/>
      <c r="X77" s="171"/>
      <c r="Y77" s="171"/>
      <c r="Z77" s="171"/>
      <c r="AA77" s="171"/>
      <c r="AB77" s="171"/>
      <c r="AC77" s="171"/>
      <c r="AD77" s="171"/>
      <c r="AE77" s="171"/>
      <c r="AF77" s="171"/>
      <c r="AG77" s="171"/>
      <c r="AH77" s="171"/>
      <c r="AI77" s="171"/>
      <c r="AJ77" s="171"/>
      <c r="AK77" s="171"/>
      <c r="AL77" s="173"/>
      <c r="AM77" s="174"/>
      <c r="AN77" s="171"/>
      <c r="AO77" s="171"/>
      <c r="AP77" s="171"/>
      <c r="AQ77" s="171"/>
      <c r="AR77" s="172"/>
      <c r="AS77" s="175"/>
      <c r="AT77" s="176"/>
      <c r="AU77" s="176"/>
      <c r="AV77" s="176"/>
      <c r="AW77" s="176"/>
      <c r="AX77" s="177"/>
      <c r="AY77" s="11"/>
    </row>
    <row r="79" spans="1:51" ht="19.5" customHeight="1" x14ac:dyDescent="0.25">
      <c r="AM79" s="435" t="s">
        <v>991</v>
      </c>
      <c r="AN79" s="435"/>
      <c r="AO79" s="435"/>
      <c r="AP79" s="435"/>
      <c r="AQ79" s="435"/>
    </row>
  </sheetData>
  <mergeCells count="48">
    <mergeCell ref="AS50:AX51"/>
    <mergeCell ref="AS56:AX57"/>
    <mergeCell ref="AS58:AX59"/>
    <mergeCell ref="AS74:AX75"/>
    <mergeCell ref="AS15:AX16"/>
    <mergeCell ref="AS22:AX23"/>
    <mergeCell ref="AS41:AX42"/>
    <mergeCell ref="AS28:AX29"/>
    <mergeCell ref="AS44:AX45"/>
    <mergeCell ref="C14:F14"/>
    <mergeCell ref="C13:E13"/>
    <mergeCell ref="AM79:AQ79"/>
    <mergeCell ref="J62:AJ72"/>
    <mergeCell ref="AN13:AQ13"/>
    <mergeCell ref="AN50:AQ50"/>
    <mergeCell ref="J50:AJ51"/>
    <mergeCell ref="K56:AJ56"/>
    <mergeCell ref="AN56:AQ56"/>
    <mergeCell ref="AN22:AQ22"/>
    <mergeCell ref="J28:AJ33"/>
    <mergeCell ref="J18:AJ20"/>
    <mergeCell ref="K22:AJ26"/>
    <mergeCell ref="K53:AJ54"/>
    <mergeCell ref="AM1:AQ1"/>
    <mergeCell ref="AS62:AX63"/>
    <mergeCell ref="K74:AJ76"/>
    <mergeCell ref="AN74:AQ74"/>
    <mergeCell ref="AS35:AX36"/>
    <mergeCell ref="H2:AK5"/>
    <mergeCell ref="AL2:AR3"/>
    <mergeCell ref="K13:AJ16"/>
    <mergeCell ref="AS13:AX14"/>
    <mergeCell ref="J35:AJ39"/>
    <mergeCell ref="K41:AJ42"/>
    <mergeCell ref="AN41:AQ41"/>
    <mergeCell ref="K44:AJ48"/>
    <mergeCell ref="AN44:AQ44"/>
    <mergeCell ref="K58:AJ59"/>
    <mergeCell ref="AN58:AQ58"/>
    <mergeCell ref="B3:G4"/>
    <mergeCell ref="AS3:AX4"/>
    <mergeCell ref="AO4:AR5"/>
    <mergeCell ref="B7:G8"/>
    <mergeCell ref="C10:E10"/>
    <mergeCell ref="J7:AJ8"/>
    <mergeCell ref="K10:AJ11"/>
    <mergeCell ref="AS7:AX12"/>
    <mergeCell ref="C11:F11"/>
  </mergeCells>
  <phoneticPr fontId="7"/>
  <conditionalFormatting sqref="C11">
    <cfRule type="cellIs" dxfId="1573" priority="94" operator="equal">
      <formula>"該当・非該当"</formula>
    </cfRule>
    <cfRule type="cellIs" dxfId="1572" priority="96" operator="equal">
      <formula>"非該当"</formula>
    </cfRule>
    <cfRule type="cellIs" dxfId="1571" priority="95" operator="equal">
      <formula>"該当"</formula>
    </cfRule>
  </conditionalFormatting>
  <conditionalFormatting sqref="C14">
    <cfRule type="cellIs" dxfId="1570" priority="93" operator="equal">
      <formula>"非該当"</formula>
    </cfRule>
    <cfRule type="cellIs" dxfId="1569" priority="92" operator="equal">
      <formula>"該当"</formula>
    </cfRule>
    <cfRule type="cellIs" dxfId="1568" priority="91" operator="equal">
      <formula>"該当・非該当"</formula>
    </cfRule>
  </conditionalFormatting>
  <conditionalFormatting sqref="C49">
    <cfRule type="cellIs" dxfId="1567" priority="100" operator="equal">
      <formula>"非該当"</formula>
    </cfRule>
    <cfRule type="cellIs" dxfId="1566" priority="99" operator="equal">
      <formula>"該当"</formula>
    </cfRule>
    <cfRule type="cellIs" dxfId="1565" priority="98" operator="equal">
      <formula>"該当・非該当"</formula>
    </cfRule>
  </conditionalFormatting>
  <conditionalFormatting sqref="AN4:AO4">
    <cfRule type="containsBlanks" dxfId="1564" priority="97">
      <formula>LEN(TRIM(AN4))=0</formula>
    </cfRule>
  </conditionalFormatting>
  <conditionalFormatting sqref="AN8:AO8">
    <cfRule type="cellIs" dxfId="1563" priority="87" operator="equal">
      <formula>"いる"</formula>
    </cfRule>
    <cfRule type="cellIs" dxfId="1562" priority="89" operator="equal">
      <formula>"いる・いない"</formula>
    </cfRule>
    <cfRule type="cellIs" dxfId="1561" priority="88" operator="equal">
      <formula>"非該当"</formula>
    </cfRule>
    <cfRule type="containsText" dxfId="1560" priority="90" operator="containsText" text="いない">
      <formula>NOT(ISERROR(SEARCH("いない",AN8)))</formula>
    </cfRule>
  </conditionalFormatting>
  <conditionalFormatting sqref="AN10:AO10">
    <cfRule type="cellIs" dxfId="1558" priority="1495" operator="equal">
      <formula>"いる・いない"</formula>
    </cfRule>
    <cfRule type="cellIs" dxfId="1557" priority="1494" operator="equal">
      <formula>"非該当"</formula>
    </cfRule>
    <cfRule type="cellIs" dxfId="1556" priority="1493" operator="equal">
      <formula>"いる"</formula>
    </cfRule>
  </conditionalFormatting>
  <conditionalFormatting sqref="AN13:AO13">
    <cfRule type="cellIs" dxfId="1555" priority="80" operator="equal">
      <formula>"いる"</formula>
    </cfRule>
    <cfRule type="cellIs" dxfId="1554" priority="81" operator="equal">
      <formula>"非該当"</formula>
    </cfRule>
    <cfRule type="cellIs" dxfId="1553" priority="82" operator="equal">
      <formula>"いる・いない"</formula>
    </cfRule>
    <cfRule type="containsText" dxfId="1552" priority="83" operator="containsText" text="いない">
      <formula>NOT(ISERROR(SEARCH("いない",AN13)))</formula>
    </cfRule>
  </conditionalFormatting>
  <conditionalFormatting sqref="AN15:AO15">
    <cfRule type="containsText" dxfId="1551" priority="121" operator="containsText" text="いない">
      <formula>NOT(ISERROR(SEARCH("いない",AN15)))</formula>
    </cfRule>
    <cfRule type="cellIs" dxfId="1550" priority="120" operator="equal">
      <formula>"いる・いない"</formula>
    </cfRule>
    <cfRule type="cellIs" dxfId="1549" priority="119" operator="equal">
      <formula>"非該当"</formula>
    </cfRule>
    <cfRule type="cellIs" dxfId="1548" priority="118" operator="equal">
      <formula>"いる"</formula>
    </cfRule>
  </conditionalFormatting>
  <conditionalFormatting sqref="AN22:AO23">
    <cfRule type="containsText" dxfId="1547" priority="69" operator="containsText" text="いない">
      <formula>NOT(ISERROR(SEARCH("いない",AN22)))</formula>
    </cfRule>
    <cfRule type="cellIs" dxfId="1546" priority="67" operator="equal">
      <formula>"非該当"</formula>
    </cfRule>
    <cfRule type="cellIs" dxfId="1545" priority="68" operator="equal">
      <formula>"いる・いない"</formula>
    </cfRule>
    <cfRule type="cellIs" dxfId="1544" priority="66" operator="equal">
      <formula>"いる"</formula>
    </cfRule>
  </conditionalFormatting>
  <conditionalFormatting sqref="AN33:AO33">
    <cfRule type="containsText" dxfId="1543" priority="114" operator="containsText" text="いない">
      <formula>NOT(ISERROR(SEARCH("いない",AN33)))</formula>
    </cfRule>
    <cfRule type="cellIs" dxfId="1542" priority="112" operator="equal">
      <formula>"非該当"</formula>
    </cfRule>
    <cfRule type="cellIs" dxfId="1541" priority="111" operator="equal">
      <formula>"いる"</formula>
    </cfRule>
    <cfRule type="cellIs" dxfId="1540" priority="113" operator="equal">
      <formula>"いる・いない"</formula>
    </cfRule>
  </conditionalFormatting>
  <conditionalFormatting sqref="AN41:AO41">
    <cfRule type="cellIs" dxfId="1539" priority="61" operator="equal">
      <formula>"いる・いない"</formula>
    </cfRule>
    <cfRule type="containsText" dxfId="1538" priority="62" operator="containsText" text="いない">
      <formula>NOT(ISERROR(SEARCH("いない",AN41)))</formula>
    </cfRule>
    <cfRule type="cellIs" dxfId="1537" priority="59" operator="equal">
      <formula>"いる"</formula>
    </cfRule>
    <cfRule type="cellIs" dxfId="1536" priority="60" operator="equal">
      <formula>"非該当"</formula>
    </cfRule>
  </conditionalFormatting>
  <conditionalFormatting sqref="AN44:AO44">
    <cfRule type="cellIs" dxfId="1535" priority="54" operator="equal">
      <formula>"いる・いない"</formula>
    </cfRule>
    <cfRule type="containsText" dxfId="1534" priority="55" operator="containsText" text="いない">
      <formula>NOT(ISERROR(SEARCH("いない",AN44)))</formula>
    </cfRule>
    <cfRule type="cellIs" dxfId="1533" priority="52" operator="equal">
      <formula>"いる"</formula>
    </cfRule>
    <cfRule type="cellIs" dxfId="1532" priority="53" operator="equal">
      <formula>"非該当"</formula>
    </cfRule>
  </conditionalFormatting>
  <conditionalFormatting sqref="AN48:AO48">
    <cfRule type="cellIs" dxfId="1531" priority="106" operator="equal">
      <formula>"いる・いない"</formula>
    </cfRule>
    <cfRule type="cellIs" dxfId="1530" priority="105" operator="equal">
      <formula>"非該当"</formula>
    </cfRule>
    <cfRule type="containsText" dxfId="1529" priority="107" operator="containsText" text="いない">
      <formula>NOT(ISERROR(SEARCH("いない",AN48)))</formula>
    </cfRule>
    <cfRule type="cellIs" dxfId="1528" priority="104" operator="equal">
      <formula>"いる"</formula>
    </cfRule>
  </conditionalFormatting>
  <conditionalFormatting sqref="AN50:AO50">
    <cfRule type="cellIs" dxfId="1527" priority="47" operator="equal">
      <formula>"いる・いない"</formula>
    </cfRule>
    <cfRule type="cellIs" dxfId="1526" priority="46" operator="equal">
      <formula>"非該当"</formula>
    </cfRule>
    <cfRule type="cellIs" dxfId="1525" priority="45" operator="equal">
      <formula>"いる"</formula>
    </cfRule>
    <cfRule type="containsText" dxfId="1524" priority="48" operator="containsText" text="いない">
      <formula>NOT(ISERROR(SEARCH("いない",AN50)))</formula>
    </cfRule>
  </conditionalFormatting>
  <conditionalFormatting sqref="AN53:AO53">
    <cfRule type="cellIs" dxfId="1522" priority="19" operator="equal">
      <formula>"いる・いない"</formula>
    </cfRule>
    <cfRule type="cellIs" dxfId="1521" priority="18" operator="equal">
      <formula>"非該当"</formula>
    </cfRule>
    <cfRule type="cellIs" dxfId="1520" priority="17" operator="equal">
      <formula>"いる"</formula>
    </cfRule>
  </conditionalFormatting>
  <conditionalFormatting sqref="AN56:AO56">
    <cfRule type="containsText" dxfId="1519" priority="41" operator="containsText" text="いない">
      <formula>NOT(ISERROR(SEARCH("いない",AN56)))</formula>
    </cfRule>
    <cfRule type="cellIs" dxfId="1518" priority="40" operator="equal">
      <formula>"いる・いない"</formula>
    </cfRule>
    <cfRule type="cellIs" dxfId="1517" priority="39" operator="equal">
      <formula>"非該当"</formula>
    </cfRule>
    <cfRule type="cellIs" dxfId="1516" priority="38" operator="equal">
      <formula>"いる"</formula>
    </cfRule>
  </conditionalFormatting>
  <conditionalFormatting sqref="AN58:AO58">
    <cfRule type="cellIs" dxfId="1515" priority="33" operator="equal">
      <formula>"いる・いない"</formula>
    </cfRule>
    <cfRule type="containsText" dxfId="1514" priority="34" operator="containsText" text="いない">
      <formula>NOT(ISERROR(SEARCH("いない",AN58)))</formula>
    </cfRule>
    <cfRule type="cellIs" dxfId="1513" priority="32" operator="equal">
      <formula>"非該当"</formula>
    </cfRule>
    <cfRule type="cellIs" dxfId="1512" priority="31" operator="equal">
      <formula>"いる"</formula>
    </cfRule>
  </conditionalFormatting>
  <conditionalFormatting sqref="AN74:AO75">
    <cfRule type="cellIs" dxfId="1511" priority="25" operator="equal">
      <formula>"非該当"</formula>
    </cfRule>
    <cfRule type="containsText" dxfId="1510" priority="27" operator="containsText" text="いない">
      <formula>NOT(ISERROR(SEARCH("いない",AN74)))</formula>
    </cfRule>
    <cfRule type="cellIs" dxfId="1509" priority="26" operator="equal">
      <formula>"いる・いない"</formula>
    </cfRule>
    <cfRule type="cellIs" dxfId="1508" priority="24" operator="equal">
      <formula>"いる"</formula>
    </cfRule>
  </conditionalFormatting>
  <conditionalFormatting sqref="AY7:AY8">
    <cfRule type="cellIs" dxfId="1507" priority="78" operator="equal">
      <formula>0</formula>
    </cfRule>
    <cfRule type="containsErrors" dxfId="1506" priority="77">
      <formula>ISERROR(AY7)</formula>
    </cfRule>
    <cfRule type="containsText" dxfId="1505" priority="79" operator="containsText" text="根拠法令等の記載内容を再度確認してください。">
      <formula>NOT(ISERROR(SEARCH("根拠法令等の記載内容を再度確認してください。",AY7)))</formula>
    </cfRule>
  </conditionalFormatting>
  <conditionalFormatting sqref="AY10">
    <cfRule type="cellIs" dxfId="1502" priority="1498" operator="equal">
      <formula>0</formula>
    </cfRule>
  </conditionalFormatting>
  <conditionalFormatting sqref="AY13">
    <cfRule type="containsErrors" dxfId="1501" priority="1">
      <formula>ISERROR(AY13)</formula>
    </cfRule>
    <cfRule type="cellIs" dxfId="1500" priority="2" operator="equal">
      <formula>0</formula>
    </cfRule>
    <cfRule type="containsText" dxfId="1499" priority="3" operator="containsText" text="根拠法令等の記載内容を再度確認してください。">
      <formula>NOT(ISERROR(SEARCH("根拠法令等の記載内容を再度確認してください。",AY13)))</formula>
    </cfRule>
  </conditionalFormatting>
  <conditionalFormatting sqref="AY15">
    <cfRule type="containsErrors" dxfId="1498" priority="115">
      <formula>ISERROR(AY15)</formula>
    </cfRule>
    <cfRule type="containsText" dxfId="1497" priority="117" operator="containsText" text="根拠法令等の記載内容を再度確認してください。">
      <formula>NOT(ISERROR(SEARCH("根拠法令等の記載内容を再度確認してください。",AY15)))</formula>
    </cfRule>
    <cfRule type="cellIs" dxfId="1496" priority="116" operator="equal">
      <formula>0</formula>
    </cfRule>
  </conditionalFormatting>
  <conditionalFormatting sqref="AY20">
    <cfRule type="containsErrors" dxfId="1495" priority="195">
      <formula>ISERROR(AY20)</formula>
    </cfRule>
    <cfRule type="cellIs" dxfId="1494" priority="196" operator="equal">
      <formula>0</formula>
    </cfRule>
    <cfRule type="containsText" dxfId="1493" priority="197" operator="containsText" text="根拠法令等の記載内容を再度確認してください。">
      <formula>NOT(ISERROR(SEARCH("根拠法令等の記載内容を再度確認してください。",AY20)))</formula>
    </cfRule>
  </conditionalFormatting>
  <conditionalFormatting sqref="AY22:AY24">
    <cfRule type="containsText" dxfId="1492" priority="65" operator="containsText" text="根拠法令等の記載内容を再度確認してください。">
      <formula>NOT(ISERROR(SEARCH("根拠法令等の記載内容を再度確認してください。",AY22)))</formula>
    </cfRule>
    <cfRule type="cellIs" dxfId="1491" priority="64" operator="equal">
      <formula>0</formula>
    </cfRule>
    <cfRule type="containsErrors" dxfId="1490" priority="63">
      <formula>ISERROR(AY22)</formula>
    </cfRule>
  </conditionalFormatting>
  <conditionalFormatting sqref="AY27">
    <cfRule type="containsText" dxfId="1489" priority="191" operator="containsText" text="根拠法令等の記載内容を再度確認してください。">
      <formula>NOT(ISERROR(SEARCH("根拠法令等の記載内容を再度確認してください。",AY27)))</formula>
    </cfRule>
    <cfRule type="cellIs" dxfId="1488" priority="190" operator="equal">
      <formula>0</formula>
    </cfRule>
    <cfRule type="containsErrors" dxfId="1487" priority="189">
      <formula>ISERROR(AY27)</formula>
    </cfRule>
  </conditionalFormatting>
  <conditionalFormatting sqref="AY33">
    <cfRule type="cellIs" dxfId="1486" priority="109" operator="equal">
      <formula>0</formula>
    </cfRule>
    <cfRule type="containsErrors" dxfId="1485" priority="108">
      <formula>ISERROR(AY33)</formula>
    </cfRule>
    <cfRule type="containsText" dxfId="1484" priority="110" operator="containsText" text="根拠法令等の記載内容を再度確認してください。">
      <formula>NOT(ISERROR(SEARCH("根拠法令等の記載内容を再度確認してください。",AY33)))</formula>
    </cfRule>
  </conditionalFormatting>
  <conditionalFormatting sqref="AY41">
    <cfRule type="containsText" dxfId="1483" priority="58" operator="containsText" text="根拠法令等の記載内容を再度確認してください。">
      <formula>NOT(ISERROR(SEARCH("根拠法令等の記載内容を再度確認してください。",AY41)))</formula>
    </cfRule>
    <cfRule type="containsErrors" dxfId="1482" priority="56">
      <formula>ISERROR(AY41)</formula>
    </cfRule>
    <cfRule type="cellIs" dxfId="1481" priority="57" operator="equal">
      <formula>0</formula>
    </cfRule>
  </conditionalFormatting>
  <conditionalFormatting sqref="AY44">
    <cfRule type="cellIs" dxfId="1480" priority="50" operator="equal">
      <formula>0</formula>
    </cfRule>
    <cfRule type="containsErrors" dxfId="1479" priority="49">
      <formula>ISERROR(AY44)</formula>
    </cfRule>
    <cfRule type="containsText" dxfId="1478" priority="51" operator="containsText" text="根拠法令等の記載内容を再度確認してください。">
      <formula>NOT(ISERROR(SEARCH("根拠法令等の記載内容を再度確認してください。",AY44)))</formula>
    </cfRule>
  </conditionalFormatting>
  <conditionalFormatting sqref="AY48">
    <cfRule type="containsText" dxfId="1477" priority="103" operator="containsText" text="根拠法令等の記載内容を再度確認してください。">
      <formula>NOT(ISERROR(SEARCH("根拠法令等の記載内容を再度確認してください。",AY48)))</formula>
    </cfRule>
    <cfRule type="cellIs" dxfId="1476" priority="102" operator="equal">
      <formula>0</formula>
    </cfRule>
    <cfRule type="containsErrors" dxfId="1475" priority="101">
      <formula>ISERROR(AY48)</formula>
    </cfRule>
  </conditionalFormatting>
  <conditionalFormatting sqref="AY50">
    <cfRule type="containsErrors" dxfId="1474" priority="42">
      <formula>ISERROR(AY50)</formula>
    </cfRule>
    <cfRule type="containsText" dxfId="1473" priority="44" operator="containsText" text="根拠法令等の記載内容を再度確認してください。">
      <formula>NOT(ISERROR(SEARCH("根拠法令等の記載内容を再度確認してください。",AY50)))</formula>
    </cfRule>
    <cfRule type="cellIs" dxfId="1472" priority="43" operator="equal">
      <formula>0</formula>
    </cfRule>
  </conditionalFormatting>
  <conditionalFormatting sqref="AY53">
    <cfRule type="cellIs" dxfId="1469" priority="15" operator="equal">
      <formula>0</formula>
    </cfRule>
  </conditionalFormatting>
  <conditionalFormatting sqref="AY56:AY58">
    <cfRule type="containsText" dxfId="1468" priority="30" operator="containsText" text="根拠法令等の記載内容を再度確認してください。">
      <formula>NOT(ISERROR(SEARCH("根拠法令等の記載内容を再度確認してください。",AY56)))</formula>
    </cfRule>
    <cfRule type="cellIs" dxfId="1467" priority="29" operator="equal">
      <formula>0</formula>
    </cfRule>
    <cfRule type="containsErrors" dxfId="1466" priority="28">
      <formula>ISERROR(AY56)</formula>
    </cfRule>
  </conditionalFormatting>
  <conditionalFormatting sqref="AY63">
    <cfRule type="cellIs" dxfId="1465" priority="178" operator="equal">
      <formula>0</formula>
    </cfRule>
    <cfRule type="containsText" dxfId="1464" priority="179" operator="containsText" text="根拠法令等の記載内容を再度確認してください。">
      <formula>NOT(ISERROR(SEARCH("根拠法令等の記載内容を再度確認してください。",AY63)))</formula>
    </cfRule>
    <cfRule type="containsErrors" dxfId="1463" priority="177">
      <formula>ISERROR(AY63)</formula>
    </cfRule>
  </conditionalFormatting>
  <conditionalFormatting sqref="AY74:AY75">
    <cfRule type="containsText" dxfId="1462" priority="23" operator="containsText" text="根拠法令等の記載内容を再度確認してください。">
      <formula>NOT(ISERROR(SEARCH("根拠法令等の記載内容を再度確認してください。",AY74)))</formula>
    </cfRule>
    <cfRule type="cellIs" dxfId="1461" priority="22" operator="equal">
      <formula>0</formula>
    </cfRule>
    <cfRule type="containsErrors" dxfId="1460" priority="21">
      <formula>ISERROR(AY74)</formula>
    </cfRule>
  </conditionalFormatting>
  <dataValidations count="2">
    <dataValidation type="list" allowBlank="1" showInputMessage="1" showErrorMessage="1" error="正しい値を選択してください" prompt="該当又は非該当のいずれかを選択してください" sqref="C11 C14" xr:uid="{8E3C2049-D564-401C-8D08-60DE7B6B88ED}">
      <formula1>"該当・非該当,該当,非該当"</formula1>
    </dataValidation>
    <dataValidation type="list" allowBlank="1" showInputMessage="1" showErrorMessage="1" error="決められた値を選択してください。_x000a_" prompt="いる,いない,非該当のいずれかを選択してください" sqref="AN13:AO13 AN22:AO22 AN41:AO41 AN44:AO44 AN50:AO50 AN56:AO56 AN58:AO58 AN74:AO75" xr:uid="{CB7AAC01-53EC-4656-A79C-EA317A96C1AA}">
      <formula1>"いる・いない,いる,いない,非該当"</formula1>
    </dataValidation>
  </dataValidations>
  <hyperlinks>
    <hyperlink ref="AM79" location="'介護給付費　目次'!A1" display="目次に戻る" xr:uid="{2C8845F3-A513-492B-B79C-33C17437CA63}"/>
    <hyperlink ref="AM1" location="'介護給付費　目次'!A1" display="目次に戻る" xr:uid="{EC1767AA-AB13-4B33-A588-7D1F3C0C6CD8}"/>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1" manualBreakCount="1">
    <brk id="60" min="1" max="49" man="1"/>
  </rowBreaks>
  <ignoredErrors>
    <ignoredError sqref="H7 H50:I50" numberStoredAsText="1"/>
  </ignoredErrors>
  <extLst>
    <ext xmlns:x14="http://schemas.microsoft.com/office/spreadsheetml/2009/9/main" uri="{78C0D931-6437-407d-A8EE-F0AAD7539E65}">
      <x14:conditionalFormattings>
        <x14:conditionalFormatting xmlns:xm="http://schemas.microsoft.com/office/excel/2006/main">
          <x14:cfRule type="containsText" priority="1496" operator="containsText" text="いない" id="{90D6C3DD-CDB0-47A7-97C1-0B4E2D3E6AB7}">
            <xm:f>NOT(ISERROR(SEARCH("いない",'21 再入所時栄養連携'!AN11)))</xm:f>
            <x14:dxf>
              <font>
                <b/>
                <i val="0"/>
                <color rgb="FF8E000A"/>
              </font>
              <fill>
                <patternFill>
                  <bgColor rgb="FFFFC7CE"/>
                </patternFill>
              </fill>
            </x14:dxf>
          </x14:cfRule>
          <xm:sqref>AN10:AO10</xm:sqref>
        </x14:conditionalFormatting>
        <x14:conditionalFormatting xmlns:xm="http://schemas.microsoft.com/office/excel/2006/main">
          <x14:cfRule type="containsText" priority="20" operator="containsText" text="いない" id="{90D6C3DD-CDB0-47A7-97C1-0B4E2D3E6AB7}">
            <xm:f>NOT(ISERROR(SEARCH("いない",'21 再入所時栄養連携'!AN65)))</xm:f>
            <x14:dxf>
              <font>
                <b/>
                <i val="0"/>
                <color rgb="FF8E000A"/>
              </font>
              <fill>
                <patternFill>
                  <bgColor rgb="FFFFC7CE"/>
                </patternFill>
              </fill>
            </x14:dxf>
          </x14:cfRule>
          <xm:sqref>AN53:AO53</xm:sqref>
        </x14:conditionalFormatting>
        <x14:conditionalFormatting xmlns:xm="http://schemas.microsoft.com/office/excel/2006/main">
          <x14:cfRule type="containsText" priority="1499" operator="containsText" text="根拠法令等の記載内容を再度確認してください。" id="{5F3C34BB-7DDF-45CA-BA5C-5483448B3500}">
            <xm:f>NOT(ISERROR(SEARCH("根拠法令等の記載内容を再度確認してください。",'21 再入所時栄養連携'!AY11)))</xm:f>
            <x14:dxf>
              <font>
                <color rgb="FF9C0006"/>
              </font>
              <fill>
                <patternFill>
                  <bgColor rgb="FFFFC7CE"/>
                </patternFill>
              </fill>
            </x14:dxf>
          </x14:cfRule>
          <x14:cfRule type="containsErrors" priority="1497" id="{596016CF-3673-49D9-B277-9B7CA04D00C3}">
            <xm:f>ISERROR('21 再入所時栄養連携'!AY11)</xm:f>
            <x14:dxf>
              <font>
                <color theme="0"/>
              </font>
            </x14:dxf>
          </x14:cfRule>
          <xm:sqref>AY10</xm:sqref>
        </x14:conditionalFormatting>
        <x14:conditionalFormatting xmlns:xm="http://schemas.microsoft.com/office/excel/2006/main">
          <x14:cfRule type="containsText" priority="16" operator="containsText" text="根拠法令等の記載内容を再度確認してください。" id="{5F3C34BB-7DDF-45CA-BA5C-5483448B3500}">
            <xm:f>NOT(ISERROR(SEARCH("根拠法令等の記載内容を再度確認してください。",'21 再入所時栄養連携'!AY65)))</xm:f>
            <x14:dxf>
              <font>
                <color rgb="FF9C0006"/>
              </font>
              <fill>
                <patternFill>
                  <bgColor rgb="FFFFC7CE"/>
                </patternFill>
              </fill>
            </x14:dxf>
          </x14:cfRule>
          <x14:cfRule type="containsErrors" priority="14" id="{596016CF-3673-49D9-B277-9B7CA04D00C3}">
            <xm:f>ISERROR('21 再入所時栄養連携'!AY65)</xm:f>
            <x14:dxf>
              <font>
                <color theme="0"/>
              </font>
            </x14:dxf>
          </x14:cfRule>
          <xm:sqref>AY53</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E6F1D-7521-4FF3-9AE0-61733283979A}">
  <sheetPr codeName="Sheet38">
    <pageSetUpPr fitToPage="1"/>
  </sheetPr>
  <dimension ref="A1:CE70"/>
  <sheetViews>
    <sheetView tabSelected="1" view="pageBreakPreview" zoomScale="140" zoomScaleNormal="100" zoomScaleSheetLayoutView="14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2.76562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68"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250"/>
      <c r="AT6" s="251"/>
      <c r="AU6" s="251"/>
      <c r="AV6" s="251"/>
      <c r="AW6" s="251"/>
      <c r="AX6" s="252"/>
      <c r="AY6" s="15"/>
      <c r="CB6" s="1" t="s">
        <v>16</v>
      </c>
      <c r="CD6" s="1" t="s">
        <v>16</v>
      </c>
      <c r="CE6" s="1" t="s">
        <v>17</v>
      </c>
    </row>
    <row r="7" spans="1:83" ht="19.5" customHeight="1" x14ac:dyDescent="0.25">
      <c r="A7" s="69">
        <f t="shared" si="0"/>
        <v>309</v>
      </c>
      <c r="B7" s="418" t="s">
        <v>1827</v>
      </c>
      <c r="C7" s="381"/>
      <c r="D7" s="381"/>
      <c r="E7" s="381"/>
      <c r="F7" s="381"/>
      <c r="G7" s="419"/>
      <c r="H7" s="200" t="s">
        <v>635</v>
      </c>
      <c r="I7" s="80"/>
      <c r="J7" s="381" t="s">
        <v>1217</v>
      </c>
      <c r="K7" s="381"/>
      <c r="L7" s="381"/>
      <c r="M7" s="381"/>
      <c r="N7" s="381"/>
      <c r="O7" s="381"/>
      <c r="P7" s="381"/>
      <c r="Q7" s="381"/>
      <c r="R7" s="381"/>
      <c r="S7" s="381"/>
      <c r="T7" s="381"/>
      <c r="U7" s="381"/>
      <c r="V7" s="381"/>
      <c r="W7" s="381"/>
      <c r="X7" s="381"/>
      <c r="Y7" s="381"/>
      <c r="Z7" s="381"/>
      <c r="AA7" s="381"/>
      <c r="AB7" s="381"/>
      <c r="AC7" s="381"/>
      <c r="AD7" s="381"/>
      <c r="AE7" s="381"/>
      <c r="AF7" s="381"/>
      <c r="AG7" s="381"/>
      <c r="AH7" s="381"/>
      <c r="AI7" s="381"/>
      <c r="AJ7" s="381"/>
      <c r="AK7" s="80"/>
      <c r="AL7" s="155"/>
      <c r="AM7" s="201">
        <v>309</v>
      </c>
      <c r="AN7" s="386" t="s">
        <v>12</v>
      </c>
      <c r="AO7" s="387"/>
      <c r="AP7" s="387"/>
      <c r="AQ7" s="388"/>
      <c r="AR7" s="154"/>
      <c r="AS7" s="566" t="s">
        <v>1678</v>
      </c>
      <c r="AT7" s="567"/>
      <c r="AU7" s="567"/>
      <c r="AV7" s="567"/>
      <c r="AW7" s="567"/>
      <c r="AX7" s="595"/>
      <c r="AY7" s="39">
        <f>IFERROR(VLOOKUP(AN14,$CD$6:$CE$11,2,FALSE),0)</f>
        <v>0</v>
      </c>
      <c r="CB7" s="1" t="s">
        <v>13</v>
      </c>
      <c r="CD7" s="1" t="s">
        <v>13</v>
      </c>
    </row>
    <row r="8" spans="1:83" ht="19.5" customHeight="1" x14ac:dyDescent="0.25">
      <c r="A8" s="69" t="str">
        <f t="shared" si="0"/>
        <v/>
      </c>
      <c r="B8" s="418"/>
      <c r="C8" s="381"/>
      <c r="D8" s="381"/>
      <c r="E8" s="381"/>
      <c r="F8" s="381"/>
      <c r="G8" s="419"/>
      <c r="H8" s="80"/>
      <c r="I8" s="80"/>
      <c r="J8" s="381"/>
      <c r="K8" s="381"/>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80"/>
      <c r="AL8" s="155"/>
      <c r="AM8" s="156"/>
      <c r="AN8" s="80"/>
      <c r="AO8" s="80"/>
      <c r="AP8" s="80"/>
      <c r="AQ8" s="80"/>
      <c r="AR8" s="154"/>
      <c r="AS8" s="566"/>
      <c r="AT8" s="567"/>
      <c r="AU8" s="567"/>
      <c r="AV8" s="567"/>
      <c r="AW8" s="567"/>
      <c r="AX8" s="595"/>
      <c r="AY8" s="39"/>
      <c r="CB8" s="1" t="s">
        <v>14</v>
      </c>
      <c r="CD8" s="1" t="s">
        <v>14</v>
      </c>
      <c r="CE8" s="1" t="s">
        <v>18</v>
      </c>
    </row>
    <row r="9" spans="1:83" ht="19.5" customHeight="1" x14ac:dyDescent="0.25">
      <c r="A9" s="69" t="str">
        <f t="shared" si="0"/>
        <v/>
      </c>
      <c r="B9" s="418"/>
      <c r="C9" s="381"/>
      <c r="D9" s="381"/>
      <c r="E9" s="381"/>
      <c r="F9" s="381"/>
      <c r="G9" s="419"/>
      <c r="H9" s="80"/>
      <c r="I9" s="80"/>
      <c r="J9" s="381"/>
      <c r="K9" s="381"/>
      <c r="L9" s="381"/>
      <c r="M9" s="381"/>
      <c r="N9" s="381"/>
      <c r="O9" s="381"/>
      <c r="P9" s="381"/>
      <c r="Q9" s="381"/>
      <c r="R9" s="381"/>
      <c r="S9" s="381"/>
      <c r="T9" s="381"/>
      <c r="U9" s="381"/>
      <c r="V9" s="381"/>
      <c r="W9" s="381"/>
      <c r="X9" s="381"/>
      <c r="Y9" s="381"/>
      <c r="Z9" s="381"/>
      <c r="AA9" s="381"/>
      <c r="AB9" s="381"/>
      <c r="AC9" s="381"/>
      <c r="AD9" s="381"/>
      <c r="AE9" s="381"/>
      <c r="AF9" s="381"/>
      <c r="AG9" s="381"/>
      <c r="AH9" s="381"/>
      <c r="AI9" s="381"/>
      <c r="AJ9" s="381"/>
      <c r="AK9" s="80"/>
      <c r="AL9" s="155"/>
      <c r="AM9" s="156"/>
      <c r="AN9" s="80"/>
      <c r="AO9" s="80"/>
      <c r="AP9" s="80"/>
      <c r="AQ9" s="80"/>
      <c r="AR9" s="154"/>
      <c r="AS9" s="566"/>
      <c r="AT9" s="567"/>
      <c r="AU9" s="567"/>
      <c r="AV9" s="567"/>
      <c r="AW9" s="567"/>
      <c r="AX9" s="595"/>
      <c r="AY9" s="15"/>
      <c r="CB9" s="1" t="s">
        <v>19</v>
      </c>
      <c r="CD9" s="1" t="s">
        <v>19</v>
      </c>
    </row>
    <row r="10" spans="1:83" ht="19.5" customHeight="1" x14ac:dyDescent="0.25">
      <c r="A10" s="69" t="str">
        <f t="shared" si="0"/>
        <v/>
      </c>
      <c r="B10" s="160"/>
      <c r="C10" s="462" t="s">
        <v>114</v>
      </c>
      <c r="D10" s="462"/>
      <c r="E10" s="462"/>
      <c r="F10" s="83"/>
      <c r="G10" s="161"/>
      <c r="H10" s="80"/>
      <c r="I10" s="80"/>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80"/>
      <c r="AL10" s="155"/>
      <c r="AM10" s="156"/>
      <c r="AN10" s="80"/>
      <c r="AO10" s="80"/>
      <c r="AP10" s="80"/>
      <c r="AQ10" s="80"/>
      <c r="AR10" s="154"/>
      <c r="AS10" s="566"/>
      <c r="AT10" s="567"/>
      <c r="AU10" s="567"/>
      <c r="AV10" s="567"/>
      <c r="AW10" s="567"/>
      <c r="AX10" s="595"/>
      <c r="AY10" s="15"/>
      <c r="CB10" s="1" t="s">
        <v>20</v>
      </c>
      <c r="CD10" s="1" t="s">
        <v>20</v>
      </c>
    </row>
    <row r="11" spans="1:83" ht="19.5" customHeight="1" x14ac:dyDescent="0.25">
      <c r="A11" s="69" t="str">
        <f t="shared" si="0"/>
        <v/>
      </c>
      <c r="B11" s="185" t="s">
        <v>939</v>
      </c>
      <c r="C11" s="410" t="s">
        <v>99</v>
      </c>
      <c r="D11" s="411"/>
      <c r="E11" s="411"/>
      <c r="F11" s="412"/>
      <c r="G11" s="161"/>
      <c r="H11" s="80"/>
      <c r="I11" s="80"/>
      <c r="J11" s="79" t="s">
        <v>45</v>
      </c>
      <c r="K11" s="384" t="s">
        <v>1216</v>
      </c>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4"/>
      <c r="AJ11" s="384"/>
      <c r="AK11" s="80"/>
      <c r="AL11" s="155"/>
      <c r="AM11" s="201"/>
      <c r="AN11" s="80"/>
      <c r="AO11" s="80"/>
      <c r="AP11" s="80"/>
      <c r="AQ11" s="80"/>
      <c r="AR11" s="154"/>
      <c r="AS11" s="566"/>
      <c r="AT11" s="567"/>
      <c r="AU11" s="567"/>
      <c r="AV11" s="567"/>
      <c r="AW11" s="567"/>
      <c r="AX11" s="595"/>
      <c r="AY11" s="15"/>
      <c r="CD11" s="1" t="s">
        <v>12</v>
      </c>
    </row>
    <row r="12" spans="1:83" ht="19.5" customHeight="1" x14ac:dyDescent="0.25">
      <c r="A12" s="69" t="str">
        <f t="shared" si="0"/>
        <v/>
      </c>
      <c r="B12" s="153"/>
      <c r="C12" s="80"/>
      <c r="D12" s="80"/>
      <c r="E12" s="80"/>
      <c r="F12" s="80"/>
      <c r="G12" s="154"/>
      <c r="H12" s="80"/>
      <c r="I12" s="80"/>
      <c r="J12" s="80"/>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84"/>
      <c r="AI12" s="384"/>
      <c r="AJ12" s="384"/>
      <c r="AK12" s="80"/>
      <c r="AL12" s="155"/>
      <c r="AM12" s="201"/>
      <c r="AN12" s="80"/>
      <c r="AO12" s="80"/>
      <c r="AP12" s="80"/>
      <c r="AQ12" s="80"/>
      <c r="AR12" s="154"/>
      <c r="AS12" s="566"/>
      <c r="AT12" s="567"/>
      <c r="AU12" s="567"/>
      <c r="AV12" s="567"/>
      <c r="AW12" s="567"/>
      <c r="AX12" s="595"/>
      <c r="AY12" s="15"/>
    </row>
    <row r="13" spans="1:83" ht="19.5" customHeight="1" x14ac:dyDescent="0.25">
      <c r="A13" s="69" t="str">
        <f t="shared" si="0"/>
        <v/>
      </c>
      <c r="B13" s="160"/>
      <c r="C13" s="462" t="s">
        <v>115</v>
      </c>
      <c r="D13" s="462"/>
      <c r="E13" s="462"/>
      <c r="F13" s="83"/>
      <c r="G13" s="161"/>
      <c r="H13" s="80"/>
      <c r="I13" s="80"/>
      <c r="J13" s="80"/>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0"/>
      <c r="AL13" s="155"/>
      <c r="AM13" s="201"/>
      <c r="AN13" s="80"/>
      <c r="AO13" s="80"/>
      <c r="AP13" s="80"/>
      <c r="AQ13" s="80"/>
      <c r="AR13" s="154"/>
      <c r="AS13" s="220"/>
      <c r="AT13" s="221"/>
      <c r="AU13" s="221"/>
      <c r="AV13" s="221"/>
      <c r="AW13" s="221"/>
      <c r="AX13" s="248"/>
      <c r="AY13" s="39"/>
      <c r="CB13" s="1" t="s">
        <v>13</v>
      </c>
      <c r="CD13" s="1" t="s">
        <v>13</v>
      </c>
      <c r="CE13" s="1" t="s">
        <v>18</v>
      </c>
    </row>
    <row r="14" spans="1:83" ht="19.5" customHeight="1" x14ac:dyDescent="0.25">
      <c r="A14" s="69">
        <f t="shared" si="0"/>
        <v>310</v>
      </c>
      <c r="B14" s="185" t="s">
        <v>940</v>
      </c>
      <c r="C14" s="410" t="s">
        <v>99</v>
      </c>
      <c r="D14" s="411"/>
      <c r="E14" s="411"/>
      <c r="F14" s="412"/>
      <c r="G14" s="161"/>
      <c r="H14" s="80"/>
      <c r="I14" s="80"/>
      <c r="J14" s="80" t="s">
        <v>72</v>
      </c>
      <c r="K14" s="401" t="s">
        <v>1199</v>
      </c>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80"/>
      <c r="AL14" s="155"/>
      <c r="AM14" s="201">
        <v>310</v>
      </c>
      <c r="AN14" s="386" t="s">
        <v>12</v>
      </c>
      <c r="AO14" s="387"/>
      <c r="AP14" s="387"/>
      <c r="AQ14" s="388"/>
      <c r="AR14" s="154"/>
      <c r="AS14" s="442" t="s">
        <v>1613</v>
      </c>
      <c r="AT14" s="471"/>
      <c r="AU14" s="471"/>
      <c r="AV14" s="471"/>
      <c r="AW14" s="471"/>
      <c r="AX14" s="559"/>
      <c r="AY14" s="39">
        <f>IFERROR(VLOOKUP(AN21,$CD$6:$CE$11,2,FALSE),0)</f>
        <v>0</v>
      </c>
      <c r="CB14" s="1" t="s">
        <v>14</v>
      </c>
      <c r="CD14" s="1" t="s">
        <v>14</v>
      </c>
    </row>
    <row r="15" spans="1:83" ht="14.6" customHeight="1" x14ac:dyDescent="0.25">
      <c r="A15" s="69" t="str">
        <f t="shared" si="0"/>
        <v/>
      </c>
      <c r="B15" s="153"/>
      <c r="C15" s="80"/>
      <c r="D15" s="80"/>
      <c r="E15" s="80"/>
      <c r="F15" s="80"/>
      <c r="G15" s="154"/>
      <c r="H15" s="80"/>
      <c r="I15" s="80"/>
      <c r="J15" s="80"/>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80"/>
      <c r="AL15" s="155"/>
      <c r="AM15" s="156"/>
      <c r="AN15" s="80"/>
      <c r="AO15" s="80"/>
      <c r="AP15" s="80"/>
      <c r="AQ15" s="80"/>
      <c r="AR15" s="154"/>
      <c r="AS15" s="473"/>
      <c r="AT15" s="471"/>
      <c r="AU15" s="471"/>
      <c r="AV15" s="471"/>
      <c r="AW15" s="471"/>
      <c r="AX15" s="559"/>
      <c r="AY15" s="15"/>
      <c r="CB15" s="1" t="s">
        <v>19</v>
      </c>
      <c r="CD15" s="1" t="s">
        <v>19</v>
      </c>
    </row>
    <row r="16" spans="1:83" ht="19.5" customHeight="1" x14ac:dyDescent="0.25">
      <c r="A16" s="69" t="str">
        <f t="shared" si="0"/>
        <v/>
      </c>
      <c r="B16" s="185"/>
      <c r="C16" s="80"/>
      <c r="D16" s="80"/>
      <c r="E16" s="80"/>
      <c r="F16" s="80"/>
      <c r="G16" s="154"/>
      <c r="H16" s="80"/>
      <c r="I16" s="80"/>
      <c r="J16" s="79"/>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K16" s="80"/>
      <c r="AL16" s="155"/>
      <c r="AM16" s="156"/>
      <c r="AN16" s="80"/>
      <c r="AO16" s="80"/>
      <c r="AP16" s="80"/>
      <c r="AQ16" s="80"/>
      <c r="AR16" s="154"/>
      <c r="AS16" s="473"/>
      <c r="AT16" s="471"/>
      <c r="AU16" s="471"/>
      <c r="AV16" s="471"/>
      <c r="AW16" s="471"/>
      <c r="AX16" s="559"/>
      <c r="AY16" s="15"/>
      <c r="CB16" s="1" t="s">
        <v>21</v>
      </c>
      <c r="CD16" s="1" t="s">
        <v>21</v>
      </c>
    </row>
    <row r="17" spans="1:83" ht="19.5" customHeight="1" x14ac:dyDescent="0.25">
      <c r="A17" s="69" t="str">
        <f t="shared" si="0"/>
        <v/>
      </c>
      <c r="B17" s="153"/>
      <c r="C17" s="80"/>
      <c r="D17" s="80"/>
      <c r="E17" s="80"/>
      <c r="F17" s="80"/>
      <c r="G17" s="154"/>
      <c r="H17" s="80"/>
      <c r="I17" s="80"/>
      <c r="J17" s="79"/>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80"/>
      <c r="AL17" s="155"/>
      <c r="AM17" s="156"/>
      <c r="AN17" s="80"/>
      <c r="AO17" s="80"/>
      <c r="AP17" s="80"/>
      <c r="AQ17" s="80"/>
      <c r="AR17" s="154"/>
      <c r="AS17" s="378" t="s">
        <v>1352</v>
      </c>
      <c r="AT17" s="379"/>
      <c r="AU17" s="379"/>
      <c r="AV17" s="379"/>
      <c r="AW17" s="379"/>
      <c r="AX17" s="561"/>
      <c r="AY17" s="15"/>
      <c r="CD17" s="1" t="s">
        <v>22</v>
      </c>
    </row>
    <row r="18" spans="1:83" ht="19.5" customHeight="1" x14ac:dyDescent="0.25">
      <c r="A18" s="69" t="str">
        <f t="shared" si="0"/>
        <v/>
      </c>
      <c r="B18" s="153"/>
      <c r="C18" s="80"/>
      <c r="D18" s="80"/>
      <c r="E18" s="80"/>
      <c r="F18" s="80"/>
      <c r="G18" s="154"/>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155"/>
      <c r="AM18" s="156"/>
      <c r="AN18" s="80"/>
      <c r="AO18" s="80"/>
      <c r="AP18" s="80"/>
      <c r="AQ18" s="80"/>
      <c r="AR18" s="154"/>
      <c r="AS18" s="378"/>
      <c r="AT18" s="379"/>
      <c r="AU18" s="379"/>
      <c r="AV18" s="379"/>
      <c r="AW18" s="379"/>
      <c r="AX18" s="561"/>
      <c r="AY18" s="39"/>
    </row>
    <row r="19" spans="1:83" ht="14.6" customHeight="1" x14ac:dyDescent="0.25">
      <c r="A19" s="69" t="str">
        <f t="shared" si="0"/>
        <v/>
      </c>
      <c r="B19" s="153"/>
      <c r="C19" s="80"/>
      <c r="D19" s="80"/>
      <c r="E19" s="80"/>
      <c r="F19" s="80"/>
      <c r="G19" s="154"/>
      <c r="H19" s="80"/>
      <c r="I19" s="80"/>
      <c r="J19" s="583" t="s">
        <v>1273</v>
      </c>
      <c r="K19" s="398"/>
      <c r="L19" s="398"/>
      <c r="M19" s="398"/>
      <c r="N19" s="398"/>
      <c r="O19" s="398"/>
      <c r="P19" s="398"/>
      <c r="Q19" s="398"/>
      <c r="R19" s="398"/>
      <c r="S19" s="398"/>
      <c r="T19" s="398"/>
      <c r="U19" s="398"/>
      <c r="V19" s="398"/>
      <c r="W19" s="398"/>
      <c r="X19" s="398"/>
      <c r="Y19" s="398"/>
      <c r="Z19" s="398"/>
      <c r="AA19" s="398"/>
      <c r="AB19" s="398"/>
      <c r="AC19" s="398"/>
      <c r="AD19" s="398"/>
      <c r="AE19" s="398"/>
      <c r="AF19" s="398"/>
      <c r="AG19" s="398"/>
      <c r="AH19" s="398"/>
      <c r="AI19" s="398"/>
      <c r="AJ19" s="399"/>
      <c r="AK19" s="80"/>
      <c r="AL19" s="155"/>
      <c r="AM19" s="156"/>
      <c r="AN19" s="80"/>
      <c r="AO19" s="80"/>
      <c r="AP19" s="80"/>
      <c r="AQ19" s="80"/>
      <c r="AR19" s="154"/>
      <c r="AS19" s="157"/>
      <c r="AT19" s="158"/>
      <c r="AU19" s="158"/>
      <c r="AV19" s="158"/>
      <c r="AW19" s="158"/>
      <c r="AX19" s="246"/>
      <c r="AY19" s="15"/>
      <c r="CB19" s="1" t="s">
        <v>23</v>
      </c>
      <c r="CD19" s="1" t="s">
        <v>23</v>
      </c>
    </row>
    <row r="20" spans="1:83" ht="19.5" customHeight="1" x14ac:dyDescent="0.25">
      <c r="A20" s="69" t="str">
        <f t="shared" si="0"/>
        <v/>
      </c>
      <c r="B20" s="153"/>
      <c r="C20" s="80"/>
      <c r="D20" s="80"/>
      <c r="E20" s="80"/>
      <c r="F20" s="80"/>
      <c r="G20" s="154"/>
      <c r="H20" s="80"/>
      <c r="I20" s="80"/>
      <c r="J20" s="584"/>
      <c r="K20" s="384"/>
      <c r="L20" s="384"/>
      <c r="M20" s="384"/>
      <c r="N20" s="384"/>
      <c r="O20" s="384"/>
      <c r="P20" s="384"/>
      <c r="Q20" s="384"/>
      <c r="R20" s="384"/>
      <c r="S20" s="384"/>
      <c r="T20" s="384"/>
      <c r="U20" s="384"/>
      <c r="V20" s="384"/>
      <c r="W20" s="384"/>
      <c r="X20" s="384"/>
      <c r="Y20" s="384"/>
      <c r="Z20" s="384"/>
      <c r="AA20" s="384"/>
      <c r="AB20" s="384"/>
      <c r="AC20" s="384"/>
      <c r="AD20" s="384"/>
      <c r="AE20" s="384"/>
      <c r="AF20" s="384"/>
      <c r="AG20" s="384"/>
      <c r="AH20" s="384"/>
      <c r="AI20" s="384"/>
      <c r="AJ20" s="400"/>
      <c r="AK20" s="80"/>
      <c r="AL20" s="155"/>
      <c r="AM20" s="156"/>
      <c r="AN20" s="80"/>
      <c r="AO20" s="80"/>
      <c r="AP20" s="80"/>
      <c r="AQ20" s="80"/>
      <c r="AR20" s="154"/>
      <c r="AS20" s="84"/>
      <c r="AT20" s="85"/>
      <c r="AU20" s="85"/>
      <c r="AV20" s="85"/>
      <c r="AW20" s="85"/>
      <c r="AX20" s="253"/>
      <c r="AY20" s="39"/>
      <c r="CB20" s="1" t="s">
        <v>24</v>
      </c>
      <c r="CD20" s="1" t="s">
        <v>24</v>
      </c>
      <c r="CE20" s="1" t="s">
        <v>25</v>
      </c>
    </row>
    <row r="21" spans="1:83" ht="19.5" customHeight="1" x14ac:dyDescent="0.25">
      <c r="A21" s="69" t="str">
        <f t="shared" si="0"/>
        <v/>
      </c>
      <c r="B21" s="153"/>
      <c r="C21" s="80"/>
      <c r="D21" s="80"/>
      <c r="E21" s="80"/>
      <c r="F21" s="80"/>
      <c r="G21" s="154"/>
      <c r="H21" s="80"/>
      <c r="I21" s="80"/>
      <c r="J21" s="585"/>
      <c r="K21" s="406"/>
      <c r="L21" s="406"/>
      <c r="M21" s="406"/>
      <c r="N21" s="406"/>
      <c r="O21" s="406"/>
      <c r="P21" s="406"/>
      <c r="Q21" s="406"/>
      <c r="R21" s="406"/>
      <c r="S21" s="406"/>
      <c r="T21" s="406"/>
      <c r="U21" s="406"/>
      <c r="V21" s="406"/>
      <c r="W21" s="406"/>
      <c r="X21" s="406"/>
      <c r="Y21" s="406"/>
      <c r="Z21" s="406"/>
      <c r="AA21" s="406"/>
      <c r="AB21" s="406"/>
      <c r="AC21" s="406"/>
      <c r="AD21" s="406"/>
      <c r="AE21" s="406"/>
      <c r="AF21" s="406"/>
      <c r="AG21" s="406"/>
      <c r="AH21" s="406"/>
      <c r="AI21" s="406"/>
      <c r="AJ21" s="407"/>
      <c r="AK21" s="80"/>
      <c r="AL21" s="155"/>
      <c r="AM21" s="156"/>
      <c r="AN21" s="80"/>
      <c r="AO21" s="80"/>
      <c r="AP21" s="80"/>
      <c r="AQ21" s="80"/>
      <c r="AR21" s="154"/>
      <c r="AS21" s="84"/>
      <c r="AT21" s="85"/>
      <c r="AU21" s="85"/>
      <c r="AV21" s="85"/>
      <c r="AW21" s="85"/>
      <c r="AX21" s="253"/>
      <c r="AY21" s="39"/>
      <c r="CD21" s="1" t="s">
        <v>26</v>
      </c>
    </row>
    <row r="22" spans="1:83" ht="19.5" customHeight="1" x14ac:dyDescent="0.25">
      <c r="A22" s="69" t="str">
        <f t="shared" si="0"/>
        <v/>
      </c>
      <c r="B22" s="153"/>
      <c r="C22" s="80"/>
      <c r="D22" s="80"/>
      <c r="E22" s="80"/>
      <c r="F22" s="80"/>
      <c r="G22" s="154"/>
      <c r="H22" s="80"/>
      <c r="I22" s="80"/>
      <c r="J22" s="80"/>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80"/>
      <c r="AL22" s="155"/>
      <c r="AM22" s="156"/>
      <c r="AN22" s="80"/>
      <c r="AO22" s="80"/>
      <c r="AP22" s="80"/>
      <c r="AQ22" s="80"/>
      <c r="AR22" s="154"/>
      <c r="AS22" s="84"/>
      <c r="AT22" s="85"/>
      <c r="AU22" s="85"/>
      <c r="AV22" s="85"/>
      <c r="AW22" s="85"/>
      <c r="AX22" s="253"/>
      <c r="AY22" s="39"/>
    </row>
    <row r="23" spans="1:83" ht="19.5" customHeight="1" x14ac:dyDescent="0.25">
      <c r="A23" s="69">
        <f t="shared" si="0"/>
        <v>311</v>
      </c>
      <c r="B23" s="153"/>
      <c r="C23" s="80"/>
      <c r="D23" s="80"/>
      <c r="E23" s="80"/>
      <c r="F23" s="80"/>
      <c r="G23" s="154"/>
      <c r="H23" s="80"/>
      <c r="I23" s="80"/>
      <c r="J23" s="80" t="s">
        <v>73</v>
      </c>
      <c r="K23" s="384" t="s">
        <v>1828</v>
      </c>
      <c r="L23" s="384"/>
      <c r="M23" s="384"/>
      <c r="N23" s="384"/>
      <c r="O23" s="384"/>
      <c r="P23" s="384"/>
      <c r="Q23" s="384"/>
      <c r="R23" s="384"/>
      <c r="S23" s="384"/>
      <c r="T23" s="384"/>
      <c r="U23" s="384"/>
      <c r="V23" s="384"/>
      <c r="W23" s="384"/>
      <c r="X23" s="384"/>
      <c r="Y23" s="384"/>
      <c r="Z23" s="384"/>
      <c r="AA23" s="384"/>
      <c r="AB23" s="384"/>
      <c r="AC23" s="384"/>
      <c r="AD23" s="384"/>
      <c r="AE23" s="384"/>
      <c r="AF23" s="384"/>
      <c r="AG23" s="384"/>
      <c r="AH23" s="384"/>
      <c r="AI23" s="384"/>
      <c r="AJ23" s="384"/>
      <c r="AK23" s="80"/>
      <c r="AL23" s="155"/>
      <c r="AM23" s="201">
        <v>311</v>
      </c>
      <c r="AN23" s="386" t="s">
        <v>12</v>
      </c>
      <c r="AO23" s="387"/>
      <c r="AP23" s="387"/>
      <c r="AQ23" s="388"/>
      <c r="AR23" s="154"/>
      <c r="AS23" s="442" t="s">
        <v>1614</v>
      </c>
      <c r="AT23" s="471"/>
      <c r="AU23" s="471"/>
      <c r="AV23" s="471"/>
      <c r="AW23" s="471"/>
      <c r="AX23" s="559"/>
      <c r="AY23" s="39">
        <f>IFERROR(VLOOKUP(AN30,$CD$6:$CE$11,2,FALSE),0)</f>
        <v>0</v>
      </c>
    </row>
    <row r="24" spans="1:83" ht="19.5" customHeight="1" x14ac:dyDescent="0.25">
      <c r="A24" s="69" t="str">
        <f t="shared" si="0"/>
        <v/>
      </c>
      <c r="B24" s="153"/>
      <c r="C24" s="80"/>
      <c r="D24" s="80"/>
      <c r="E24" s="80"/>
      <c r="F24" s="80"/>
      <c r="G24" s="154"/>
      <c r="H24" s="80"/>
      <c r="I24" s="80"/>
      <c r="J24" s="80"/>
      <c r="K24" s="384"/>
      <c r="L24" s="384"/>
      <c r="M24" s="384"/>
      <c r="N24" s="384"/>
      <c r="O24" s="384"/>
      <c r="P24" s="384"/>
      <c r="Q24" s="384"/>
      <c r="R24" s="384"/>
      <c r="S24" s="384"/>
      <c r="T24" s="384"/>
      <c r="U24" s="384"/>
      <c r="V24" s="384"/>
      <c r="W24" s="384"/>
      <c r="X24" s="384"/>
      <c r="Y24" s="384"/>
      <c r="Z24" s="384"/>
      <c r="AA24" s="384"/>
      <c r="AB24" s="384"/>
      <c r="AC24" s="384"/>
      <c r="AD24" s="384"/>
      <c r="AE24" s="384"/>
      <c r="AF24" s="384"/>
      <c r="AG24" s="384"/>
      <c r="AH24" s="384"/>
      <c r="AI24" s="384"/>
      <c r="AJ24" s="384"/>
      <c r="AK24" s="80"/>
      <c r="AL24" s="155"/>
      <c r="AM24" s="201"/>
      <c r="AN24" s="191"/>
      <c r="AO24" s="191"/>
      <c r="AP24" s="191"/>
      <c r="AQ24" s="191"/>
      <c r="AR24" s="154"/>
      <c r="AS24" s="473"/>
      <c r="AT24" s="471"/>
      <c r="AU24" s="471"/>
      <c r="AV24" s="471"/>
      <c r="AW24" s="471"/>
      <c r="AX24" s="559"/>
      <c r="AY24" s="15"/>
    </row>
    <row r="25" spans="1:83" ht="19.5" customHeight="1" x14ac:dyDescent="0.25">
      <c r="A25" s="69" t="str">
        <f t="shared" si="0"/>
        <v/>
      </c>
      <c r="B25" s="153"/>
      <c r="C25" s="80"/>
      <c r="D25" s="80"/>
      <c r="E25" s="80"/>
      <c r="F25" s="80"/>
      <c r="G25" s="154"/>
      <c r="H25" s="80"/>
      <c r="I25" s="80"/>
      <c r="J25" s="80"/>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c r="AH25" s="384"/>
      <c r="AI25" s="384"/>
      <c r="AJ25" s="384"/>
      <c r="AK25" s="80"/>
      <c r="AL25" s="155"/>
      <c r="AM25" s="156"/>
      <c r="AN25" s="80"/>
      <c r="AO25" s="80"/>
      <c r="AP25" s="80"/>
      <c r="AQ25" s="80"/>
      <c r="AR25" s="154"/>
      <c r="AS25" s="473"/>
      <c r="AT25" s="471"/>
      <c r="AU25" s="471"/>
      <c r="AV25" s="471"/>
      <c r="AW25" s="471"/>
      <c r="AX25" s="559"/>
      <c r="AY25" s="15"/>
      <c r="CB25" s="1" t="s">
        <v>27</v>
      </c>
      <c r="CD25" s="1" t="s">
        <v>27</v>
      </c>
    </row>
    <row r="26" spans="1:83" ht="14.6" customHeight="1" x14ac:dyDescent="0.25">
      <c r="A26" s="69" t="str">
        <f t="shared" si="0"/>
        <v/>
      </c>
      <c r="B26" s="153"/>
      <c r="C26" s="80"/>
      <c r="D26" s="80"/>
      <c r="E26" s="80"/>
      <c r="F26" s="80"/>
      <c r="G26" s="154"/>
      <c r="H26" s="80"/>
      <c r="I26" s="80"/>
      <c r="J26" s="80"/>
      <c r="K26" s="384"/>
      <c r="L26" s="384"/>
      <c r="M26" s="384"/>
      <c r="N26" s="384"/>
      <c r="O26" s="384"/>
      <c r="P26" s="384"/>
      <c r="Q26" s="384"/>
      <c r="R26" s="384"/>
      <c r="S26" s="384"/>
      <c r="T26" s="384"/>
      <c r="U26" s="384"/>
      <c r="V26" s="384"/>
      <c r="W26" s="384"/>
      <c r="X26" s="384"/>
      <c r="Y26" s="384"/>
      <c r="Z26" s="384"/>
      <c r="AA26" s="384"/>
      <c r="AB26" s="384"/>
      <c r="AC26" s="384"/>
      <c r="AD26" s="384"/>
      <c r="AE26" s="384"/>
      <c r="AF26" s="384"/>
      <c r="AG26" s="384"/>
      <c r="AH26" s="384"/>
      <c r="AI26" s="384"/>
      <c r="AJ26" s="384"/>
      <c r="AK26" s="80"/>
      <c r="AL26" s="155"/>
      <c r="AM26" s="156"/>
      <c r="AN26" s="80"/>
      <c r="AO26" s="80"/>
      <c r="AP26" s="80"/>
      <c r="AQ26" s="80"/>
      <c r="AR26" s="154"/>
      <c r="AS26" s="157"/>
      <c r="AT26" s="158"/>
      <c r="AU26" s="158"/>
      <c r="AV26" s="158"/>
      <c r="AW26" s="158"/>
      <c r="AX26" s="246"/>
      <c r="AY26" s="39"/>
      <c r="CB26" s="1" t="s">
        <v>28</v>
      </c>
      <c r="CD26" s="1" t="s">
        <v>28</v>
      </c>
    </row>
    <row r="27" spans="1:83" ht="19.5" customHeight="1" x14ac:dyDescent="0.25">
      <c r="A27" s="69" t="str">
        <f t="shared" si="0"/>
        <v/>
      </c>
      <c r="B27" s="153"/>
      <c r="C27" s="80"/>
      <c r="D27" s="80"/>
      <c r="E27" s="80"/>
      <c r="F27" s="80"/>
      <c r="G27" s="154"/>
      <c r="H27" s="80"/>
      <c r="I27" s="80"/>
      <c r="J27" s="80"/>
      <c r="K27" s="384"/>
      <c r="L27" s="384"/>
      <c r="M27" s="384"/>
      <c r="N27" s="384"/>
      <c r="O27" s="384"/>
      <c r="P27" s="384"/>
      <c r="Q27" s="384"/>
      <c r="R27" s="384"/>
      <c r="S27" s="384"/>
      <c r="T27" s="384"/>
      <c r="U27" s="384"/>
      <c r="V27" s="384"/>
      <c r="W27" s="384"/>
      <c r="X27" s="384"/>
      <c r="Y27" s="384"/>
      <c r="Z27" s="384"/>
      <c r="AA27" s="384"/>
      <c r="AB27" s="384"/>
      <c r="AC27" s="384"/>
      <c r="AD27" s="384"/>
      <c r="AE27" s="384"/>
      <c r="AF27" s="384"/>
      <c r="AG27" s="384"/>
      <c r="AH27" s="384"/>
      <c r="AI27" s="384"/>
      <c r="AJ27" s="384"/>
      <c r="AK27" s="80"/>
      <c r="AL27" s="155"/>
      <c r="AM27" s="156"/>
      <c r="AN27" s="80"/>
      <c r="AO27" s="80"/>
      <c r="AP27" s="80"/>
      <c r="AQ27" s="80"/>
      <c r="AR27" s="154"/>
      <c r="AS27" s="157"/>
      <c r="AT27" s="158"/>
      <c r="AU27" s="158"/>
      <c r="AV27" s="158"/>
      <c r="AW27" s="158"/>
      <c r="AX27" s="246"/>
      <c r="AY27" s="15"/>
      <c r="CB27" s="1" t="s">
        <v>29</v>
      </c>
      <c r="CD27" s="1" t="s">
        <v>29</v>
      </c>
      <c r="CE27" s="1" t="s">
        <v>30</v>
      </c>
    </row>
    <row r="28" spans="1:83" ht="19.5" customHeight="1" x14ac:dyDescent="0.25">
      <c r="A28" s="69" t="str">
        <f t="shared" si="0"/>
        <v/>
      </c>
      <c r="B28" s="153"/>
      <c r="C28" s="80"/>
      <c r="D28" s="80"/>
      <c r="E28" s="80"/>
      <c r="F28" s="80"/>
      <c r="G28" s="154"/>
      <c r="H28" s="80"/>
      <c r="I28" s="80"/>
      <c r="J28" s="80"/>
      <c r="K28" s="384"/>
      <c r="L28" s="384"/>
      <c r="M28" s="384"/>
      <c r="N28" s="384"/>
      <c r="O28" s="384"/>
      <c r="P28" s="384"/>
      <c r="Q28" s="384"/>
      <c r="R28" s="384"/>
      <c r="S28" s="384"/>
      <c r="T28" s="384"/>
      <c r="U28" s="384"/>
      <c r="V28" s="384"/>
      <c r="W28" s="384"/>
      <c r="X28" s="384"/>
      <c r="Y28" s="384"/>
      <c r="Z28" s="384"/>
      <c r="AA28" s="384"/>
      <c r="AB28" s="384"/>
      <c r="AC28" s="384"/>
      <c r="AD28" s="384"/>
      <c r="AE28" s="384"/>
      <c r="AF28" s="384"/>
      <c r="AG28" s="384"/>
      <c r="AH28" s="384"/>
      <c r="AI28" s="384"/>
      <c r="AJ28" s="384"/>
      <c r="AK28" s="80"/>
      <c r="AL28" s="155"/>
      <c r="AM28" s="156"/>
      <c r="AN28" s="80"/>
      <c r="AO28" s="80"/>
      <c r="AP28" s="80"/>
      <c r="AQ28" s="80"/>
      <c r="AR28" s="154"/>
      <c r="AS28" s="157"/>
      <c r="AT28" s="158"/>
      <c r="AU28" s="158"/>
      <c r="AV28" s="158"/>
      <c r="AW28" s="158"/>
      <c r="AX28" s="246"/>
      <c r="AY28" s="15"/>
      <c r="CD28" s="1" t="s">
        <v>31</v>
      </c>
    </row>
    <row r="29" spans="1:83" ht="19.5" customHeight="1" x14ac:dyDescent="0.25">
      <c r="A29" s="69" t="str">
        <f t="shared" si="0"/>
        <v/>
      </c>
      <c r="B29" s="153"/>
      <c r="C29" s="80"/>
      <c r="D29" s="80"/>
      <c r="E29" s="80"/>
      <c r="F29" s="80"/>
      <c r="G29" s="154"/>
      <c r="H29" s="80"/>
      <c r="I29" s="80"/>
      <c r="J29" s="80"/>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80"/>
      <c r="AL29" s="155"/>
      <c r="AM29" s="156"/>
      <c r="AN29" s="80"/>
      <c r="AO29" s="80"/>
      <c r="AP29" s="80"/>
      <c r="AQ29" s="80"/>
      <c r="AR29" s="154"/>
      <c r="AS29" s="157"/>
      <c r="AT29" s="158"/>
      <c r="AU29" s="158"/>
      <c r="AV29" s="158"/>
      <c r="AW29" s="158"/>
      <c r="AX29" s="246"/>
      <c r="AY29" s="15"/>
    </row>
    <row r="30" spans="1:83" ht="19.5" customHeight="1" x14ac:dyDescent="0.25">
      <c r="A30" s="69" t="str">
        <f t="shared" si="0"/>
        <v/>
      </c>
      <c r="B30" s="153"/>
      <c r="C30" s="80"/>
      <c r="D30" s="80"/>
      <c r="E30" s="80"/>
      <c r="F30" s="80"/>
      <c r="G30" s="154"/>
      <c r="H30" s="80"/>
      <c r="I30" s="80"/>
      <c r="J30" s="592" t="s">
        <v>1829</v>
      </c>
      <c r="K30" s="589"/>
      <c r="L30" s="589"/>
      <c r="M30" s="589"/>
      <c r="N30" s="589"/>
      <c r="O30" s="589"/>
      <c r="P30" s="589"/>
      <c r="Q30" s="589"/>
      <c r="R30" s="589"/>
      <c r="S30" s="589"/>
      <c r="T30" s="589"/>
      <c r="U30" s="589"/>
      <c r="V30" s="589"/>
      <c r="W30" s="589"/>
      <c r="X30" s="589"/>
      <c r="Y30" s="589"/>
      <c r="Z30" s="589"/>
      <c r="AA30" s="589"/>
      <c r="AB30" s="589"/>
      <c r="AC30" s="589"/>
      <c r="AD30" s="589"/>
      <c r="AE30" s="589"/>
      <c r="AF30" s="589"/>
      <c r="AG30" s="589"/>
      <c r="AH30" s="589"/>
      <c r="AI30" s="589"/>
      <c r="AJ30" s="590"/>
      <c r="AK30" s="80"/>
      <c r="AL30" s="155"/>
      <c r="AM30" s="156"/>
      <c r="AN30" s="80"/>
      <c r="AO30" s="80"/>
      <c r="AP30" s="80"/>
      <c r="AQ30" s="80"/>
      <c r="AR30" s="154"/>
      <c r="AS30" s="442" t="s">
        <v>1274</v>
      </c>
      <c r="AT30" s="443"/>
      <c r="AU30" s="443"/>
      <c r="AV30" s="443"/>
      <c r="AW30" s="443"/>
      <c r="AX30" s="526"/>
      <c r="AY30" s="15"/>
    </row>
    <row r="31" spans="1:83" ht="19.5" customHeight="1" x14ac:dyDescent="0.25">
      <c r="A31" s="69" t="str">
        <f t="shared" si="0"/>
        <v/>
      </c>
      <c r="B31" s="153"/>
      <c r="C31" s="80"/>
      <c r="D31" s="80"/>
      <c r="E31" s="80"/>
      <c r="F31" s="80"/>
      <c r="G31" s="154"/>
      <c r="H31" s="80"/>
      <c r="I31" s="80"/>
      <c r="J31" s="593"/>
      <c r="K31" s="401"/>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c r="AI31" s="401"/>
      <c r="AJ31" s="519"/>
      <c r="AK31" s="80"/>
      <c r="AL31" s="155"/>
      <c r="AM31" s="156"/>
      <c r="AN31" s="80"/>
      <c r="AO31" s="80"/>
      <c r="AP31" s="80"/>
      <c r="AQ31" s="80"/>
      <c r="AR31" s="154"/>
      <c r="AS31" s="442"/>
      <c r="AT31" s="443"/>
      <c r="AU31" s="443"/>
      <c r="AV31" s="443"/>
      <c r="AW31" s="443"/>
      <c r="AX31" s="526"/>
      <c r="AY31" s="15"/>
      <c r="CB31" s="1" t="s">
        <v>32</v>
      </c>
      <c r="CD31" s="1" t="s">
        <v>32</v>
      </c>
    </row>
    <row r="32" spans="1:83" ht="19.5" customHeight="1" x14ac:dyDescent="0.25">
      <c r="A32" s="69" t="str">
        <f t="shared" si="0"/>
        <v/>
      </c>
      <c r="B32" s="186"/>
      <c r="C32" s="81"/>
      <c r="D32" s="81"/>
      <c r="E32" s="81"/>
      <c r="F32" s="81"/>
      <c r="G32" s="187"/>
      <c r="H32" s="80"/>
      <c r="I32" s="80"/>
      <c r="J32" s="593"/>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519"/>
      <c r="AK32" s="80"/>
      <c r="AL32" s="155"/>
      <c r="AM32" s="156"/>
      <c r="AN32" s="80"/>
      <c r="AO32" s="80"/>
      <c r="AP32" s="80"/>
      <c r="AQ32" s="80"/>
      <c r="AR32" s="154"/>
      <c r="AS32" s="442"/>
      <c r="AT32" s="443"/>
      <c r="AU32" s="443"/>
      <c r="AV32" s="443"/>
      <c r="AW32" s="443"/>
      <c r="AX32" s="526"/>
      <c r="AY32" s="39"/>
      <c r="CB32" s="1" t="s">
        <v>33</v>
      </c>
      <c r="CD32" s="1" t="s">
        <v>33</v>
      </c>
      <c r="CE32" s="1" t="s">
        <v>34</v>
      </c>
    </row>
    <row r="33" spans="1:82" ht="19.5" customHeight="1" x14ac:dyDescent="0.25">
      <c r="A33" s="69" t="str">
        <f t="shared" si="0"/>
        <v/>
      </c>
      <c r="B33" s="186"/>
      <c r="C33" s="81"/>
      <c r="D33" s="81"/>
      <c r="E33" s="81"/>
      <c r="F33" s="81"/>
      <c r="G33" s="187"/>
      <c r="H33" s="80"/>
      <c r="I33" s="80"/>
      <c r="J33" s="593"/>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519"/>
      <c r="AK33" s="80"/>
      <c r="AL33" s="155"/>
      <c r="AM33" s="156"/>
      <c r="AN33" s="80"/>
      <c r="AO33" s="80"/>
      <c r="AP33" s="80"/>
      <c r="AQ33" s="80"/>
      <c r="AR33" s="154"/>
      <c r="AS33" s="442"/>
      <c r="AT33" s="443"/>
      <c r="AU33" s="443"/>
      <c r="AV33" s="443"/>
      <c r="AW33" s="443"/>
      <c r="AX33" s="526"/>
      <c r="AY33" s="39"/>
    </row>
    <row r="34" spans="1:82" ht="19.5" customHeight="1" x14ac:dyDescent="0.25">
      <c r="A34" s="69" t="str">
        <f t="shared" si="0"/>
        <v/>
      </c>
      <c r="B34" s="186"/>
      <c r="C34" s="81"/>
      <c r="D34" s="81"/>
      <c r="E34" s="81"/>
      <c r="F34" s="81"/>
      <c r="G34" s="187"/>
      <c r="H34" s="80"/>
      <c r="I34" s="80"/>
      <c r="J34" s="593"/>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519"/>
      <c r="AK34" s="80"/>
      <c r="AL34" s="155"/>
      <c r="AM34" s="156"/>
      <c r="AN34" s="80"/>
      <c r="AO34" s="80"/>
      <c r="AP34" s="80"/>
      <c r="AQ34" s="80"/>
      <c r="AR34" s="154"/>
      <c r="AS34" s="84"/>
      <c r="AT34" s="85"/>
      <c r="AU34" s="85"/>
      <c r="AV34" s="85"/>
      <c r="AW34" s="85"/>
      <c r="AX34" s="253"/>
      <c r="AY34" s="39"/>
    </row>
    <row r="35" spans="1:82" ht="19.5" customHeight="1" x14ac:dyDescent="0.25">
      <c r="A35" s="69" t="str">
        <f t="shared" si="0"/>
        <v/>
      </c>
      <c r="B35" s="186"/>
      <c r="C35" s="81"/>
      <c r="D35" s="81"/>
      <c r="E35" s="81"/>
      <c r="F35" s="81"/>
      <c r="G35" s="187"/>
      <c r="H35" s="80"/>
      <c r="I35" s="80"/>
      <c r="J35" s="593"/>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519"/>
      <c r="AK35" s="80"/>
      <c r="AL35" s="155"/>
      <c r="AM35" s="156"/>
      <c r="AN35" s="80"/>
      <c r="AO35" s="80"/>
      <c r="AP35" s="80"/>
      <c r="AQ35" s="80"/>
      <c r="AR35" s="154"/>
      <c r="AS35" s="84"/>
      <c r="AT35" s="85"/>
      <c r="AU35" s="85"/>
      <c r="AV35" s="85"/>
      <c r="AW35" s="85"/>
      <c r="AX35" s="253"/>
      <c r="AY35" s="39"/>
    </row>
    <row r="36" spans="1:82" ht="19.5" customHeight="1" x14ac:dyDescent="0.25">
      <c r="A36" s="69" t="str">
        <f t="shared" si="0"/>
        <v/>
      </c>
      <c r="B36" s="186"/>
      <c r="C36" s="81"/>
      <c r="D36" s="81"/>
      <c r="E36" s="81"/>
      <c r="F36" s="81"/>
      <c r="G36" s="187"/>
      <c r="H36" s="80"/>
      <c r="I36" s="80"/>
      <c r="J36" s="593"/>
      <c r="K36" s="401"/>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519"/>
      <c r="AK36" s="80"/>
      <c r="AL36" s="155"/>
      <c r="AM36" s="156"/>
      <c r="AN36" s="80"/>
      <c r="AO36" s="80"/>
      <c r="AP36" s="80"/>
      <c r="AQ36" s="80"/>
      <c r="AR36" s="154"/>
      <c r="AS36" s="84"/>
      <c r="AT36" s="85"/>
      <c r="AU36" s="85"/>
      <c r="AV36" s="85"/>
      <c r="AW36" s="85"/>
      <c r="AX36" s="253"/>
      <c r="AY36" s="39"/>
    </row>
    <row r="37" spans="1:82" ht="19.5" customHeight="1" x14ac:dyDescent="0.25">
      <c r="A37" s="69" t="str">
        <f t="shared" si="0"/>
        <v/>
      </c>
      <c r="B37" s="186"/>
      <c r="C37" s="81"/>
      <c r="D37" s="81"/>
      <c r="E37" s="81"/>
      <c r="F37" s="81"/>
      <c r="G37" s="187"/>
      <c r="H37" s="80"/>
      <c r="I37" s="80"/>
      <c r="J37" s="593"/>
      <c r="K37" s="401"/>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c r="AJ37" s="519"/>
      <c r="AK37" s="80"/>
      <c r="AL37" s="155"/>
      <c r="AM37" s="156"/>
      <c r="AN37" s="80"/>
      <c r="AO37" s="80"/>
      <c r="AP37" s="80"/>
      <c r="AQ37" s="80"/>
      <c r="AR37" s="154"/>
      <c r="AS37" s="84"/>
      <c r="AT37" s="85"/>
      <c r="AU37" s="85"/>
      <c r="AV37" s="85"/>
      <c r="AW37" s="85"/>
      <c r="AX37" s="253"/>
      <c r="AY37" s="39"/>
    </row>
    <row r="38" spans="1:82" ht="19.5" customHeight="1" x14ac:dyDescent="0.25">
      <c r="A38" s="69" t="str">
        <f t="shared" si="0"/>
        <v/>
      </c>
      <c r="B38" s="186"/>
      <c r="C38" s="81"/>
      <c r="D38" s="81"/>
      <c r="E38" s="81"/>
      <c r="F38" s="81"/>
      <c r="G38" s="187"/>
      <c r="H38" s="80"/>
      <c r="I38" s="80"/>
      <c r="J38" s="593"/>
      <c r="K38" s="401"/>
      <c r="L38" s="401"/>
      <c r="M38" s="401"/>
      <c r="N38" s="401"/>
      <c r="O38" s="401"/>
      <c r="P38" s="401"/>
      <c r="Q38" s="401"/>
      <c r="R38" s="401"/>
      <c r="S38" s="401"/>
      <c r="T38" s="401"/>
      <c r="U38" s="401"/>
      <c r="V38" s="401"/>
      <c r="W38" s="401"/>
      <c r="X38" s="401"/>
      <c r="Y38" s="401"/>
      <c r="Z38" s="401"/>
      <c r="AA38" s="401"/>
      <c r="AB38" s="401"/>
      <c r="AC38" s="401"/>
      <c r="AD38" s="401"/>
      <c r="AE38" s="401"/>
      <c r="AF38" s="401"/>
      <c r="AG38" s="401"/>
      <c r="AH38" s="401"/>
      <c r="AI38" s="401"/>
      <c r="AJ38" s="519"/>
      <c r="AK38" s="80"/>
      <c r="AL38" s="155"/>
      <c r="AM38" s="156"/>
      <c r="AN38" s="80"/>
      <c r="AO38" s="80"/>
      <c r="AP38" s="80"/>
      <c r="AQ38" s="80"/>
      <c r="AR38" s="154"/>
      <c r="AS38" s="84"/>
      <c r="AT38" s="85"/>
      <c r="AU38" s="85"/>
      <c r="AV38" s="85"/>
      <c r="AW38" s="85"/>
      <c r="AX38" s="253"/>
      <c r="AY38" s="15"/>
      <c r="CB38" s="1" t="s">
        <v>19</v>
      </c>
      <c r="CD38" s="1" t="s">
        <v>19</v>
      </c>
    </row>
    <row r="39" spans="1:82" ht="19.5" customHeight="1" x14ac:dyDescent="0.25">
      <c r="A39" s="69" t="str">
        <f t="shared" si="0"/>
        <v/>
      </c>
      <c r="B39" s="153"/>
      <c r="C39" s="80"/>
      <c r="D39" s="80"/>
      <c r="E39" s="80"/>
      <c r="F39" s="80"/>
      <c r="G39" s="154"/>
      <c r="H39" s="80"/>
      <c r="I39" s="80"/>
      <c r="J39" s="593"/>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519"/>
      <c r="AK39" s="80"/>
      <c r="AL39" s="155"/>
      <c r="AM39" s="156"/>
      <c r="AN39" s="80"/>
      <c r="AO39" s="80"/>
      <c r="AP39" s="80"/>
      <c r="AQ39" s="80"/>
      <c r="AR39" s="154"/>
      <c r="AS39" s="84"/>
      <c r="AT39" s="85"/>
      <c r="AU39" s="85"/>
      <c r="AV39" s="85"/>
      <c r="AW39" s="85"/>
      <c r="AX39" s="253"/>
      <c r="AY39" s="15"/>
      <c r="CD39" s="1" t="s">
        <v>35</v>
      </c>
    </row>
    <row r="40" spans="1:82" ht="19.5" customHeight="1" x14ac:dyDescent="0.25">
      <c r="A40" s="69" t="str">
        <f t="shared" si="0"/>
        <v/>
      </c>
      <c r="B40" s="185"/>
      <c r="C40" s="80"/>
      <c r="D40" s="80"/>
      <c r="E40" s="80"/>
      <c r="F40" s="80"/>
      <c r="G40" s="154"/>
      <c r="H40" s="80"/>
      <c r="I40" s="80"/>
      <c r="J40" s="594"/>
      <c r="K40" s="520"/>
      <c r="L40" s="520"/>
      <c r="M40" s="520"/>
      <c r="N40" s="520"/>
      <c r="O40" s="520"/>
      <c r="P40" s="520"/>
      <c r="Q40" s="520"/>
      <c r="R40" s="520"/>
      <c r="S40" s="520"/>
      <c r="T40" s="520"/>
      <c r="U40" s="520"/>
      <c r="V40" s="520"/>
      <c r="W40" s="520"/>
      <c r="X40" s="520"/>
      <c r="Y40" s="520"/>
      <c r="Z40" s="520"/>
      <c r="AA40" s="520"/>
      <c r="AB40" s="520"/>
      <c r="AC40" s="520"/>
      <c r="AD40" s="520"/>
      <c r="AE40" s="520"/>
      <c r="AF40" s="520"/>
      <c r="AG40" s="520"/>
      <c r="AH40" s="520"/>
      <c r="AI40" s="520"/>
      <c r="AJ40" s="521"/>
      <c r="AK40" s="80"/>
      <c r="AL40" s="155"/>
      <c r="AM40" s="156"/>
      <c r="AN40" s="80"/>
      <c r="AO40" s="80"/>
      <c r="AP40" s="80"/>
      <c r="AQ40" s="80"/>
      <c r="AR40" s="154"/>
      <c r="AS40" s="84"/>
      <c r="AT40" s="85"/>
      <c r="AU40" s="85"/>
      <c r="AV40" s="85"/>
      <c r="AW40" s="85"/>
      <c r="AX40" s="253"/>
      <c r="AY40" s="15"/>
    </row>
    <row r="41" spans="1:82" ht="14.6" customHeight="1" x14ac:dyDescent="0.25">
      <c r="A41" s="69" t="str">
        <f t="shared" si="0"/>
        <v/>
      </c>
      <c r="B41" s="153"/>
      <c r="C41" s="80"/>
      <c r="D41" s="80"/>
      <c r="E41" s="80"/>
      <c r="F41" s="80"/>
      <c r="G41" s="154"/>
      <c r="H41" s="80"/>
      <c r="I41" s="80"/>
      <c r="J41" s="80"/>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80"/>
      <c r="AL41" s="155"/>
      <c r="AM41" s="156"/>
      <c r="AN41" s="80"/>
      <c r="AO41" s="80"/>
      <c r="AP41" s="80"/>
      <c r="AQ41" s="80"/>
      <c r="AR41" s="154"/>
      <c r="AS41" s="157"/>
      <c r="AT41" s="158"/>
      <c r="AU41" s="158"/>
      <c r="AV41" s="158"/>
      <c r="AW41" s="158"/>
      <c r="AX41" s="246"/>
      <c r="AY41" s="15"/>
      <c r="CB41" s="1" t="s">
        <v>97</v>
      </c>
      <c r="CD41" s="1" t="s">
        <v>97</v>
      </c>
    </row>
    <row r="42" spans="1:82" ht="19.5" customHeight="1" x14ac:dyDescent="0.25">
      <c r="A42" s="69">
        <f t="shared" si="0"/>
        <v>312</v>
      </c>
      <c r="B42" s="153"/>
      <c r="C42" s="80"/>
      <c r="D42" s="80"/>
      <c r="E42" s="80"/>
      <c r="F42" s="80"/>
      <c r="G42" s="154"/>
      <c r="H42" s="80"/>
      <c r="I42" s="80"/>
      <c r="J42" s="80" t="s">
        <v>158</v>
      </c>
      <c r="K42" s="384" t="s">
        <v>1200</v>
      </c>
      <c r="L42" s="384"/>
      <c r="M42" s="384"/>
      <c r="N42" s="384"/>
      <c r="O42" s="384"/>
      <c r="P42" s="384"/>
      <c r="Q42" s="384"/>
      <c r="R42" s="384"/>
      <c r="S42" s="384"/>
      <c r="T42" s="384"/>
      <c r="U42" s="384"/>
      <c r="V42" s="384"/>
      <c r="W42" s="384"/>
      <c r="X42" s="384"/>
      <c r="Y42" s="384"/>
      <c r="Z42" s="384"/>
      <c r="AA42" s="384"/>
      <c r="AB42" s="384"/>
      <c r="AC42" s="384"/>
      <c r="AD42" s="384"/>
      <c r="AE42" s="384"/>
      <c r="AF42" s="384"/>
      <c r="AG42" s="384"/>
      <c r="AH42" s="384"/>
      <c r="AI42" s="384"/>
      <c r="AJ42" s="384"/>
      <c r="AK42" s="80"/>
      <c r="AL42" s="155"/>
      <c r="AM42" s="201">
        <v>312</v>
      </c>
      <c r="AN42" s="386" t="s">
        <v>12</v>
      </c>
      <c r="AO42" s="387"/>
      <c r="AP42" s="387"/>
      <c r="AQ42" s="388"/>
      <c r="AR42" s="154"/>
      <c r="AS42" s="442" t="s">
        <v>1615</v>
      </c>
      <c r="AT42" s="471"/>
      <c r="AU42" s="471"/>
      <c r="AV42" s="471"/>
      <c r="AW42" s="471"/>
      <c r="AX42" s="559"/>
      <c r="AY42" s="39">
        <f>IFERROR(VLOOKUP(AN49,$CD$6:$CE$11,2,FALSE),0)</f>
        <v>0</v>
      </c>
      <c r="CB42" s="1" t="s">
        <v>98</v>
      </c>
      <c r="CD42" s="1" t="s">
        <v>98</v>
      </c>
    </row>
    <row r="43" spans="1:82" ht="19.5" customHeight="1" x14ac:dyDescent="0.25">
      <c r="A43" s="69" t="str">
        <f t="shared" si="0"/>
        <v/>
      </c>
      <c r="B43" s="153"/>
      <c r="C43" s="80"/>
      <c r="D43" s="80"/>
      <c r="E43" s="80"/>
      <c r="F43" s="80"/>
      <c r="G43" s="154"/>
      <c r="H43" s="80"/>
      <c r="I43" s="80"/>
      <c r="J43" s="80"/>
      <c r="K43" s="384"/>
      <c r="L43" s="384"/>
      <c r="M43" s="384"/>
      <c r="N43" s="384"/>
      <c r="O43" s="384"/>
      <c r="P43" s="384"/>
      <c r="Q43" s="384"/>
      <c r="R43" s="384"/>
      <c r="S43" s="384"/>
      <c r="T43" s="384"/>
      <c r="U43" s="384"/>
      <c r="V43" s="384"/>
      <c r="W43" s="384"/>
      <c r="X43" s="384"/>
      <c r="Y43" s="384"/>
      <c r="Z43" s="384"/>
      <c r="AA43" s="384"/>
      <c r="AB43" s="384"/>
      <c r="AC43" s="384"/>
      <c r="AD43" s="384"/>
      <c r="AE43" s="384"/>
      <c r="AF43" s="384"/>
      <c r="AG43" s="384"/>
      <c r="AH43" s="384"/>
      <c r="AI43" s="384"/>
      <c r="AJ43" s="384"/>
      <c r="AK43" s="80"/>
      <c r="AL43" s="155"/>
      <c r="AM43" s="201"/>
      <c r="AN43" s="191"/>
      <c r="AO43" s="191"/>
      <c r="AP43" s="191"/>
      <c r="AQ43" s="191"/>
      <c r="AR43" s="154"/>
      <c r="AS43" s="473"/>
      <c r="AT43" s="471"/>
      <c r="AU43" s="471"/>
      <c r="AV43" s="471"/>
      <c r="AW43" s="471"/>
      <c r="AX43" s="559"/>
      <c r="AY43" s="39"/>
    </row>
    <row r="44" spans="1:82" ht="19.5" customHeight="1" x14ac:dyDescent="0.25">
      <c r="A44" s="69" t="str">
        <f t="shared" si="0"/>
        <v/>
      </c>
      <c r="B44" s="153"/>
      <c r="C44" s="80"/>
      <c r="D44" s="80"/>
      <c r="E44" s="80"/>
      <c r="F44" s="80"/>
      <c r="G44" s="154"/>
      <c r="H44" s="80"/>
      <c r="I44" s="80"/>
      <c r="J44" s="80"/>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80"/>
      <c r="AL44" s="155"/>
      <c r="AM44" s="156"/>
      <c r="AN44" s="80"/>
      <c r="AO44" s="80"/>
      <c r="AP44" s="80"/>
      <c r="AQ44" s="80"/>
      <c r="AR44" s="154"/>
      <c r="AS44" s="473"/>
      <c r="AT44" s="471"/>
      <c r="AU44" s="471"/>
      <c r="AV44" s="471"/>
      <c r="AW44" s="471"/>
      <c r="AX44" s="559"/>
      <c r="AY44" s="15"/>
      <c r="CD44" s="1" t="s">
        <v>100</v>
      </c>
    </row>
    <row r="45" spans="1:82" ht="19.5" customHeight="1" x14ac:dyDescent="0.25">
      <c r="A45" s="69" t="str">
        <f t="shared" si="0"/>
        <v/>
      </c>
      <c r="B45" s="153"/>
      <c r="C45" s="179"/>
      <c r="D45" s="179"/>
      <c r="E45" s="179"/>
      <c r="F45" s="179"/>
      <c r="G45" s="154"/>
      <c r="H45" s="80"/>
      <c r="I45" s="80"/>
      <c r="J45" s="94"/>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0"/>
      <c r="AL45" s="155"/>
      <c r="AM45" s="156"/>
      <c r="AN45" s="80"/>
      <c r="AO45" s="80"/>
      <c r="AP45" s="80"/>
      <c r="AQ45" s="80"/>
      <c r="AR45" s="154"/>
      <c r="AS45" s="84"/>
      <c r="AT45" s="85"/>
      <c r="AU45" s="85"/>
      <c r="AV45" s="85"/>
      <c r="AW45" s="85"/>
      <c r="AX45" s="253"/>
      <c r="AY45" s="39"/>
    </row>
    <row r="46" spans="1:82" ht="19.5" customHeight="1" x14ac:dyDescent="0.25">
      <c r="A46" s="69">
        <f t="shared" si="0"/>
        <v>313</v>
      </c>
      <c r="B46" s="153"/>
      <c r="C46" s="179"/>
      <c r="D46" s="179"/>
      <c r="E46" s="179"/>
      <c r="F46" s="179"/>
      <c r="G46" s="154"/>
      <c r="H46" s="80"/>
      <c r="I46" s="80"/>
      <c r="J46" s="94" t="s">
        <v>173</v>
      </c>
      <c r="K46" s="381" t="s">
        <v>1480</v>
      </c>
      <c r="L46" s="381"/>
      <c r="M46" s="381"/>
      <c r="N46" s="381"/>
      <c r="O46" s="381"/>
      <c r="P46" s="381"/>
      <c r="Q46" s="381"/>
      <c r="R46" s="381"/>
      <c r="S46" s="381"/>
      <c r="T46" s="381"/>
      <c r="U46" s="381"/>
      <c r="V46" s="381"/>
      <c r="W46" s="381"/>
      <c r="X46" s="381"/>
      <c r="Y46" s="381"/>
      <c r="Z46" s="381"/>
      <c r="AA46" s="381"/>
      <c r="AB46" s="381"/>
      <c r="AC46" s="381"/>
      <c r="AD46" s="381"/>
      <c r="AE46" s="381"/>
      <c r="AF46" s="381"/>
      <c r="AG46" s="381"/>
      <c r="AH46" s="381"/>
      <c r="AI46" s="381"/>
      <c r="AJ46" s="381"/>
      <c r="AK46" s="80"/>
      <c r="AL46" s="155"/>
      <c r="AM46" s="201">
        <v>313</v>
      </c>
      <c r="AN46" s="386" t="s">
        <v>12</v>
      </c>
      <c r="AO46" s="387"/>
      <c r="AP46" s="387"/>
      <c r="AQ46" s="388"/>
      <c r="AR46" s="154"/>
      <c r="AS46" s="442" t="s">
        <v>1616</v>
      </c>
      <c r="AT46" s="471"/>
      <c r="AU46" s="471"/>
      <c r="AV46" s="471"/>
      <c r="AW46" s="471"/>
      <c r="AX46" s="559"/>
      <c r="AY46" s="39">
        <f>IFERROR(VLOOKUP(AN53,$CD$6:$CE$11,2,FALSE),0)</f>
        <v>0</v>
      </c>
    </row>
    <row r="47" spans="1:82" ht="14.6" customHeight="1" x14ac:dyDescent="0.25">
      <c r="A47" s="69" t="str">
        <f t="shared" si="0"/>
        <v/>
      </c>
      <c r="B47" s="185"/>
      <c r="C47" s="179"/>
      <c r="D47" s="179"/>
      <c r="E47" s="179"/>
      <c r="F47" s="179"/>
      <c r="G47" s="154"/>
      <c r="H47" s="80"/>
      <c r="I47" s="80"/>
      <c r="J47" s="94"/>
      <c r="K47" s="381"/>
      <c r="L47" s="381"/>
      <c r="M47" s="381"/>
      <c r="N47" s="381"/>
      <c r="O47" s="381"/>
      <c r="P47" s="381"/>
      <c r="Q47" s="381"/>
      <c r="R47" s="381"/>
      <c r="S47" s="381"/>
      <c r="T47" s="381"/>
      <c r="U47" s="381"/>
      <c r="V47" s="381"/>
      <c r="W47" s="381"/>
      <c r="X47" s="381"/>
      <c r="Y47" s="381"/>
      <c r="Z47" s="381"/>
      <c r="AA47" s="381"/>
      <c r="AB47" s="381"/>
      <c r="AC47" s="381"/>
      <c r="AD47" s="381"/>
      <c r="AE47" s="381"/>
      <c r="AF47" s="381"/>
      <c r="AG47" s="381"/>
      <c r="AH47" s="381"/>
      <c r="AI47" s="381"/>
      <c r="AJ47" s="381"/>
      <c r="AK47" s="80"/>
      <c r="AL47" s="155"/>
      <c r="AM47" s="156"/>
      <c r="AN47" s="80"/>
      <c r="AO47" s="80"/>
      <c r="AP47" s="80"/>
      <c r="AQ47" s="80"/>
      <c r="AR47" s="154"/>
      <c r="AS47" s="473"/>
      <c r="AT47" s="471"/>
      <c r="AU47" s="471"/>
      <c r="AV47" s="471"/>
      <c r="AW47" s="471"/>
      <c r="AX47" s="559"/>
      <c r="AY47" s="15"/>
    </row>
    <row r="48" spans="1:82" ht="19.5" customHeight="1" x14ac:dyDescent="0.25">
      <c r="A48" s="69" t="str">
        <f t="shared" si="0"/>
        <v/>
      </c>
      <c r="B48" s="153"/>
      <c r="C48" s="80"/>
      <c r="D48" s="80"/>
      <c r="E48" s="80"/>
      <c r="F48" s="80"/>
      <c r="G48" s="154"/>
      <c r="H48" s="80"/>
      <c r="I48" s="80"/>
      <c r="J48" s="94"/>
      <c r="K48" s="381"/>
      <c r="L48" s="381"/>
      <c r="M48" s="381"/>
      <c r="N48" s="381"/>
      <c r="O48" s="381"/>
      <c r="P48" s="381"/>
      <c r="Q48" s="381"/>
      <c r="R48" s="381"/>
      <c r="S48" s="381"/>
      <c r="T48" s="381"/>
      <c r="U48" s="381"/>
      <c r="V48" s="381"/>
      <c r="W48" s="381"/>
      <c r="X48" s="381"/>
      <c r="Y48" s="381"/>
      <c r="Z48" s="381"/>
      <c r="AA48" s="381"/>
      <c r="AB48" s="381"/>
      <c r="AC48" s="381"/>
      <c r="AD48" s="381"/>
      <c r="AE48" s="381"/>
      <c r="AF48" s="381"/>
      <c r="AG48" s="381"/>
      <c r="AH48" s="381"/>
      <c r="AI48" s="381"/>
      <c r="AJ48" s="381"/>
      <c r="AK48" s="80"/>
      <c r="AL48" s="155"/>
      <c r="AM48" s="156"/>
      <c r="AN48" s="80"/>
      <c r="AO48" s="80"/>
      <c r="AP48" s="80"/>
      <c r="AQ48" s="80"/>
      <c r="AR48" s="154"/>
      <c r="AS48" s="473"/>
      <c r="AT48" s="471"/>
      <c r="AU48" s="471"/>
      <c r="AV48" s="471"/>
      <c r="AW48" s="471"/>
      <c r="AX48" s="559"/>
      <c r="AY48" s="39"/>
    </row>
    <row r="49" spans="1:51" ht="19.5" customHeight="1" x14ac:dyDescent="0.25">
      <c r="A49" s="69" t="str">
        <f t="shared" si="0"/>
        <v/>
      </c>
      <c r="B49" s="153"/>
      <c r="C49" s="80"/>
      <c r="D49" s="80"/>
      <c r="E49" s="80"/>
      <c r="F49" s="80"/>
      <c r="G49" s="154"/>
      <c r="H49" s="80"/>
      <c r="I49" s="80"/>
      <c r="J49" s="94"/>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80"/>
      <c r="AL49" s="155"/>
      <c r="AM49" s="156"/>
      <c r="AN49" s="80"/>
      <c r="AO49" s="80"/>
      <c r="AP49" s="80"/>
      <c r="AQ49" s="80"/>
      <c r="AR49" s="154"/>
      <c r="AS49" s="84"/>
      <c r="AT49" s="85"/>
      <c r="AU49" s="85"/>
      <c r="AV49" s="85"/>
      <c r="AW49" s="85"/>
      <c r="AX49" s="253"/>
      <c r="AY49" s="15"/>
    </row>
    <row r="50" spans="1:51" ht="19.5" customHeight="1" x14ac:dyDescent="0.25">
      <c r="A50" s="69" t="str">
        <f t="shared" si="0"/>
        <v/>
      </c>
      <c r="B50" s="153"/>
      <c r="C50" s="80"/>
      <c r="D50" s="80"/>
      <c r="E50" s="80"/>
      <c r="F50" s="80"/>
      <c r="G50" s="154"/>
      <c r="H50" s="80"/>
      <c r="I50" s="80"/>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80"/>
      <c r="AL50" s="155"/>
      <c r="AM50" s="156"/>
      <c r="AN50" s="80"/>
      <c r="AO50" s="80"/>
      <c r="AP50" s="80"/>
      <c r="AQ50" s="80"/>
      <c r="AR50" s="154"/>
      <c r="AS50" s="157"/>
      <c r="AT50" s="158"/>
      <c r="AU50" s="158"/>
      <c r="AV50" s="158"/>
      <c r="AW50" s="158"/>
      <c r="AX50" s="246"/>
      <c r="AY50" s="15"/>
    </row>
    <row r="51" spans="1:51" ht="19.5" customHeight="1" x14ac:dyDescent="0.25">
      <c r="A51" s="69">
        <f t="shared" si="0"/>
        <v>314</v>
      </c>
      <c r="B51" s="153"/>
      <c r="C51" s="80"/>
      <c r="D51" s="80"/>
      <c r="E51" s="80"/>
      <c r="F51" s="80"/>
      <c r="G51" s="154"/>
      <c r="H51" s="200" t="s">
        <v>341</v>
      </c>
      <c r="I51" s="80"/>
      <c r="J51" s="381" t="s">
        <v>1488</v>
      </c>
      <c r="K51" s="381"/>
      <c r="L51" s="381"/>
      <c r="M51" s="381"/>
      <c r="N51" s="381"/>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80"/>
      <c r="AL51" s="155"/>
      <c r="AM51" s="201">
        <v>314</v>
      </c>
      <c r="AN51" s="386" t="s">
        <v>12</v>
      </c>
      <c r="AO51" s="387"/>
      <c r="AP51" s="387"/>
      <c r="AQ51" s="388"/>
      <c r="AR51" s="154"/>
      <c r="AS51" s="442" t="s">
        <v>1577</v>
      </c>
      <c r="AT51" s="443"/>
      <c r="AU51" s="443"/>
      <c r="AV51" s="443"/>
      <c r="AW51" s="443"/>
      <c r="AX51" s="526"/>
      <c r="AY51" s="39">
        <f>IFERROR(VLOOKUP(AN58,$CD$6:$CE$11,2,FALSE),0)</f>
        <v>0</v>
      </c>
    </row>
    <row r="52" spans="1:51" ht="14.6" customHeight="1" x14ac:dyDescent="0.25">
      <c r="A52" s="69" t="str">
        <f t="shared" si="0"/>
        <v/>
      </c>
      <c r="B52" s="153"/>
      <c r="C52" s="80"/>
      <c r="D52" s="80"/>
      <c r="E52" s="80"/>
      <c r="F52" s="80"/>
      <c r="G52" s="154"/>
      <c r="H52" s="80"/>
      <c r="I52" s="80"/>
      <c r="J52" s="381"/>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80"/>
      <c r="AL52" s="155"/>
      <c r="AM52" s="156"/>
      <c r="AN52" s="80"/>
      <c r="AO52" s="80"/>
      <c r="AP52" s="80"/>
      <c r="AQ52" s="80"/>
      <c r="AR52" s="154"/>
      <c r="AS52" s="442"/>
      <c r="AT52" s="443"/>
      <c r="AU52" s="443"/>
      <c r="AV52" s="443"/>
      <c r="AW52" s="443"/>
      <c r="AX52" s="526"/>
      <c r="AY52" s="15"/>
    </row>
    <row r="53" spans="1:51" ht="19.5" customHeight="1" x14ac:dyDescent="0.25">
      <c r="A53" s="69" t="str">
        <f t="shared" si="0"/>
        <v/>
      </c>
      <c r="B53" s="153"/>
      <c r="C53" s="80"/>
      <c r="D53" s="80"/>
      <c r="E53" s="80"/>
      <c r="F53" s="80"/>
      <c r="G53" s="154"/>
      <c r="H53" s="80"/>
      <c r="I53" s="80"/>
      <c r="J53" s="80"/>
      <c r="K53" s="80"/>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80"/>
      <c r="AL53" s="155"/>
      <c r="AM53" s="156"/>
      <c r="AN53" s="80"/>
      <c r="AO53" s="80"/>
      <c r="AP53" s="80"/>
      <c r="AQ53" s="80"/>
      <c r="AR53" s="154"/>
      <c r="AS53" s="84"/>
      <c r="AT53" s="85"/>
      <c r="AU53" s="85"/>
      <c r="AV53" s="85"/>
      <c r="AW53" s="85"/>
      <c r="AX53" s="253"/>
      <c r="AY53" s="39"/>
    </row>
    <row r="54" spans="1:51" ht="19.5" customHeight="1" x14ac:dyDescent="0.25">
      <c r="A54" s="69" t="str">
        <f t="shared" si="0"/>
        <v/>
      </c>
      <c r="B54" s="153"/>
      <c r="C54" s="80"/>
      <c r="D54" s="80"/>
      <c r="E54" s="80"/>
      <c r="F54" s="80"/>
      <c r="G54" s="154"/>
      <c r="H54" s="80"/>
      <c r="I54" s="80"/>
      <c r="J54" s="79" t="s">
        <v>45</v>
      </c>
      <c r="K54" s="384" t="s">
        <v>1218</v>
      </c>
      <c r="L54" s="384"/>
      <c r="M54" s="384"/>
      <c r="N54" s="384"/>
      <c r="O54" s="384"/>
      <c r="P54" s="384"/>
      <c r="Q54" s="384"/>
      <c r="R54" s="384"/>
      <c r="S54" s="384"/>
      <c r="T54" s="384"/>
      <c r="U54" s="384"/>
      <c r="V54" s="384"/>
      <c r="W54" s="384"/>
      <c r="X54" s="384"/>
      <c r="Y54" s="384"/>
      <c r="Z54" s="384"/>
      <c r="AA54" s="384"/>
      <c r="AB54" s="384"/>
      <c r="AC54" s="384"/>
      <c r="AD54" s="384"/>
      <c r="AE54" s="384"/>
      <c r="AF54" s="384"/>
      <c r="AG54" s="384"/>
      <c r="AH54" s="384"/>
      <c r="AI54" s="384"/>
      <c r="AJ54" s="384"/>
      <c r="AK54" s="80"/>
      <c r="AL54" s="155"/>
      <c r="AM54" s="201"/>
      <c r="AN54" s="80"/>
      <c r="AO54" s="80"/>
      <c r="AP54" s="80"/>
      <c r="AQ54" s="80"/>
      <c r="AR54" s="154"/>
      <c r="AS54" s="157"/>
      <c r="AT54" s="158"/>
      <c r="AU54" s="158"/>
      <c r="AV54" s="158"/>
      <c r="AW54" s="158"/>
      <c r="AX54" s="246"/>
      <c r="AY54" s="15"/>
    </row>
    <row r="55" spans="1:51" ht="19.5" customHeight="1" x14ac:dyDescent="0.25">
      <c r="A55" s="69" t="str">
        <f t="shared" si="0"/>
        <v/>
      </c>
      <c r="B55" s="153"/>
      <c r="C55" s="80"/>
      <c r="D55" s="80"/>
      <c r="E55" s="80"/>
      <c r="F55" s="80"/>
      <c r="G55" s="154"/>
      <c r="H55" s="80"/>
      <c r="I55" s="80"/>
      <c r="J55" s="80"/>
      <c r="K55" s="384"/>
      <c r="L55" s="384"/>
      <c r="M55" s="384"/>
      <c r="N55" s="384"/>
      <c r="O55" s="384"/>
      <c r="P55" s="384"/>
      <c r="Q55" s="384"/>
      <c r="R55" s="384"/>
      <c r="S55" s="384"/>
      <c r="T55" s="384"/>
      <c r="U55" s="384"/>
      <c r="V55" s="384"/>
      <c r="W55" s="384"/>
      <c r="X55" s="384"/>
      <c r="Y55" s="384"/>
      <c r="Z55" s="384"/>
      <c r="AA55" s="384"/>
      <c r="AB55" s="384"/>
      <c r="AC55" s="384"/>
      <c r="AD55" s="384"/>
      <c r="AE55" s="384"/>
      <c r="AF55" s="384"/>
      <c r="AG55" s="384"/>
      <c r="AH55" s="384"/>
      <c r="AI55" s="384"/>
      <c r="AJ55" s="384"/>
      <c r="AK55" s="80"/>
      <c r="AL55" s="155"/>
      <c r="AM55" s="201"/>
      <c r="AN55" s="80"/>
      <c r="AO55" s="80"/>
      <c r="AP55" s="80"/>
      <c r="AQ55" s="80"/>
      <c r="AR55" s="154"/>
      <c r="AS55" s="157"/>
      <c r="AT55" s="158"/>
      <c r="AU55" s="158"/>
      <c r="AV55" s="158"/>
      <c r="AW55" s="158"/>
      <c r="AX55" s="246"/>
      <c r="AY55" s="15"/>
    </row>
    <row r="56" spans="1:51" ht="19.5" customHeight="1" x14ac:dyDescent="0.25">
      <c r="A56" s="69" t="str">
        <f t="shared" si="0"/>
        <v/>
      </c>
      <c r="B56" s="153"/>
      <c r="C56" s="80"/>
      <c r="D56" s="80"/>
      <c r="E56" s="80"/>
      <c r="F56" s="80"/>
      <c r="G56" s="154"/>
      <c r="H56" s="80"/>
      <c r="I56" s="80"/>
      <c r="J56" s="80"/>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0"/>
      <c r="AL56" s="155"/>
      <c r="AM56" s="201"/>
      <c r="AN56" s="80"/>
      <c r="AO56" s="80"/>
      <c r="AP56" s="80"/>
      <c r="AQ56" s="80"/>
      <c r="AR56" s="154"/>
      <c r="AS56" s="157"/>
      <c r="AT56" s="158"/>
      <c r="AU56" s="158"/>
      <c r="AV56" s="158"/>
      <c r="AW56" s="158"/>
      <c r="AX56" s="246"/>
      <c r="AY56" s="15"/>
    </row>
    <row r="57" spans="1:51" ht="19.5" customHeight="1" x14ac:dyDescent="0.25">
      <c r="A57" s="69">
        <f t="shared" si="0"/>
        <v>315</v>
      </c>
      <c r="B57" s="153"/>
      <c r="C57" s="80"/>
      <c r="D57" s="80"/>
      <c r="E57" s="80"/>
      <c r="F57" s="80"/>
      <c r="G57" s="154"/>
      <c r="H57" s="80"/>
      <c r="I57" s="80"/>
      <c r="J57" s="80" t="s">
        <v>72</v>
      </c>
      <c r="K57" s="373" t="s">
        <v>1326</v>
      </c>
      <c r="L57" s="373"/>
      <c r="M57" s="373"/>
      <c r="N57" s="373"/>
      <c r="O57" s="373"/>
      <c r="P57" s="373"/>
      <c r="Q57" s="373"/>
      <c r="R57" s="373"/>
      <c r="S57" s="373"/>
      <c r="T57" s="373"/>
      <c r="U57" s="373"/>
      <c r="V57" s="373"/>
      <c r="W57" s="373"/>
      <c r="X57" s="373"/>
      <c r="Y57" s="373"/>
      <c r="Z57" s="373"/>
      <c r="AA57" s="373"/>
      <c r="AB57" s="373"/>
      <c r="AC57" s="373"/>
      <c r="AD57" s="373"/>
      <c r="AE57" s="373"/>
      <c r="AF57" s="373"/>
      <c r="AG57" s="373"/>
      <c r="AH57" s="373"/>
      <c r="AI57" s="373"/>
      <c r="AJ57" s="373"/>
      <c r="AK57" s="80"/>
      <c r="AL57" s="155"/>
      <c r="AM57" s="201">
        <v>315</v>
      </c>
      <c r="AN57" s="386" t="s">
        <v>12</v>
      </c>
      <c r="AO57" s="387"/>
      <c r="AP57" s="387"/>
      <c r="AQ57" s="388"/>
      <c r="AR57" s="154"/>
      <c r="AS57" s="442" t="s">
        <v>1617</v>
      </c>
      <c r="AT57" s="443"/>
      <c r="AU57" s="443"/>
      <c r="AV57" s="443"/>
      <c r="AW57" s="443"/>
      <c r="AX57" s="526"/>
      <c r="AY57" s="39">
        <f>IFERROR(VLOOKUP(AN64,$CD$6:$CE$11,2,FALSE),0)</f>
        <v>0</v>
      </c>
    </row>
    <row r="58" spans="1:51" ht="19.5" customHeight="1" x14ac:dyDescent="0.25">
      <c r="A58" s="69" t="str">
        <f t="shared" si="0"/>
        <v/>
      </c>
      <c r="B58" s="153"/>
      <c r="C58" s="80"/>
      <c r="D58" s="80"/>
      <c r="E58" s="80"/>
      <c r="F58" s="80"/>
      <c r="G58" s="154"/>
      <c r="H58" s="80"/>
      <c r="I58" s="80"/>
      <c r="J58" s="80"/>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80"/>
      <c r="AL58" s="155"/>
      <c r="AM58" s="156"/>
      <c r="AN58" s="80"/>
      <c r="AO58" s="80"/>
      <c r="AP58" s="80"/>
      <c r="AQ58" s="80"/>
      <c r="AR58" s="154"/>
      <c r="AS58" s="442"/>
      <c r="AT58" s="443"/>
      <c r="AU58" s="443"/>
      <c r="AV58" s="443"/>
      <c r="AW58" s="443"/>
      <c r="AX58" s="526"/>
      <c r="AY58" s="39"/>
    </row>
    <row r="59" spans="1:51" ht="21" customHeight="1" x14ac:dyDescent="0.25">
      <c r="A59" s="69">
        <f t="shared" si="0"/>
        <v>316</v>
      </c>
      <c r="B59" s="153"/>
      <c r="C59" s="80"/>
      <c r="D59" s="80"/>
      <c r="E59" s="80"/>
      <c r="F59" s="80"/>
      <c r="G59" s="154"/>
      <c r="H59" s="80"/>
      <c r="I59" s="80"/>
      <c r="J59" s="80" t="s">
        <v>73</v>
      </c>
      <c r="K59" s="401" t="s">
        <v>1830</v>
      </c>
      <c r="L59" s="401"/>
      <c r="M59" s="401"/>
      <c r="N59" s="401"/>
      <c r="O59" s="401"/>
      <c r="P59" s="401"/>
      <c r="Q59" s="401"/>
      <c r="R59" s="401"/>
      <c r="S59" s="401"/>
      <c r="T59" s="401"/>
      <c r="U59" s="401"/>
      <c r="V59" s="401"/>
      <c r="W59" s="401"/>
      <c r="X59" s="401"/>
      <c r="Y59" s="401"/>
      <c r="Z59" s="401"/>
      <c r="AA59" s="401"/>
      <c r="AB59" s="401"/>
      <c r="AC59" s="401"/>
      <c r="AD59" s="401"/>
      <c r="AE59" s="401"/>
      <c r="AF59" s="401"/>
      <c r="AG59" s="401"/>
      <c r="AH59" s="401"/>
      <c r="AI59" s="401"/>
      <c r="AJ59" s="401"/>
      <c r="AK59" s="80"/>
      <c r="AL59" s="155"/>
      <c r="AM59" s="201">
        <v>316</v>
      </c>
      <c r="AN59" s="386" t="s">
        <v>12</v>
      </c>
      <c r="AO59" s="387"/>
      <c r="AP59" s="387"/>
      <c r="AQ59" s="388"/>
      <c r="AR59" s="154"/>
      <c r="AS59" s="442" t="s">
        <v>1618</v>
      </c>
      <c r="AT59" s="443"/>
      <c r="AU59" s="443"/>
      <c r="AV59" s="443"/>
      <c r="AW59" s="443"/>
      <c r="AX59" s="526"/>
      <c r="AY59" s="39">
        <f>IFERROR(VLOOKUP(AN66,$CD$6:$CE$11,2,FALSE),0)</f>
        <v>0</v>
      </c>
    </row>
    <row r="60" spans="1:51" ht="21" customHeight="1" x14ac:dyDescent="0.25">
      <c r="A60" s="69" t="str">
        <f t="shared" si="0"/>
        <v/>
      </c>
      <c r="B60" s="153"/>
      <c r="C60" s="80"/>
      <c r="D60" s="80"/>
      <c r="E60" s="80"/>
      <c r="F60" s="80"/>
      <c r="G60" s="154"/>
      <c r="H60" s="80"/>
      <c r="I60" s="80"/>
      <c r="J60" s="80"/>
      <c r="K60" s="401"/>
      <c r="L60" s="401"/>
      <c r="M60" s="401"/>
      <c r="N60" s="401"/>
      <c r="O60" s="401"/>
      <c r="P60" s="401"/>
      <c r="Q60" s="401"/>
      <c r="R60" s="401"/>
      <c r="S60" s="401"/>
      <c r="T60" s="401"/>
      <c r="U60" s="401"/>
      <c r="V60" s="401"/>
      <c r="W60" s="401"/>
      <c r="X60" s="401"/>
      <c r="Y60" s="401"/>
      <c r="Z60" s="401"/>
      <c r="AA60" s="401"/>
      <c r="AB60" s="401"/>
      <c r="AC60" s="401"/>
      <c r="AD60" s="401"/>
      <c r="AE60" s="401"/>
      <c r="AF60" s="401"/>
      <c r="AG60" s="401"/>
      <c r="AH60" s="401"/>
      <c r="AI60" s="401"/>
      <c r="AJ60" s="401"/>
      <c r="AK60" s="80"/>
      <c r="AL60" s="155"/>
      <c r="AM60" s="156"/>
      <c r="AN60" s="80"/>
      <c r="AO60" s="80"/>
      <c r="AP60" s="80"/>
      <c r="AQ60" s="80"/>
      <c r="AR60" s="154"/>
      <c r="AS60" s="442"/>
      <c r="AT60" s="443"/>
      <c r="AU60" s="443"/>
      <c r="AV60" s="443"/>
      <c r="AW60" s="443"/>
      <c r="AX60" s="526"/>
      <c r="AY60" s="15"/>
    </row>
    <row r="61" spans="1:51" ht="21" customHeight="1" x14ac:dyDescent="0.25">
      <c r="A61" s="69" t="str">
        <f t="shared" si="0"/>
        <v/>
      </c>
      <c r="B61" s="153"/>
      <c r="C61" s="80"/>
      <c r="D61" s="80"/>
      <c r="E61" s="80"/>
      <c r="F61" s="80"/>
      <c r="G61" s="154"/>
      <c r="H61" s="80"/>
      <c r="I61" s="80"/>
      <c r="J61" s="80"/>
      <c r="K61" s="401"/>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c r="AJ61" s="401"/>
      <c r="AK61" s="80"/>
      <c r="AL61" s="155"/>
      <c r="AM61" s="156"/>
      <c r="AN61" s="80"/>
      <c r="AO61" s="80"/>
      <c r="AP61" s="80"/>
      <c r="AQ61" s="80"/>
      <c r="AR61" s="154"/>
      <c r="AS61" s="157"/>
      <c r="AT61" s="158"/>
      <c r="AU61" s="158"/>
      <c r="AV61" s="158"/>
      <c r="AW61" s="158"/>
      <c r="AX61" s="246"/>
      <c r="AY61" s="15"/>
    </row>
    <row r="62" spans="1:51" ht="19.5" customHeight="1" x14ac:dyDescent="0.25">
      <c r="A62" s="69" t="str">
        <f t="shared" si="0"/>
        <v/>
      </c>
      <c r="B62" s="153"/>
      <c r="C62" s="80"/>
      <c r="D62" s="80"/>
      <c r="E62" s="80"/>
      <c r="F62" s="80"/>
      <c r="G62" s="154"/>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155"/>
      <c r="AM62" s="156"/>
      <c r="AN62" s="80"/>
      <c r="AO62" s="80"/>
      <c r="AP62" s="80"/>
      <c r="AQ62" s="80"/>
      <c r="AR62" s="154"/>
      <c r="AS62" s="157"/>
      <c r="AT62" s="158"/>
      <c r="AU62" s="158"/>
      <c r="AV62" s="158"/>
      <c r="AW62" s="158"/>
      <c r="AX62" s="246"/>
      <c r="AY62" s="15"/>
    </row>
    <row r="63" spans="1:51" ht="21" customHeight="1" x14ac:dyDescent="0.25">
      <c r="A63" s="69" t="str">
        <f t="shared" si="0"/>
        <v/>
      </c>
      <c r="B63" s="153"/>
      <c r="C63" s="80"/>
      <c r="D63" s="80"/>
      <c r="E63" s="80"/>
      <c r="F63" s="80"/>
      <c r="G63" s="154"/>
      <c r="H63" s="80"/>
      <c r="I63" s="80"/>
      <c r="J63" s="592" t="s">
        <v>1831</v>
      </c>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c r="AJ63" s="590"/>
      <c r="AK63" s="80"/>
      <c r="AL63" s="155"/>
      <c r="AM63" s="156"/>
      <c r="AN63" s="80"/>
      <c r="AO63" s="80"/>
      <c r="AP63" s="80"/>
      <c r="AQ63" s="80"/>
      <c r="AR63" s="154"/>
      <c r="AS63" s="442" t="s">
        <v>1274</v>
      </c>
      <c r="AT63" s="443"/>
      <c r="AU63" s="443"/>
      <c r="AV63" s="443"/>
      <c r="AW63" s="443"/>
      <c r="AX63" s="526"/>
      <c r="AY63" s="15"/>
    </row>
    <row r="64" spans="1:51" ht="21" customHeight="1" x14ac:dyDescent="0.25">
      <c r="A64" s="69" t="str">
        <f t="shared" si="0"/>
        <v/>
      </c>
      <c r="B64" s="153"/>
      <c r="C64" s="80"/>
      <c r="D64" s="80"/>
      <c r="E64" s="80"/>
      <c r="F64" s="80"/>
      <c r="G64" s="154"/>
      <c r="H64" s="80"/>
      <c r="I64" s="80"/>
      <c r="J64" s="593"/>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519"/>
      <c r="AK64" s="80"/>
      <c r="AL64" s="155"/>
      <c r="AM64" s="156"/>
      <c r="AN64" s="80"/>
      <c r="AO64" s="80"/>
      <c r="AP64" s="80"/>
      <c r="AQ64" s="80"/>
      <c r="AR64" s="154"/>
      <c r="AS64" s="442"/>
      <c r="AT64" s="443"/>
      <c r="AU64" s="443"/>
      <c r="AV64" s="443"/>
      <c r="AW64" s="443"/>
      <c r="AX64" s="526"/>
      <c r="AY64" s="15"/>
    </row>
    <row r="65" spans="1:51" ht="21" customHeight="1" x14ac:dyDescent="0.25">
      <c r="A65" s="69" t="str">
        <f t="shared" si="0"/>
        <v/>
      </c>
      <c r="B65" s="153"/>
      <c r="C65" s="80"/>
      <c r="D65" s="80"/>
      <c r="E65" s="80"/>
      <c r="F65" s="80"/>
      <c r="G65" s="154"/>
      <c r="H65" s="80"/>
      <c r="I65" s="80"/>
      <c r="J65" s="593"/>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519"/>
      <c r="AK65" s="80"/>
      <c r="AL65" s="155"/>
      <c r="AM65" s="156"/>
      <c r="AN65" s="80"/>
      <c r="AO65" s="80"/>
      <c r="AP65" s="80"/>
      <c r="AQ65" s="80"/>
      <c r="AR65" s="154"/>
      <c r="AS65" s="442"/>
      <c r="AT65" s="443"/>
      <c r="AU65" s="443"/>
      <c r="AV65" s="443"/>
      <c r="AW65" s="443"/>
      <c r="AX65" s="526"/>
      <c r="AY65" s="15"/>
    </row>
    <row r="66" spans="1:51" ht="20.25" customHeight="1" x14ac:dyDescent="0.25">
      <c r="A66" s="69" t="str">
        <f t="shared" si="0"/>
        <v/>
      </c>
      <c r="B66" s="153"/>
      <c r="C66" s="80"/>
      <c r="D66" s="80"/>
      <c r="E66" s="80"/>
      <c r="F66" s="80"/>
      <c r="G66" s="154"/>
      <c r="H66" s="80"/>
      <c r="I66" s="80"/>
      <c r="J66" s="593"/>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519"/>
      <c r="AK66" s="80"/>
      <c r="AL66" s="155"/>
      <c r="AM66" s="156"/>
      <c r="AN66" s="80"/>
      <c r="AO66" s="80"/>
      <c r="AP66" s="80"/>
      <c r="AQ66" s="80"/>
      <c r="AR66" s="154"/>
      <c r="AS66" s="442"/>
      <c r="AT66" s="443"/>
      <c r="AU66" s="443"/>
      <c r="AV66" s="443"/>
      <c r="AW66" s="443"/>
      <c r="AX66" s="526"/>
      <c r="AY66" s="15"/>
    </row>
    <row r="67" spans="1:51" ht="20.25" customHeight="1" x14ac:dyDescent="0.25">
      <c r="A67" s="69" t="str">
        <f t="shared" si="0"/>
        <v/>
      </c>
      <c r="B67" s="153"/>
      <c r="C67" s="80"/>
      <c r="D67" s="80"/>
      <c r="E67" s="80"/>
      <c r="F67" s="80"/>
      <c r="G67" s="154"/>
      <c r="H67" s="80"/>
      <c r="I67" s="80"/>
      <c r="J67" s="594"/>
      <c r="K67" s="520"/>
      <c r="L67" s="520"/>
      <c r="M67" s="520"/>
      <c r="N67" s="520"/>
      <c r="O67" s="520"/>
      <c r="P67" s="520"/>
      <c r="Q67" s="520"/>
      <c r="R67" s="520"/>
      <c r="S67" s="520"/>
      <c r="T67" s="520"/>
      <c r="U67" s="520"/>
      <c r="V67" s="520"/>
      <c r="W67" s="520"/>
      <c r="X67" s="520"/>
      <c r="Y67" s="520"/>
      <c r="Z67" s="520"/>
      <c r="AA67" s="520"/>
      <c r="AB67" s="520"/>
      <c r="AC67" s="520"/>
      <c r="AD67" s="520"/>
      <c r="AE67" s="520"/>
      <c r="AF67" s="520"/>
      <c r="AG67" s="520"/>
      <c r="AH67" s="520"/>
      <c r="AI67" s="520"/>
      <c r="AJ67" s="521"/>
      <c r="AK67" s="80"/>
      <c r="AL67" s="155"/>
      <c r="AM67" s="156"/>
      <c r="AN67" s="80"/>
      <c r="AO67" s="80"/>
      <c r="AP67" s="80"/>
      <c r="AQ67" s="80"/>
      <c r="AR67" s="154"/>
      <c r="AS67" s="157"/>
      <c r="AT67" s="158"/>
      <c r="AU67" s="158"/>
      <c r="AV67" s="158"/>
      <c r="AW67" s="158"/>
      <c r="AX67" s="246"/>
      <c r="AY67" s="15"/>
    </row>
    <row r="68" spans="1:51" ht="19.5" customHeight="1" thickBot="1" x14ac:dyDescent="0.3">
      <c r="A68" s="69" t="str">
        <f t="shared" si="0"/>
        <v/>
      </c>
      <c r="B68" s="170"/>
      <c r="C68" s="171"/>
      <c r="D68" s="171"/>
      <c r="E68" s="171"/>
      <c r="F68" s="171"/>
      <c r="G68" s="172"/>
      <c r="H68" s="171"/>
      <c r="I68" s="171"/>
      <c r="J68" s="171"/>
      <c r="K68" s="171"/>
      <c r="L68" s="171"/>
      <c r="M68" s="171"/>
      <c r="N68" s="171"/>
      <c r="O68" s="171"/>
      <c r="P68" s="171"/>
      <c r="Q68" s="171"/>
      <c r="R68" s="171"/>
      <c r="S68" s="171"/>
      <c r="T68" s="171"/>
      <c r="U68" s="171"/>
      <c r="V68" s="171"/>
      <c r="W68" s="171"/>
      <c r="X68" s="171"/>
      <c r="Y68" s="171"/>
      <c r="Z68" s="171"/>
      <c r="AA68" s="171"/>
      <c r="AB68" s="171"/>
      <c r="AC68" s="171"/>
      <c r="AD68" s="171"/>
      <c r="AE68" s="171"/>
      <c r="AF68" s="171"/>
      <c r="AG68" s="171"/>
      <c r="AH68" s="171"/>
      <c r="AI68" s="171"/>
      <c r="AJ68" s="171"/>
      <c r="AK68" s="171"/>
      <c r="AL68" s="173"/>
      <c r="AM68" s="174"/>
      <c r="AN68" s="171"/>
      <c r="AO68" s="171"/>
      <c r="AP68" s="171"/>
      <c r="AQ68" s="171"/>
      <c r="AR68" s="172"/>
      <c r="AS68" s="175"/>
      <c r="AT68" s="176"/>
      <c r="AU68" s="176"/>
      <c r="AV68" s="176"/>
      <c r="AW68" s="176"/>
      <c r="AX68" s="254"/>
      <c r="AY68" s="11"/>
    </row>
    <row r="70" spans="1:51" ht="19.5" customHeight="1" x14ac:dyDescent="0.25">
      <c r="AM70" s="435" t="s">
        <v>991</v>
      </c>
      <c r="AN70" s="435"/>
      <c r="AO70" s="435"/>
      <c r="AP70" s="435"/>
      <c r="AQ70" s="435"/>
    </row>
  </sheetData>
  <mergeCells count="44">
    <mergeCell ref="AS51:AX52"/>
    <mergeCell ref="AS57:AX58"/>
    <mergeCell ref="AS59:AX60"/>
    <mergeCell ref="AS63:AX66"/>
    <mergeCell ref="AS14:AX16"/>
    <mergeCell ref="AS23:AX25"/>
    <mergeCell ref="AS42:AX44"/>
    <mergeCell ref="AS46:AX48"/>
    <mergeCell ref="AS17:AX18"/>
    <mergeCell ref="C13:E13"/>
    <mergeCell ref="C14:F14"/>
    <mergeCell ref="AS30:AX33"/>
    <mergeCell ref="AM1:AQ1"/>
    <mergeCell ref="H2:AK5"/>
    <mergeCell ref="AL2:AR3"/>
    <mergeCell ref="B3:G4"/>
    <mergeCell ref="AS3:AX4"/>
    <mergeCell ref="AO4:AR5"/>
    <mergeCell ref="B7:G9"/>
    <mergeCell ref="AS7:AX12"/>
    <mergeCell ref="J7:AJ9"/>
    <mergeCell ref="C10:E10"/>
    <mergeCell ref="J19:AJ21"/>
    <mergeCell ref="K11:AJ12"/>
    <mergeCell ref="C11:F11"/>
    <mergeCell ref="AN7:AQ7"/>
    <mergeCell ref="K23:AJ28"/>
    <mergeCell ref="AN23:AQ23"/>
    <mergeCell ref="J30:AJ40"/>
    <mergeCell ref="K42:AJ44"/>
    <mergeCell ref="AN42:AQ42"/>
    <mergeCell ref="K14:AJ17"/>
    <mergeCell ref="AN14:AQ14"/>
    <mergeCell ref="AM70:AQ70"/>
    <mergeCell ref="K46:AJ49"/>
    <mergeCell ref="K59:AJ61"/>
    <mergeCell ref="K57:AJ57"/>
    <mergeCell ref="AN57:AQ57"/>
    <mergeCell ref="AN59:AQ59"/>
    <mergeCell ref="J63:AJ67"/>
    <mergeCell ref="K54:AJ55"/>
    <mergeCell ref="J51:AJ52"/>
    <mergeCell ref="AN51:AQ51"/>
    <mergeCell ref="AN46:AQ46"/>
  </mergeCells>
  <phoneticPr fontId="7"/>
  <conditionalFormatting sqref="C11">
    <cfRule type="cellIs" dxfId="1459" priority="123" operator="equal">
      <formula>"該当・非該当"</formula>
    </cfRule>
    <cfRule type="cellIs" dxfId="1458" priority="125" operator="equal">
      <formula>"非該当"</formula>
    </cfRule>
    <cfRule type="cellIs" dxfId="1457" priority="124" operator="equal">
      <formula>"該当"</formula>
    </cfRule>
  </conditionalFormatting>
  <conditionalFormatting sqref="C14">
    <cfRule type="cellIs" dxfId="1456" priority="120" operator="equal">
      <formula>"該当・非該当"</formula>
    </cfRule>
    <cfRule type="cellIs" dxfId="1455" priority="121" operator="equal">
      <formula>"該当"</formula>
    </cfRule>
    <cfRule type="cellIs" dxfId="1454" priority="122" operator="equal">
      <formula>"非該当"</formula>
    </cfRule>
  </conditionalFormatting>
  <conditionalFormatting sqref="C47">
    <cfRule type="cellIs" dxfId="1453" priority="129" operator="equal">
      <formula>"非該当"</formula>
    </cfRule>
    <cfRule type="cellIs" dxfId="1452" priority="128" operator="equal">
      <formula>"該当"</formula>
    </cfRule>
    <cfRule type="cellIs" dxfId="1451" priority="127" operator="equal">
      <formula>"該当・非該当"</formula>
    </cfRule>
  </conditionalFormatting>
  <conditionalFormatting sqref="AN4:AO4">
    <cfRule type="containsBlanks" dxfId="1450" priority="126">
      <formula>LEN(TRIM(AN4))=0</formula>
    </cfRule>
  </conditionalFormatting>
  <conditionalFormatting sqref="AN7:AO8">
    <cfRule type="cellIs" dxfId="1449" priority="38" operator="equal">
      <formula>"いる"</formula>
    </cfRule>
    <cfRule type="containsText" dxfId="1448" priority="41" operator="containsText" text="いない">
      <formula>NOT(ISERROR(SEARCH("いない",AN7)))</formula>
    </cfRule>
    <cfRule type="cellIs" dxfId="1447" priority="40" operator="equal">
      <formula>"いる・いない"</formula>
    </cfRule>
    <cfRule type="cellIs" dxfId="1446" priority="39" operator="equal">
      <formula>"非該当"</formula>
    </cfRule>
  </conditionalFormatting>
  <conditionalFormatting sqref="AN11:AO11">
    <cfRule type="cellIs" dxfId="1444" priority="48" operator="equal">
      <formula>"いる・いない"</formula>
    </cfRule>
    <cfRule type="cellIs" dxfId="1443" priority="47" operator="equal">
      <formula>"非該当"</formula>
    </cfRule>
    <cfRule type="cellIs" dxfId="1442" priority="46" operator="equal">
      <formula>"いる"</formula>
    </cfRule>
  </conditionalFormatting>
  <conditionalFormatting sqref="AN14:AO14">
    <cfRule type="containsText" dxfId="1441" priority="112" operator="containsText" text="いない">
      <formula>NOT(ISERROR(SEARCH("いない",AN14)))</formula>
    </cfRule>
    <cfRule type="cellIs" dxfId="1440" priority="111" operator="equal">
      <formula>"いる・いない"</formula>
    </cfRule>
    <cfRule type="cellIs" dxfId="1439" priority="109" operator="equal">
      <formula>"いる"</formula>
    </cfRule>
    <cfRule type="cellIs" dxfId="1438" priority="110" operator="equal">
      <formula>"非該当"</formula>
    </cfRule>
  </conditionalFormatting>
  <conditionalFormatting sqref="AN16:AO16">
    <cfRule type="cellIs" dxfId="1437" priority="147" operator="equal">
      <formula>"いる"</formula>
    </cfRule>
    <cfRule type="cellIs" dxfId="1436" priority="148" operator="equal">
      <formula>"非該当"</formula>
    </cfRule>
    <cfRule type="cellIs" dxfId="1435" priority="149" operator="equal">
      <formula>"いる・いない"</formula>
    </cfRule>
    <cfRule type="containsText" dxfId="1434" priority="150" operator="containsText" text="いない">
      <formula>NOT(ISERROR(SEARCH("いない",AN16)))</formula>
    </cfRule>
  </conditionalFormatting>
  <conditionalFormatting sqref="AN23:AO25">
    <cfRule type="cellIs" dxfId="1433" priority="97" operator="equal">
      <formula>"いる・いない"</formula>
    </cfRule>
    <cfRule type="cellIs" dxfId="1432" priority="95" operator="equal">
      <formula>"いる"</formula>
    </cfRule>
    <cfRule type="cellIs" dxfId="1431" priority="96" operator="equal">
      <formula>"非該当"</formula>
    </cfRule>
    <cfRule type="containsText" dxfId="1430" priority="98" operator="containsText" text="いない">
      <formula>NOT(ISERROR(SEARCH("いない",AN23)))</formula>
    </cfRule>
  </conditionalFormatting>
  <conditionalFormatting sqref="AN40:AO40">
    <cfRule type="containsText" dxfId="1429" priority="143" operator="containsText" text="いない">
      <formula>NOT(ISERROR(SEARCH("いない",AN40)))</formula>
    </cfRule>
    <cfRule type="cellIs" dxfId="1428" priority="142" operator="equal">
      <formula>"いる・いない"</formula>
    </cfRule>
    <cfRule type="cellIs" dxfId="1427" priority="140" operator="equal">
      <formula>"いる"</formula>
    </cfRule>
    <cfRule type="cellIs" dxfId="1426" priority="141" operator="equal">
      <formula>"非該当"</formula>
    </cfRule>
  </conditionalFormatting>
  <conditionalFormatting sqref="AN42:AO43">
    <cfRule type="cellIs" dxfId="1425" priority="89" operator="equal">
      <formula>"非該当"</formula>
    </cfRule>
    <cfRule type="cellIs" dxfId="1424" priority="90" operator="equal">
      <formula>"いる・いない"</formula>
    </cfRule>
    <cfRule type="containsText" dxfId="1423" priority="91" operator="containsText" text="いない">
      <formula>NOT(ISERROR(SEARCH("いない",AN42)))</formula>
    </cfRule>
    <cfRule type="cellIs" dxfId="1422" priority="88" operator="equal">
      <formula>"いる"</formula>
    </cfRule>
  </conditionalFormatting>
  <conditionalFormatting sqref="AN45:AO49">
    <cfRule type="cellIs" dxfId="1421" priority="34" operator="equal">
      <formula>"いる"</formula>
    </cfRule>
    <cfRule type="cellIs" dxfId="1420" priority="35" operator="equal">
      <formula>"非該当"</formula>
    </cfRule>
    <cfRule type="cellIs" dxfId="1419" priority="36" operator="equal">
      <formula>"いる・いない"</formula>
    </cfRule>
    <cfRule type="containsText" dxfId="1418" priority="37" operator="containsText" text="いない">
      <formula>NOT(ISERROR(SEARCH("いない",AN45)))</formula>
    </cfRule>
  </conditionalFormatting>
  <conditionalFormatting sqref="AN51:AO51">
    <cfRule type="cellIs" dxfId="1417" priority="76" operator="equal">
      <formula>"いる・いない"</formula>
    </cfRule>
    <cfRule type="containsText" dxfId="1416" priority="77" operator="containsText" text="いない">
      <formula>NOT(ISERROR(SEARCH("いない",AN51)))</formula>
    </cfRule>
    <cfRule type="cellIs" dxfId="1415" priority="75" operator="equal">
      <formula>"非該当"</formula>
    </cfRule>
    <cfRule type="cellIs" dxfId="1414" priority="74" operator="equal">
      <formula>"いる"</formula>
    </cfRule>
  </conditionalFormatting>
  <conditionalFormatting sqref="AN54:AO54">
    <cfRule type="cellIs" dxfId="1413" priority="44" operator="equal">
      <formula>"いる・いない"</formula>
    </cfRule>
    <cfRule type="cellIs" dxfId="1412" priority="43" operator="equal">
      <formula>"非該当"</formula>
    </cfRule>
    <cfRule type="cellIs" dxfId="1411" priority="42" operator="equal">
      <formula>"いる"</formula>
    </cfRule>
  </conditionalFormatting>
  <conditionalFormatting sqref="AN57:AO57">
    <cfRule type="cellIs" dxfId="1409" priority="68" operator="equal">
      <formula>"非該当"</formula>
    </cfRule>
    <cfRule type="cellIs" dxfId="1408" priority="69" operator="equal">
      <formula>"いる・いない"</formula>
    </cfRule>
    <cfRule type="containsText" dxfId="1407" priority="70" operator="containsText" text="いない">
      <formula>NOT(ISERROR(SEARCH("いない",AN57)))</formula>
    </cfRule>
    <cfRule type="cellIs" dxfId="1406" priority="67" operator="equal">
      <formula>"いる"</formula>
    </cfRule>
  </conditionalFormatting>
  <conditionalFormatting sqref="AN59:AO59">
    <cfRule type="cellIs" dxfId="1405" priority="60" operator="equal">
      <formula>"いる"</formula>
    </cfRule>
    <cfRule type="cellIs" dxfId="1404" priority="61" operator="equal">
      <formula>"非該当"</formula>
    </cfRule>
    <cfRule type="cellIs" dxfId="1403" priority="62" operator="equal">
      <formula>"いる・いない"</formula>
    </cfRule>
    <cfRule type="containsText" dxfId="1402" priority="63" operator="containsText" text="いない">
      <formula>NOT(ISERROR(SEARCH("いない",AN59)))</formula>
    </cfRule>
  </conditionalFormatting>
  <conditionalFormatting sqref="AY7:AY8">
    <cfRule type="containsText" dxfId="1401" priority="108" operator="containsText" text="根拠法令等の記載内容を再度確認してください。">
      <formula>NOT(ISERROR(SEARCH("根拠法令等の記載内容を再度確認してください。",AY7)))</formula>
    </cfRule>
    <cfRule type="containsErrors" dxfId="1400" priority="106">
      <formula>ISERROR(AY7)</formula>
    </cfRule>
    <cfRule type="cellIs" dxfId="1399" priority="107" operator="equal">
      <formula>0</formula>
    </cfRule>
  </conditionalFormatting>
  <conditionalFormatting sqref="AY13:AY14">
    <cfRule type="containsText" dxfId="1398" priority="21" operator="containsText" text="根拠法令等の記載内容を再度確認してください。">
      <formula>NOT(ISERROR(SEARCH("根拠法令等の記載内容を再度確認してください。",AY13)))</formula>
    </cfRule>
    <cfRule type="cellIs" dxfId="1397" priority="20" operator="equal">
      <formula>0</formula>
    </cfRule>
    <cfRule type="containsErrors" dxfId="1396" priority="19">
      <formula>ISERROR(AY13)</formula>
    </cfRule>
  </conditionalFormatting>
  <conditionalFormatting sqref="AY18">
    <cfRule type="containsText" dxfId="1395" priority="168" operator="containsText" text="根拠法令等の記載内容を再度確認してください。">
      <formula>NOT(ISERROR(SEARCH("根拠法令等の記載内容を再度確認してください。",AY18)))</formula>
    </cfRule>
    <cfRule type="containsErrors" dxfId="1394" priority="166">
      <formula>ISERROR(AY18)</formula>
    </cfRule>
    <cfRule type="cellIs" dxfId="1393" priority="167" operator="equal">
      <formula>0</formula>
    </cfRule>
  </conditionalFormatting>
  <conditionalFormatting sqref="AY20:AY23">
    <cfRule type="cellIs" dxfId="1392" priority="17" operator="equal">
      <formula>0</formula>
    </cfRule>
    <cfRule type="containsText" dxfId="1391" priority="18" operator="containsText" text="根拠法令等の記載内容を再度確認してください。">
      <formula>NOT(ISERROR(SEARCH("根拠法令等の記載内容を再度確認してください。",AY20)))</formula>
    </cfRule>
    <cfRule type="containsErrors" dxfId="1390" priority="16">
      <formula>ISERROR(AY20)</formula>
    </cfRule>
  </conditionalFormatting>
  <conditionalFormatting sqref="AY26">
    <cfRule type="containsErrors" dxfId="1389" priority="160">
      <formula>ISERROR(AY26)</formula>
    </cfRule>
    <cfRule type="cellIs" dxfId="1388" priority="161" operator="equal">
      <formula>0</formula>
    </cfRule>
    <cfRule type="containsText" dxfId="1387" priority="162" operator="containsText" text="根拠法令等の記載内容を再度確認してください。">
      <formula>NOT(ISERROR(SEARCH("根拠法令等の記載内容を再度確認してください。",AY26)))</formula>
    </cfRule>
  </conditionalFormatting>
  <conditionalFormatting sqref="AY32:AY37">
    <cfRule type="containsText" dxfId="1386" priority="139" operator="containsText" text="根拠法令等の記載内容を再度確認してください。">
      <formula>NOT(ISERROR(SEARCH("根拠法令等の記載内容を再度確認してください。",AY32)))</formula>
    </cfRule>
    <cfRule type="containsErrors" dxfId="1385" priority="137">
      <formula>ISERROR(AY32)</formula>
    </cfRule>
    <cfRule type="cellIs" dxfId="1384" priority="138" operator="equal">
      <formula>0</formula>
    </cfRule>
  </conditionalFormatting>
  <conditionalFormatting sqref="AY42:AY43">
    <cfRule type="cellIs" dxfId="1383" priority="14" operator="equal">
      <formula>0</formula>
    </cfRule>
    <cfRule type="containsText" dxfId="1382" priority="15" operator="containsText" text="根拠法令等の記載内容を再度確認してください。">
      <formula>NOT(ISERROR(SEARCH("根拠法令等の記載内容を再度確認してください。",AY42)))</formula>
    </cfRule>
    <cfRule type="containsErrors" dxfId="1381" priority="13">
      <formula>ISERROR(AY42)</formula>
    </cfRule>
  </conditionalFormatting>
  <conditionalFormatting sqref="AY45:AY46">
    <cfRule type="containsText" dxfId="1380" priority="12" operator="containsText" text="根拠法令等の記載内容を再度確認してください。">
      <formula>NOT(ISERROR(SEARCH("根拠法令等の記載内容を再度確認してください。",AY45)))</formula>
    </cfRule>
    <cfRule type="cellIs" dxfId="1379" priority="11" operator="equal">
      <formula>0</formula>
    </cfRule>
    <cfRule type="containsErrors" dxfId="1378" priority="10">
      <formula>ISERROR(AY45)</formula>
    </cfRule>
  </conditionalFormatting>
  <conditionalFormatting sqref="AY48">
    <cfRule type="containsText" dxfId="1377" priority="73" operator="containsText" text="根拠法令等の記載内容を再度確認してください。">
      <formula>NOT(ISERROR(SEARCH("根拠法令等の記載内容を再度確認してください。",AY48)))</formula>
    </cfRule>
    <cfRule type="cellIs" dxfId="1376" priority="72" operator="equal">
      <formula>0</formula>
    </cfRule>
    <cfRule type="containsErrors" dxfId="1375" priority="71">
      <formula>ISERROR(AY48)</formula>
    </cfRule>
  </conditionalFormatting>
  <conditionalFormatting sqref="AY51">
    <cfRule type="containsText" dxfId="1374" priority="9" operator="containsText" text="根拠法令等の記載内容を再度確認してください。">
      <formula>NOT(ISERROR(SEARCH("根拠法令等の記載内容を再度確認してください。",AY51)))</formula>
    </cfRule>
    <cfRule type="cellIs" dxfId="1373" priority="8" operator="equal">
      <formula>0</formula>
    </cfRule>
    <cfRule type="containsErrors" dxfId="1372" priority="7">
      <formula>ISERROR(AY51)</formula>
    </cfRule>
  </conditionalFormatting>
  <conditionalFormatting sqref="AY53">
    <cfRule type="containsErrors" dxfId="1371" priority="57">
      <formula>ISERROR(AY53)</formula>
    </cfRule>
    <cfRule type="containsText" dxfId="1370" priority="59" operator="containsText" text="根拠法令等の記載内容を再度確認してください。">
      <formula>NOT(ISERROR(SEARCH("根拠法令等の記載内容を再度確認してください。",AY53)))</formula>
    </cfRule>
    <cfRule type="cellIs" dxfId="1369" priority="58" operator="equal">
      <formula>0</formula>
    </cfRule>
  </conditionalFormatting>
  <conditionalFormatting sqref="AY57:AY59">
    <cfRule type="containsErrors" dxfId="1368" priority="1">
      <formula>ISERROR(AY57)</formula>
    </cfRule>
    <cfRule type="containsText" dxfId="1367" priority="3" operator="containsText" text="根拠法令等の記載内容を再度確認してください。">
      <formula>NOT(ISERROR(SEARCH("根拠法令等の記載内容を再度確認してください。",AY57)))</formula>
    </cfRule>
    <cfRule type="cellIs" dxfId="1366" priority="2" operator="equal">
      <formula>0</formula>
    </cfRule>
  </conditionalFormatting>
  <dataValidations count="2">
    <dataValidation type="list" allowBlank="1" showInputMessage="1" showErrorMessage="1" error="決められた値を選択してください。_x000a_" prompt="いる,いない,非該当のいずれかを選択してください" sqref="AN14:AO14 AN23:AO24 AN42:AO43 AN51:AO51 AN57:AO57 AN59:AO59 AN7:AO7 AN46:AO46" xr:uid="{344317A0-12A0-4155-88A1-E9131144785E}">
      <formula1>"いる・いない,いる,いない,非該当"</formula1>
    </dataValidation>
    <dataValidation type="list" allowBlank="1" showInputMessage="1" showErrorMessage="1" error="正しい値を選択してください" prompt="該当又は非該当のいずれかを選択してください" sqref="C11 C14" xr:uid="{E8FE1F0C-2E1D-4019-9BD9-A49E2F7C1548}">
      <formula1>"該当・非該当,該当,非該当"</formula1>
    </dataValidation>
  </dataValidations>
  <hyperlinks>
    <hyperlink ref="AM70" location="'介護給付費　目次'!A1" display="目次に戻る" xr:uid="{F9702FA4-D7C1-45B2-99ED-69CBC1D81B75}"/>
    <hyperlink ref="AM1" location="'介護給付費　目次'!A1" display="目次に戻る" xr:uid="{EA85F79F-6253-449D-B5A1-A52B4F129828}"/>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1" manualBreakCount="1">
    <brk id="55" min="1" max="49" man="1"/>
  </rowBreaks>
  <extLst>
    <ext xmlns:x14="http://schemas.microsoft.com/office/spreadsheetml/2009/9/main" uri="{78C0D931-6437-407d-A8EE-F0AAD7539E65}">
      <x14:conditionalFormattings>
        <x14:conditionalFormatting xmlns:xm="http://schemas.microsoft.com/office/excel/2006/main">
          <x14:cfRule type="containsText" priority="49" operator="containsText" text="いない" id="{32C9AC32-DF0C-48BA-BFB9-661A1E0CB0F3}">
            <xm:f>NOT(ISERROR(SEARCH("いない",'21 再入所時栄養連携'!AN12)))</xm:f>
            <x14:dxf>
              <font>
                <b/>
                <i val="0"/>
                <color rgb="FF8E000A"/>
              </font>
              <fill>
                <patternFill>
                  <bgColor rgb="FFFFC7CE"/>
                </patternFill>
              </fill>
            </x14:dxf>
          </x14:cfRule>
          <xm:sqref>AN11:AO11</xm:sqref>
        </x14:conditionalFormatting>
        <x14:conditionalFormatting xmlns:xm="http://schemas.microsoft.com/office/excel/2006/main">
          <x14:cfRule type="containsText" priority="45" operator="containsText" text="いない" id="{E7397E97-70CA-468E-8CB6-50C8FEDEBA99}">
            <xm:f>NOT(ISERROR(SEARCH("いない",'21 再入所時栄養連携'!AN71)))</xm:f>
            <x14:dxf>
              <font>
                <b/>
                <i val="0"/>
                <color rgb="FF8E000A"/>
              </font>
              <fill>
                <patternFill>
                  <bgColor rgb="FFFFC7CE"/>
                </patternFill>
              </fill>
            </x14:dxf>
          </x14:cfRule>
          <xm:sqref>AN54:AO54</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E359F-978B-4CCD-BC41-90BE9DD97950}">
  <sheetPr codeName="Sheet39">
    <pageSetUpPr fitToPage="1"/>
  </sheetPr>
  <dimension ref="A1:CE52"/>
  <sheetViews>
    <sheetView tabSelected="1"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2.6914062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50"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21" customHeight="1" x14ac:dyDescent="0.25">
      <c r="A7" s="69">
        <f t="shared" si="0"/>
        <v>317</v>
      </c>
      <c r="B7" s="418" t="s">
        <v>1818</v>
      </c>
      <c r="C7" s="381"/>
      <c r="D7" s="381"/>
      <c r="E7" s="381"/>
      <c r="F7" s="381"/>
      <c r="G7" s="419"/>
      <c r="H7" s="200" t="s">
        <v>635</v>
      </c>
      <c r="I7" s="80"/>
      <c r="J7" s="381" t="s">
        <v>817</v>
      </c>
      <c r="K7" s="381"/>
      <c r="L7" s="381"/>
      <c r="M7" s="381"/>
      <c r="N7" s="381"/>
      <c r="O7" s="381"/>
      <c r="P7" s="381"/>
      <c r="Q7" s="381"/>
      <c r="R7" s="381"/>
      <c r="S7" s="381"/>
      <c r="T7" s="381"/>
      <c r="U7" s="381"/>
      <c r="V7" s="381"/>
      <c r="W7" s="381"/>
      <c r="X7" s="381"/>
      <c r="Y7" s="381"/>
      <c r="Z7" s="381"/>
      <c r="AA7" s="381"/>
      <c r="AB7" s="381"/>
      <c r="AC7" s="381"/>
      <c r="AD7" s="381"/>
      <c r="AE7" s="381"/>
      <c r="AF7" s="381"/>
      <c r="AG7" s="381"/>
      <c r="AH7" s="381"/>
      <c r="AI7" s="381"/>
      <c r="AJ7" s="381"/>
      <c r="AK7" s="80"/>
      <c r="AL7" s="155"/>
      <c r="AM7" s="201">
        <v>317</v>
      </c>
      <c r="AN7" s="386" t="s">
        <v>12</v>
      </c>
      <c r="AO7" s="387"/>
      <c r="AP7" s="387"/>
      <c r="AQ7" s="388"/>
      <c r="AR7" s="154"/>
      <c r="AS7" s="442" t="s">
        <v>1819</v>
      </c>
      <c r="AT7" s="443"/>
      <c r="AU7" s="443"/>
      <c r="AV7" s="443"/>
      <c r="AW7" s="443"/>
      <c r="AX7" s="444"/>
      <c r="AY7" s="17">
        <f>VLOOKUP(AN7,$CD$6:$CE$11,2,FALSE)</f>
        <v>0</v>
      </c>
      <c r="CB7" s="1" t="s">
        <v>13</v>
      </c>
      <c r="CD7" s="1" t="s">
        <v>13</v>
      </c>
    </row>
    <row r="8" spans="1:83" ht="24" customHeight="1" x14ac:dyDescent="0.25">
      <c r="A8" s="69" t="str">
        <f t="shared" si="0"/>
        <v/>
      </c>
      <c r="B8" s="418"/>
      <c r="C8" s="381"/>
      <c r="D8" s="381"/>
      <c r="E8" s="381"/>
      <c r="F8" s="381"/>
      <c r="G8" s="419"/>
      <c r="H8" s="80"/>
      <c r="I8" s="80"/>
      <c r="J8" s="381"/>
      <c r="K8" s="381"/>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80"/>
      <c r="AL8" s="155"/>
      <c r="AM8" s="156"/>
      <c r="AN8" s="80"/>
      <c r="AO8" s="80"/>
      <c r="AP8" s="80"/>
      <c r="AQ8" s="80"/>
      <c r="AR8" s="154"/>
      <c r="AS8" s="442"/>
      <c r="AT8" s="443"/>
      <c r="AU8" s="443"/>
      <c r="AV8" s="443"/>
      <c r="AW8" s="443"/>
      <c r="AX8" s="444"/>
      <c r="AY8" s="17"/>
      <c r="CB8" s="1" t="s">
        <v>14</v>
      </c>
      <c r="CD8" s="1" t="s">
        <v>14</v>
      </c>
      <c r="CE8" s="1" t="s">
        <v>18</v>
      </c>
    </row>
    <row r="9" spans="1:83" ht="25.2" customHeight="1" x14ac:dyDescent="0.25">
      <c r="A9" s="69" t="str">
        <f t="shared" si="0"/>
        <v/>
      </c>
      <c r="B9" s="418"/>
      <c r="C9" s="381"/>
      <c r="D9" s="381"/>
      <c r="E9" s="381"/>
      <c r="F9" s="381"/>
      <c r="G9" s="419"/>
      <c r="H9" s="80"/>
      <c r="I9" s="80"/>
      <c r="J9" s="381"/>
      <c r="K9" s="381"/>
      <c r="L9" s="381"/>
      <c r="M9" s="381"/>
      <c r="N9" s="381"/>
      <c r="O9" s="381"/>
      <c r="P9" s="381"/>
      <c r="Q9" s="381"/>
      <c r="R9" s="381"/>
      <c r="S9" s="381"/>
      <c r="T9" s="381"/>
      <c r="U9" s="381"/>
      <c r="V9" s="381"/>
      <c r="W9" s="381"/>
      <c r="X9" s="381"/>
      <c r="Y9" s="381"/>
      <c r="Z9" s="381"/>
      <c r="AA9" s="381"/>
      <c r="AB9" s="381"/>
      <c r="AC9" s="381"/>
      <c r="AD9" s="381"/>
      <c r="AE9" s="381"/>
      <c r="AF9" s="381"/>
      <c r="AG9" s="381"/>
      <c r="AH9" s="381"/>
      <c r="AI9" s="381"/>
      <c r="AJ9" s="381"/>
      <c r="AK9" s="80"/>
      <c r="AL9" s="155"/>
      <c r="AM9" s="156"/>
      <c r="AN9" s="80"/>
      <c r="AO9" s="80"/>
      <c r="AP9" s="80"/>
      <c r="AQ9" s="80"/>
      <c r="AR9" s="154"/>
      <c r="AS9" s="442" t="s">
        <v>1820</v>
      </c>
      <c r="AT9" s="443"/>
      <c r="AU9" s="443"/>
      <c r="AV9" s="443"/>
      <c r="AW9" s="443"/>
      <c r="AX9" s="444"/>
      <c r="AY9" s="15"/>
      <c r="CB9" s="1" t="s">
        <v>19</v>
      </c>
      <c r="CD9" s="1" t="s">
        <v>19</v>
      </c>
    </row>
    <row r="10" spans="1:83" ht="19.5" customHeight="1" x14ac:dyDescent="0.25">
      <c r="A10" s="69" t="str">
        <f t="shared" si="0"/>
        <v/>
      </c>
      <c r="B10" s="160"/>
      <c r="C10" s="83"/>
      <c r="D10" s="83"/>
      <c r="E10" s="83"/>
      <c r="F10" s="83"/>
      <c r="G10" s="161"/>
      <c r="H10" s="80"/>
      <c r="I10" s="80"/>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80"/>
      <c r="AL10" s="155"/>
      <c r="AM10" s="156"/>
      <c r="AN10" s="80"/>
      <c r="AO10" s="80"/>
      <c r="AP10" s="80"/>
      <c r="AQ10" s="80"/>
      <c r="AR10" s="154"/>
      <c r="AS10" s="442"/>
      <c r="AT10" s="443"/>
      <c r="AU10" s="443"/>
      <c r="AV10" s="443"/>
      <c r="AW10" s="443"/>
      <c r="AX10" s="444"/>
      <c r="AY10" s="15"/>
      <c r="CB10" s="1" t="s">
        <v>20</v>
      </c>
      <c r="CD10" s="1" t="s">
        <v>20</v>
      </c>
    </row>
    <row r="11" spans="1:83" ht="19.5" customHeight="1" x14ac:dyDescent="0.25">
      <c r="A11" s="69" t="str">
        <f t="shared" si="0"/>
        <v/>
      </c>
      <c r="B11" s="185" t="s">
        <v>941</v>
      </c>
      <c r="C11" s="410" t="s">
        <v>99</v>
      </c>
      <c r="D11" s="411"/>
      <c r="E11" s="411"/>
      <c r="F11" s="412"/>
      <c r="G11" s="161"/>
      <c r="H11" s="80"/>
      <c r="I11" s="80"/>
      <c r="J11" s="596" t="s">
        <v>818</v>
      </c>
      <c r="K11" s="597"/>
      <c r="L11" s="597"/>
      <c r="M11" s="597"/>
      <c r="N11" s="597"/>
      <c r="O11" s="597"/>
      <c r="P11" s="597"/>
      <c r="Q11" s="597"/>
      <c r="R11" s="597"/>
      <c r="S11" s="597"/>
      <c r="T11" s="597"/>
      <c r="U11" s="597"/>
      <c r="V11" s="597"/>
      <c r="W11" s="597"/>
      <c r="X11" s="597"/>
      <c r="Y11" s="597"/>
      <c r="Z11" s="597"/>
      <c r="AA11" s="597"/>
      <c r="AB11" s="597"/>
      <c r="AC11" s="597"/>
      <c r="AD11" s="597"/>
      <c r="AE11" s="597"/>
      <c r="AF11" s="597"/>
      <c r="AG11" s="597"/>
      <c r="AH11" s="597"/>
      <c r="AI11" s="597"/>
      <c r="AJ11" s="598"/>
      <c r="AK11" s="80"/>
      <c r="AL11" s="155"/>
      <c r="AM11" s="156"/>
      <c r="AN11" s="80"/>
      <c r="AO11" s="80"/>
      <c r="AP11" s="80"/>
      <c r="AQ11" s="80"/>
      <c r="AR11" s="154"/>
      <c r="AS11" s="157"/>
      <c r="AT11" s="158"/>
      <c r="AU11" s="158"/>
      <c r="AV11" s="158"/>
      <c r="AW11" s="158"/>
      <c r="AX11" s="159"/>
      <c r="AY11" s="15"/>
      <c r="CD11" s="1" t="s">
        <v>12</v>
      </c>
    </row>
    <row r="12" spans="1:83" ht="19.5" customHeight="1" x14ac:dyDescent="0.25">
      <c r="A12" s="69" t="str">
        <f t="shared" si="0"/>
        <v/>
      </c>
      <c r="B12" s="153"/>
      <c r="C12" s="80"/>
      <c r="D12" s="80"/>
      <c r="E12" s="80"/>
      <c r="F12" s="80"/>
      <c r="G12" s="154"/>
      <c r="H12" s="80"/>
      <c r="I12" s="80"/>
      <c r="J12" s="599"/>
      <c r="K12" s="405"/>
      <c r="L12" s="405"/>
      <c r="M12" s="405"/>
      <c r="N12" s="405"/>
      <c r="O12" s="405"/>
      <c r="P12" s="405"/>
      <c r="Q12" s="405"/>
      <c r="R12" s="405"/>
      <c r="S12" s="405"/>
      <c r="T12" s="405"/>
      <c r="U12" s="405"/>
      <c r="V12" s="405"/>
      <c r="W12" s="405"/>
      <c r="X12" s="405"/>
      <c r="Y12" s="405"/>
      <c r="Z12" s="405"/>
      <c r="AA12" s="405"/>
      <c r="AB12" s="405"/>
      <c r="AC12" s="405"/>
      <c r="AD12" s="405"/>
      <c r="AE12" s="405"/>
      <c r="AF12" s="405"/>
      <c r="AG12" s="405"/>
      <c r="AH12" s="405"/>
      <c r="AI12" s="405"/>
      <c r="AJ12" s="560"/>
      <c r="AK12" s="80"/>
      <c r="AL12" s="155"/>
      <c r="AM12" s="156"/>
      <c r="AN12" s="80"/>
      <c r="AO12" s="80"/>
      <c r="AP12" s="80"/>
      <c r="AQ12" s="80"/>
      <c r="AR12" s="154"/>
      <c r="AS12" s="157"/>
      <c r="AT12" s="158"/>
      <c r="AU12" s="158"/>
      <c r="AV12" s="158"/>
      <c r="AW12" s="158"/>
      <c r="AX12" s="159"/>
      <c r="AY12" s="15"/>
    </row>
    <row r="13" spans="1:83" ht="19.5" customHeight="1" x14ac:dyDescent="0.25">
      <c r="A13" s="69" t="str">
        <f t="shared" si="0"/>
        <v/>
      </c>
      <c r="B13" s="196"/>
      <c r="C13" s="179"/>
      <c r="D13" s="179"/>
      <c r="E13" s="179"/>
      <c r="F13" s="179"/>
      <c r="G13" s="197"/>
      <c r="H13" s="80"/>
      <c r="I13" s="80"/>
      <c r="J13" s="599"/>
      <c r="K13" s="405"/>
      <c r="L13" s="405"/>
      <c r="M13" s="405"/>
      <c r="N13" s="405"/>
      <c r="O13" s="405"/>
      <c r="P13" s="405"/>
      <c r="Q13" s="405"/>
      <c r="R13" s="405"/>
      <c r="S13" s="405"/>
      <c r="T13" s="405"/>
      <c r="U13" s="405"/>
      <c r="V13" s="405"/>
      <c r="W13" s="405"/>
      <c r="X13" s="405"/>
      <c r="Y13" s="405"/>
      <c r="Z13" s="405"/>
      <c r="AA13" s="405"/>
      <c r="AB13" s="405"/>
      <c r="AC13" s="405"/>
      <c r="AD13" s="405"/>
      <c r="AE13" s="405"/>
      <c r="AF13" s="405"/>
      <c r="AG13" s="405"/>
      <c r="AH13" s="405"/>
      <c r="AI13" s="405"/>
      <c r="AJ13" s="560"/>
      <c r="AK13" s="80"/>
      <c r="AL13" s="155"/>
      <c r="AM13" s="156"/>
      <c r="AN13" s="80"/>
      <c r="AO13" s="80"/>
      <c r="AP13" s="80"/>
      <c r="AQ13" s="80"/>
      <c r="AR13" s="154"/>
      <c r="AS13" s="84"/>
      <c r="AT13" s="85"/>
      <c r="AU13" s="85"/>
      <c r="AV13" s="85"/>
      <c r="AW13" s="85"/>
      <c r="AX13" s="86"/>
      <c r="AY13" s="17"/>
      <c r="CB13" s="1" t="s">
        <v>13</v>
      </c>
      <c r="CD13" s="1" t="s">
        <v>13</v>
      </c>
      <c r="CE13" s="1" t="s">
        <v>18</v>
      </c>
    </row>
    <row r="14" spans="1:83" ht="19.5" customHeight="1" x14ac:dyDescent="0.25">
      <c r="A14" s="69" t="str">
        <f t="shared" si="0"/>
        <v/>
      </c>
      <c r="B14" s="196"/>
      <c r="C14" s="179"/>
      <c r="D14" s="179"/>
      <c r="E14" s="179"/>
      <c r="F14" s="179"/>
      <c r="G14" s="197"/>
      <c r="H14" s="80"/>
      <c r="I14" s="80"/>
      <c r="J14" s="599"/>
      <c r="K14" s="405"/>
      <c r="L14" s="405"/>
      <c r="M14" s="405"/>
      <c r="N14" s="405"/>
      <c r="O14" s="405"/>
      <c r="P14" s="405"/>
      <c r="Q14" s="405"/>
      <c r="R14" s="405"/>
      <c r="S14" s="405"/>
      <c r="T14" s="405"/>
      <c r="U14" s="405"/>
      <c r="V14" s="405"/>
      <c r="W14" s="405"/>
      <c r="X14" s="405"/>
      <c r="Y14" s="405"/>
      <c r="Z14" s="405"/>
      <c r="AA14" s="405"/>
      <c r="AB14" s="405"/>
      <c r="AC14" s="405"/>
      <c r="AD14" s="405"/>
      <c r="AE14" s="405"/>
      <c r="AF14" s="405"/>
      <c r="AG14" s="405"/>
      <c r="AH14" s="405"/>
      <c r="AI14" s="405"/>
      <c r="AJ14" s="560"/>
      <c r="AK14" s="80"/>
      <c r="AL14" s="155"/>
      <c r="AM14" s="156"/>
      <c r="AN14" s="80"/>
      <c r="AO14" s="80"/>
      <c r="AP14" s="80"/>
      <c r="AQ14" s="80"/>
      <c r="AR14" s="154"/>
      <c r="AS14" s="84"/>
      <c r="AT14" s="85"/>
      <c r="AU14" s="85"/>
      <c r="AV14" s="85"/>
      <c r="AW14" s="85"/>
      <c r="AX14" s="86"/>
      <c r="AY14" s="15"/>
      <c r="CB14" s="1" t="s">
        <v>14</v>
      </c>
      <c r="CD14" s="1" t="s">
        <v>14</v>
      </c>
    </row>
    <row r="15" spans="1:83" ht="19.5" customHeight="1" x14ac:dyDescent="0.25">
      <c r="A15" s="69" t="str">
        <f t="shared" si="0"/>
        <v/>
      </c>
      <c r="B15" s="153"/>
      <c r="C15" s="80"/>
      <c r="D15" s="80"/>
      <c r="E15" s="80"/>
      <c r="F15" s="80"/>
      <c r="G15" s="154"/>
      <c r="H15" s="80"/>
      <c r="I15" s="80"/>
      <c r="J15" s="600"/>
      <c r="K15" s="578"/>
      <c r="L15" s="578"/>
      <c r="M15" s="578"/>
      <c r="N15" s="578"/>
      <c r="O15" s="578"/>
      <c r="P15" s="578"/>
      <c r="Q15" s="578"/>
      <c r="R15" s="578"/>
      <c r="S15" s="578"/>
      <c r="T15" s="578"/>
      <c r="U15" s="578"/>
      <c r="V15" s="578"/>
      <c r="W15" s="578"/>
      <c r="X15" s="578"/>
      <c r="Y15" s="578"/>
      <c r="Z15" s="578"/>
      <c r="AA15" s="578"/>
      <c r="AB15" s="578"/>
      <c r="AC15" s="578"/>
      <c r="AD15" s="578"/>
      <c r="AE15" s="578"/>
      <c r="AF15" s="578"/>
      <c r="AG15" s="578"/>
      <c r="AH15" s="578"/>
      <c r="AI15" s="578"/>
      <c r="AJ15" s="579"/>
      <c r="AK15" s="80"/>
      <c r="AL15" s="155"/>
      <c r="AM15" s="156"/>
      <c r="AN15" s="80"/>
      <c r="AO15" s="80"/>
      <c r="AP15" s="80"/>
      <c r="AQ15" s="80"/>
      <c r="AR15" s="154"/>
      <c r="AS15" s="84"/>
      <c r="AT15" s="85"/>
      <c r="AU15" s="85"/>
      <c r="AV15" s="85"/>
      <c r="AW15" s="85"/>
      <c r="AX15" s="86"/>
      <c r="AY15" s="15"/>
      <c r="CB15" s="1" t="s">
        <v>19</v>
      </c>
      <c r="CD15" s="1" t="s">
        <v>19</v>
      </c>
    </row>
    <row r="16" spans="1:83" ht="19.5" customHeight="1" x14ac:dyDescent="0.25">
      <c r="A16" s="69" t="str">
        <f t="shared" si="0"/>
        <v/>
      </c>
      <c r="B16" s="185"/>
      <c r="C16" s="80"/>
      <c r="D16" s="80"/>
      <c r="E16" s="80"/>
      <c r="F16" s="80"/>
      <c r="G16" s="154"/>
      <c r="H16" s="80"/>
      <c r="I16" s="80"/>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80"/>
      <c r="AL16" s="155"/>
      <c r="AM16" s="156"/>
      <c r="AN16" s="80"/>
      <c r="AO16" s="80"/>
      <c r="AP16" s="80"/>
      <c r="AQ16" s="80"/>
      <c r="AR16" s="154"/>
      <c r="AS16" s="84"/>
      <c r="AT16" s="85"/>
      <c r="AU16" s="85"/>
      <c r="AV16" s="85"/>
      <c r="AW16" s="85"/>
      <c r="AX16" s="86"/>
      <c r="AY16" s="15"/>
      <c r="CB16" s="1" t="s">
        <v>21</v>
      </c>
      <c r="CD16" s="1" t="s">
        <v>21</v>
      </c>
    </row>
    <row r="17" spans="1:83" ht="19.5" customHeight="1" x14ac:dyDescent="0.25">
      <c r="A17" s="69">
        <f t="shared" si="0"/>
        <v>318</v>
      </c>
      <c r="B17" s="153"/>
      <c r="C17" s="80"/>
      <c r="D17" s="80"/>
      <c r="E17" s="80"/>
      <c r="F17" s="80"/>
      <c r="G17" s="154"/>
      <c r="H17" s="200" t="s">
        <v>341</v>
      </c>
      <c r="I17" s="80"/>
      <c r="J17" s="381" t="s">
        <v>819</v>
      </c>
      <c r="K17" s="381"/>
      <c r="L17" s="381"/>
      <c r="M17" s="381"/>
      <c r="N17" s="381"/>
      <c r="O17" s="381"/>
      <c r="P17" s="381"/>
      <c r="Q17" s="381"/>
      <c r="R17" s="381"/>
      <c r="S17" s="381"/>
      <c r="T17" s="381"/>
      <c r="U17" s="381"/>
      <c r="V17" s="381"/>
      <c r="W17" s="381"/>
      <c r="X17" s="381"/>
      <c r="Y17" s="381"/>
      <c r="Z17" s="381"/>
      <c r="AA17" s="381"/>
      <c r="AB17" s="381"/>
      <c r="AC17" s="381"/>
      <c r="AD17" s="381"/>
      <c r="AE17" s="381"/>
      <c r="AF17" s="381"/>
      <c r="AG17" s="381"/>
      <c r="AH17" s="381"/>
      <c r="AI17" s="381"/>
      <c r="AJ17" s="381"/>
      <c r="AK17" s="80"/>
      <c r="AL17" s="155"/>
      <c r="AM17" s="201">
        <v>318</v>
      </c>
      <c r="AN17" s="386" t="s">
        <v>12</v>
      </c>
      <c r="AO17" s="387"/>
      <c r="AP17" s="387"/>
      <c r="AQ17" s="388"/>
      <c r="AR17" s="154"/>
      <c r="AS17" s="442" t="s">
        <v>1821</v>
      </c>
      <c r="AT17" s="443"/>
      <c r="AU17" s="443"/>
      <c r="AV17" s="443"/>
      <c r="AW17" s="443"/>
      <c r="AX17" s="444"/>
      <c r="AY17" s="17">
        <f>VLOOKUP(AN17,$CD$6:$CE$11,2,FALSE)</f>
        <v>0</v>
      </c>
      <c r="CD17" s="1" t="s">
        <v>22</v>
      </c>
    </row>
    <row r="18" spans="1:83" ht="19.5" customHeight="1" x14ac:dyDescent="0.25">
      <c r="A18" s="69" t="str">
        <f t="shared" si="0"/>
        <v/>
      </c>
      <c r="B18" s="153"/>
      <c r="C18" s="80"/>
      <c r="D18" s="80"/>
      <c r="E18" s="80"/>
      <c r="F18" s="80"/>
      <c r="G18" s="154"/>
      <c r="H18" s="80"/>
      <c r="I18" s="80"/>
      <c r="J18" s="381"/>
      <c r="K18" s="381"/>
      <c r="L18" s="381"/>
      <c r="M18" s="381"/>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80"/>
      <c r="AL18" s="155"/>
      <c r="AM18" s="156"/>
      <c r="AN18" s="80"/>
      <c r="AO18" s="80"/>
      <c r="AP18" s="80"/>
      <c r="AQ18" s="80"/>
      <c r="AR18" s="154"/>
      <c r="AS18" s="442"/>
      <c r="AT18" s="443"/>
      <c r="AU18" s="443"/>
      <c r="AV18" s="443"/>
      <c r="AW18" s="443"/>
      <c r="AX18" s="444"/>
      <c r="AY18" s="17"/>
    </row>
    <row r="19" spans="1:83" ht="19.5" customHeight="1" x14ac:dyDescent="0.25">
      <c r="A19" s="69" t="str">
        <f t="shared" si="0"/>
        <v/>
      </c>
      <c r="B19" s="153"/>
      <c r="C19" s="80"/>
      <c r="D19" s="80"/>
      <c r="E19" s="80"/>
      <c r="F19" s="80"/>
      <c r="G19" s="154"/>
      <c r="H19" s="80"/>
      <c r="I19" s="80"/>
      <c r="J19" s="381"/>
      <c r="K19" s="381"/>
      <c r="L19" s="381"/>
      <c r="M19" s="381"/>
      <c r="N19" s="381"/>
      <c r="O19" s="381"/>
      <c r="P19" s="381"/>
      <c r="Q19" s="381"/>
      <c r="R19" s="381"/>
      <c r="S19" s="381"/>
      <c r="T19" s="381"/>
      <c r="U19" s="381"/>
      <c r="V19" s="381"/>
      <c r="W19" s="381"/>
      <c r="X19" s="381"/>
      <c r="Y19" s="381"/>
      <c r="Z19" s="381"/>
      <c r="AA19" s="381"/>
      <c r="AB19" s="381"/>
      <c r="AC19" s="381"/>
      <c r="AD19" s="381"/>
      <c r="AE19" s="381"/>
      <c r="AF19" s="381"/>
      <c r="AG19" s="381"/>
      <c r="AH19" s="381"/>
      <c r="AI19" s="381"/>
      <c r="AJ19" s="381"/>
      <c r="AK19" s="80"/>
      <c r="AL19" s="155"/>
      <c r="AM19" s="156"/>
      <c r="AN19" s="80"/>
      <c r="AO19" s="80"/>
      <c r="AP19" s="80"/>
      <c r="AQ19" s="80"/>
      <c r="AR19" s="154"/>
      <c r="AS19" s="84"/>
      <c r="AT19" s="85"/>
      <c r="AU19" s="85"/>
      <c r="AV19" s="85"/>
      <c r="AW19" s="85"/>
      <c r="AX19" s="86"/>
      <c r="AY19" s="15"/>
      <c r="CB19" s="1" t="s">
        <v>23</v>
      </c>
      <c r="CD19" s="1" t="s">
        <v>23</v>
      </c>
    </row>
    <row r="20" spans="1:83" ht="19.5" customHeight="1" x14ac:dyDescent="0.25">
      <c r="A20" s="69" t="str">
        <f t="shared" si="0"/>
        <v/>
      </c>
      <c r="B20" s="153"/>
      <c r="C20" s="80"/>
      <c r="D20" s="80"/>
      <c r="E20" s="80"/>
      <c r="F20" s="80"/>
      <c r="G20" s="154"/>
      <c r="H20" s="80"/>
      <c r="I20" s="80"/>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80"/>
      <c r="AL20" s="155"/>
      <c r="AM20" s="156"/>
      <c r="AN20" s="80"/>
      <c r="AO20" s="80"/>
      <c r="AP20" s="80"/>
      <c r="AQ20" s="80"/>
      <c r="AR20" s="154"/>
      <c r="AS20" s="84"/>
      <c r="AT20" s="85"/>
      <c r="AU20" s="85"/>
      <c r="AV20" s="85"/>
      <c r="AW20" s="85"/>
      <c r="AX20" s="86"/>
      <c r="AY20" s="15"/>
      <c r="CB20" s="1" t="s">
        <v>24</v>
      </c>
      <c r="CD20" s="1" t="s">
        <v>24</v>
      </c>
      <c r="CE20" s="1" t="s">
        <v>25</v>
      </c>
    </row>
    <row r="21" spans="1:83" ht="19.5" customHeight="1" x14ac:dyDescent="0.25">
      <c r="A21" s="69" t="str">
        <f t="shared" si="0"/>
        <v/>
      </c>
      <c r="B21" s="153"/>
      <c r="C21" s="80"/>
      <c r="D21" s="80"/>
      <c r="E21" s="80"/>
      <c r="F21" s="80"/>
      <c r="G21" s="154"/>
      <c r="H21" s="80"/>
      <c r="I21" s="80"/>
      <c r="J21" s="80"/>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80"/>
      <c r="AL21" s="155"/>
      <c r="AM21" s="156"/>
      <c r="AN21" s="80"/>
      <c r="AO21" s="80"/>
      <c r="AP21" s="80"/>
      <c r="AQ21" s="80"/>
      <c r="AR21" s="154"/>
      <c r="AS21" s="84"/>
      <c r="AT21" s="85"/>
      <c r="AU21" s="85"/>
      <c r="AV21" s="85"/>
      <c r="AW21" s="85"/>
      <c r="AX21" s="86"/>
      <c r="AY21" s="15"/>
      <c r="CD21" s="1" t="s">
        <v>26</v>
      </c>
    </row>
    <row r="22" spans="1:83" ht="19.5" customHeight="1" x14ac:dyDescent="0.25">
      <c r="A22" s="69">
        <f t="shared" si="0"/>
        <v>319</v>
      </c>
      <c r="B22" s="153"/>
      <c r="C22" s="80"/>
      <c r="D22" s="80"/>
      <c r="E22" s="80"/>
      <c r="F22" s="80"/>
      <c r="G22" s="154"/>
      <c r="H22" s="200" t="s">
        <v>349</v>
      </c>
      <c r="I22" s="80"/>
      <c r="J22" s="405" t="s">
        <v>820</v>
      </c>
      <c r="K22" s="405"/>
      <c r="L22" s="405"/>
      <c r="M22" s="405"/>
      <c r="N22" s="405"/>
      <c r="O22" s="405"/>
      <c r="P22" s="405"/>
      <c r="Q22" s="405"/>
      <c r="R22" s="405"/>
      <c r="S22" s="405"/>
      <c r="T22" s="405"/>
      <c r="U22" s="405"/>
      <c r="V22" s="405"/>
      <c r="W22" s="405"/>
      <c r="X22" s="405"/>
      <c r="Y22" s="405"/>
      <c r="Z22" s="405"/>
      <c r="AA22" s="405"/>
      <c r="AB22" s="405"/>
      <c r="AC22" s="405"/>
      <c r="AD22" s="405"/>
      <c r="AE22" s="405"/>
      <c r="AF22" s="405"/>
      <c r="AG22" s="405"/>
      <c r="AH22" s="405"/>
      <c r="AI22" s="405"/>
      <c r="AJ22" s="405"/>
      <c r="AK22" s="80"/>
      <c r="AL22" s="155"/>
      <c r="AM22" s="201">
        <v>319</v>
      </c>
      <c r="AN22" s="386" t="s">
        <v>12</v>
      </c>
      <c r="AO22" s="387"/>
      <c r="AP22" s="387"/>
      <c r="AQ22" s="388"/>
      <c r="AR22" s="154"/>
      <c r="AS22" s="442" t="s">
        <v>1821</v>
      </c>
      <c r="AT22" s="443"/>
      <c r="AU22" s="443"/>
      <c r="AV22" s="443"/>
      <c r="AW22" s="443"/>
      <c r="AX22" s="444"/>
      <c r="AY22" s="17">
        <f>VLOOKUP(AN22,$CD$6:$CE$11,2,FALSE)</f>
        <v>0</v>
      </c>
    </row>
    <row r="23" spans="1:83" ht="19.5" customHeight="1" x14ac:dyDescent="0.25">
      <c r="A23" s="69" t="str">
        <f t="shared" si="0"/>
        <v/>
      </c>
      <c r="B23" s="153"/>
      <c r="C23" s="80"/>
      <c r="D23" s="80"/>
      <c r="E23" s="80"/>
      <c r="F23" s="80"/>
      <c r="G23" s="154"/>
      <c r="H23" s="80"/>
      <c r="I23" s="80"/>
      <c r="J23" s="405"/>
      <c r="K23" s="405"/>
      <c r="L23" s="405"/>
      <c r="M23" s="405"/>
      <c r="N23" s="405"/>
      <c r="O23" s="405"/>
      <c r="P23" s="405"/>
      <c r="Q23" s="405"/>
      <c r="R23" s="405"/>
      <c r="S23" s="405"/>
      <c r="T23" s="405"/>
      <c r="U23" s="405"/>
      <c r="V23" s="405"/>
      <c r="W23" s="405"/>
      <c r="X23" s="405"/>
      <c r="Y23" s="405"/>
      <c r="Z23" s="405"/>
      <c r="AA23" s="405"/>
      <c r="AB23" s="405"/>
      <c r="AC23" s="405"/>
      <c r="AD23" s="405"/>
      <c r="AE23" s="405"/>
      <c r="AF23" s="405"/>
      <c r="AG23" s="405"/>
      <c r="AH23" s="405"/>
      <c r="AI23" s="405"/>
      <c r="AJ23" s="405"/>
      <c r="AK23" s="80"/>
      <c r="AL23" s="155"/>
      <c r="AM23" s="156"/>
      <c r="AN23" s="80"/>
      <c r="AO23" s="80"/>
      <c r="AP23" s="80"/>
      <c r="AQ23" s="80"/>
      <c r="AR23" s="154"/>
      <c r="AS23" s="442"/>
      <c r="AT23" s="443"/>
      <c r="AU23" s="443"/>
      <c r="AV23" s="443"/>
      <c r="AW23" s="443"/>
      <c r="AX23" s="444"/>
      <c r="AY23" s="15"/>
    </row>
    <row r="24" spans="1:83" ht="19.5" customHeight="1" x14ac:dyDescent="0.25">
      <c r="A24" s="69" t="str">
        <f t="shared" si="0"/>
        <v/>
      </c>
      <c r="B24" s="153"/>
      <c r="C24" s="80"/>
      <c r="D24" s="80"/>
      <c r="E24" s="80"/>
      <c r="F24" s="80"/>
      <c r="G24" s="154"/>
      <c r="H24" s="80"/>
      <c r="I24" s="80"/>
      <c r="J24" s="80"/>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80"/>
      <c r="AL24" s="155"/>
      <c r="AM24" s="156"/>
      <c r="AN24" s="80"/>
      <c r="AO24" s="80"/>
      <c r="AP24" s="80"/>
      <c r="AQ24" s="80"/>
      <c r="AR24" s="154"/>
      <c r="AS24" s="157"/>
      <c r="AT24" s="158"/>
      <c r="AU24" s="158"/>
      <c r="AV24" s="158"/>
      <c r="AW24" s="158"/>
      <c r="AX24" s="159"/>
      <c r="AY24" s="15"/>
      <c r="CB24" s="1" t="s">
        <v>27</v>
      </c>
      <c r="CD24" s="1" t="s">
        <v>27</v>
      </c>
    </row>
    <row r="25" spans="1:83" ht="19.5" customHeight="1" x14ac:dyDescent="0.25">
      <c r="A25" s="69" t="str">
        <f t="shared" si="0"/>
        <v/>
      </c>
      <c r="B25" s="153"/>
      <c r="C25" s="80"/>
      <c r="D25" s="80"/>
      <c r="E25" s="80"/>
      <c r="F25" s="80"/>
      <c r="G25" s="154"/>
      <c r="H25" s="80"/>
      <c r="I25" s="80"/>
      <c r="J25" s="532" t="s">
        <v>821</v>
      </c>
      <c r="K25" s="533"/>
      <c r="L25" s="533"/>
      <c r="M25" s="533"/>
      <c r="N25" s="533"/>
      <c r="O25" s="533"/>
      <c r="P25" s="533"/>
      <c r="Q25" s="533"/>
      <c r="R25" s="533"/>
      <c r="S25" s="533"/>
      <c r="T25" s="533"/>
      <c r="U25" s="533"/>
      <c r="V25" s="533"/>
      <c r="W25" s="533"/>
      <c r="X25" s="533"/>
      <c r="Y25" s="533"/>
      <c r="Z25" s="533"/>
      <c r="AA25" s="533"/>
      <c r="AB25" s="533"/>
      <c r="AC25" s="533"/>
      <c r="AD25" s="533"/>
      <c r="AE25" s="533"/>
      <c r="AF25" s="533"/>
      <c r="AG25" s="533"/>
      <c r="AH25" s="533"/>
      <c r="AI25" s="533"/>
      <c r="AJ25" s="534"/>
      <c r="AK25" s="80"/>
      <c r="AL25" s="155"/>
      <c r="AM25" s="156"/>
      <c r="AN25" s="80"/>
      <c r="AO25" s="80"/>
      <c r="AP25" s="80"/>
      <c r="AQ25" s="80"/>
      <c r="AR25" s="154"/>
      <c r="AS25" s="442" t="s">
        <v>1822</v>
      </c>
      <c r="AT25" s="443"/>
      <c r="AU25" s="443"/>
      <c r="AV25" s="443"/>
      <c r="AW25" s="443"/>
      <c r="AX25" s="444"/>
      <c r="AY25" s="17"/>
      <c r="CB25" s="1" t="s">
        <v>28</v>
      </c>
      <c r="CD25" s="1" t="s">
        <v>28</v>
      </c>
    </row>
    <row r="26" spans="1:83" ht="19.5" customHeight="1" x14ac:dyDescent="0.25">
      <c r="A26" s="69" t="str">
        <f t="shared" si="0"/>
        <v/>
      </c>
      <c r="B26" s="153"/>
      <c r="C26" s="80"/>
      <c r="D26" s="80"/>
      <c r="E26" s="80"/>
      <c r="F26" s="80"/>
      <c r="G26" s="154"/>
      <c r="H26" s="80"/>
      <c r="I26" s="80"/>
      <c r="J26" s="535"/>
      <c r="K26" s="381"/>
      <c r="L26" s="381"/>
      <c r="M26" s="381"/>
      <c r="N26" s="381"/>
      <c r="O26" s="381"/>
      <c r="P26" s="381"/>
      <c r="Q26" s="381"/>
      <c r="R26" s="381"/>
      <c r="S26" s="381"/>
      <c r="T26" s="381"/>
      <c r="U26" s="381"/>
      <c r="V26" s="381"/>
      <c r="W26" s="381"/>
      <c r="X26" s="381"/>
      <c r="Y26" s="381"/>
      <c r="Z26" s="381"/>
      <c r="AA26" s="381"/>
      <c r="AB26" s="381"/>
      <c r="AC26" s="381"/>
      <c r="AD26" s="381"/>
      <c r="AE26" s="381"/>
      <c r="AF26" s="381"/>
      <c r="AG26" s="381"/>
      <c r="AH26" s="381"/>
      <c r="AI26" s="381"/>
      <c r="AJ26" s="392"/>
      <c r="AK26" s="80"/>
      <c r="AL26" s="155"/>
      <c r="AM26" s="156"/>
      <c r="AN26" s="80"/>
      <c r="AO26" s="80"/>
      <c r="AP26" s="80"/>
      <c r="AQ26" s="80"/>
      <c r="AR26" s="154"/>
      <c r="AS26" s="442"/>
      <c r="AT26" s="443"/>
      <c r="AU26" s="443"/>
      <c r="AV26" s="443"/>
      <c r="AW26" s="443"/>
      <c r="AX26" s="444"/>
      <c r="AY26" s="15"/>
      <c r="CB26" s="1" t="s">
        <v>29</v>
      </c>
      <c r="CD26" s="1" t="s">
        <v>29</v>
      </c>
      <c r="CE26" s="1" t="s">
        <v>30</v>
      </c>
    </row>
    <row r="27" spans="1:83" ht="19.5" customHeight="1" x14ac:dyDescent="0.25">
      <c r="A27" s="69" t="str">
        <f t="shared" si="0"/>
        <v/>
      </c>
      <c r="B27" s="153"/>
      <c r="C27" s="80"/>
      <c r="D27" s="80"/>
      <c r="E27" s="80"/>
      <c r="F27" s="80"/>
      <c r="G27" s="154"/>
      <c r="H27" s="80"/>
      <c r="I27" s="80"/>
      <c r="J27" s="536"/>
      <c r="K27" s="393"/>
      <c r="L27" s="393"/>
      <c r="M27" s="393"/>
      <c r="N27" s="393"/>
      <c r="O27" s="393"/>
      <c r="P27" s="393"/>
      <c r="Q27" s="393"/>
      <c r="R27" s="393"/>
      <c r="S27" s="393"/>
      <c r="T27" s="393"/>
      <c r="U27" s="393"/>
      <c r="V27" s="393"/>
      <c r="W27" s="393"/>
      <c r="X27" s="393"/>
      <c r="Y27" s="393"/>
      <c r="Z27" s="393"/>
      <c r="AA27" s="393"/>
      <c r="AB27" s="393"/>
      <c r="AC27" s="393"/>
      <c r="AD27" s="393"/>
      <c r="AE27" s="393"/>
      <c r="AF27" s="393"/>
      <c r="AG27" s="393"/>
      <c r="AH27" s="393"/>
      <c r="AI27" s="393"/>
      <c r="AJ27" s="394"/>
      <c r="AK27" s="80"/>
      <c r="AL27" s="155"/>
      <c r="AM27" s="156"/>
      <c r="AN27" s="80"/>
      <c r="AO27" s="80"/>
      <c r="AP27" s="80"/>
      <c r="AQ27" s="80"/>
      <c r="AR27" s="154"/>
      <c r="AS27" s="157"/>
      <c r="AT27" s="158"/>
      <c r="AU27" s="158"/>
      <c r="AV27" s="158"/>
      <c r="AW27" s="158"/>
      <c r="AX27" s="159"/>
      <c r="AY27" s="15"/>
      <c r="CD27" s="1" t="s">
        <v>31</v>
      </c>
    </row>
    <row r="28" spans="1:83" ht="19.5" customHeight="1" x14ac:dyDescent="0.25">
      <c r="A28" s="69" t="str">
        <f t="shared" si="0"/>
        <v/>
      </c>
      <c r="B28" s="153"/>
      <c r="C28" s="80"/>
      <c r="D28" s="80"/>
      <c r="E28" s="80"/>
      <c r="F28" s="80"/>
      <c r="G28" s="154"/>
      <c r="H28" s="80"/>
      <c r="I28" s="80"/>
      <c r="J28" s="234"/>
      <c r="K28" s="234"/>
      <c r="L28" s="234"/>
      <c r="M28" s="234"/>
      <c r="N28" s="234"/>
      <c r="O28" s="234"/>
      <c r="P28" s="234"/>
      <c r="Q28" s="234"/>
      <c r="R28" s="234"/>
      <c r="S28" s="234"/>
      <c r="T28" s="234"/>
      <c r="U28" s="234"/>
      <c r="V28" s="234"/>
      <c r="W28" s="234"/>
      <c r="X28" s="234"/>
      <c r="Y28" s="234"/>
      <c r="Z28" s="234"/>
      <c r="AA28" s="234"/>
      <c r="AB28" s="234"/>
      <c r="AC28" s="234"/>
      <c r="AD28" s="234"/>
      <c r="AE28" s="234"/>
      <c r="AF28" s="234"/>
      <c r="AG28" s="234"/>
      <c r="AH28" s="234"/>
      <c r="AI28" s="234"/>
      <c r="AJ28" s="234"/>
      <c r="AK28" s="80"/>
      <c r="AL28" s="155"/>
      <c r="AM28" s="156"/>
      <c r="AN28" s="80"/>
      <c r="AO28" s="80"/>
      <c r="AP28" s="80"/>
      <c r="AQ28" s="80"/>
      <c r="AR28" s="154"/>
      <c r="AS28" s="157"/>
      <c r="AT28" s="158"/>
      <c r="AU28" s="158"/>
      <c r="AV28" s="158"/>
      <c r="AW28" s="158"/>
      <c r="AX28" s="159"/>
      <c r="AY28" s="15"/>
    </row>
    <row r="29" spans="1:83" ht="19.5" customHeight="1" x14ac:dyDescent="0.25">
      <c r="A29" s="69">
        <f t="shared" si="0"/>
        <v>320</v>
      </c>
      <c r="B29" s="153"/>
      <c r="C29" s="80"/>
      <c r="D29" s="80"/>
      <c r="E29" s="80"/>
      <c r="F29" s="80"/>
      <c r="G29" s="154"/>
      <c r="H29" s="200" t="s">
        <v>353</v>
      </c>
      <c r="I29" s="80"/>
      <c r="J29" s="381" t="s">
        <v>822</v>
      </c>
      <c r="K29" s="381"/>
      <c r="L29" s="381"/>
      <c r="M29" s="381"/>
      <c r="N29" s="381"/>
      <c r="O29" s="381"/>
      <c r="P29" s="381"/>
      <c r="Q29" s="381"/>
      <c r="R29" s="381"/>
      <c r="S29" s="381"/>
      <c r="T29" s="381"/>
      <c r="U29" s="381"/>
      <c r="V29" s="381"/>
      <c r="W29" s="381"/>
      <c r="X29" s="381"/>
      <c r="Y29" s="381"/>
      <c r="Z29" s="381"/>
      <c r="AA29" s="381"/>
      <c r="AB29" s="381"/>
      <c r="AC29" s="381"/>
      <c r="AD29" s="381"/>
      <c r="AE29" s="381"/>
      <c r="AF29" s="381"/>
      <c r="AG29" s="381"/>
      <c r="AH29" s="381"/>
      <c r="AI29" s="381"/>
      <c r="AJ29" s="381"/>
      <c r="AK29" s="80"/>
      <c r="AL29" s="155"/>
      <c r="AM29" s="201">
        <v>320</v>
      </c>
      <c r="AN29" s="386" t="s">
        <v>12</v>
      </c>
      <c r="AO29" s="387"/>
      <c r="AP29" s="387"/>
      <c r="AQ29" s="388"/>
      <c r="AR29" s="154"/>
      <c r="AS29" s="442" t="s">
        <v>1823</v>
      </c>
      <c r="AT29" s="443"/>
      <c r="AU29" s="443"/>
      <c r="AV29" s="443"/>
      <c r="AW29" s="443"/>
      <c r="AX29" s="444"/>
      <c r="AY29" s="17">
        <f>VLOOKUP(AN29,$CD$6:$CE$11,2,FALSE)</f>
        <v>0</v>
      </c>
    </row>
    <row r="30" spans="1:83" ht="19.5" customHeight="1" x14ac:dyDescent="0.25">
      <c r="A30" s="69" t="str">
        <f t="shared" si="0"/>
        <v/>
      </c>
      <c r="B30" s="153"/>
      <c r="C30" s="80"/>
      <c r="D30" s="80"/>
      <c r="E30" s="80"/>
      <c r="F30" s="80"/>
      <c r="G30" s="154"/>
      <c r="H30" s="80"/>
      <c r="I30" s="80"/>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80"/>
      <c r="AL30" s="155"/>
      <c r="AM30" s="156"/>
      <c r="AN30" s="80"/>
      <c r="AO30" s="80"/>
      <c r="AP30" s="80"/>
      <c r="AQ30" s="80"/>
      <c r="AR30" s="154"/>
      <c r="AS30" s="442"/>
      <c r="AT30" s="443"/>
      <c r="AU30" s="443"/>
      <c r="AV30" s="443"/>
      <c r="AW30" s="443"/>
      <c r="AX30" s="444"/>
      <c r="AY30" s="15"/>
      <c r="CB30" s="1" t="s">
        <v>32</v>
      </c>
      <c r="CD30" s="1" t="s">
        <v>32</v>
      </c>
    </row>
    <row r="31" spans="1:83" ht="19.5" customHeight="1" x14ac:dyDescent="0.25">
      <c r="A31" s="69" t="str">
        <f t="shared" si="0"/>
        <v/>
      </c>
      <c r="B31" s="186"/>
      <c r="C31" s="81"/>
      <c r="D31" s="81"/>
      <c r="E31" s="81"/>
      <c r="F31" s="81"/>
      <c r="G31" s="187"/>
      <c r="H31" s="80"/>
      <c r="I31" s="80"/>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80"/>
      <c r="AL31" s="155"/>
      <c r="AM31" s="156"/>
      <c r="AN31" s="80"/>
      <c r="AO31" s="80"/>
      <c r="AP31" s="80"/>
      <c r="AQ31" s="80"/>
      <c r="AR31" s="154"/>
      <c r="AS31" s="84"/>
      <c r="AT31" s="85"/>
      <c r="AU31" s="85"/>
      <c r="AV31" s="85"/>
      <c r="AW31" s="85"/>
      <c r="AX31" s="86"/>
      <c r="AY31" s="17"/>
      <c r="CB31" s="1" t="s">
        <v>33</v>
      </c>
      <c r="CD31" s="1" t="s">
        <v>33</v>
      </c>
      <c r="CE31" s="1" t="s">
        <v>34</v>
      </c>
    </row>
    <row r="32" spans="1:83" ht="19.5" customHeight="1" x14ac:dyDescent="0.25">
      <c r="A32" s="69" t="str">
        <f t="shared" si="0"/>
        <v/>
      </c>
      <c r="B32" s="186"/>
      <c r="C32" s="81"/>
      <c r="D32" s="81"/>
      <c r="E32" s="81"/>
      <c r="F32" s="81"/>
      <c r="G32" s="187"/>
      <c r="H32" s="80"/>
      <c r="I32" s="80"/>
      <c r="J32" s="381"/>
      <c r="K32" s="381"/>
      <c r="L32" s="381"/>
      <c r="M32" s="381"/>
      <c r="N32" s="381"/>
      <c r="O32" s="381"/>
      <c r="P32" s="381"/>
      <c r="Q32" s="381"/>
      <c r="R32" s="381"/>
      <c r="S32" s="381"/>
      <c r="T32" s="381"/>
      <c r="U32" s="381"/>
      <c r="V32" s="381"/>
      <c r="W32" s="381"/>
      <c r="X32" s="381"/>
      <c r="Y32" s="381"/>
      <c r="Z32" s="381"/>
      <c r="AA32" s="381"/>
      <c r="AB32" s="381"/>
      <c r="AC32" s="381"/>
      <c r="AD32" s="381"/>
      <c r="AE32" s="381"/>
      <c r="AF32" s="381"/>
      <c r="AG32" s="381"/>
      <c r="AH32" s="381"/>
      <c r="AI32" s="381"/>
      <c r="AJ32" s="381"/>
      <c r="AK32" s="80"/>
      <c r="AL32" s="155"/>
      <c r="AM32" s="156"/>
      <c r="AN32" s="80"/>
      <c r="AO32" s="80"/>
      <c r="AP32" s="80"/>
      <c r="AQ32" s="80"/>
      <c r="AR32" s="154"/>
      <c r="AS32" s="84"/>
      <c r="AT32" s="85"/>
      <c r="AU32" s="85"/>
      <c r="AV32" s="85"/>
      <c r="AW32" s="85"/>
      <c r="AX32" s="86"/>
      <c r="AY32" s="15"/>
      <c r="CB32" s="1" t="s">
        <v>19</v>
      </c>
      <c r="CD32" s="1" t="s">
        <v>19</v>
      </c>
    </row>
    <row r="33" spans="1:83" ht="19.5" customHeight="1" x14ac:dyDescent="0.25">
      <c r="A33" s="69" t="str">
        <f t="shared" si="0"/>
        <v/>
      </c>
      <c r="B33" s="153"/>
      <c r="C33" s="80"/>
      <c r="D33" s="80"/>
      <c r="E33" s="80"/>
      <c r="F33" s="80"/>
      <c r="G33" s="154"/>
      <c r="H33" s="80"/>
      <c r="I33" s="80"/>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80"/>
      <c r="AL33" s="155"/>
      <c r="AM33" s="156"/>
      <c r="AN33" s="80"/>
      <c r="AO33" s="80"/>
      <c r="AP33" s="80"/>
      <c r="AQ33" s="80"/>
      <c r="AR33" s="154"/>
      <c r="AS33" s="84"/>
      <c r="AT33" s="85"/>
      <c r="AU33" s="85"/>
      <c r="AV33" s="85"/>
      <c r="AW33" s="85"/>
      <c r="AX33" s="86"/>
      <c r="AY33" s="15"/>
      <c r="CD33" s="1" t="s">
        <v>35</v>
      </c>
    </row>
    <row r="34" spans="1:83" ht="19.5" customHeight="1" x14ac:dyDescent="0.25">
      <c r="A34" s="69">
        <f t="shared" si="0"/>
        <v>321</v>
      </c>
      <c r="B34" s="185"/>
      <c r="C34" s="80"/>
      <c r="D34" s="80"/>
      <c r="E34" s="80"/>
      <c r="F34" s="80"/>
      <c r="G34" s="154"/>
      <c r="H34" s="200" t="s">
        <v>356</v>
      </c>
      <c r="I34" s="80"/>
      <c r="J34" s="405" t="s">
        <v>823</v>
      </c>
      <c r="K34" s="405"/>
      <c r="L34" s="405"/>
      <c r="M34" s="405"/>
      <c r="N34" s="405"/>
      <c r="O34" s="405"/>
      <c r="P34" s="405"/>
      <c r="Q34" s="405"/>
      <c r="R34" s="405"/>
      <c r="S34" s="405"/>
      <c r="T34" s="405"/>
      <c r="U34" s="405"/>
      <c r="V34" s="405"/>
      <c r="W34" s="405"/>
      <c r="X34" s="405"/>
      <c r="Y34" s="405"/>
      <c r="Z34" s="405"/>
      <c r="AA34" s="405"/>
      <c r="AB34" s="405"/>
      <c r="AC34" s="405"/>
      <c r="AD34" s="405"/>
      <c r="AE34" s="405"/>
      <c r="AF34" s="405"/>
      <c r="AG34" s="405"/>
      <c r="AH34" s="405"/>
      <c r="AI34" s="405"/>
      <c r="AJ34" s="405"/>
      <c r="AK34" s="80"/>
      <c r="AL34" s="155"/>
      <c r="AM34" s="201">
        <v>321</v>
      </c>
      <c r="AN34" s="448" t="s">
        <v>22</v>
      </c>
      <c r="AO34" s="449"/>
      <c r="AP34" s="449"/>
      <c r="AQ34" s="450"/>
      <c r="AR34" s="154"/>
      <c r="AS34" s="442" t="s">
        <v>1824</v>
      </c>
      <c r="AT34" s="443"/>
      <c r="AU34" s="443"/>
      <c r="AV34" s="443"/>
      <c r="AW34" s="443"/>
      <c r="AX34" s="444"/>
      <c r="AY34" s="17">
        <f>VLOOKUP(AN34,$CD$13:$CE$17,2,FALSE)</f>
        <v>0</v>
      </c>
    </row>
    <row r="35" spans="1:83" ht="19.5" customHeight="1" x14ac:dyDescent="0.25">
      <c r="A35" s="69" t="str">
        <f t="shared" si="0"/>
        <v/>
      </c>
      <c r="B35" s="153"/>
      <c r="C35" s="80"/>
      <c r="D35" s="80"/>
      <c r="E35" s="80"/>
      <c r="F35" s="80"/>
      <c r="G35" s="154"/>
      <c r="H35" s="80"/>
      <c r="I35" s="80"/>
      <c r="J35" s="405"/>
      <c r="K35" s="405"/>
      <c r="L35" s="405"/>
      <c r="M35" s="405"/>
      <c r="N35" s="405"/>
      <c r="O35" s="405"/>
      <c r="P35" s="405"/>
      <c r="Q35" s="405"/>
      <c r="R35" s="405"/>
      <c r="S35" s="405"/>
      <c r="T35" s="405"/>
      <c r="U35" s="405"/>
      <c r="V35" s="405"/>
      <c r="W35" s="405"/>
      <c r="X35" s="405"/>
      <c r="Y35" s="405"/>
      <c r="Z35" s="405"/>
      <c r="AA35" s="405"/>
      <c r="AB35" s="405"/>
      <c r="AC35" s="405"/>
      <c r="AD35" s="405"/>
      <c r="AE35" s="405"/>
      <c r="AF35" s="405"/>
      <c r="AG35" s="405"/>
      <c r="AH35" s="405"/>
      <c r="AI35" s="405"/>
      <c r="AJ35" s="405"/>
      <c r="AK35" s="80"/>
      <c r="AL35" s="155"/>
      <c r="AM35" s="156"/>
      <c r="AN35" s="80"/>
      <c r="AO35" s="80"/>
      <c r="AP35" s="80"/>
      <c r="AQ35" s="80"/>
      <c r="AR35" s="154"/>
      <c r="AS35" s="442"/>
      <c r="AT35" s="443"/>
      <c r="AU35" s="443"/>
      <c r="AV35" s="443"/>
      <c r="AW35" s="443"/>
      <c r="AX35" s="444"/>
      <c r="AY35" s="15"/>
    </row>
    <row r="36" spans="1:83" ht="19.5" customHeight="1" x14ac:dyDescent="0.25">
      <c r="A36" s="69" t="str">
        <f t="shared" si="0"/>
        <v/>
      </c>
      <c r="B36" s="153"/>
      <c r="C36" s="80"/>
      <c r="D36" s="80"/>
      <c r="E36" s="80"/>
      <c r="F36" s="80"/>
      <c r="G36" s="154"/>
      <c r="H36" s="80"/>
      <c r="I36" s="80"/>
      <c r="J36" s="80"/>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80"/>
      <c r="AL36" s="155"/>
      <c r="AM36" s="156"/>
      <c r="AN36" s="80"/>
      <c r="AO36" s="80"/>
      <c r="AP36" s="80"/>
      <c r="AQ36" s="80"/>
      <c r="AR36" s="154"/>
      <c r="AS36" s="157"/>
      <c r="AT36" s="158"/>
      <c r="AU36" s="158"/>
      <c r="AV36" s="158"/>
      <c r="AW36" s="158"/>
      <c r="AX36" s="159"/>
      <c r="AY36" s="15"/>
      <c r="CB36" s="1" t="s">
        <v>32</v>
      </c>
      <c r="CD36" s="1" t="s">
        <v>32</v>
      </c>
      <c r="CE36" s="1" t="s">
        <v>18</v>
      </c>
    </row>
    <row r="37" spans="1:83" ht="19.5" customHeight="1" x14ac:dyDescent="0.25">
      <c r="A37" s="69" t="str">
        <f t="shared" si="0"/>
        <v/>
      </c>
      <c r="B37" s="153"/>
      <c r="C37" s="80"/>
      <c r="D37" s="80"/>
      <c r="E37" s="80"/>
      <c r="F37" s="80"/>
      <c r="G37" s="154"/>
      <c r="H37" s="80"/>
      <c r="I37" s="80"/>
      <c r="J37" s="188" t="s">
        <v>824</v>
      </c>
      <c r="K37" s="498" t="s">
        <v>826</v>
      </c>
      <c r="L37" s="498"/>
      <c r="M37" s="498"/>
      <c r="N37" s="498"/>
      <c r="O37" s="498"/>
      <c r="P37" s="498"/>
      <c r="Q37" s="498"/>
      <c r="R37" s="498"/>
      <c r="S37" s="498"/>
      <c r="T37" s="498"/>
      <c r="U37" s="498"/>
      <c r="V37" s="498"/>
      <c r="W37" s="498"/>
      <c r="X37" s="498"/>
      <c r="Y37" s="498"/>
      <c r="Z37" s="498"/>
      <c r="AA37" s="498"/>
      <c r="AB37" s="498"/>
      <c r="AC37" s="498"/>
      <c r="AD37" s="498"/>
      <c r="AE37" s="498"/>
      <c r="AF37" s="498"/>
      <c r="AG37" s="498"/>
      <c r="AH37" s="498"/>
      <c r="AI37" s="498"/>
      <c r="AJ37" s="499"/>
      <c r="AK37" s="80"/>
      <c r="AL37" s="155"/>
      <c r="AM37" s="156"/>
      <c r="AN37" s="80"/>
      <c r="AO37" s="80"/>
      <c r="AP37" s="80"/>
      <c r="AQ37" s="80"/>
      <c r="AR37" s="154"/>
      <c r="AS37" s="157"/>
      <c r="AT37" s="158"/>
      <c r="AU37" s="158"/>
      <c r="AV37" s="158"/>
      <c r="AW37" s="158"/>
      <c r="AX37" s="159"/>
      <c r="AY37" s="15"/>
      <c r="CB37" s="1" t="s">
        <v>33</v>
      </c>
      <c r="CD37" s="1" t="s">
        <v>33</v>
      </c>
    </row>
    <row r="38" spans="1:83" ht="19.5" customHeight="1" x14ac:dyDescent="0.25">
      <c r="A38" s="69" t="str">
        <f t="shared" si="0"/>
        <v/>
      </c>
      <c r="B38" s="153"/>
      <c r="C38" s="80"/>
      <c r="D38" s="80"/>
      <c r="E38" s="80"/>
      <c r="F38" s="80"/>
      <c r="G38" s="154"/>
      <c r="H38" s="80"/>
      <c r="I38" s="80"/>
      <c r="J38" s="189" t="s">
        <v>825</v>
      </c>
      <c r="K38" s="373" t="s">
        <v>827</v>
      </c>
      <c r="L38" s="373"/>
      <c r="M38" s="373"/>
      <c r="N38" s="373"/>
      <c r="O38" s="373"/>
      <c r="P38" s="373"/>
      <c r="Q38" s="373"/>
      <c r="R38" s="373"/>
      <c r="S38" s="373"/>
      <c r="T38" s="373"/>
      <c r="U38" s="373"/>
      <c r="V38" s="373"/>
      <c r="W38" s="373"/>
      <c r="X38" s="373"/>
      <c r="Y38" s="373"/>
      <c r="Z38" s="373"/>
      <c r="AA38" s="373"/>
      <c r="AB38" s="373"/>
      <c r="AC38" s="373"/>
      <c r="AD38" s="373"/>
      <c r="AE38" s="373"/>
      <c r="AF38" s="373"/>
      <c r="AG38" s="373"/>
      <c r="AH38" s="373"/>
      <c r="AI38" s="373"/>
      <c r="AJ38" s="374"/>
      <c r="AK38" s="80"/>
      <c r="AL38" s="155"/>
      <c r="AM38" s="156"/>
      <c r="AN38" s="80"/>
      <c r="AO38" s="80"/>
      <c r="AP38" s="80"/>
      <c r="AQ38" s="80"/>
      <c r="AR38" s="154"/>
      <c r="AS38" s="157"/>
      <c r="AT38" s="158"/>
      <c r="AU38" s="158"/>
      <c r="AV38" s="158"/>
      <c r="AW38" s="158"/>
      <c r="AX38" s="159"/>
      <c r="AY38" s="15"/>
      <c r="CB38" s="1" t="s">
        <v>19</v>
      </c>
      <c r="CD38" s="1" t="s">
        <v>19</v>
      </c>
    </row>
    <row r="39" spans="1:83" ht="19.5" customHeight="1" x14ac:dyDescent="0.25">
      <c r="A39" s="69" t="str">
        <f t="shared" si="0"/>
        <v/>
      </c>
      <c r="B39" s="153"/>
      <c r="C39" s="80"/>
      <c r="D39" s="80"/>
      <c r="E39" s="80"/>
      <c r="F39" s="80"/>
      <c r="G39" s="154"/>
      <c r="H39" s="80"/>
      <c r="I39" s="80"/>
      <c r="J39" s="189" t="s">
        <v>815</v>
      </c>
      <c r="K39" s="384" t="s">
        <v>828</v>
      </c>
      <c r="L39" s="384"/>
      <c r="M39" s="384"/>
      <c r="N39" s="384"/>
      <c r="O39" s="384"/>
      <c r="P39" s="384"/>
      <c r="Q39" s="384"/>
      <c r="R39" s="384"/>
      <c r="S39" s="384"/>
      <c r="T39" s="384"/>
      <c r="U39" s="384"/>
      <c r="V39" s="384"/>
      <c r="W39" s="384"/>
      <c r="X39" s="384"/>
      <c r="Y39" s="384"/>
      <c r="Z39" s="384"/>
      <c r="AA39" s="384"/>
      <c r="AB39" s="384"/>
      <c r="AC39" s="384"/>
      <c r="AD39" s="384"/>
      <c r="AE39" s="384"/>
      <c r="AF39" s="384"/>
      <c r="AG39" s="384"/>
      <c r="AH39" s="384"/>
      <c r="AI39" s="384"/>
      <c r="AJ39" s="400"/>
      <c r="AK39" s="80"/>
      <c r="AL39" s="155"/>
      <c r="AM39" s="156"/>
      <c r="AN39" s="80"/>
      <c r="AO39" s="80"/>
      <c r="AP39" s="80"/>
      <c r="AQ39" s="80"/>
      <c r="AR39" s="154"/>
      <c r="AS39" s="157"/>
      <c r="AT39" s="158"/>
      <c r="AU39" s="158"/>
      <c r="AV39" s="158"/>
      <c r="AW39" s="158"/>
      <c r="AX39" s="159"/>
      <c r="AY39" s="15"/>
      <c r="CD39" s="1" t="s">
        <v>36</v>
      </c>
    </row>
    <row r="40" spans="1:83" ht="19.5" customHeight="1" x14ac:dyDescent="0.25">
      <c r="A40" s="69" t="str">
        <f t="shared" si="0"/>
        <v/>
      </c>
      <c r="B40" s="153"/>
      <c r="C40" s="80"/>
      <c r="D40" s="80"/>
      <c r="E40" s="80"/>
      <c r="F40" s="80"/>
      <c r="G40" s="154"/>
      <c r="H40" s="80"/>
      <c r="I40" s="80"/>
      <c r="J40" s="189"/>
      <c r="K40" s="384"/>
      <c r="L40" s="384"/>
      <c r="M40" s="384"/>
      <c r="N40" s="384"/>
      <c r="O40" s="384"/>
      <c r="P40" s="384"/>
      <c r="Q40" s="384"/>
      <c r="R40" s="384"/>
      <c r="S40" s="384"/>
      <c r="T40" s="384"/>
      <c r="U40" s="384"/>
      <c r="V40" s="384"/>
      <c r="W40" s="384"/>
      <c r="X40" s="384"/>
      <c r="Y40" s="384"/>
      <c r="Z40" s="384"/>
      <c r="AA40" s="384"/>
      <c r="AB40" s="384"/>
      <c r="AC40" s="384"/>
      <c r="AD40" s="384"/>
      <c r="AE40" s="384"/>
      <c r="AF40" s="384"/>
      <c r="AG40" s="384"/>
      <c r="AH40" s="384"/>
      <c r="AI40" s="384"/>
      <c r="AJ40" s="400"/>
      <c r="AK40" s="80"/>
      <c r="AL40" s="155"/>
      <c r="AM40" s="156"/>
      <c r="AN40" s="80"/>
      <c r="AO40" s="80"/>
      <c r="AP40" s="80"/>
      <c r="AQ40" s="80"/>
      <c r="AR40" s="154"/>
      <c r="AS40" s="157"/>
      <c r="AT40" s="158"/>
      <c r="AU40" s="158"/>
      <c r="AV40" s="158"/>
      <c r="AW40" s="158"/>
      <c r="AX40" s="159"/>
      <c r="AY40" s="15"/>
    </row>
    <row r="41" spans="1:83" ht="19.5" customHeight="1" x14ac:dyDescent="0.25">
      <c r="A41" s="69" t="str">
        <f t="shared" si="0"/>
        <v/>
      </c>
      <c r="B41" s="153"/>
      <c r="C41" s="80"/>
      <c r="D41" s="80"/>
      <c r="E41" s="80"/>
      <c r="F41" s="80"/>
      <c r="G41" s="154"/>
      <c r="H41" s="80"/>
      <c r="I41" s="80"/>
      <c r="J41" s="189"/>
      <c r="K41" s="384"/>
      <c r="L41" s="384"/>
      <c r="M41" s="384"/>
      <c r="N41" s="384"/>
      <c r="O41" s="384"/>
      <c r="P41" s="384"/>
      <c r="Q41" s="384"/>
      <c r="R41" s="384"/>
      <c r="S41" s="384"/>
      <c r="T41" s="384"/>
      <c r="U41" s="384"/>
      <c r="V41" s="384"/>
      <c r="W41" s="384"/>
      <c r="X41" s="384"/>
      <c r="Y41" s="384"/>
      <c r="Z41" s="384"/>
      <c r="AA41" s="384"/>
      <c r="AB41" s="384"/>
      <c r="AC41" s="384"/>
      <c r="AD41" s="384"/>
      <c r="AE41" s="384"/>
      <c r="AF41" s="384"/>
      <c r="AG41" s="384"/>
      <c r="AH41" s="384"/>
      <c r="AI41" s="384"/>
      <c r="AJ41" s="400"/>
      <c r="AK41" s="80"/>
      <c r="AL41" s="155"/>
      <c r="AM41" s="156"/>
      <c r="AN41" s="80"/>
      <c r="AO41" s="80"/>
      <c r="AP41" s="80"/>
      <c r="AQ41" s="80"/>
      <c r="AR41" s="154"/>
      <c r="AS41" s="157"/>
      <c r="AT41" s="158"/>
      <c r="AU41" s="158"/>
      <c r="AV41" s="158"/>
      <c r="AW41" s="158"/>
      <c r="AX41" s="159"/>
      <c r="AY41" s="15"/>
    </row>
    <row r="42" spans="1:83" ht="19.5" customHeight="1" x14ac:dyDescent="0.25">
      <c r="A42" s="69" t="str">
        <f t="shared" si="0"/>
        <v/>
      </c>
      <c r="B42" s="153"/>
      <c r="C42" s="80"/>
      <c r="D42" s="80"/>
      <c r="E42" s="80"/>
      <c r="F42" s="80"/>
      <c r="G42" s="154"/>
      <c r="H42" s="80"/>
      <c r="I42" s="80"/>
      <c r="J42" s="190"/>
      <c r="K42" s="406"/>
      <c r="L42" s="406"/>
      <c r="M42" s="406"/>
      <c r="N42" s="406"/>
      <c r="O42" s="406"/>
      <c r="P42" s="406"/>
      <c r="Q42" s="406"/>
      <c r="R42" s="406"/>
      <c r="S42" s="406"/>
      <c r="T42" s="406"/>
      <c r="U42" s="406"/>
      <c r="V42" s="406"/>
      <c r="W42" s="406"/>
      <c r="X42" s="406"/>
      <c r="Y42" s="406"/>
      <c r="Z42" s="406"/>
      <c r="AA42" s="406"/>
      <c r="AB42" s="406"/>
      <c r="AC42" s="406"/>
      <c r="AD42" s="406"/>
      <c r="AE42" s="406"/>
      <c r="AF42" s="406"/>
      <c r="AG42" s="406"/>
      <c r="AH42" s="406"/>
      <c r="AI42" s="406"/>
      <c r="AJ42" s="407"/>
      <c r="AK42" s="80"/>
      <c r="AL42" s="155"/>
      <c r="AM42" s="156"/>
      <c r="AN42" s="80"/>
      <c r="AO42" s="80"/>
      <c r="AP42" s="80"/>
      <c r="AQ42" s="80"/>
      <c r="AR42" s="154"/>
      <c r="AS42" s="157"/>
      <c r="AT42" s="158"/>
      <c r="AU42" s="158"/>
      <c r="AV42" s="158"/>
      <c r="AW42" s="158"/>
      <c r="AX42" s="159"/>
      <c r="AY42" s="15"/>
      <c r="CB42" s="1" t="s">
        <v>97</v>
      </c>
      <c r="CD42" s="1" t="s">
        <v>97</v>
      </c>
    </row>
    <row r="43" spans="1:83" ht="19.5" customHeight="1" x14ac:dyDescent="0.25">
      <c r="A43" s="69" t="str">
        <f t="shared" si="0"/>
        <v/>
      </c>
      <c r="B43" s="153"/>
      <c r="C43" s="80"/>
      <c r="D43" s="80"/>
      <c r="E43" s="80"/>
      <c r="F43" s="80"/>
      <c r="G43" s="154"/>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155"/>
      <c r="AM43" s="156"/>
      <c r="AN43" s="80"/>
      <c r="AO43" s="80"/>
      <c r="AP43" s="80"/>
      <c r="AQ43" s="80"/>
      <c r="AR43" s="154"/>
      <c r="AS43" s="157"/>
      <c r="AT43" s="158"/>
      <c r="AU43" s="158"/>
      <c r="AV43" s="158"/>
      <c r="AW43" s="158"/>
      <c r="AX43" s="159"/>
      <c r="AY43" s="17"/>
      <c r="CB43" s="1" t="s">
        <v>98</v>
      </c>
      <c r="CD43" s="1" t="s">
        <v>98</v>
      </c>
    </row>
    <row r="44" spans="1:83" ht="19.5" customHeight="1" x14ac:dyDescent="0.25">
      <c r="A44" s="69">
        <f t="shared" si="0"/>
        <v>322</v>
      </c>
      <c r="B44" s="153"/>
      <c r="C44" s="80"/>
      <c r="D44" s="80"/>
      <c r="E44" s="80"/>
      <c r="F44" s="80"/>
      <c r="G44" s="154"/>
      <c r="H44" s="200" t="s">
        <v>556</v>
      </c>
      <c r="I44" s="80"/>
      <c r="J44" s="405" t="s">
        <v>829</v>
      </c>
      <c r="K44" s="405"/>
      <c r="L44" s="405"/>
      <c r="M44" s="405"/>
      <c r="N44" s="405"/>
      <c r="O44" s="405"/>
      <c r="P44" s="405"/>
      <c r="Q44" s="405"/>
      <c r="R44" s="405"/>
      <c r="S44" s="405"/>
      <c r="T44" s="405"/>
      <c r="U44" s="405"/>
      <c r="V44" s="405"/>
      <c r="W44" s="405"/>
      <c r="X44" s="405"/>
      <c r="Y44" s="405"/>
      <c r="Z44" s="405"/>
      <c r="AA44" s="405"/>
      <c r="AB44" s="405"/>
      <c r="AC44" s="405"/>
      <c r="AD44" s="405"/>
      <c r="AE44" s="405"/>
      <c r="AF44" s="405"/>
      <c r="AG44" s="405"/>
      <c r="AH44" s="405"/>
      <c r="AI44" s="405"/>
      <c r="AJ44" s="405"/>
      <c r="AK44" s="80"/>
      <c r="AL44" s="155"/>
      <c r="AM44" s="201">
        <v>322</v>
      </c>
      <c r="AN44" s="386" t="s">
        <v>12</v>
      </c>
      <c r="AO44" s="387"/>
      <c r="AP44" s="387"/>
      <c r="AQ44" s="388"/>
      <c r="AR44" s="154"/>
      <c r="AS44" s="442" t="s">
        <v>1825</v>
      </c>
      <c r="AT44" s="443"/>
      <c r="AU44" s="443"/>
      <c r="AV44" s="443"/>
      <c r="AW44" s="443"/>
      <c r="AX44" s="444"/>
      <c r="AY44" s="17">
        <f>VLOOKUP(AN44,$CD$6:$CE$11,2,FALSE)</f>
        <v>0</v>
      </c>
      <c r="CD44" s="1" t="s">
        <v>100</v>
      </c>
    </row>
    <row r="45" spans="1:83" ht="19.5" customHeight="1" x14ac:dyDescent="0.25">
      <c r="A45" s="69" t="str">
        <f t="shared" si="0"/>
        <v/>
      </c>
      <c r="B45" s="196"/>
      <c r="C45" s="179"/>
      <c r="D45" s="179"/>
      <c r="E45" s="179"/>
      <c r="F45" s="179"/>
      <c r="G45" s="197"/>
      <c r="H45" s="80"/>
      <c r="I45" s="80"/>
      <c r="J45" s="405"/>
      <c r="K45" s="405"/>
      <c r="L45" s="405"/>
      <c r="M45" s="405"/>
      <c r="N45" s="405"/>
      <c r="O45" s="405"/>
      <c r="P45" s="405"/>
      <c r="Q45" s="405"/>
      <c r="R45" s="405"/>
      <c r="S45" s="405"/>
      <c r="T45" s="405"/>
      <c r="U45" s="405"/>
      <c r="V45" s="405"/>
      <c r="W45" s="405"/>
      <c r="X45" s="405"/>
      <c r="Y45" s="405"/>
      <c r="Z45" s="405"/>
      <c r="AA45" s="405"/>
      <c r="AB45" s="405"/>
      <c r="AC45" s="405"/>
      <c r="AD45" s="405"/>
      <c r="AE45" s="405"/>
      <c r="AF45" s="405"/>
      <c r="AG45" s="405"/>
      <c r="AH45" s="405"/>
      <c r="AI45" s="405"/>
      <c r="AJ45" s="405"/>
      <c r="AK45" s="80"/>
      <c r="AL45" s="155"/>
      <c r="AM45" s="156"/>
      <c r="AN45" s="80"/>
      <c r="AO45" s="80"/>
      <c r="AP45" s="80"/>
      <c r="AQ45" s="80"/>
      <c r="AR45" s="154"/>
      <c r="AS45" s="442"/>
      <c r="AT45" s="443"/>
      <c r="AU45" s="443"/>
      <c r="AV45" s="443"/>
      <c r="AW45" s="443"/>
      <c r="AX45" s="444"/>
      <c r="AY45" s="15"/>
    </row>
    <row r="46" spans="1:83" ht="19.5" customHeight="1" x14ac:dyDescent="0.25">
      <c r="A46" s="69" t="str">
        <f t="shared" si="0"/>
        <v/>
      </c>
      <c r="B46" s="196"/>
      <c r="C46" s="179"/>
      <c r="D46" s="179"/>
      <c r="E46" s="179"/>
      <c r="F46" s="179"/>
      <c r="G46" s="197"/>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155"/>
      <c r="AM46" s="156"/>
      <c r="AN46" s="80"/>
      <c r="AO46" s="80"/>
      <c r="AP46" s="80"/>
      <c r="AQ46" s="80"/>
      <c r="AR46" s="154"/>
      <c r="AS46" s="157"/>
      <c r="AT46" s="158"/>
      <c r="AU46" s="158"/>
      <c r="AV46" s="158"/>
      <c r="AW46" s="158"/>
      <c r="AX46" s="159"/>
      <c r="AY46" s="15"/>
    </row>
    <row r="47" spans="1:83" ht="19.5" customHeight="1" x14ac:dyDescent="0.25">
      <c r="A47" s="69">
        <f t="shared" si="0"/>
        <v>323</v>
      </c>
      <c r="B47" s="153"/>
      <c r="C47" s="179"/>
      <c r="D47" s="179"/>
      <c r="E47" s="179"/>
      <c r="F47" s="179"/>
      <c r="G47" s="154"/>
      <c r="H47" s="200" t="s">
        <v>558</v>
      </c>
      <c r="I47" s="80"/>
      <c r="J47" s="381" t="s">
        <v>830</v>
      </c>
      <c r="K47" s="381"/>
      <c r="L47" s="381"/>
      <c r="M47" s="381"/>
      <c r="N47" s="381"/>
      <c r="O47" s="381"/>
      <c r="P47" s="381"/>
      <c r="Q47" s="381"/>
      <c r="R47" s="381"/>
      <c r="S47" s="381"/>
      <c r="T47" s="381"/>
      <c r="U47" s="381"/>
      <c r="V47" s="381"/>
      <c r="W47" s="381"/>
      <c r="X47" s="381"/>
      <c r="Y47" s="381"/>
      <c r="Z47" s="381"/>
      <c r="AA47" s="381"/>
      <c r="AB47" s="381"/>
      <c r="AC47" s="381"/>
      <c r="AD47" s="381"/>
      <c r="AE47" s="381"/>
      <c r="AF47" s="381"/>
      <c r="AG47" s="381"/>
      <c r="AH47" s="381"/>
      <c r="AI47" s="381"/>
      <c r="AJ47" s="381"/>
      <c r="AK47" s="80"/>
      <c r="AL47" s="155"/>
      <c r="AM47" s="201">
        <v>323</v>
      </c>
      <c r="AN47" s="386" t="s">
        <v>12</v>
      </c>
      <c r="AO47" s="387"/>
      <c r="AP47" s="387"/>
      <c r="AQ47" s="388"/>
      <c r="AR47" s="154"/>
      <c r="AS47" s="442" t="s">
        <v>1826</v>
      </c>
      <c r="AT47" s="443"/>
      <c r="AU47" s="443"/>
      <c r="AV47" s="443"/>
      <c r="AW47" s="443"/>
      <c r="AX47" s="444"/>
      <c r="AY47" s="17">
        <f>VLOOKUP(AN47,$CD$6:$CE$11,2,FALSE)</f>
        <v>0</v>
      </c>
    </row>
    <row r="48" spans="1:83" ht="19.5" customHeight="1" x14ac:dyDescent="0.25">
      <c r="A48" s="69" t="str">
        <f t="shared" si="0"/>
        <v/>
      </c>
      <c r="B48" s="185"/>
      <c r="C48" s="179"/>
      <c r="D48" s="179"/>
      <c r="E48" s="179"/>
      <c r="F48" s="179"/>
      <c r="G48" s="154"/>
      <c r="H48" s="80"/>
      <c r="I48" s="80"/>
      <c r="J48" s="381"/>
      <c r="K48" s="381"/>
      <c r="L48" s="381"/>
      <c r="M48" s="381"/>
      <c r="N48" s="381"/>
      <c r="O48" s="381"/>
      <c r="P48" s="381"/>
      <c r="Q48" s="381"/>
      <c r="R48" s="381"/>
      <c r="S48" s="381"/>
      <c r="T48" s="381"/>
      <c r="U48" s="381"/>
      <c r="V48" s="381"/>
      <c r="W48" s="381"/>
      <c r="X48" s="381"/>
      <c r="Y48" s="381"/>
      <c r="Z48" s="381"/>
      <c r="AA48" s="381"/>
      <c r="AB48" s="381"/>
      <c r="AC48" s="381"/>
      <c r="AD48" s="381"/>
      <c r="AE48" s="381"/>
      <c r="AF48" s="381"/>
      <c r="AG48" s="381"/>
      <c r="AH48" s="381"/>
      <c r="AI48" s="381"/>
      <c r="AJ48" s="381"/>
      <c r="AK48" s="80"/>
      <c r="AL48" s="155"/>
      <c r="AM48" s="156"/>
      <c r="AN48" s="80"/>
      <c r="AO48" s="80"/>
      <c r="AP48" s="80"/>
      <c r="AQ48" s="80"/>
      <c r="AR48" s="154"/>
      <c r="AS48" s="442"/>
      <c r="AT48" s="443"/>
      <c r="AU48" s="443"/>
      <c r="AV48" s="443"/>
      <c r="AW48" s="443"/>
      <c r="AX48" s="444"/>
      <c r="AY48" s="15"/>
    </row>
    <row r="49" spans="1:51" ht="19.5" customHeight="1" x14ac:dyDescent="0.25">
      <c r="A49" s="69" t="str">
        <f t="shared" si="0"/>
        <v/>
      </c>
      <c r="B49" s="153"/>
      <c r="C49" s="80"/>
      <c r="D49" s="80"/>
      <c r="E49" s="80"/>
      <c r="F49" s="80"/>
      <c r="G49" s="154"/>
      <c r="H49" s="80"/>
      <c r="I49" s="80"/>
      <c r="J49" s="381"/>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80"/>
      <c r="AL49" s="155"/>
      <c r="AM49" s="156"/>
      <c r="AN49" s="80"/>
      <c r="AO49" s="80"/>
      <c r="AP49" s="80"/>
      <c r="AQ49" s="80"/>
      <c r="AR49" s="154"/>
      <c r="AS49" s="84"/>
      <c r="AT49" s="85"/>
      <c r="AU49" s="85"/>
      <c r="AV49" s="85"/>
      <c r="AW49" s="85"/>
      <c r="AX49" s="86"/>
      <c r="AY49" s="15"/>
    </row>
    <row r="50" spans="1:51" ht="19.5" customHeight="1" thickBot="1" x14ac:dyDescent="0.3">
      <c r="A50" s="69" t="str">
        <f t="shared" si="0"/>
        <v/>
      </c>
      <c r="B50" s="170"/>
      <c r="C50" s="171"/>
      <c r="D50" s="171"/>
      <c r="E50" s="171"/>
      <c r="F50" s="171"/>
      <c r="G50" s="172"/>
      <c r="H50" s="171"/>
      <c r="I50" s="171"/>
      <c r="J50" s="245"/>
      <c r="K50" s="245"/>
      <c r="L50" s="245"/>
      <c r="M50" s="245"/>
      <c r="N50" s="245"/>
      <c r="O50" s="245"/>
      <c r="P50" s="245"/>
      <c r="Q50" s="245"/>
      <c r="R50" s="245"/>
      <c r="S50" s="245"/>
      <c r="T50" s="245"/>
      <c r="U50" s="245"/>
      <c r="V50" s="245"/>
      <c r="W50" s="245"/>
      <c r="X50" s="245"/>
      <c r="Y50" s="245"/>
      <c r="Z50" s="245"/>
      <c r="AA50" s="245"/>
      <c r="AB50" s="245"/>
      <c r="AC50" s="245"/>
      <c r="AD50" s="245"/>
      <c r="AE50" s="245"/>
      <c r="AF50" s="245"/>
      <c r="AG50" s="245"/>
      <c r="AH50" s="245"/>
      <c r="AI50" s="245"/>
      <c r="AJ50" s="245"/>
      <c r="AK50" s="171"/>
      <c r="AL50" s="173"/>
      <c r="AM50" s="174"/>
      <c r="AN50" s="171"/>
      <c r="AO50" s="171"/>
      <c r="AP50" s="171"/>
      <c r="AQ50" s="171"/>
      <c r="AR50" s="172"/>
      <c r="AS50" s="217"/>
      <c r="AT50" s="218"/>
      <c r="AU50" s="218"/>
      <c r="AV50" s="218"/>
      <c r="AW50" s="218"/>
      <c r="AX50" s="219"/>
      <c r="AY50" s="11"/>
    </row>
    <row r="52" spans="1:51" ht="19.5" customHeight="1" x14ac:dyDescent="0.25">
      <c r="AM52" s="435" t="s">
        <v>991</v>
      </c>
      <c r="AN52" s="435"/>
      <c r="AO52" s="435"/>
      <c r="AP52" s="435"/>
      <c r="AQ52" s="435"/>
    </row>
  </sheetData>
  <mergeCells count="37">
    <mergeCell ref="AS44:AX45"/>
    <mergeCell ref="AS47:AX48"/>
    <mergeCell ref="AS17:AX18"/>
    <mergeCell ref="AS22:AX23"/>
    <mergeCell ref="AS25:AX26"/>
    <mergeCell ref="AS29:AX30"/>
    <mergeCell ref="AS34:AX35"/>
    <mergeCell ref="AM52:AQ52"/>
    <mergeCell ref="AM1:AQ1"/>
    <mergeCell ref="AN44:AQ44"/>
    <mergeCell ref="J47:AJ49"/>
    <mergeCell ref="AN47:AQ47"/>
    <mergeCell ref="K37:AJ37"/>
    <mergeCell ref="K38:AJ38"/>
    <mergeCell ref="K39:AJ42"/>
    <mergeCell ref="J44:AJ45"/>
    <mergeCell ref="J25:AJ27"/>
    <mergeCell ref="J29:AJ32"/>
    <mergeCell ref="AN29:AQ29"/>
    <mergeCell ref="J34:AJ35"/>
    <mergeCell ref="AN34:AQ34"/>
    <mergeCell ref="J22:AJ23"/>
    <mergeCell ref="AN22:AQ22"/>
    <mergeCell ref="J17:AJ20"/>
    <mergeCell ref="AN17:AQ17"/>
    <mergeCell ref="B3:G4"/>
    <mergeCell ref="B7:G9"/>
    <mergeCell ref="C11:F11"/>
    <mergeCell ref="J7:AJ9"/>
    <mergeCell ref="AN7:AQ7"/>
    <mergeCell ref="J11:AJ15"/>
    <mergeCell ref="AS3:AX4"/>
    <mergeCell ref="AO4:AR5"/>
    <mergeCell ref="AS7:AX8"/>
    <mergeCell ref="AS9:AX10"/>
    <mergeCell ref="H2:AK5"/>
    <mergeCell ref="AL2:AR3"/>
  </mergeCells>
  <phoneticPr fontId="7"/>
  <conditionalFormatting sqref="C11">
    <cfRule type="cellIs" dxfId="1365" priority="66" operator="equal">
      <formula>"非該当"</formula>
    </cfRule>
    <cfRule type="cellIs" dxfId="1364" priority="65" operator="equal">
      <formula>"該当"</formula>
    </cfRule>
    <cfRule type="cellIs" dxfId="1363" priority="64" operator="equal">
      <formula>"該当・非該当"</formula>
    </cfRule>
  </conditionalFormatting>
  <conditionalFormatting sqref="C48">
    <cfRule type="cellIs" dxfId="1362" priority="68" operator="equal">
      <formula>"該当・非該当"</formula>
    </cfRule>
    <cfRule type="cellIs" dxfId="1361" priority="70" operator="equal">
      <formula>"非該当"</formula>
    </cfRule>
    <cfRule type="cellIs" dxfId="1360" priority="69" operator="equal">
      <formula>"該当"</formula>
    </cfRule>
  </conditionalFormatting>
  <conditionalFormatting sqref="AN34">
    <cfRule type="cellIs" dxfId="1359" priority="19" operator="equal">
      <formula>"いない"</formula>
    </cfRule>
    <cfRule type="cellIs" dxfId="1358" priority="20" operator="equal">
      <formula>"いる"</formula>
    </cfRule>
    <cfRule type="cellIs" dxfId="1357" priority="21" operator="equal">
      <formula>"いない・いる"</formula>
    </cfRule>
    <cfRule type="cellIs" dxfId="1356" priority="18" operator="equal">
      <formula>"非該当"</formula>
    </cfRule>
  </conditionalFormatting>
  <conditionalFormatting sqref="AN4:AO4">
    <cfRule type="containsBlanks" dxfId="1355" priority="67">
      <formula>LEN(TRIM(AN4))=0</formula>
    </cfRule>
  </conditionalFormatting>
  <conditionalFormatting sqref="AN7:AO8">
    <cfRule type="cellIs" dxfId="1354" priority="53" operator="equal">
      <formula>"いる"</formula>
    </cfRule>
    <cfRule type="containsText" dxfId="1353" priority="56" operator="containsText" text="いない">
      <formula>NOT(ISERROR(SEARCH("いない",AN7)))</formula>
    </cfRule>
    <cfRule type="cellIs" dxfId="1352" priority="55" operator="equal">
      <formula>"いる・いない"</formula>
    </cfRule>
    <cfRule type="cellIs" dxfId="1351" priority="54" operator="equal">
      <formula>"非該当"</formula>
    </cfRule>
  </conditionalFormatting>
  <conditionalFormatting sqref="AN13:AO13">
    <cfRule type="containsText" dxfId="1350" priority="91" operator="containsText" text="いない">
      <formula>NOT(ISERROR(SEARCH("いない",AN13)))</formula>
    </cfRule>
    <cfRule type="cellIs" dxfId="1349" priority="90" operator="equal">
      <formula>"いる・いない"</formula>
    </cfRule>
    <cfRule type="cellIs" dxfId="1348" priority="89" operator="equal">
      <formula>"非該当"</formula>
    </cfRule>
    <cfRule type="cellIs" dxfId="1347" priority="88" operator="equal">
      <formula>"いる"</formula>
    </cfRule>
  </conditionalFormatting>
  <conditionalFormatting sqref="AN17:AO18">
    <cfRule type="cellIs" dxfId="1346" priority="39" operator="equal">
      <formula>"いる"</formula>
    </cfRule>
    <cfRule type="cellIs" dxfId="1345" priority="41" operator="equal">
      <formula>"いる・いない"</formula>
    </cfRule>
    <cfRule type="containsText" dxfId="1344" priority="42" operator="containsText" text="いない">
      <formula>NOT(ISERROR(SEARCH("いない",AN17)))</formula>
    </cfRule>
    <cfRule type="cellIs" dxfId="1343" priority="40" operator="equal">
      <formula>"非該当"</formula>
    </cfRule>
  </conditionalFormatting>
  <conditionalFormatting sqref="AN22:AO22">
    <cfRule type="cellIs" dxfId="1342" priority="32" operator="equal">
      <formula>"いる"</formula>
    </cfRule>
    <cfRule type="cellIs" dxfId="1341" priority="33" operator="equal">
      <formula>"非該当"</formula>
    </cfRule>
    <cfRule type="cellIs" dxfId="1340" priority="34" operator="equal">
      <formula>"いる・いない"</formula>
    </cfRule>
    <cfRule type="containsText" dxfId="1339" priority="35" operator="containsText" text="いない">
      <formula>NOT(ISERROR(SEARCH("いない",AN22)))</formula>
    </cfRule>
  </conditionalFormatting>
  <conditionalFormatting sqref="AN29:AO29">
    <cfRule type="cellIs" dxfId="1338" priority="27" operator="equal">
      <formula>"いる・いない"</formula>
    </cfRule>
    <cfRule type="cellIs" dxfId="1337" priority="25" operator="equal">
      <formula>"いる"</formula>
    </cfRule>
    <cfRule type="cellIs" dxfId="1336" priority="26" operator="equal">
      <formula>"非該当"</formula>
    </cfRule>
    <cfRule type="containsText" dxfId="1335" priority="28" operator="containsText" text="いない">
      <formula>NOT(ISERROR(SEARCH("いない",AN29)))</formula>
    </cfRule>
  </conditionalFormatting>
  <conditionalFormatting sqref="AN31:AO31">
    <cfRule type="cellIs" dxfId="1334" priority="81" operator="equal">
      <formula>"いる"</formula>
    </cfRule>
    <cfRule type="cellIs" dxfId="1333" priority="82" operator="equal">
      <formula>"非該当"</formula>
    </cfRule>
    <cfRule type="containsText" dxfId="1332" priority="84" operator="containsText" text="いない">
      <formula>NOT(ISERROR(SEARCH("いない",AN31)))</formula>
    </cfRule>
    <cfRule type="cellIs" dxfId="1331" priority="83" operator="equal">
      <formula>"いる・いない"</formula>
    </cfRule>
  </conditionalFormatting>
  <conditionalFormatting sqref="AN44:AO44">
    <cfRule type="containsText" dxfId="1330" priority="14" operator="containsText" text="いない">
      <formula>NOT(ISERROR(SEARCH("いない",AN44)))</formula>
    </cfRule>
    <cfRule type="cellIs" dxfId="1329" priority="13" operator="equal">
      <formula>"いる・いない"</formula>
    </cfRule>
    <cfRule type="cellIs" dxfId="1328" priority="11" operator="equal">
      <formula>"いる"</formula>
    </cfRule>
    <cfRule type="cellIs" dxfId="1327" priority="12" operator="equal">
      <formula>"非該当"</formula>
    </cfRule>
  </conditionalFormatting>
  <conditionalFormatting sqref="AN47:AO47">
    <cfRule type="cellIs" dxfId="1326" priority="4" operator="equal">
      <formula>"いる"</formula>
    </cfRule>
    <cfRule type="cellIs" dxfId="1325" priority="5" operator="equal">
      <formula>"非該当"</formula>
    </cfRule>
    <cfRule type="containsText" dxfId="1324" priority="7" operator="containsText" text="いない">
      <formula>NOT(ISERROR(SEARCH("いない",AN47)))</formula>
    </cfRule>
    <cfRule type="cellIs" dxfId="1323" priority="6" operator="equal">
      <formula>"いる・いない"</formula>
    </cfRule>
  </conditionalFormatting>
  <conditionalFormatting sqref="AY7:AY8">
    <cfRule type="cellIs" dxfId="1322" priority="51" operator="equal">
      <formula>0</formula>
    </cfRule>
    <cfRule type="containsErrors" dxfId="1321" priority="50">
      <formula>ISERROR(AY7)</formula>
    </cfRule>
    <cfRule type="containsText" dxfId="1320" priority="52" operator="containsText" text="根拠法令等の記載内容を再度確認してください。">
      <formula>NOT(ISERROR(SEARCH("根拠法令等の記載内容を再度確認してください。",AY7)))</formula>
    </cfRule>
  </conditionalFormatting>
  <conditionalFormatting sqref="AY13">
    <cfRule type="cellIs" dxfId="1319" priority="86" operator="equal">
      <formula>0</formula>
    </cfRule>
    <cfRule type="containsText" dxfId="1318" priority="87" operator="containsText" text="根拠法令等の記載内容を再度確認してください。">
      <formula>NOT(ISERROR(SEARCH("根拠法令等の記載内容を再度確認してください。",AY13)))</formula>
    </cfRule>
    <cfRule type="containsErrors" dxfId="1317" priority="85">
      <formula>ISERROR(AY13)</formula>
    </cfRule>
  </conditionalFormatting>
  <conditionalFormatting sqref="AY17:AY18">
    <cfRule type="containsText" dxfId="1316" priority="38" operator="containsText" text="根拠法令等の記載内容を再度確認してください。">
      <formula>NOT(ISERROR(SEARCH("根拠法令等の記載内容を再度確認してください。",AY17)))</formula>
    </cfRule>
    <cfRule type="containsErrors" dxfId="1315" priority="36">
      <formula>ISERROR(AY17)</formula>
    </cfRule>
    <cfRule type="cellIs" dxfId="1314" priority="37" operator="equal">
      <formula>0</formula>
    </cfRule>
  </conditionalFormatting>
  <conditionalFormatting sqref="AY22">
    <cfRule type="containsText" dxfId="1313" priority="31" operator="containsText" text="根拠法令等の記載内容を再度確認してください。">
      <formula>NOT(ISERROR(SEARCH("根拠法令等の記載内容を再度確認してください。",AY22)))</formula>
    </cfRule>
    <cfRule type="cellIs" dxfId="1312" priority="30" operator="equal">
      <formula>0</formula>
    </cfRule>
    <cfRule type="containsErrors" dxfId="1311" priority="29">
      <formula>ISERROR(AY22)</formula>
    </cfRule>
  </conditionalFormatting>
  <conditionalFormatting sqref="AY25">
    <cfRule type="containsErrors" dxfId="1310" priority="159">
      <formula>ISERROR(AY25)</formula>
    </cfRule>
    <cfRule type="cellIs" dxfId="1309" priority="160" operator="equal">
      <formula>0</formula>
    </cfRule>
    <cfRule type="containsText" dxfId="1308" priority="161" operator="containsText" text="根拠法令等の記載内容を再度確認してください。">
      <formula>NOT(ISERROR(SEARCH("根拠法令等の記載内容を再度確認してください。",AY25)))</formula>
    </cfRule>
  </conditionalFormatting>
  <conditionalFormatting sqref="AY29">
    <cfRule type="containsText" dxfId="1307" priority="24" operator="containsText" text="根拠法令等の記載内容を再度確認してください。">
      <formula>NOT(ISERROR(SEARCH("根拠法令等の記載内容を再度確認してください。",AY29)))</formula>
    </cfRule>
    <cfRule type="cellIs" dxfId="1306" priority="23" operator="equal">
      <formula>0</formula>
    </cfRule>
    <cfRule type="containsErrors" dxfId="1305" priority="22">
      <formula>ISERROR(AY29)</formula>
    </cfRule>
  </conditionalFormatting>
  <conditionalFormatting sqref="AY31">
    <cfRule type="containsErrors" dxfId="1304" priority="78">
      <formula>ISERROR(AY31)</formula>
    </cfRule>
    <cfRule type="cellIs" dxfId="1303" priority="79" operator="equal">
      <formula>0</formula>
    </cfRule>
    <cfRule type="containsText" dxfId="1302" priority="80" operator="containsText" text="根拠法令等の記載内容を再度確認してください。">
      <formula>NOT(ISERROR(SEARCH("根拠法令等の記載内容を再度確認してください。",AY31)))</formula>
    </cfRule>
  </conditionalFormatting>
  <conditionalFormatting sqref="AY34">
    <cfRule type="containsErrors" dxfId="1301" priority="15">
      <formula>ISERROR(AY34)</formula>
    </cfRule>
    <cfRule type="containsText" dxfId="1300" priority="17" operator="containsText" text="根拠法令等の記載内容を再度確認してください。">
      <formula>NOT(ISERROR(SEARCH("根拠法令等の記載内容を再度確認してください。",AY34)))</formula>
    </cfRule>
    <cfRule type="cellIs" dxfId="1299" priority="16" operator="equal">
      <formula>0</formula>
    </cfRule>
  </conditionalFormatting>
  <conditionalFormatting sqref="AY43:AY44">
    <cfRule type="cellIs" dxfId="1298" priority="9" operator="equal">
      <formula>0</formula>
    </cfRule>
    <cfRule type="containsErrors" dxfId="1297" priority="8">
      <formula>ISERROR(AY43)</formula>
    </cfRule>
    <cfRule type="containsText" dxfId="1296" priority="10" operator="containsText" text="根拠法令等の記載内容を再度確認してください。">
      <formula>NOT(ISERROR(SEARCH("根拠法令等の記載内容を再度確認してください。",AY43)))</formula>
    </cfRule>
  </conditionalFormatting>
  <conditionalFormatting sqref="AY47">
    <cfRule type="containsText" dxfId="1295" priority="3" operator="containsText" text="根拠法令等の記載内容を再度確認してください。">
      <formula>NOT(ISERROR(SEARCH("根拠法令等の記載内容を再度確認してください。",AY47)))</formula>
    </cfRule>
    <cfRule type="cellIs" dxfId="1294" priority="2" operator="equal">
      <formula>0</formula>
    </cfRule>
    <cfRule type="containsErrors" dxfId="1293" priority="1">
      <formula>ISERROR(AY47)</formula>
    </cfRule>
  </conditionalFormatting>
  <dataValidations count="3">
    <dataValidation type="list" allowBlank="1" showInputMessage="1" showErrorMessage="1" error="正しい値を選択してください" prompt="該当又は非該当のいずれかを選択してください" sqref="C11" xr:uid="{DE0EEB9D-D913-482A-9494-9B18072C831C}">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7:AO17 AN22:AO22 AN29:AO29 AN44:AO44 AN47:AO47" xr:uid="{76942A32-8295-4FF6-B8A5-380FFBC50C39}">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4" xr:uid="{FABCEC3A-0ED8-4199-BD8A-F3F206D97F7A}">
      <formula1>"いない・いる,いない,いる,非該当"</formula1>
    </dataValidation>
  </dataValidations>
  <hyperlinks>
    <hyperlink ref="AM52" location="'介護給付費　目次'!A1" display="目次に戻る" xr:uid="{9C9E016E-EADB-4B10-941C-D6CD2D46756F}"/>
    <hyperlink ref="AM1" location="'介護給付費　目次'!A1" display="目次に戻る" xr:uid="{63F60A76-57CC-4807-84BA-5293C3123FF7}"/>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ignoredErrors>
    <ignoredError sqref="H7:I7 H17 H22 H29 H34 H44 H47"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8CD17-2513-4247-B886-698621308985}">
  <sheetPr codeName="Sheet40">
    <pageSetUpPr fitToPage="1"/>
  </sheetPr>
  <dimension ref="A1:CE105"/>
  <sheetViews>
    <sheetView tabSelected="1"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3.2304687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76"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t="str">
        <f t="shared" si="0"/>
        <v/>
      </c>
      <c r="B7" s="418" t="s">
        <v>1800</v>
      </c>
      <c r="C7" s="381"/>
      <c r="D7" s="381"/>
      <c r="E7" s="381"/>
      <c r="F7" s="381"/>
      <c r="G7" s="419"/>
      <c r="H7" s="200" t="s">
        <v>635</v>
      </c>
      <c r="I7" s="80"/>
      <c r="J7" s="384" t="s">
        <v>833</v>
      </c>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384"/>
      <c r="AK7" s="80"/>
      <c r="AL7" s="155"/>
      <c r="AM7" s="156"/>
      <c r="AN7" s="80"/>
      <c r="AO7" s="80"/>
      <c r="AP7" s="80"/>
      <c r="AQ7" s="80"/>
      <c r="AR7" s="154"/>
      <c r="AS7" s="442" t="s">
        <v>1801</v>
      </c>
      <c r="AT7" s="443"/>
      <c r="AU7" s="443"/>
      <c r="AV7" s="443"/>
      <c r="AW7" s="443"/>
      <c r="AX7" s="444"/>
      <c r="AY7" s="17"/>
      <c r="CB7" s="1" t="s">
        <v>13</v>
      </c>
      <c r="CD7" s="1" t="s">
        <v>13</v>
      </c>
    </row>
    <row r="8" spans="1:83" ht="19.5" customHeight="1" x14ac:dyDescent="0.25">
      <c r="A8" s="69" t="str">
        <f t="shared" si="0"/>
        <v/>
      </c>
      <c r="B8" s="418"/>
      <c r="C8" s="381"/>
      <c r="D8" s="381"/>
      <c r="E8" s="381"/>
      <c r="F8" s="381"/>
      <c r="G8" s="419"/>
      <c r="H8" s="80"/>
      <c r="I8" s="80"/>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80"/>
      <c r="AL8" s="155"/>
      <c r="AM8" s="156"/>
      <c r="AN8" s="80"/>
      <c r="AO8" s="80"/>
      <c r="AP8" s="80"/>
      <c r="AQ8" s="80"/>
      <c r="AR8" s="154"/>
      <c r="AS8" s="442"/>
      <c r="AT8" s="443"/>
      <c r="AU8" s="443"/>
      <c r="AV8" s="443"/>
      <c r="AW8" s="443"/>
      <c r="AX8" s="444"/>
      <c r="AY8" s="15"/>
      <c r="CB8" s="1" t="s">
        <v>14</v>
      </c>
      <c r="CD8" s="1" t="s">
        <v>14</v>
      </c>
      <c r="CE8" s="1" t="s">
        <v>18</v>
      </c>
    </row>
    <row r="9" spans="1:83" ht="19.5" customHeight="1" x14ac:dyDescent="0.25">
      <c r="A9" s="69" t="str">
        <f t="shared" si="0"/>
        <v/>
      </c>
      <c r="B9" s="160"/>
      <c r="C9" s="83"/>
      <c r="D9" s="83"/>
      <c r="E9" s="83"/>
      <c r="F9" s="83"/>
      <c r="G9" s="161"/>
      <c r="H9" s="80"/>
      <c r="I9" s="80"/>
      <c r="J9" s="384"/>
      <c r="K9" s="384"/>
      <c r="L9" s="384"/>
      <c r="M9" s="384"/>
      <c r="N9" s="384"/>
      <c r="O9" s="384"/>
      <c r="P9" s="384"/>
      <c r="Q9" s="384"/>
      <c r="R9" s="384"/>
      <c r="S9" s="384"/>
      <c r="T9" s="384"/>
      <c r="U9" s="384"/>
      <c r="V9" s="384"/>
      <c r="W9" s="384"/>
      <c r="X9" s="384"/>
      <c r="Y9" s="384"/>
      <c r="Z9" s="384"/>
      <c r="AA9" s="384"/>
      <c r="AB9" s="384"/>
      <c r="AC9" s="384"/>
      <c r="AD9" s="384"/>
      <c r="AE9" s="384"/>
      <c r="AF9" s="384"/>
      <c r="AG9" s="384"/>
      <c r="AH9" s="384"/>
      <c r="AI9" s="384"/>
      <c r="AJ9" s="384"/>
      <c r="AK9" s="80"/>
      <c r="AL9" s="155"/>
      <c r="AM9" s="156"/>
      <c r="AN9" s="80"/>
      <c r="AO9" s="80"/>
      <c r="AP9" s="80"/>
      <c r="AQ9" s="80"/>
      <c r="AR9" s="154"/>
      <c r="AS9" s="442" t="s">
        <v>1802</v>
      </c>
      <c r="AT9" s="443"/>
      <c r="AU9" s="443"/>
      <c r="AV9" s="443"/>
      <c r="AW9" s="443"/>
      <c r="AX9" s="444"/>
      <c r="AY9" s="15"/>
      <c r="CB9" s="1" t="s">
        <v>19</v>
      </c>
      <c r="CD9" s="1" t="s">
        <v>19</v>
      </c>
    </row>
    <row r="10" spans="1:83" ht="19.5" customHeight="1" x14ac:dyDescent="0.25">
      <c r="A10" s="69" t="str">
        <f t="shared" si="0"/>
        <v/>
      </c>
      <c r="B10" s="160"/>
      <c r="C10" s="462" t="s">
        <v>114</v>
      </c>
      <c r="D10" s="462"/>
      <c r="E10" s="462"/>
      <c r="F10" s="83"/>
      <c r="G10" s="161"/>
      <c r="H10" s="80"/>
      <c r="I10" s="80"/>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80"/>
      <c r="AL10" s="155"/>
      <c r="AM10" s="156"/>
      <c r="AN10" s="80"/>
      <c r="AO10" s="80"/>
      <c r="AP10" s="80"/>
      <c r="AQ10" s="80"/>
      <c r="AR10" s="154"/>
      <c r="AS10" s="442"/>
      <c r="AT10" s="443"/>
      <c r="AU10" s="443"/>
      <c r="AV10" s="443"/>
      <c r="AW10" s="443"/>
      <c r="AX10" s="444"/>
      <c r="AY10" s="15"/>
      <c r="CB10" s="1" t="s">
        <v>20</v>
      </c>
      <c r="CD10" s="1" t="s">
        <v>20</v>
      </c>
    </row>
    <row r="11" spans="1:83" ht="19.5" customHeight="1" x14ac:dyDescent="0.25">
      <c r="A11" s="95">
        <f t="shared" si="0"/>
        <v>324</v>
      </c>
      <c r="B11" s="185" t="s">
        <v>952</v>
      </c>
      <c r="C11" s="410" t="s">
        <v>99</v>
      </c>
      <c r="D11" s="411"/>
      <c r="E11" s="411"/>
      <c r="F11" s="412"/>
      <c r="G11" s="161"/>
      <c r="H11" s="80"/>
      <c r="I11" s="80"/>
      <c r="J11" s="80" t="s">
        <v>824</v>
      </c>
      <c r="K11" s="373" t="s">
        <v>834</v>
      </c>
      <c r="L11" s="373"/>
      <c r="M11" s="373"/>
      <c r="N11" s="373"/>
      <c r="O11" s="373"/>
      <c r="P11" s="373"/>
      <c r="Q11" s="373"/>
      <c r="R11" s="373"/>
      <c r="S11" s="373"/>
      <c r="T11" s="373"/>
      <c r="U11" s="373"/>
      <c r="V11" s="373"/>
      <c r="W11" s="373"/>
      <c r="X11" s="373"/>
      <c r="Y11" s="373"/>
      <c r="Z11" s="373"/>
      <c r="AA11" s="373"/>
      <c r="AB11" s="373"/>
      <c r="AC11" s="373"/>
      <c r="AD11" s="373"/>
      <c r="AE11" s="373"/>
      <c r="AF11" s="373"/>
      <c r="AG11" s="373"/>
      <c r="AH11" s="373"/>
      <c r="AI11" s="373"/>
      <c r="AJ11" s="373"/>
      <c r="AK11" s="80"/>
      <c r="AL11" s="155"/>
      <c r="AM11" s="201">
        <v>324</v>
      </c>
      <c r="AN11" s="386" t="s">
        <v>12</v>
      </c>
      <c r="AO11" s="387"/>
      <c r="AP11" s="387"/>
      <c r="AQ11" s="388"/>
      <c r="AR11" s="154"/>
      <c r="AS11" s="442" t="s">
        <v>1659</v>
      </c>
      <c r="AT11" s="443"/>
      <c r="AU11" s="443"/>
      <c r="AV11" s="443"/>
      <c r="AW11" s="443"/>
      <c r="AX11" s="444"/>
      <c r="AY11" s="17">
        <f>VLOOKUP(AN11,$CD$6:$CE$11,2,FALSE)</f>
        <v>0</v>
      </c>
      <c r="CD11" s="1" t="s">
        <v>12</v>
      </c>
    </row>
    <row r="12" spans="1:83" ht="19.5" customHeight="1" x14ac:dyDescent="0.25">
      <c r="A12" s="95" t="str">
        <f t="shared" si="0"/>
        <v/>
      </c>
      <c r="B12" s="153"/>
      <c r="C12" s="80"/>
      <c r="D12" s="80"/>
      <c r="E12" s="80"/>
      <c r="F12" s="80"/>
      <c r="G12" s="154"/>
      <c r="H12" s="80"/>
      <c r="I12" s="80"/>
      <c r="J12" s="80"/>
      <c r="K12" s="373" t="s">
        <v>835</v>
      </c>
      <c r="L12" s="373"/>
      <c r="M12" s="373"/>
      <c r="N12" s="373"/>
      <c r="O12" s="373"/>
      <c r="P12" s="373"/>
      <c r="Q12" s="373"/>
      <c r="R12" s="373"/>
      <c r="S12" s="373"/>
      <c r="T12" s="373"/>
      <c r="U12" s="373"/>
      <c r="V12" s="373"/>
      <c r="W12" s="373"/>
      <c r="X12" s="373"/>
      <c r="Y12" s="373"/>
      <c r="Z12" s="373"/>
      <c r="AA12" s="373"/>
      <c r="AB12" s="373"/>
      <c r="AC12" s="373"/>
      <c r="AD12" s="373"/>
      <c r="AE12" s="373"/>
      <c r="AF12" s="373"/>
      <c r="AG12" s="373"/>
      <c r="AH12" s="373"/>
      <c r="AI12" s="373"/>
      <c r="AJ12" s="373"/>
      <c r="AK12" s="80"/>
      <c r="AL12" s="155"/>
      <c r="AM12" s="156"/>
      <c r="AN12" s="80"/>
      <c r="AO12" s="80"/>
      <c r="AP12" s="80"/>
      <c r="AQ12" s="80"/>
      <c r="AR12" s="154"/>
      <c r="AS12" s="442"/>
      <c r="AT12" s="443"/>
      <c r="AU12" s="443"/>
      <c r="AV12" s="443"/>
      <c r="AW12" s="443"/>
      <c r="AX12" s="444"/>
      <c r="AY12" s="15"/>
    </row>
    <row r="13" spans="1:83" ht="19.5" customHeight="1" x14ac:dyDescent="0.25">
      <c r="A13" s="95" t="str">
        <f t="shared" si="0"/>
        <v/>
      </c>
      <c r="B13" s="160"/>
      <c r="C13" s="462" t="s">
        <v>115</v>
      </c>
      <c r="D13" s="462"/>
      <c r="E13" s="462"/>
      <c r="F13" s="83"/>
      <c r="G13" s="161"/>
      <c r="H13" s="80"/>
      <c r="I13" s="80"/>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80"/>
      <c r="AL13" s="155"/>
      <c r="AM13" s="156"/>
      <c r="AN13" s="80"/>
      <c r="AO13" s="80"/>
      <c r="AP13" s="80"/>
      <c r="AQ13" s="80"/>
      <c r="AR13" s="154"/>
      <c r="AS13" s="84"/>
      <c r="AT13" s="85"/>
      <c r="AU13" s="85"/>
      <c r="AV13" s="85"/>
      <c r="AW13" s="85"/>
      <c r="AX13" s="86"/>
      <c r="AY13" s="17"/>
      <c r="CB13" s="1" t="s">
        <v>13</v>
      </c>
      <c r="CD13" s="1" t="s">
        <v>13</v>
      </c>
      <c r="CE13" s="1" t="s">
        <v>18</v>
      </c>
    </row>
    <row r="14" spans="1:83" ht="19.5" customHeight="1" x14ac:dyDescent="0.25">
      <c r="A14" s="95">
        <f t="shared" si="0"/>
        <v>325</v>
      </c>
      <c r="B14" s="185" t="s">
        <v>953</v>
      </c>
      <c r="C14" s="410" t="s">
        <v>99</v>
      </c>
      <c r="D14" s="411"/>
      <c r="E14" s="411"/>
      <c r="F14" s="412"/>
      <c r="G14" s="161"/>
      <c r="H14" s="80"/>
      <c r="I14" s="80"/>
      <c r="J14" s="79" t="s">
        <v>836</v>
      </c>
      <c r="K14" s="384" t="s">
        <v>1232</v>
      </c>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84"/>
      <c r="AI14" s="384"/>
      <c r="AJ14" s="384"/>
      <c r="AK14" s="80"/>
      <c r="AL14" s="155"/>
      <c r="AM14" s="201">
        <v>325</v>
      </c>
      <c r="AN14" s="386" t="s">
        <v>12</v>
      </c>
      <c r="AO14" s="387"/>
      <c r="AP14" s="387"/>
      <c r="AQ14" s="388"/>
      <c r="AR14" s="154"/>
      <c r="AS14" s="442" t="s">
        <v>1660</v>
      </c>
      <c r="AT14" s="443"/>
      <c r="AU14" s="443"/>
      <c r="AV14" s="443"/>
      <c r="AW14" s="443"/>
      <c r="AX14" s="444"/>
      <c r="AY14" s="17">
        <f>VLOOKUP(AN14,$CD$6:$CE$11,2,FALSE)</f>
        <v>0</v>
      </c>
      <c r="CB14" s="1" t="s">
        <v>14</v>
      </c>
      <c r="CD14" s="1" t="s">
        <v>14</v>
      </c>
    </row>
    <row r="15" spans="1:83" ht="19.5" customHeight="1" x14ac:dyDescent="0.25">
      <c r="A15" s="95" t="str">
        <f t="shared" si="0"/>
        <v/>
      </c>
      <c r="B15" s="153"/>
      <c r="C15" s="80"/>
      <c r="D15" s="80"/>
      <c r="E15" s="80"/>
      <c r="F15" s="80"/>
      <c r="G15" s="154"/>
      <c r="H15" s="80"/>
      <c r="I15" s="80"/>
      <c r="J15" s="79"/>
      <c r="K15" s="384"/>
      <c r="L15" s="384"/>
      <c r="M15" s="384"/>
      <c r="N15" s="384"/>
      <c r="O15" s="384"/>
      <c r="P15" s="384"/>
      <c r="Q15" s="384"/>
      <c r="R15" s="384"/>
      <c r="S15" s="384"/>
      <c r="T15" s="384"/>
      <c r="U15" s="384"/>
      <c r="V15" s="384"/>
      <c r="W15" s="384"/>
      <c r="X15" s="384"/>
      <c r="Y15" s="384"/>
      <c r="Z15" s="384"/>
      <c r="AA15" s="384"/>
      <c r="AB15" s="384"/>
      <c r="AC15" s="384"/>
      <c r="AD15" s="384"/>
      <c r="AE15" s="384"/>
      <c r="AF15" s="384"/>
      <c r="AG15" s="384"/>
      <c r="AH15" s="384"/>
      <c r="AI15" s="384"/>
      <c r="AJ15" s="384"/>
      <c r="AK15" s="80"/>
      <c r="AL15" s="155"/>
      <c r="AM15" s="156"/>
      <c r="AN15" s="80"/>
      <c r="AO15" s="80"/>
      <c r="AP15" s="80"/>
      <c r="AQ15" s="80"/>
      <c r="AR15" s="154"/>
      <c r="AS15" s="442"/>
      <c r="AT15" s="443"/>
      <c r="AU15" s="443"/>
      <c r="AV15" s="443"/>
      <c r="AW15" s="443"/>
      <c r="AX15" s="444"/>
      <c r="AY15" s="15"/>
      <c r="CB15" s="1" t="s">
        <v>19</v>
      </c>
      <c r="CD15" s="1" t="s">
        <v>19</v>
      </c>
    </row>
    <row r="16" spans="1:83" ht="19.5" customHeight="1" x14ac:dyDescent="0.25">
      <c r="A16" s="95" t="str">
        <f t="shared" si="0"/>
        <v/>
      </c>
      <c r="B16" s="153"/>
      <c r="C16" s="80"/>
      <c r="D16" s="80"/>
      <c r="E16" s="80"/>
      <c r="F16" s="80"/>
      <c r="G16" s="154"/>
      <c r="H16" s="80"/>
      <c r="I16" s="80"/>
      <c r="J16" s="79"/>
      <c r="K16" s="384"/>
      <c r="L16" s="384"/>
      <c r="M16" s="384"/>
      <c r="N16" s="384"/>
      <c r="O16" s="384"/>
      <c r="P16" s="384"/>
      <c r="Q16" s="384"/>
      <c r="R16" s="384"/>
      <c r="S16" s="384"/>
      <c r="T16" s="384"/>
      <c r="U16" s="384"/>
      <c r="V16" s="384"/>
      <c r="W16" s="384"/>
      <c r="X16" s="384"/>
      <c r="Y16" s="384"/>
      <c r="Z16" s="384"/>
      <c r="AA16" s="384"/>
      <c r="AB16" s="384"/>
      <c r="AC16" s="384"/>
      <c r="AD16" s="384"/>
      <c r="AE16" s="384"/>
      <c r="AF16" s="384"/>
      <c r="AG16" s="384"/>
      <c r="AH16" s="384"/>
      <c r="AI16" s="384"/>
      <c r="AJ16" s="384"/>
      <c r="AK16" s="80"/>
      <c r="AL16" s="155"/>
      <c r="AM16" s="156"/>
      <c r="AN16" s="80"/>
      <c r="AO16" s="80"/>
      <c r="AP16" s="80"/>
      <c r="AQ16" s="80"/>
      <c r="AR16" s="154"/>
      <c r="AS16" s="442"/>
      <c r="AT16" s="443"/>
      <c r="AU16" s="443"/>
      <c r="AV16" s="443"/>
      <c r="AW16" s="443"/>
      <c r="AX16" s="444"/>
      <c r="AY16" s="15"/>
      <c r="CD16" s="1" t="s">
        <v>22</v>
      </c>
    </row>
    <row r="17" spans="1:83" ht="19.5" customHeight="1" x14ac:dyDescent="0.25">
      <c r="A17" s="95" t="str">
        <f t="shared" si="0"/>
        <v/>
      </c>
      <c r="B17" s="153"/>
      <c r="C17" s="80"/>
      <c r="D17" s="80"/>
      <c r="E17" s="80"/>
      <c r="F17" s="80"/>
      <c r="G17" s="154"/>
      <c r="H17" s="80"/>
      <c r="I17" s="80"/>
      <c r="J17" s="79"/>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0"/>
      <c r="AL17" s="155"/>
      <c r="AM17" s="156"/>
      <c r="AN17" s="80"/>
      <c r="AO17" s="80"/>
      <c r="AP17" s="80"/>
      <c r="AQ17" s="80"/>
      <c r="AR17" s="154"/>
      <c r="AS17" s="157"/>
      <c r="AT17" s="158"/>
      <c r="AU17" s="158"/>
      <c r="AV17" s="158"/>
      <c r="AW17" s="158"/>
      <c r="AX17" s="159"/>
      <c r="AY17" s="15"/>
    </row>
    <row r="18" spans="1:83" ht="19.5" customHeight="1" x14ac:dyDescent="0.25">
      <c r="A18" s="95">
        <f t="shared" si="0"/>
        <v>326</v>
      </c>
      <c r="B18" s="153"/>
      <c r="C18" s="80"/>
      <c r="D18" s="80"/>
      <c r="E18" s="80"/>
      <c r="F18" s="80"/>
      <c r="G18" s="154"/>
      <c r="H18" s="80"/>
      <c r="I18" s="80"/>
      <c r="J18" s="79" t="s">
        <v>73</v>
      </c>
      <c r="K18" s="384" t="s">
        <v>1233</v>
      </c>
      <c r="L18" s="384"/>
      <c r="M18" s="384"/>
      <c r="N18" s="384"/>
      <c r="O18" s="384"/>
      <c r="P18" s="384"/>
      <c r="Q18" s="384"/>
      <c r="R18" s="384"/>
      <c r="S18" s="384"/>
      <c r="T18" s="384"/>
      <c r="U18" s="384"/>
      <c r="V18" s="384"/>
      <c r="W18" s="384"/>
      <c r="X18" s="384"/>
      <c r="Y18" s="384"/>
      <c r="Z18" s="384"/>
      <c r="AA18" s="384"/>
      <c r="AB18" s="384"/>
      <c r="AC18" s="384"/>
      <c r="AD18" s="384"/>
      <c r="AE18" s="384"/>
      <c r="AF18" s="384"/>
      <c r="AG18" s="384"/>
      <c r="AH18" s="384"/>
      <c r="AI18" s="384"/>
      <c r="AJ18" s="384"/>
      <c r="AK18" s="80"/>
      <c r="AL18" s="155"/>
      <c r="AM18" s="201">
        <v>326</v>
      </c>
      <c r="AN18" s="386" t="s">
        <v>12</v>
      </c>
      <c r="AO18" s="387"/>
      <c r="AP18" s="387"/>
      <c r="AQ18" s="388"/>
      <c r="AR18" s="154"/>
      <c r="AS18" s="442" t="s">
        <v>1661</v>
      </c>
      <c r="AT18" s="443"/>
      <c r="AU18" s="443"/>
      <c r="AV18" s="443"/>
      <c r="AW18" s="443"/>
      <c r="AX18" s="444"/>
      <c r="AY18" s="15"/>
    </row>
    <row r="19" spans="1:83" ht="19.5" customHeight="1" x14ac:dyDescent="0.25">
      <c r="A19" s="95" t="str">
        <f t="shared" si="0"/>
        <v/>
      </c>
      <c r="B19" s="153"/>
      <c r="C19" s="80"/>
      <c r="D19" s="80"/>
      <c r="E19" s="80"/>
      <c r="F19" s="80"/>
      <c r="G19" s="154"/>
      <c r="H19" s="80"/>
      <c r="I19" s="80"/>
      <c r="J19" s="79"/>
      <c r="K19" s="384"/>
      <c r="L19" s="384"/>
      <c r="M19" s="384"/>
      <c r="N19" s="384"/>
      <c r="O19" s="384"/>
      <c r="P19" s="384"/>
      <c r="Q19" s="384"/>
      <c r="R19" s="384"/>
      <c r="S19" s="384"/>
      <c r="T19" s="384"/>
      <c r="U19" s="384"/>
      <c r="V19" s="384"/>
      <c r="W19" s="384"/>
      <c r="X19" s="384"/>
      <c r="Y19" s="384"/>
      <c r="Z19" s="384"/>
      <c r="AA19" s="384"/>
      <c r="AB19" s="384"/>
      <c r="AC19" s="384"/>
      <c r="AD19" s="384"/>
      <c r="AE19" s="384"/>
      <c r="AF19" s="384"/>
      <c r="AG19" s="384"/>
      <c r="AH19" s="384"/>
      <c r="AI19" s="384"/>
      <c r="AJ19" s="384"/>
      <c r="AK19" s="80"/>
      <c r="AL19" s="155"/>
      <c r="AM19" s="156"/>
      <c r="AN19" s="80"/>
      <c r="AO19" s="80"/>
      <c r="AP19" s="80"/>
      <c r="AQ19" s="80"/>
      <c r="AR19" s="154"/>
      <c r="AS19" s="442"/>
      <c r="AT19" s="443"/>
      <c r="AU19" s="443"/>
      <c r="AV19" s="443"/>
      <c r="AW19" s="443"/>
      <c r="AX19" s="444"/>
      <c r="AY19" s="15"/>
    </row>
    <row r="20" spans="1:83" ht="19.5" customHeight="1" x14ac:dyDescent="0.25">
      <c r="A20" s="95" t="str">
        <f t="shared" si="0"/>
        <v/>
      </c>
      <c r="B20" s="153"/>
      <c r="C20" s="80"/>
      <c r="D20" s="80"/>
      <c r="E20" s="80"/>
      <c r="F20" s="80"/>
      <c r="G20" s="154"/>
      <c r="H20" s="80"/>
      <c r="I20" s="80"/>
      <c r="J20" s="79"/>
      <c r="K20" s="384"/>
      <c r="L20" s="384"/>
      <c r="M20" s="384"/>
      <c r="N20" s="384"/>
      <c r="O20" s="384"/>
      <c r="P20" s="384"/>
      <c r="Q20" s="384"/>
      <c r="R20" s="384"/>
      <c r="S20" s="384"/>
      <c r="T20" s="384"/>
      <c r="U20" s="384"/>
      <c r="V20" s="384"/>
      <c r="W20" s="384"/>
      <c r="X20" s="384"/>
      <c r="Y20" s="384"/>
      <c r="Z20" s="384"/>
      <c r="AA20" s="384"/>
      <c r="AB20" s="384"/>
      <c r="AC20" s="384"/>
      <c r="AD20" s="384"/>
      <c r="AE20" s="384"/>
      <c r="AF20" s="384"/>
      <c r="AG20" s="384"/>
      <c r="AH20" s="384"/>
      <c r="AI20" s="384"/>
      <c r="AJ20" s="384"/>
      <c r="AK20" s="80"/>
      <c r="AL20" s="155"/>
      <c r="AM20" s="156"/>
      <c r="AN20" s="80"/>
      <c r="AO20" s="80"/>
      <c r="AP20" s="80"/>
      <c r="AQ20" s="80"/>
      <c r="AR20" s="154"/>
      <c r="AS20" s="442"/>
      <c r="AT20" s="443"/>
      <c r="AU20" s="443"/>
      <c r="AV20" s="443"/>
      <c r="AW20" s="443"/>
      <c r="AX20" s="444"/>
      <c r="AY20" s="15"/>
    </row>
    <row r="21" spans="1:83" ht="19.5" customHeight="1" x14ac:dyDescent="0.25">
      <c r="A21" s="95" t="str">
        <f t="shared" si="0"/>
        <v/>
      </c>
      <c r="B21" s="153"/>
      <c r="C21" s="80"/>
      <c r="D21" s="80"/>
      <c r="E21" s="80"/>
      <c r="F21" s="80"/>
      <c r="G21" s="154"/>
      <c r="H21" s="80"/>
      <c r="I21" s="80"/>
      <c r="J21" s="79"/>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0"/>
      <c r="AL21" s="155"/>
      <c r="AM21" s="156"/>
      <c r="AN21" s="80"/>
      <c r="AO21" s="80"/>
      <c r="AP21" s="80"/>
      <c r="AQ21" s="80"/>
      <c r="AR21" s="154"/>
      <c r="AS21" s="157"/>
      <c r="AT21" s="158"/>
      <c r="AU21" s="158"/>
      <c r="AV21" s="158"/>
      <c r="AW21" s="158"/>
      <c r="AX21" s="159"/>
      <c r="AY21" s="15"/>
    </row>
    <row r="22" spans="1:83" ht="19.5" customHeight="1" x14ac:dyDescent="0.25">
      <c r="A22" s="95">
        <f t="shared" si="0"/>
        <v>327</v>
      </c>
      <c r="B22" s="153"/>
      <c r="C22" s="80"/>
      <c r="D22" s="80"/>
      <c r="E22" s="80"/>
      <c r="F22" s="80"/>
      <c r="G22" s="154"/>
      <c r="H22" s="80"/>
      <c r="I22" s="80"/>
      <c r="J22" s="80" t="s">
        <v>158</v>
      </c>
      <c r="K22" s="381" t="s">
        <v>1803</v>
      </c>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80"/>
      <c r="AL22" s="155"/>
      <c r="AM22" s="201">
        <v>327</v>
      </c>
      <c r="AN22" s="386" t="s">
        <v>12</v>
      </c>
      <c r="AO22" s="387"/>
      <c r="AP22" s="387"/>
      <c r="AQ22" s="388"/>
      <c r="AR22" s="154"/>
      <c r="AS22" s="442" t="s">
        <v>1662</v>
      </c>
      <c r="AT22" s="443"/>
      <c r="AU22" s="443"/>
      <c r="AV22" s="443"/>
      <c r="AW22" s="443"/>
      <c r="AX22" s="444"/>
      <c r="AY22" s="17">
        <f>VLOOKUP(AN22,$CD$6:$CE$11,2,FALSE)</f>
        <v>0</v>
      </c>
      <c r="CB22" s="1" t="s">
        <v>23</v>
      </c>
      <c r="CD22" s="1" t="s">
        <v>23</v>
      </c>
    </row>
    <row r="23" spans="1:83" ht="19.5" customHeight="1" x14ac:dyDescent="0.25">
      <c r="A23" s="69"/>
      <c r="B23" s="153"/>
      <c r="C23" s="80"/>
      <c r="D23" s="80"/>
      <c r="E23" s="80"/>
      <c r="F23" s="80"/>
      <c r="G23" s="154"/>
      <c r="H23" s="80"/>
      <c r="I23" s="80"/>
      <c r="J23" s="80"/>
      <c r="K23" s="381"/>
      <c r="L23" s="381"/>
      <c r="M23" s="381"/>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80"/>
      <c r="AL23" s="155"/>
      <c r="AM23" s="201"/>
      <c r="AN23" s="191"/>
      <c r="AO23" s="191"/>
      <c r="AP23" s="191"/>
      <c r="AQ23" s="191"/>
      <c r="AR23" s="154"/>
      <c r="AS23" s="442"/>
      <c r="AT23" s="443"/>
      <c r="AU23" s="443"/>
      <c r="AV23" s="443"/>
      <c r="AW23" s="443"/>
      <c r="AX23" s="444"/>
      <c r="AY23" s="39"/>
    </row>
    <row r="24" spans="1:83" ht="19.5" customHeight="1" x14ac:dyDescent="0.25">
      <c r="A24" s="69" t="str">
        <f t="shared" si="0"/>
        <v/>
      </c>
      <c r="B24" s="153"/>
      <c r="C24" s="80"/>
      <c r="D24" s="80"/>
      <c r="E24" s="80"/>
      <c r="F24" s="80"/>
      <c r="G24" s="154"/>
      <c r="H24" s="80"/>
      <c r="I24" s="80"/>
      <c r="J24" s="80"/>
      <c r="K24" s="381"/>
      <c r="L24" s="381"/>
      <c r="M24" s="381"/>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81"/>
      <c r="AK24" s="80"/>
      <c r="AL24" s="155"/>
      <c r="AM24" s="156"/>
      <c r="AN24" s="80"/>
      <c r="AO24" s="80"/>
      <c r="AP24" s="80"/>
      <c r="AQ24" s="80"/>
      <c r="AR24" s="154"/>
      <c r="AS24" s="442"/>
      <c r="AT24" s="443"/>
      <c r="AU24" s="443"/>
      <c r="AV24" s="443"/>
      <c r="AW24" s="443"/>
      <c r="AX24" s="444"/>
      <c r="AY24" s="15"/>
      <c r="CB24" s="1" t="s">
        <v>24</v>
      </c>
      <c r="CD24" s="1" t="s">
        <v>24</v>
      </c>
      <c r="CE24" s="1" t="s">
        <v>25</v>
      </c>
    </row>
    <row r="25" spans="1:83" ht="19.5" customHeight="1" x14ac:dyDescent="0.25">
      <c r="A25" s="69" t="str">
        <f t="shared" si="0"/>
        <v/>
      </c>
      <c r="B25" s="153"/>
      <c r="C25" s="80"/>
      <c r="D25" s="80"/>
      <c r="E25" s="80"/>
      <c r="F25" s="80"/>
      <c r="G25" s="154"/>
      <c r="H25" s="80"/>
      <c r="I25" s="80"/>
      <c r="J25" s="80"/>
      <c r="K25" s="381"/>
      <c r="L25" s="381"/>
      <c r="M25" s="381"/>
      <c r="N25" s="381"/>
      <c r="O25" s="381"/>
      <c r="P25" s="381"/>
      <c r="Q25" s="381"/>
      <c r="R25" s="381"/>
      <c r="S25" s="381"/>
      <c r="T25" s="381"/>
      <c r="U25" s="381"/>
      <c r="V25" s="381"/>
      <c r="W25" s="381"/>
      <c r="X25" s="381"/>
      <c r="Y25" s="381"/>
      <c r="Z25" s="381"/>
      <c r="AA25" s="381"/>
      <c r="AB25" s="381"/>
      <c r="AC25" s="381"/>
      <c r="AD25" s="381"/>
      <c r="AE25" s="381"/>
      <c r="AF25" s="381"/>
      <c r="AG25" s="381"/>
      <c r="AH25" s="381"/>
      <c r="AI25" s="381"/>
      <c r="AJ25" s="381"/>
      <c r="AK25" s="80"/>
      <c r="AL25" s="155"/>
      <c r="AM25" s="156"/>
      <c r="AN25" s="80"/>
      <c r="AO25" s="80"/>
      <c r="AP25" s="80"/>
      <c r="AQ25" s="80"/>
      <c r="AR25" s="154"/>
      <c r="AS25" s="84"/>
      <c r="AT25" s="85"/>
      <c r="AU25" s="85"/>
      <c r="AV25" s="85"/>
      <c r="AW25" s="85"/>
      <c r="AX25" s="86"/>
      <c r="AY25" s="15"/>
      <c r="CD25" s="1" t="s">
        <v>26</v>
      </c>
    </row>
    <row r="26" spans="1:83" ht="19.5" customHeight="1" x14ac:dyDescent="0.25">
      <c r="A26" s="69" t="str">
        <f t="shared" si="0"/>
        <v/>
      </c>
      <c r="B26" s="153"/>
      <c r="C26" s="80"/>
      <c r="D26" s="80"/>
      <c r="E26" s="80"/>
      <c r="F26" s="80"/>
      <c r="G26" s="154"/>
      <c r="H26" s="80"/>
      <c r="I26" s="80"/>
      <c r="J26" s="80"/>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80"/>
      <c r="AL26" s="155"/>
      <c r="AM26" s="156"/>
      <c r="AN26" s="80"/>
      <c r="AO26" s="80"/>
      <c r="AP26" s="80"/>
      <c r="AQ26" s="80"/>
      <c r="AR26" s="154"/>
      <c r="AS26" s="84"/>
      <c r="AT26" s="85"/>
      <c r="AU26" s="85"/>
      <c r="AV26" s="85"/>
      <c r="AW26" s="85"/>
      <c r="AX26" s="86"/>
      <c r="AY26" s="17"/>
    </row>
    <row r="27" spans="1:83" ht="19.5" customHeight="1" x14ac:dyDescent="0.25">
      <c r="A27" s="69">
        <f t="shared" si="0"/>
        <v>328</v>
      </c>
      <c r="B27" s="153"/>
      <c r="C27" s="80"/>
      <c r="D27" s="80"/>
      <c r="E27" s="80"/>
      <c r="F27" s="80"/>
      <c r="G27" s="154"/>
      <c r="H27" s="80"/>
      <c r="I27" s="80"/>
      <c r="J27" s="80" t="s">
        <v>173</v>
      </c>
      <c r="K27" s="384" t="s">
        <v>840</v>
      </c>
      <c r="L27" s="384"/>
      <c r="M27" s="384"/>
      <c r="N27" s="384"/>
      <c r="O27" s="384"/>
      <c r="P27" s="384"/>
      <c r="Q27" s="384"/>
      <c r="R27" s="384"/>
      <c r="S27" s="384"/>
      <c r="T27" s="384"/>
      <c r="U27" s="384"/>
      <c r="V27" s="384"/>
      <c r="W27" s="384"/>
      <c r="X27" s="384"/>
      <c r="Y27" s="384"/>
      <c r="Z27" s="384"/>
      <c r="AA27" s="384"/>
      <c r="AB27" s="384"/>
      <c r="AC27" s="384"/>
      <c r="AD27" s="384"/>
      <c r="AE27" s="384"/>
      <c r="AF27" s="384"/>
      <c r="AG27" s="384"/>
      <c r="AH27" s="384"/>
      <c r="AI27" s="384"/>
      <c r="AJ27" s="384"/>
      <c r="AK27" s="80"/>
      <c r="AL27" s="155"/>
      <c r="AM27" s="201">
        <v>328</v>
      </c>
      <c r="AN27" s="386" t="s">
        <v>12</v>
      </c>
      <c r="AO27" s="387"/>
      <c r="AP27" s="387"/>
      <c r="AQ27" s="388"/>
      <c r="AR27" s="154"/>
      <c r="AS27" s="442" t="s">
        <v>1663</v>
      </c>
      <c r="AT27" s="443"/>
      <c r="AU27" s="443"/>
      <c r="AV27" s="443"/>
      <c r="AW27" s="443"/>
      <c r="AX27" s="444"/>
      <c r="AY27" s="17">
        <f>VLOOKUP(AN27,$CD$6:$CE$11,2,FALSE)</f>
        <v>0</v>
      </c>
    </row>
    <row r="28" spans="1:83" ht="19.5" customHeight="1" x14ac:dyDescent="0.25">
      <c r="A28" s="69" t="str">
        <f t="shared" si="0"/>
        <v/>
      </c>
      <c r="B28" s="153"/>
      <c r="C28" s="80"/>
      <c r="D28" s="80"/>
      <c r="E28" s="80"/>
      <c r="F28" s="80"/>
      <c r="G28" s="154"/>
      <c r="H28" s="80"/>
      <c r="I28" s="80"/>
      <c r="J28" s="80"/>
      <c r="K28" s="384"/>
      <c r="L28" s="384"/>
      <c r="M28" s="384"/>
      <c r="N28" s="384"/>
      <c r="O28" s="384"/>
      <c r="P28" s="384"/>
      <c r="Q28" s="384"/>
      <c r="R28" s="384"/>
      <c r="S28" s="384"/>
      <c r="T28" s="384"/>
      <c r="U28" s="384"/>
      <c r="V28" s="384"/>
      <c r="W28" s="384"/>
      <c r="X28" s="384"/>
      <c r="Y28" s="384"/>
      <c r="Z28" s="384"/>
      <c r="AA28" s="384"/>
      <c r="AB28" s="384"/>
      <c r="AC28" s="384"/>
      <c r="AD28" s="384"/>
      <c r="AE28" s="384"/>
      <c r="AF28" s="384"/>
      <c r="AG28" s="384"/>
      <c r="AH28" s="384"/>
      <c r="AI28" s="384"/>
      <c r="AJ28" s="384"/>
      <c r="AK28" s="80"/>
      <c r="AL28" s="155"/>
      <c r="AM28" s="156"/>
      <c r="AN28" s="80"/>
      <c r="AO28" s="80"/>
      <c r="AP28" s="80"/>
      <c r="AQ28" s="80"/>
      <c r="AR28" s="154"/>
      <c r="AS28" s="442"/>
      <c r="AT28" s="443"/>
      <c r="AU28" s="443"/>
      <c r="AV28" s="443"/>
      <c r="AW28" s="443"/>
      <c r="AX28" s="444"/>
      <c r="AY28" s="15"/>
      <c r="CB28" s="1" t="s">
        <v>27</v>
      </c>
      <c r="CD28" s="1" t="s">
        <v>27</v>
      </c>
    </row>
    <row r="29" spans="1:83" ht="19.5" customHeight="1" x14ac:dyDescent="0.25">
      <c r="A29" s="69" t="str">
        <f t="shared" si="0"/>
        <v/>
      </c>
      <c r="B29" s="153"/>
      <c r="C29" s="80"/>
      <c r="D29" s="80"/>
      <c r="E29" s="80"/>
      <c r="F29" s="80"/>
      <c r="G29" s="154"/>
      <c r="H29" s="80"/>
      <c r="I29" s="80"/>
      <c r="J29" s="80"/>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80"/>
      <c r="AL29" s="155"/>
      <c r="AM29" s="156"/>
      <c r="AN29" s="80"/>
      <c r="AO29" s="80"/>
      <c r="AP29" s="80"/>
      <c r="AQ29" s="80"/>
      <c r="AR29" s="154"/>
      <c r="AS29" s="442"/>
      <c r="AT29" s="443"/>
      <c r="AU29" s="443"/>
      <c r="AV29" s="443"/>
      <c r="AW29" s="443"/>
      <c r="AX29" s="444"/>
      <c r="AY29" s="17"/>
      <c r="CB29" s="1" t="s">
        <v>28</v>
      </c>
      <c r="CD29" s="1" t="s">
        <v>28</v>
      </c>
    </row>
    <row r="30" spans="1:83" ht="19.5" customHeight="1" x14ac:dyDescent="0.25">
      <c r="A30" s="69">
        <f t="shared" si="0"/>
        <v>329</v>
      </c>
      <c r="B30" s="153"/>
      <c r="C30" s="80"/>
      <c r="D30" s="80"/>
      <c r="E30" s="80"/>
      <c r="F30" s="80"/>
      <c r="G30" s="154"/>
      <c r="H30" s="80"/>
      <c r="I30" s="80"/>
      <c r="J30" s="80" t="s">
        <v>395</v>
      </c>
      <c r="K30" s="384" t="s">
        <v>842</v>
      </c>
      <c r="L30" s="384"/>
      <c r="M30" s="384"/>
      <c r="N30" s="384"/>
      <c r="O30" s="384"/>
      <c r="P30" s="384"/>
      <c r="Q30" s="384"/>
      <c r="R30" s="384"/>
      <c r="S30" s="384"/>
      <c r="T30" s="384"/>
      <c r="U30" s="384"/>
      <c r="V30" s="384"/>
      <c r="W30" s="384"/>
      <c r="X30" s="384"/>
      <c r="Y30" s="384"/>
      <c r="Z30" s="384"/>
      <c r="AA30" s="384"/>
      <c r="AB30" s="384"/>
      <c r="AC30" s="384"/>
      <c r="AD30" s="384"/>
      <c r="AE30" s="384"/>
      <c r="AF30" s="384"/>
      <c r="AG30" s="384"/>
      <c r="AH30" s="384"/>
      <c r="AI30" s="384"/>
      <c r="AJ30" s="384"/>
      <c r="AK30" s="80"/>
      <c r="AL30" s="155"/>
      <c r="AM30" s="201">
        <v>329</v>
      </c>
      <c r="AN30" s="386" t="s">
        <v>12</v>
      </c>
      <c r="AO30" s="387"/>
      <c r="AP30" s="387"/>
      <c r="AQ30" s="388"/>
      <c r="AR30" s="154"/>
      <c r="AS30" s="442" t="s">
        <v>1664</v>
      </c>
      <c r="AT30" s="443"/>
      <c r="AU30" s="443"/>
      <c r="AV30" s="443"/>
      <c r="AW30" s="443"/>
      <c r="AX30" s="444"/>
      <c r="AY30" s="17">
        <f>VLOOKUP(AN30,$CD$6:$CE$11,2,FALSE)</f>
        <v>0</v>
      </c>
      <c r="CB30" s="1" t="s">
        <v>29</v>
      </c>
      <c r="CD30" s="1" t="s">
        <v>29</v>
      </c>
      <c r="CE30" s="1" t="s">
        <v>30</v>
      </c>
    </row>
    <row r="31" spans="1:83" ht="19.5" customHeight="1" x14ac:dyDescent="0.25">
      <c r="A31" s="69" t="str">
        <f t="shared" si="0"/>
        <v/>
      </c>
      <c r="B31" s="153"/>
      <c r="C31" s="80"/>
      <c r="D31" s="80"/>
      <c r="E31" s="80"/>
      <c r="F31" s="80"/>
      <c r="G31" s="154"/>
      <c r="H31" s="80"/>
      <c r="I31" s="80"/>
      <c r="J31" s="80"/>
      <c r="K31" s="384"/>
      <c r="L31" s="384"/>
      <c r="M31" s="38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384"/>
      <c r="AK31" s="80"/>
      <c r="AL31" s="155"/>
      <c r="AM31" s="156"/>
      <c r="AN31" s="80"/>
      <c r="AO31" s="80"/>
      <c r="AP31" s="80"/>
      <c r="AQ31" s="80"/>
      <c r="AR31" s="154"/>
      <c r="AS31" s="442"/>
      <c r="AT31" s="443"/>
      <c r="AU31" s="443"/>
      <c r="AV31" s="443"/>
      <c r="AW31" s="443"/>
      <c r="AX31" s="444"/>
      <c r="AY31" s="15"/>
      <c r="CD31" s="1" t="s">
        <v>31</v>
      </c>
    </row>
    <row r="32" spans="1:83" ht="19.5" customHeight="1" x14ac:dyDescent="0.25">
      <c r="A32" s="69" t="str">
        <f t="shared" si="0"/>
        <v/>
      </c>
      <c r="B32" s="153"/>
      <c r="C32" s="80"/>
      <c r="D32" s="80"/>
      <c r="E32" s="80"/>
      <c r="F32" s="80"/>
      <c r="G32" s="154"/>
      <c r="H32" s="80"/>
      <c r="I32" s="80"/>
      <c r="J32" s="80"/>
      <c r="K32" s="227"/>
      <c r="L32" s="227"/>
      <c r="M32" s="227"/>
      <c r="N32" s="227"/>
      <c r="O32" s="227"/>
      <c r="P32" s="227"/>
      <c r="Q32" s="227"/>
      <c r="R32" s="227"/>
      <c r="S32" s="227"/>
      <c r="T32" s="227"/>
      <c r="U32" s="227"/>
      <c r="V32" s="227"/>
      <c r="W32" s="227"/>
      <c r="X32" s="227"/>
      <c r="Y32" s="227"/>
      <c r="Z32" s="227"/>
      <c r="AA32" s="227"/>
      <c r="AB32" s="227"/>
      <c r="AC32" s="227"/>
      <c r="AD32" s="227"/>
      <c r="AE32" s="227"/>
      <c r="AF32" s="227"/>
      <c r="AG32" s="227"/>
      <c r="AH32" s="227"/>
      <c r="AI32" s="227"/>
      <c r="AJ32" s="227"/>
      <c r="AK32" s="80"/>
      <c r="AL32" s="155"/>
      <c r="AM32" s="156"/>
      <c r="AN32" s="80"/>
      <c r="AO32" s="80"/>
      <c r="AP32" s="80"/>
      <c r="AQ32" s="80"/>
      <c r="AR32" s="154"/>
      <c r="AS32" s="442"/>
      <c r="AT32" s="443"/>
      <c r="AU32" s="443"/>
      <c r="AV32" s="443"/>
      <c r="AW32" s="443"/>
      <c r="AX32" s="444"/>
      <c r="AY32" s="15"/>
    </row>
    <row r="33" spans="1:83" ht="19.5" customHeight="1" x14ac:dyDescent="0.25">
      <c r="A33" s="69">
        <f t="shared" si="0"/>
        <v>330</v>
      </c>
      <c r="B33" s="153"/>
      <c r="C33" s="80"/>
      <c r="D33" s="80"/>
      <c r="E33" s="80"/>
      <c r="F33" s="80"/>
      <c r="G33" s="154"/>
      <c r="H33" s="80"/>
      <c r="I33" s="80"/>
      <c r="J33" s="80" t="s">
        <v>825</v>
      </c>
      <c r="K33" s="373" t="s">
        <v>843</v>
      </c>
      <c r="L33" s="373"/>
      <c r="M33" s="373"/>
      <c r="N33" s="373"/>
      <c r="O33" s="373"/>
      <c r="P33" s="373"/>
      <c r="Q33" s="373"/>
      <c r="R33" s="373"/>
      <c r="S33" s="373"/>
      <c r="T33" s="373"/>
      <c r="U33" s="373"/>
      <c r="V33" s="373"/>
      <c r="W33" s="373"/>
      <c r="X33" s="373"/>
      <c r="Y33" s="373"/>
      <c r="Z33" s="373"/>
      <c r="AA33" s="373"/>
      <c r="AB33" s="373"/>
      <c r="AC33" s="373"/>
      <c r="AD33" s="373"/>
      <c r="AE33" s="373"/>
      <c r="AF33" s="373"/>
      <c r="AG33" s="373"/>
      <c r="AH33" s="373"/>
      <c r="AI33" s="373"/>
      <c r="AJ33" s="373"/>
      <c r="AK33" s="80"/>
      <c r="AL33" s="155"/>
      <c r="AM33" s="201">
        <v>330</v>
      </c>
      <c r="AN33" s="386" t="s">
        <v>12</v>
      </c>
      <c r="AO33" s="387"/>
      <c r="AP33" s="387"/>
      <c r="AQ33" s="388"/>
      <c r="AR33" s="154"/>
      <c r="AS33" s="442" t="s">
        <v>1619</v>
      </c>
      <c r="AT33" s="443"/>
      <c r="AU33" s="443"/>
      <c r="AV33" s="443"/>
      <c r="AW33" s="443"/>
      <c r="AX33" s="444"/>
      <c r="AY33" s="17">
        <f>VLOOKUP(AN33,$CD$6:$CE$11,2,FALSE)</f>
        <v>0</v>
      </c>
    </row>
    <row r="34" spans="1:83" ht="19.5" customHeight="1" x14ac:dyDescent="0.25">
      <c r="A34" s="69" t="str">
        <f t="shared" si="0"/>
        <v/>
      </c>
      <c r="B34" s="153"/>
      <c r="C34" s="80"/>
      <c r="D34" s="80"/>
      <c r="E34" s="80"/>
      <c r="F34" s="80"/>
      <c r="G34" s="154"/>
      <c r="H34" s="80"/>
      <c r="I34" s="80"/>
      <c r="J34" s="80"/>
      <c r="K34" s="373" t="s">
        <v>835</v>
      </c>
      <c r="L34" s="373"/>
      <c r="M34" s="373"/>
      <c r="N34" s="373"/>
      <c r="O34" s="373"/>
      <c r="P34" s="373"/>
      <c r="Q34" s="373"/>
      <c r="R34" s="373"/>
      <c r="S34" s="373"/>
      <c r="T34" s="373"/>
      <c r="U34" s="373"/>
      <c r="V34" s="373"/>
      <c r="W34" s="373"/>
      <c r="X34" s="373"/>
      <c r="Y34" s="373"/>
      <c r="Z34" s="373"/>
      <c r="AA34" s="373"/>
      <c r="AB34" s="373"/>
      <c r="AC34" s="373"/>
      <c r="AD34" s="373"/>
      <c r="AE34" s="373"/>
      <c r="AF34" s="373"/>
      <c r="AG34" s="373"/>
      <c r="AH34" s="373"/>
      <c r="AI34" s="373"/>
      <c r="AJ34" s="373"/>
      <c r="AK34" s="80"/>
      <c r="AL34" s="155"/>
      <c r="AM34" s="156"/>
      <c r="AN34" s="80"/>
      <c r="AO34" s="80"/>
      <c r="AP34" s="80"/>
      <c r="AQ34" s="80"/>
      <c r="AR34" s="154"/>
      <c r="AS34" s="442"/>
      <c r="AT34" s="443"/>
      <c r="AU34" s="443"/>
      <c r="AV34" s="443"/>
      <c r="AW34" s="443"/>
      <c r="AX34" s="444"/>
      <c r="AY34" s="15"/>
      <c r="CB34" s="1" t="s">
        <v>32</v>
      </c>
      <c r="CD34" s="1" t="s">
        <v>32</v>
      </c>
    </row>
    <row r="35" spans="1:83" ht="19.5" customHeight="1" x14ac:dyDescent="0.25">
      <c r="A35" s="69" t="str">
        <f t="shared" si="0"/>
        <v/>
      </c>
      <c r="B35" s="186"/>
      <c r="C35" s="81"/>
      <c r="D35" s="81"/>
      <c r="E35" s="81"/>
      <c r="F35" s="81"/>
      <c r="G35" s="187"/>
      <c r="H35" s="80"/>
      <c r="I35" s="80"/>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80"/>
      <c r="AL35" s="155"/>
      <c r="AM35" s="156"/>
      <c r="AN35" s="80"/>
      <c r="AO35" s="80"/>
      <c r="AP35" s="80"/>
      <c r="AQ35" s="80"/>
      <c r="AR35" s="154"/>
      <c r="AS35" s="84"/>
      <c r="AT35" s="85"/>
      <c r="AU35" s="85"/>
      <c r="AV35" s="85"/>
      <c r="AW35" s="85"/>
      <c r="AX35" s="86"/>
      <c r="AY35" s="17"/>
      <c r="CB35" s="1" t="s">
        <v>33</v>
      </c>
      <c r="CD35" s="1" t="s">
        <v>33</v>
      </c>
      <c r="CE35" s="1" t="s">
        <v>34</v>
      </c>
    </row>
    <row r="36" spans="1:83" ht="19.5" customHeight="1" x14ac:dyDescent="0.25">
      <c r="A36" s="69">
        <f t="shared" si="0"/>
        <v>331</v>
      </c>
      <c r="B36" s="186"/>
      <c r="C36" s="81"/>
      <c r="D36" s="81"/>
      <c r="E36" s="81"/>
      <c r="F36" s="81"/>
      <c r="G36" s="187"/>
      <c r="H36" s="80"/>
      <c r="I36" s="80"/>
      <c r="J36" s="94" t="s">
        <v>836</v>
      </c>
      <c r="K36" s="373" t="s">
        <v>844</v>
      </c>
      <c r="L36" s="373"/>
      <c r="M36" s="373"/>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80"/>
      <c r="AL36" s="155"/>
      <c r="AM36" s="201">
        <v>331</v>
      </c>
      <c r="AN36" s="386" t="s">
        <v>12</v>
      </c>
      <c r="AO36" s="387"/>
      <c r="AP36" s="387"/>
      <c r="AQ36" s="388"/>
      <c r="AR36" s="154"/>
      <c r="AS36" s="442" t="s">
        <v>1620</v>
      </c>
      <c r="AT36" s="443"/>
      <c r="AU36" s="443"/>
      <c r="AV36" s="443"/>
      <c r="AW36" s="443"/>
      <c r="AX36" s="444"/>
      <c r="AY36" s="17">
        <f>VLOOKUP(AN36,$CD$6:$CE$11,2,FALSE)</f>
        <v>0</v>
      </c>
      <c r="CB36" s="1" t="s">
        <v>19</v>
      </c>
      <c r="CD36" s="1" t="s">
        <v>19</v>
      </c>
    </row>
    <row r="37" spans="1:83" ht="19.5" customHeight="1" x14ac:dyDescent="0.25">
      <c r="A37" s="69" t="str">
        <f t="shared" si="0"/>
        <v/>
      </c>
      <c r="B37" s="153"/>
      <c r="C37" s="80"/>
      <c r="D37" s="80"/>
      <c r="E37" s="80"/>
      <c r="F37" s="80"/>
      <c r="G37" s="154"/>
      <c r="H37" s="80"/>
      <c r="I37" s="80"/>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80"/>
      <c r="AL37" s="155"/>
      <c r="AM37" s="156"/>
      <c r="AN37" s="80"/>
      <c r="AO37" s="80"/>
      <c r="AP37" s="80"/>
      <c r="AQ37" s="80"/>
      <c r="AR37" s="154"/>
      <c r="AS37" s="442"/>
      <c r="AT37" s="443"/>
      <c r="AU37" s="443"/>
      <c r="AV37" s="443"/>
      <c r="AW37" s="443"/>
      <c r="AX37" s="444"/>
      <c r="AY37" s="15"/>
      <c r="CD37" s="1" t="s">
        <v>35</v>
      </c>
    </row>
    <row r="38" spans="1:83" ht="19.5" customHeight="1" x14ac:dyDescent="0.25">
      <c r="A38" s="69">
        <f t="shared" si="0"/>
        <v>332</v>
      </c>
      <c r="B38" s="185"/>
      <c r="C38" s="80"/>
      <c r="D38" s="80"/>
      <c r="E38" s="80"/>
      <c r="F38" s="80"/>
      <c r="G38" s="154"/>
      <c r="H38" s="80"/>
      <c r="I38" s="80"/>
      <c r="J38" s="80" t="s">
        <v>73</v>
      </c>
      <c r="K38" s="384" t="s">
        <v>2056</v>
      </c>
      <c r="L38" s="384"/>
      <c r="M38" s="384"/>
      <c r="N38" s="384"/>
      <c r="O38" s="384"/>
      <c r="P38" s="384"/>
      <c r="Q38" s="384"/>
      <c r="R38" s="384"/>
      <c r="S38" s="384"/>
      <c r="T38" s="384"/>
      <c r="U38" s="384"/>
      <c r="V38" s="384"/>
      <c r="W38" s="384"/>
      <c r="X38" s="384"/>
      <c r="Y38" s="384"/>
      <c r="Z38" s="384"/>
      <c r="AA38" s="384"/>
      <c r="AB38" s="384"/>
      <c r="AC38" s="384"/>
      <c r="AD38" s="384"/>
      <c r="AE38" s="384"/>
      <c r="AF38" s="384"/>
      <c r="AG38" s="384"/>
      <c r="AH38" s="384"/>
      <c r="AI38" s="384"/>
      <c r="AJ38" s="384"/>
      <c r="AK38" s="80"/>
      <c r="AL38" s="155"/>
      <c r="AM38" s="201">
        <v>332</v>
      </c>
      <c r="AN38" s="386" t="s">
        <v>12</v>
      </c>
      <c r="AO38" s="387"/>
      <c r="AP38" s="387"/>
      <c r="AQ38" s="388"/>
      <c r="AR38" s="154"/>
      <c r="AS38" s="442" t="s">
        <v>1621</v>
      </c>
      <c r="AT38" s="443"/>
      <c r="AU38" s="443"/>
      <c r="AV38" s="443"/>
      <c r="AW38" s="443"/>
      <c r="AX38" s="444"/>
      <c r="AY38" s="17">
        <f>VLOOKUP(AN38,$CD$6:$CE$11,2,FALSE)</f>
        <v>0</v>
      </c>
    </row>
    <row r="39" spans="1:83" ht="19.5" customHeight="1" x14ac:dyDescent="0.25">
      <c r="A39" s="69"/>
      <c r="B39" s="185"/>
      <c r="C39" s="80"/>
      <c r="D39" s="80"/>
      <c r="E39" s="80"/>
      <c r="F39" s="80"/>
      <c r="G39" s="154"/>
      <c r="H39" s="80"/>
      <c r="I39" s="80"/>
      <c r="J39" s="80"/>
      <c r="K39" s="81" t="s">
        <v>225</v>
      </c>
      <c r="L39" s="384" t="s">
        <v>1235</v>
      </c>
      <c r="M39" s="384"/>
      <c r="N39" s="384"/>
      <c r="O39" s="384"/>
      <c r="P39" s="384"/>
      <c r="Q39" s="384"/>
      <c r="R39" s="384"/>
      <c r="S39" s="384"/>
      <c r="T39" s="384"/>
      <c r="U39" s="384"/>
      <c r="V39" s="384"/>
      <c r="W39" s="384"/>
      <c r="X39" s="384"/>
      <c r="Y39" s="384"/>
      <c r="Z39" s="384"/>
      <c r="AA39" s="384"/>
      <c r="AB39" s="384"/>
      <c r="AC39" s="384"/>
      <c r="AD39" s="384"/>
      <c r="AE39" s="384"/>
      <c r="AF39" s="384"/>
      <c r="AG39" s="384"/>
      <c r="AH39" s="384"/>
      <c r="AI39" s="384"/>
      <c r="AJ39" s="384"/>
      <c r="AK39" s="80"/>
      <c r="AL39" s="155"/>
      <c r="AM39" s="201"/>
      <c r="AN39" s="249"/>
      <c r="AO39" s="249"/>
      <c r="AP39" s="249"/>
      <c r="AQ39" s="249"/>
      <c r="AR39" s="154"/>
      <c r="AS39" s="442"/>
      <c r="AT39" s="443"/>
      <c r="AU39" s="443"/>
      <c r="AV39" s="443"/>
      <c r="AW39" s="443"/>
      <c r="AX39" s="444"/>
      <c r="AY39" s="39"/>
    </row>
    <row r="40" spans="1:83" ht="19.5" customHeight="1" x14ac:dyDescent="0.25">
      <c r="A40" s="69"/>
      <c r="B40" s="185"/>
      <c r="C40" s="80"/>
      <c r="D40" s="80"/>
      <c r="E40" s="80"/>
      <c r="F40" s="80"/>
      <c r="G40" s="154"/>
      <c r="H40" s="80"/>
      <c r="I40" s="80"/>
      <c r="J40" s="80"/>
      <c r="K40" s="81"/>
      <c r="L40" s="384"/>
      <c r="M40" s="384"/>
      <c r="N40" s="384"/>
      <c r="O40" s="384"/>
      <c r="P40" s="384"/>
      <c r="Q40" s="384"/>
      <c r="R40" s="384"/>
      <c r="S40" s="384"/>
      <c r="T40" s="384"/>
      <c r="U40" s="384"/>
      <c r="V40" s="384"/>
      <c r="W40" s="384"/>
      <c r="X40" s="384"/>
      <c r="Y40" s="384"/>
      <c r="Z40" s="384"/>
      <c r="AA40" s="384"/>
      <c r="AB40" s="384"/>
      <c r="AC40" s="384"/>
      <c r="AD40" s="384"/>
      <c r="AE40" s="384"/>
      <c r="AF40" s="384"/>
      <c r="AG40" s="384"/>
      <c r="AH40" s="384"/>
      <c r="AI40" s="384"/>
      <c r="AJ40" s="384"/>
      <c r="AK40" s="80"/>
      <c r="AL40" s="155"/>
      <c r="AM40" s="201"/>
      <c r="AN40" s="249"/>
      <c r="AO40" s="249"/>
      <c r="AP40" s="249"/>
      <c r="AQ40" s="249"/>
      <c r="AR40" s="154"/>
      <c r="AS40" s="157"/>
      <c r="AT40" s="158"/>
      <c r="AU40" s="158"/>
      <c r="AV40" s="158"/>
      <c r="AW40" s="158"/>
      <c r="AX40" s="159"/>
      <c r="AY40" s="39"/>
    </row>
    <row r="41" spans="1:83" ht="19.5" customHeight="1" x14ac:dyDescent="0.25">
      <c r="A41" s="69"/>
      <c r="B41" s="185"/>
      <c r="C41" s="80"/>
      <c r="D41" s="80"/>
      <c r="E41" s="80"/>
      <c r="F41" s="80"/>
      <c r="G41" s="154"/>
      <c r="H41" s="80"/>
      <c r="I41" s="80"/>
      <c r="J41" s="80"/>
      <c r="K41" s="81" t="s">
        <v>226</v>
      </c>
      <c r="L41" s="384" t="s">
        <v>1234</v>
      </c>
      <c r="M41" s="384"/>
      <c r="N41" s="384"/>
      <c r="O41" s="384"/>
      <c r="P41" s="384"/>
      <c r="Q41" s="384"/>
      <c r="R41" s="384"/>
      <c r="S41" s="384"/>
      <c r="T41" s="384"/>
      <c r="U41" s="384"/>
      <c r="V41" s="384"/>
      <c r="W41" s="384"/>
      <c r="X41" s="384"/>
      <c r="Y41" s="384"/>
      <c r="Z41" s="384"/>
      <c r="AA41" s="384"/>
      <c r="AB41" s="384"/>
      <c r="AC41" s="384"/>
      <c r="AD41" s="384"/>
      <c r="AE41" s="384"/>
      <c r="AF41" s="384"/>
      <c r="AG41" s="384"/>
      <c r="AH41" s="384"/>
      <c r="AI41" s="384"/>
      <c r="AJ41" s="384"/>
      <c r="AK41" s="80"/>
      <c r="AL41" s="155"/>
      <c r="AM41" s="201"/>
      <c r="AN41" s="249"/>
      <c r="AO41" s="249"/>
      <c r="AP41" s="249"/>
      <c r="AQ41" s="249"/>
      <c r="AR41" s="154"/>
      <c r="AS41" s="157"/>
      <c r="AT41" s="158"/>
      <c r="AU41" s="158"/>
      <c r="AV41" s="158"/>
      <c r="AW41" s="158"/>
      <c r="AX41" s="159"/>
      <c r="AY41" s="39"/>
    </row>
    <row r="42" spans="1:83" ht="19.5" customHeight="1" x14ac:dyDescent="0.25">
      <c r="A42" s="69"/>
      <c r="B42" s="185"/>
      <c r="C42" s="80"/>
      <c r="D42" s="80"/>
      <c r="E42" s="80"/>
      <c r="F42" s="80"/>
      <c r="G42" s="154"/>
      <c r="H42" s="80"/>
      <c r="I42" s="80"/>
      <c r="J42" s="80"/>
      <c r="K42" s="81"/>
      <c r="L42" s="384"/>
      <c r="M42" s="384"/>
      <c r="N42" s="384"/>
      <c r="O42" s="384"/>
      <c r="P42" s="384"/>
      <c r="Q42" s="384"/>
      <c r="R42" s="384"/>
      <c r="S42" s="384"/>
      <c r="T42" s="384"/>
      <c r="U42" s="384"/>
      <c r="V42" s="384"/>
      <c r="W42" s="384"/>
      <c r="X42" s="384"/>
      <c r="Y42" s="384"/>
      <c r="Z42" s="384"/>
      <c r="AA42" s="384"/>
      <c r="AB42" s="384"/>
      <c r="AC42" s="384"/>
      <c r="AD42" s="384"/>
      <c r="AE42" s="384"/>
      <c r="AF42" s="384"/>
      <c r="AG42" s="384"/>
      <c r="AH42" s="384"/>
      <c r="AI42" s="384"/>
      <c r="AJ42" s="384"/>
      <c r="AK42" s="80"/>
      <c r="AL42" s="155"/>
      <c r="AM42" s="201"/>
      <c r="AN42" s="249"/>
      <c r="AO42" s="249"/>
      <c r="AP42" s="249"/>
      <c r="AQ42" s="249"/>
      <c r="AR42" s="154"/>
      <c r="AS42" s="157"/>
      <c r="AT42" s="158"/>
      <c r="AU42" s="158"/>
      <c r="AV42" s="158"/>
      <c r="AW42" s="158"/>
      <c r="AX42" s="159"/>
      <c r="AY42" s="39"/>
    </row>
    <row r="43" spans="1:83" ht="19.5" customHeight="1" x14ac:dyDescent="0.25">
      <c r="A43" s="69" t="str">
        <f t="shared" si="0"/>
        <v/>
      </c>
      <c r="B43" s="153"/>
      <c r="C43" s="80"/>
      <c r="D43" s="80"/>
      <c r="E43" s="80"/>
      <c r="F43" s="80"/>
      <c r="G43" s="154"/>
      <c r="H43" s="80"/>
      <c r="I43" s="80"/>
      <c r="J43" s="80"/>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80"/>
      <c r="AL43" s="155"/>
      <c r="AM43" s="156"/>
      <c r="AN43" s="80"/>
      <c r="AO43" s="80"/>
      <c r="AP43" s="80"/>
      <c r="AQ43" s="80"/>
      <c r="AR43" s="154"/>
      <c r="AS43" s="157"/>
      <c r="AT43" s="158"/>
      <c r="AU43" s="158"/>
      <c r="AV43" s="158"/>
      <c r="AW43" s="158"/>
      <c r="AX43" s="159"/>
      <c r="AY43" s="15"/>
      <c r="CB43" s="1" t="s">
        <v>32</v>
      </c>
      <c r="CD43" s="1" t="s">
        <v>32</v>
      </c>
      <c r="CE43" s="1" t="s">
        <v>18</v>
      </c>
    </row>
    <row r="44" spans="1:83" ht="19.5" customHeight="1" x14ac:dyDescent="0.25">
      <c r="A44" s="69" t="str">
        <f t="shared" si="0"/>
        <v/>
      </c>
      <c r="B44" s="153"/>
      <c r="C44" s="80"/>
      <c r="D44" s="80"/>
      <c r="E44" s="80"/>
      <c r="F44" s="80"/>
      <c r="G44" s="154"/>
      <c r="H44" s="200" t="s">
        <v>341</v>
      </c>
      <c r="I44" s="80"/>
      <c r="J44" s="373" t="s">
        <v>845</v>
      </c>
      <c r="K44" s="373"/>
      <c r="L44" s="373"/>
      <c r="M44" s="373"/>
      <c r="N44" s="373"/>
      <c r="O44" s="373"/>
      <c r="P44" s="373"/>
      <c r="Q44" s="373"/>
      <c r="R44" s="373"/>
      <c r="S44" s="373"/>
      <c r="T44" s="373"/>
      <c r="U44" s="373"/>
      <c r="V44" s="373"/>
      <c r="W44" s="373"/>
      <c r="X44" s="373"/>
      <c r="Y44" s="373"/>
      <c r="Z44" s="373"/>
      <c r="AA44" s="373"/>
      <c r="AB44" s="373"/>
      <c r="AC44" s="373"/>
      <c r="AD44" s="373"/>
      <c r="AE44" s="373"/>
      <c r="AF44" s="373"/>
      <c r="AG44" s="373"/>
      <c r="AH44" s="373"/>
      <c r="AI44" s="373"/>
      <c r="AJ44" s="373"/>
      <c r="AK44" s="80"/>
      <c r="AL44" s="155"/>
      <c r="AM44" s="156"/>
      <c r="AN44" s="80"/>
      <c r="AO44" s="80"/>
      <c r="AP44" s="80"/>
      <c r="AQ44" s="80"/>
      <c r="AR44" s="154"/>
      <c r="AS44" s="442" t="s">
        <v>1802</v>
      </c>
      <c r="AT44" s="443"/>
      <c r="AU44" s="443"/>
      <c r="AV44" s="443"/>
      <c r="AW44" s="443"/>
      <c r="AX44" s="444"/>
      <c r="AY44" s="15"/>
      <c r="CB44" s="1" t="s">
        <v>33</v>
      </c>
      <c r="CD44" s="1" t="s">
        <v>33</v>
      </c>
    </row>
    <row r="45" spans="1:83" ht="19.5" customHeight="1" x14ac:dyDescent="0.25">
      <c r="A45" s="69" t="str">
        <f t="shared" si="0"/>
        <v/>
      </c>
      <c r="B45" s="153"/>
      <c r="C45" s="80"/>
      <c r="D45" s="80"/>
      <c r="E45" s="80"/>
      <c r="F45" s="80"/>
      <c r="G45" s="154"/>
      <c r="H45" s="80"/>
      <c r="I45" s="80"/>
      <c r="J45" s="80"/>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80"/>
      <c r="AL45" s="155"/>
      <c r="AM45" s="156"/>
      <c r="AN45" s="80"/>
      <c r="AO45" s="80"/>
      <c r="AP45" s="80"/>
      <c r="AQ45" s="80"/>
      <c r="AR45" s="154"/>
      <c r="AS45" s="442"/>
      <c r="AT45" s="443"/>
      <c r="AU45" s="443"/>
      <c r="AV45" s="443"/>
      <c r="AW45" s="443"/>
      <c r="AX45" s="444"/>
      <c r="AY45" s="15"/>
      <c r="CB45" s="1" t="s">
        <v>19</v>
      </c>
      <c r="CD45" s="1" t="s">
        <v>19</v>
      </c>
    </row>
    <row r="46" spans="1:83" ht="19.5" customHeight="1" x14ac:dyDescent="0.25">
      <c r="A46" s="69">
        <f t="shared" si="0"/>
        <v>333</v>
      </c>
      <c r="B46" s="153"/>
      <c r="C46" s="80"/>
      <c r="D46" s="80"/>
      <c r="E46" s="80"/>
      <c r="F46" s="80"/>
      <c r="G46" s="154"/>
      <c r="H46" s="80"/>
      <c r="I46" s="80"/>
      <c r="J46" s="94" t="s">
        <v>836</v>
      </c>
      <c r="K46" s="381" t="s">
        <v>846</v>
      </c>
      <c r="L46" s="381"/>
      <c r="M46" s="381"/>
      <c r="N46" s="381"/>
      <c r="O46" s="381"/>
      <c r="P46" s="381"/>
      <c r="Q46" s="381"/>
      <c r="R46" s="381"/>
      <c r="S46" s="381"/>
      <c r="T46" s="381"/>
      <c r="U46" s="381"/>
      <c r="V46" s="381"/>
      <c r="W46" s="381"/>
      <c r="X46" s="381"/>
      <c r="Y46" s="381"/>
      <c r="Z46" s="381"/>
      <c r="AA46" s="381"/>
      <c r="AB46" s="381"/>
      <c r="AC46" s="381"/>
      <c r="AD46" s="381"/>
      <c r="AE46" s="381"/>
      <c r="AF46" s="381"/>
      <c r="AG46" s="381"/>
      <c r="AH46" s="381"/>
      <c r="AI46" s="381"/>
      <c r="AJ46" s="381"/>
      <c r="AK46" s="80"/>
      <c r="AL46" s="155"/>
      <c r="AM46" s="201">
        <v>333</v>
      </c>
      <c r="AN46" s="386" t="s">
        <v>12</v>
      </c>
      <c r="AO46" s="387"/>
      <c r="AP46" s="387"/>
      <c r="AQ46" s="388"/>
      <c r="AR46" s="154"/>
      <c r="AS46" s="442" t="s">
        <v>1804</v>
      </c>
      <c r="AT46" s="443"/>
      <c r="AU46" s="443"/>
      <c r="AV46" s="443"/>
      <c r="AW46" s="443"/>
      <c r="AX46" s="444"/>
      <c r="AY46" s="17">
        <f>VLOOKUP(AN46,$CD$6:$CE$11,2,FALSE)</f>
        <v>0</v>
      </c>
      <c r="CD46" s="1" t="s">
        <v>36</v>
      </c>
    </row>
    <row r="47" spans="1:83" ht="19.5" customHeight="1" x14ac:dyDescent="0.25">
      <c r="A47" s="69" t="str">
        <f t="shared" si="0"/>
        <v/>
      </c>
      <c r="B47" s="153"/>
      <c r="C47" s="80"/>
      <c r="D47" s="80"/>
      <c r="E47" s="80"/>
      <c r="F47" s="80"/>
      <c r="G47" s="154"/>
      <c r="H47" s="80"/>
      <c r="I47" s="80"/>
      <c r="J47" s="80"/>
      <c r="K47" s="381"/>
      <c r="L47" s="381"/>
      <c r="M47" s="381"/>
      <c r="N47" s="381"/>
      <c r="O47" s="381"/>
      <c r="P47" s="381"/>
      <c r="Q47" s="381"/>
      <c r="R47" s="381"/>
      <c r="S47" s="381"/>
      <c r="T47" s="381"/>
      <c r="U47" s="381"/>
      <c r="V47" s="381"/>
      <c r="W47" s="381"/>
      <c r="X47" s="381"/>
      <c r="Y47" s="381"/>
      <c r="Z47" s="381"/>
      <c r="AA47" s="381"/>
      <c r="AB47" s="381"/>
      <c r="AC47" s="381"/>
      <c r="AD47" s="381"/>
      <c r="AE47" s="381"/>
      <c r="AF47" s="381"/>
      <c r="AG47" s="381"/>
      <c r="AH47" s="381"/>
      <c r="AI47" s="381"/>
      <c r="AJ47" s="381"/>
      <c r="AK47" s="80"/>
      <c r="AL47" s="155"/>
      <c r="AM47" s="156"/>
      <c r="AN47" s="80"/>
      <c r="AO47" s="80"/>
      <c r="AP47" s="80"/>
      <c r="AQ47" s="80"/>
      <c r="AR47" s="154"/>
      <c r="AS47" s="442"/>
      <c r="AT47" s="443"/>
      <c r="AU47" s="443"/>
      <c r="AV47" s="443"/>
      <c r="AW47" s="443"/>
      <c r="AX47" s="444"/>
      <c r="AY47" s="15"/>
    </row>
    <row r="48" spans="1:83" ht="19.5" customHeight="1" x14ac:dyDescent="0.25">
      <c r="A48" s="69" t="str">
        <f t="shared" si="0"/>
        <v/>
      </c>
      <c r="B48" s="153"/>
      <c r="C48" s="80"/>
      <c r="D48" s="80"/>
      <c r="E48" s="80"/>
      <c r="F48" s="80"/>
      <c r="G48" s="154"/>
      <c r="H48" s="80"/>
      <c r="I48" s="80"/>
      <c r="J48" s="80"/>
      <c r="K48" s="381"/>
      <c r="L48" s="381"/>
      <c r="M48" s="381"/>
      <c r="N48" s="381"/>
      <c r="O48" s="381"/>
      <c r="P48" s="381"/>
      <c r="Q48" s="381"/>
      <c r="R48" s="381"/>
      <c r="S48" s="381"/>
      <c r="T48" s="381"/>
      <c r="U48" s="381"/>
      <c r="V48" s="381"/>
      <c r="W48" s="381"/>
      <c r="X48" s="381"/>
      <c r="Y48" s="381"/>
      <c r="Z48" s="381"/>
      <c r="AA48" s="381"/>
      <c r="AB48" s="381"/>
      <c r="AC48" s="381"/>
      <c r="AD48" s="381"/>
      <c r="AE48" s="381"/>
      <c r="AF48" s="381"/>
      <c r="AG48" s="381"/>
      <c r="AH48" s="381"/>
      <c r="AI48" s="381"/>
      <c r="AJ48" s="381"/>
      <c r="AK48" s="80"/>
      <c r="AL48" s="155"/>
      <c r="AM48" s="156"/>
      <c r="AN48" s="80"/>
      <c r="AO48" s="80"/>
      <c r="AP48" s="80"/>
      <c r="AQ48" s="80"/>
      <c r="AR48" s="154"/>
      <c r="AS48" s="157"/>
      <c r="AT48" s="158"/>
      <c r="AU48" s="158"/>
      <c r="AV48" s="158"/>
      <c r="AW48" s="158"/>
      <c r="AX48" s="159"/>
      <c r="AY48" s="15"/>
    </row>
    <row r="49" spans="1:82" ht="19.5" customHeight="1" x14ac:dyDescent="0.25">
      <c r="A49" s="69" t="str">
        <f t="shared" si="0"/>
        <v/>
      </c>
      <c r="B49" s="153"/>
      <c r="C49" s="80"/>
      <c r="D49" s="80"/>
      <c r="E49" s="80"/>
      <c r="F49" s="80"/>
      <c r="G49" s="154"/>
      <c r="H49" s="80"/>
      <c r="I49" s="80"/>
      <c r="J49" s="80"/>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80"/>
      <c r="AL49" s="155"/>
      <c r="AM49" s="156"/>
      <c r="AN49" s="80"/>
      <c r="AO49" s="80"/>
      <c r="AP49" s="80"/>
      <c r="AQ49" s="80"/>
      <c r="AR49" s="154"/>
      <c r="AS49" s="157"/>
      <c r="AT49" s="158"/>
      <c r="AU49" s="158"/>
      <c r="AV49" s="158"/>
      <c r="AW49" s="158"/>
      <c r="AX49" s="159"/>
      <c r="AY49" s="15"/>
      <c r="CB49" s="1" t="s">
        <v>97</v>
      </c>
      <c r="CD49" s="1" t="s">
        <v>97</v>
      </c>
    </row>
    <row r="50" spans="1:82" ht="19.5" customHeight="1" x14ac:dyDescent="0.25">
      <c r="A50" s="69" t="str">
        <f t="shared" si="0"/>
        <v/>
      </c>
      <c r="B50" s="153"/>
      <c r="C50" s="80"/>
      <c r="D50" s="80"/>
      <c r="E50" s="80"/>
      <c r="F50" s="80"/>
      <c r="G50" s="154"/>
      <c r="H50" s="80"/>
      <c r="I50" s="80"/>
      <c r="J50" s="80"/>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80"/>
      <c r="AL50" s="155"/>
      <c r="AM50" s="156"/>
      <c r="AN50" s="80"/>
      <c r="AO50" s="80"/>
      <c r="AP50" s="80"/>
      <c r="AQ50" s="80"/>
      <c r="AR50" s="154"/>
      <c r="AS50" s="157"/>
      <c r="AT50" s="158"/>
      <c r="AU50" s="158"/>
      <c r="AV50" s="158"/>
      <c r="AW50" s="158"/>
      <c r="AX50" s="159"/>
      <c r="AY50" s="17"/>
      <c r="CB50" s="1" t="s">
        <v>98</v>
      </c>
      <c r="CD50" s="1" t="s">
        <v>98</v>
      </c>
    </row>
    <row r="51" spans="1:82" ht="19.5" customHeight="1" x14ac:dyDescent="0.25">
      <c r="A51" s="69" t="str">
        <f t="shared" si="0"/>
        <v/>
      </c>
      <c r="B51" s="153"/>
      <c r="C51" s="80"/>
      <c r="D51" s="80"/>
      <c r="E51" s="80"/>
      <c r="F51" s="80"/>
      <c r="G51" s="154"/>
      <c r="H51" s="80"/>
      <c r="I51" s="80"/>
      <c r="J51" s="80"/>
      <c r="K51" s="381"/>
      <c r="L51" s="381"/>
      <c r="M51" s="381"/>
      <c r="N51" s="381"/>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80"/>
      <c r="AL51" s="155"/>
      <c r="AM51" s="156"/>
      <c r="AN51" s="80"/>
      <c r="AO51" s="80"/>
      <c r="AP51" s="80"/>
      <c r="AQ51" s="80"/>
      <c r="AR51" s="154"/>
      <c r="AS51" s="157"/>
      <c r="AT51" s="158"/>
      <c r="AU51" s="158"/>
      <c r="AV51" s="158"/>
      <c r="AW51" s="158"/>
      <c r="AX51" s="159"/>
      <c r="AY51" s="15"/>
      <c r="CD51" s="1" t="s">
        <v>100</v>
      </c>
    </row>
    <row r="52" spans="1:82" ht="19.5" customHeight="1" x14ac:dyDescent="0.25">
      <c r="A52" s="69" t="str">
        <f t="shared" si="0"/>
        <v/>
      </c>
      <c r="B52" s="196"/>
      <c r="C52" s="179"/>
      <c r="D52" s="179"/>
      <c r="E52" s="179"/>
      <c r="F52" s="179"/>
      <c r="G52" s="197"/>
      <c r="H52" s="80"/>
      <c r="I52" s="80"/>
      <c r="J52" s="80"/>
      <c r="K52" s="227"/>
      <c r="L52" s="227"/>
      <c r="M52" s="227"/>
      <c r="N52" s="227"/>
      <c r="O52" s="227"/>
      <c r="P52" s="227"/>
      <c r="Q52" s="227"/>
      <c r="R52" s="227"/>
      <c r="S52" s="227"/>
      <c r="T52" s="227"/>
      <c r="U52" s="227"/>
      <c r="V52" s="227"/>
      <c r="W52" s="227"/>
      <c r="X52" s="227"/>
      <c r="Y52" s="227"/>
      <c r="Z52" s="227"/>
      <c r="AA52" s="227"/>
      <c r="AB52" s="227"/>
      <c r="AC52" s="227"/>
      <c r="AD52" s="227"/>
      <c r="AE52" s="227"/>
      <c r="AF52" s="227"/>
      <c r="AG52" s="227"/>
      <c r="AH52" s="227"/>
      <c r="AI52" s="227"/>
      <c r="AJ52" s="227"/>
      <c r="AK52" s="80"/>
      <c r="AL52" s="155"/>
      <c r="AM52" s="156"/>
      <c r="AN52" s="80"/>
      <c r="AO52" s="80"/>
      <c r="AP52" s="80"/>
      <c r="AQ52" s="80"/>
      <c r="AR52" s="154"/>
      <c r="AS52" s="157"/>
      <c r="AT52" s="158"/>
      <c r="AU52" s="158"/>
      <c r="AV52" s="158"/>
      <c r="AW52" s="158"/>
      <c r="AX52" s="159"/>
      <c r="AY52" s="15"/>
    </row>
    <row r="53" spans="1:82" ht="19.5" customHeight="1" x14ac:dyDescent="0.25">
      <c r="A53" s="69">
        <f t="shared" si="0"/>
        <v>334</v>
      </c>
      <c r="B53" s="196"/>
      <c r="C53" s="179"/>
      <c r="D53" s="179"/>
      <c r="E53" s="179"/>
      <c r="F53" s="179"/>
      <c r="G53" s="197"/>
      <c r="H53" s="80"/>
      <c r="I53" s="80"/>
      <c r="J53" s="80" t="s">
        <v>837</v>
      </c>
      <c r="K53" s="381" t="s">
        <v>1327</v>
      </c>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80"/>
      <c r="AL53" s="155"/>
      <c r="AM53" s="201">
        <v>334</v>
      </c>
      <c r="AN53" s="386" t="s">
        <v>12</v>
      </c>
      <c r="AO53" s="387"/>
      <c r="AP53" s="387"/>
      <c r="AQ53" s="388"/>
      <c r="AR53" s="154"/>
      <c r="AS53" s="442" t="s">
        <v>1805</v>
      </c>
      <c r="AT53" s="443"/>
      <c r="AU53" s="443"/>
      <c r="AV53" s="443"/>
      <c r="AW53" s="443"/>
      <c r="AX53" s="444"/>
      <c r="AY53" s="17">
        <f>VLOOKUP(AN53,$CD$6:$CE$11,2,FALSE)</f>
        <v>0</v>
      </c>
    </row>
    <row r="54" spans="1:82" ht="19.5" customHeight="1" x14ac:dyDescent="0.25">
      <c r="A54" s="69" t="str">
        <f t="shared" si="0"/>
        <v/>
      </c>
      <c r="B54" s="153"/>
      <c r="C54" s="179"/>
      <c r="D54" s="179"/>
      <c r="E54" s="179"/>
      <c r="F54" s="179"/>
      <c r="G54" s="154"/>
      <c r="H54" s="80"/>
      <c r="I54" s="80"/>
      <c r="J54" s="94"/>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80"/>
      <c r="AL54" s="155"/>
      <c r="AM54" s="156"/>
      <c r="AN54" s="80"/>
      <c r="AO54" s="80"/>
      <c r="AP54" s="80"/>
      <c r="AQ54" s="80"/>
      <c r="AR54" s="154"/>
      <c r="AS54" s="442"/>
      <c r="AT54" s="443"/>
      <c r="AU54" s="443"/>
      <c r="AV54" s="443"/>
      <c r="AW54" s="443"/>
      <c r="AX54" s="444"/>
      <c r="AY54" s="17"/>
    </row>
    <row r="55" spans="1:82" ht="19.5" customHeight="1" x14ac:dyDescent="0.25">
      <c r="A55" s="69" t="str">
        <f t="shared" si="0"/>
        <v/>
      </c>
      <c r="B55" s="185"/>
      <c r="C55" s="179"/>
      <c r="D55" s="179"/>
      <c r="E55" s="179"/>
      <c r="F55" s="179"/>
      <c r="G55" s="154"/>
      <c r="H55" s="80"/>
      <c r="I55" s="80"/>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80"/>
      <c r="AL55" s="155"/>
      <c r="AM55" s="156"/>
      <c r="AN55" s="80"/>
      <c r="AO55" s="80"/>
      <c r="AP55" s="80"/>
      <c r="AQ55" s="80"/>
      <c r="AR55" s="154"/>
      <c r="AS55" s="84"/>
      <c r="AT55" s="85"/>
      <c r="AU55" s="85"/>
      <c r="AV55" s="85"/>
      <c r="AW55" s="85"/>
      <c r="AX55" s="86"/>
      <c r="AY55" s="15"/>
    </row>
    <row r="56" spans="1:82" ht="19.5" customHeight="1" x14ac:dyDescent="0.25">
      <c r="A56" s="69">
        <f t="shared" si="0"/>
        <v>335</v>
      </c>
      <c r="B56" s="153"/>
      <c r="C56" s="80"/>
      <c r="D56" s="80"/>
      <c r="E56" s="80"/>
      <c r="F56" s="80"/>
      <c r="G56" s="154"/>
      <c r="H56" s="80"/>
      <c r="I56" s="80"/>
      <c r="J56" s="94" t="s">
        <v>838</v>
      </c>
      <c r="K56" s="381" t="s">
        <v>847</v>
      </c>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80"/>
      <c r="AL56" s="155"/>
      <c r="AM56" s="201">
        <v>335</v>
      </c>
      <c r="AN56" s="386" t="s">
        <v>12</v>
      </c>
      <c r="AO56" s="387"/>
      <c r="AP56" s="387"/>
      <c r="AQ56" s="388"/>
      <c r="AR56" s="154"/>
      <c r="AS56" s="442" t="s">
        <v>1806</v>
      </c>
      <c r="AT56" s="443"/>
      <c r="AU56" s="443"/>
      <c r="AV56" s="443"/>
      <c r="AW56" s="443"/>
      <c r="AX56" s="444"/>
      <c r="AY56" s="17">
        <f>VLOOKUP(AN56,$CD$6:$CE$11,2,FALSE)</f>
        <v>0</v>
      </c>
    </row>
    <row r="57" spans="1:82" ht="19.5" customHeight="1" x14ac:dyDescent="0.25">
      <c r="A57" s="69" t="str">
        <f t="shared" si="0"/>
        <v/>
      </c>
      <c r="B57" s="153"/>
      <c r="C57" s="80"/>
      <c r="D57" s="80"/>
      <c r="E57" s="80"/>
      <c r="F57" s="80"/>
      <c r="G57" s="154"/>
      <c r="H57" s="80"/>
      <c r="I57" s="80"/>
      <c r="J57" s="94"/>
      <c r="K57" s="381"/>
      <c r="L57" s="381"/>
      <c r="M57" s="381"/>
      <c r="N57" s="381"/>
      <c r="O57" s="381"/>
      <c r="P57" s="381"/>
      <c r="Q57" s="381"/>
      <c r="R57" s="381"/>
      <c r="S57" s="381"/>
      <c r="T57" s="381"/>
      <c r="U57" s="381"/>
      <c r="V57" s="381"/>
      <c r="W57" s="381"/>
      <c r="X57" s="381"/>
      <c r="Y57" s="381"/>
      <c r="Z57" s="381"/>
      <c r="AA57" s="381"/>
      <c r="AB57" s="381"/>
      <c r="AC57" s="381"/>
      <c r="AD57" s="381"/>
      <c r="AE57" s="381"/>
      <c r="AF57" s="381"/>
      <c r="AG57" s="381"/>
      <c r="AH57" s="381"/>
      <c r="AI57" s="381"/>
      <c r="AJ57" s="381"/>
      <c r="AK57" s="80"/>
      <c r="AL57" s="155"/>
      <c r="AM57" s="156"/>
      <c r="AN57" s="80"/>
      <c r="AO57" s="80"/>
      <c r="AP57" s="80"/>
      <c r="AQ57" s="80"/>
      <c r="AR57" s="154"/>
      <c r="AS57" s="442"/>
      <c r="AT57" s="443"/>
      <c r="AU57" s="443"/>
      <c r="AV57" s="443"/>
      <c r="AW57" s="443"/>
      <c r="AX57" s="444"/>
      <c r="AY57" s="15"/>
    </row>
    <row r="58" spans="1:82" ht="19.5" customHeight="1" x14ac:dyDescent="0.25">
      <c r="A58" s="69" t="str">
        <f t="shared" si="0"/>
        <v/>
      </c>
      <c r="B58" s="153"/>
      <c r="C58" s="80"/>
      <c r="D58" s="80"/>
      <c r="E58" s="80"/>
      <c r="F58" s="80"/>
      <c r="G58" s="154"/>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155"/>
      <c r="AM58" s="156"/>
      <c r="AN58" s="80"/>
      <c r="AO58" s="80"/>
      <c r="AP58" s="80"/>
      <c r="AQ58" s="80"/>
      <c r="AR58" s="154"/>
      <c r="AS58" s="442"/>
      <c r="AT58" s="443"/>
      <c r="AU58" s="443"/>
      <c r="AV58" s="443"/>
      <c r="AW58" s="443"/>
      <c r="AX58" s="444"/>
      <c r="AY58" s="15"/>
    </row>
    <row r="59" spans="1:82" ht="19.5" customHeight="1" x14ac:dyDescent="0.25">
      <c r="A59" s="69">
        <f t="shared" si="0"/>
        <v>336</v>
      </c>
      <c r="B59" s="153"/>
      <c r="C59" s="80"/>
      <c r="D59" s="80"/>
      <c r="E59" s="80"/>
      <c r="F59" s="80"/>
      <c r="G59" s="154"/>
      <c r="H59" s="80"/>
      <c r="I59" s="80"/>
      <c r="J59" s="80" t="s">
        <v>841</v>
      </c>
      <c r="K59" s="381" t="s">
        <v>1807</v>
      </c>
      <c r="L59" s="381"/>
      <c r="M59" s="381"/>
      <c r="N59" s="381"/>
      <c r="O59" s="381"/>
      <c r="P59" s="381"/>
      <c r="Q59" s="381"/>
      <c r="R59" s="381"/>
      <c r="S59" s="381"/>
      <c r="T59" s="381"/>
      <c r="U59" s="381"/>
      <c r="V59" s="381"/>
      <c r="W59" s="381"/>
      <c r="X59" s="381"/>
      <c r="Y59" s="381"/>
      <c r="Z59" s="381"/>
      <c r="AA59" s="381"/>
      <c r="AB59" s="381"/>
      <c r="AC59" s="381"/>
      <c r="AD59" s="381"/>
      <c r="AE59" s="381"/>
      <c r="AF59" s="381"/>
      <c r="AG59" s="381"/>
      <c r="AH59" s="381"/>
      <c r="AI59" s="381"/>
      <c r="AJ59" s="381"/>
      <c r="AK59" s="80"/>
      <c r="AL59" s="155"/>
      <c r="AM59" s="201">
        <v>336</v>
      </c>
      <c r="AN59" s="386" t="s">
        <v>12</v>
      </c>
      <c r="AO59" s="387"/>
      <c r="AP59" s="387"/>
      <c r="AQ59" s="388"/>
      <c r="AR59" s="154"/>
      <c r="AS59" s="442" t="s">
        <v>1808</v>
      </c>
      <c r="AT59" s="443"/>
      <c r="AU59" s="443"/>
      <c r="AV59" s="443"/>
      <c r="AW59" s="443"/>
      <c r="AX59" s="444"/>
      <c r="AY59" s="17">
        <f>VLOOKUP(AN59,$CD$6:$CE$11,2,FALSE)</f>
        <v>0</v>
      </c>
    </row>
    <row r="60" spans="1:82" ht="19.5" customHeight="1" x14ac:dyDescent="0.25">
      <c r="A60" s="69" t="str">
        <f t="shared" si="0"/>
        <v/>
      </c>
      <c r="B60" s="153"/>
      <c r="C60" s="80"/>
      <c r="D60" s="80"/>
      <c r="E60" s="80"/>
      <c r="F60" s="80"/>
      <c r="G60" s="154"/>
      <c r="H60" s="80"/>
      <c r="I60" s="80"/>
      <c r="J60" s="80"/>
      <c r="K60" s="381"/>
      <c r="L60" s="381"/>
      <c r="M60" s="381"/>
      <c r="N60" s="381"/>
      <c r="O60" s="381"/>
      <c r="P60" s="381"/>
      <c r="Q60" s="381"/>
      <c r="R60" s="381"/>
      <c r="S60" s="381"/>
      <c r="T60" s="381"/>
      <c r="U60" s="381"/>
      <c r="V60" s="381"/>
      <c r="W60" s="381"/>
      <c r="X60" s="381"/>
      <c r="Y60" s="381"/>
      <c r="Z60" s="381"/>
      <c r="AA60" s="381"/>
      <c r="AB60" s="381"/>
      <c r="AC60" s="381"/>
      <c r="AD60" s="381"/>
      <c r="AE60" s="381"/>
      <c r="AF60" s="381"/>
      <c r="AG60" s="381"/>
      <c r="AH60" s="381"/>
      <c r="AI60" s="381"/>
      <c r="AJ60" s="381"/>
      <c r="AK60" s="80"/>
      <c r="AL60" s="155"/>
      <c r="AM60" s="156"/>
      <c r="AN60" s="80"/>
      <c r="AO60" s="80"/>
      <c r="AP60" s="80"/>
      <c r="AQ60" s="80"/>
      <c r="AR60" s="154"/>
      <c r="AS60" s="442"/>
      <c r="AT60" s="443"/>
      <c r="AU60" s="443"/>
      <c r="AV60" s="443"/>
      <c r="AW60" s="443"/>
      <c r="AX60" s="444"/>
      <c r="AY60" s="15"/>
    </row>
    <row r="61" spans="1:82" ht="19.5" customHeight="1" x14ac:dyDescent="0.25">
      <c r="A61" s="69" t="str">
        <f t="shared" si="0"/>
        <v/>
      </c>
      <c r="B61" s="153"/>
      <c r="C61" s="80"/>
      <c r="D61" s="80"/>
      <c r="E61" s="80"/>
      <c r="F61" s="80"/>
      <c r="G61" s="154"/>
      <c r="H61" s="80"/>
      <c r="I61" s="80"/>
      <c r="J61" s="80"/>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80"/>
      <c r="AL61" s="155"/>
      <c r="AM61" s="156"/>
      <c r="AN61" s="80"/>
      <c r="AO61" s="80"/>
      <c r="AP61" s="80"/>
      <c r="AQ61" s="80"/>
      <c r="AR61" s="154"/>
      <c r="AS61" s="220"/>
      <c r="AT61" s="221"/>
      <c r="AU61" s="221"/>
      <c r="AV61" s="221"/>
      <c r="AW61" s="221"/>
      <c r="AX61" s="222"/>
      <c r="AY61" s="15"/>
    </row>
    <row r="62" spans="1:82" ht="19.5" customHeight="1" x14ac:dyDescent="0.25">
      <c r="A62" s="69" t="str">
        <f t="shared" si="0"/>
        <v/>
      </c>
      <c r="B62" s="153"/>
      <c r="C62" s="80"/>
      <c r="D62" s="80"/>
      <c r="E62" s="80"/>
      <c r="F62" s="80"/>
      <c r="G62" s="154"/>
      <c r="H62" s="80"/>
      <c r="I62" s="80"/>
      <c r="J62" s="80"/>
      <c r="K62" s="381"/>
      <c r="L62" s="381"/>
      <c r="M62" s="381"/>
      <c r="N62" s="381"/>
      <c r="O62" s="381"/>
      <c r="P62" s="381"/>
      <c r="Q62" s="381"/>
      <c r="R62" s="381"/>
      <c r="S62" s="381"/>
      <c r="T62" s="381"/>
      <c r="U62" s="381"/>
      <c r="V62" s="381"/>
      <c r="W62" s="381"/>
      <c r="X62" s="381"/>
      <c r="Y62" s="381"/>
      <c r="Z62" s="381"/>
      <c r="AA62" s="381"/>
      <c r="AB62" s="381"/>
      <c r="AC62" s="381"/>
      <c r="AD62" s="381"/>
      <c r="AE62" s="381"/>
      <c r="AF62" s="381"/>
      <c r="AG62" s="381"/>
      <c r="AH62" s="381"/>
      <c r="AI62" s="381"/>
      <c r="AJ62" s="381"/>
      <c r="AK62" s="80"/>
      <c r="AL62" s="155"/>
      <c r="AM62" s="156"/>
      <c r="AN62" s="80"/>
      <c r="AO62" s="80"/>
      <c r="AP62" s="80"/>
      <c r="AQ62" s="80"/>
      <c r="AR62" s="154"/>
      <c r="AS62" s="220"/>
      <c r="AT62" s="221"/>
      <c r="AU62" s="221"/>
      <c r="AV62" s="221"/>
      <c r="AW62" s="221"/>
      <c r="AX62" s="222"/>
      <c r="AY62" s="17"/>
    </row>
    <row r="63" spans="1:82" ht="19.5" customHeight="1" x14ac:dyDescent="0.25">
      <c r="A63" s="69" t="str">
        <f t="shared" si="0"/>
        <v/>
      </c>
      <c r="B63" s="153"/>
      <c r="C63" s="80"/>
      <c r="D63" s="80"/>
      <c r="E63" s="80"/>
      <c r="F63" s="80"/>
      <c r="G63" s="154"/>
      <c r="H63" s="80"/>
      <c r="I63" s="80"/>
      <c r="J63" s="80"/>
      <c r="K63" s="381"/>
      <c r="L63" s="381"/>
      <c r="M63" s="381"/>
      <c r="N63" s="381"/>
      <c r="O63" s="381"/>
      <c r="P63" s="381"/>
      <c r="Q63" s="381"/>
      <c r="R63" s="381"/>
      <c r="S63" s="381"/>
      <c r="T63" s="381"/>
      <c r="U63" s="381"/>
      <c r="V63" s="381"/>
      <c r="W63" s="381"/>
      <c r="X63" s="381"/>
      <c r="Y63" s="381"/>
      <c r="Z63" s="381"/>
      <c r="AA63" s="381"/>
      <c r="AB63" s="381"/>
      <c r="AC63" s="381"/>
      <c r="AD63" s="381"/>
      <c r="AE63" s="381"/>
      <c r="AF63" s="381"/>
      <c r="AG63" s="381"/>
      <c r="AH63" s="381"/>
      <c r="AI63" s="381"/>
      <c r="AJ63" s="381"/>
      <c r="AK63" s="80"/>
      <c r="AL63" s="155"/>
      <c r="AM63" s="156"/>
      <c r="AN63" s="80"/>
      <c r="AO63" s="80"/>
      <c r="AP63" s="80"/>
      <c r="AQ63" s="80"/>
      <c r="AR63" s="154"/>
      <c r="AS63" s="157"/>
      <c r="AT63" s="158"/>
      <c r="AU63" s="158"/>
      <c r="AV63" s="158"/>
      <c r="AW63" s="158"/>
      <c r="AX63" s="159"/>
      <c r="AY63" s="15"/>
    </row>
    <row r="64" spans="1:82" ht="19.5" customHeight="1" x14ac:dyDescent="0.25">
      <c r="A64" s="69" t="str">
        <f t="shared" si="0"/>
        <v/>
      </c>
      <c r="B64" s="153"/>
      <c r="C64" s="80"/>
      <c r="D64" s="80"/>
      <c r="E64" s="80"/>
      <c r="F64" s="80"/>
      <c r="G64" s="154"/>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155"/>
      <c r="AM64" s="156"/>
      <c r="AN64" s="80"/>
      <c r="AO64" s="80"/>
      <c r="AP64" s="80"/>
      <c r="AQ64" s="80"/>
      <c r="AR64" s="154"/>
      <c r="AS64" s="157"/>
      <c r="AT64" s="158"/>
      <c r="AU64" s="158"/>
      <c r="AV64" s="158"/>
      <c r="AW64" s="158"/>
      <c r="AX64" s="159"/>
      <c r="AY64" s="15"/>
    </row>
    <row r="65" spans="1:51" ht="19.5" customHeight="1" x14ac:dyDescent="0.25">
      <c r="A65" s="69" t="str">
        <f t="shared" si="0"/>
        <v/>
      </c>
      <c r="B65" s="153"/>
      <c r="C65" s="80"/>
      <c r="D65" s="80"/>
      <c r="E65" s="80"/>
      <c r="F65" s="80"/>
      <c r="G65" s="154"/>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155"/>
      <c r="AM65" s="156"/>
      <c r="AN65" s="80"/>
      <c r="AO65" s="80"/>
      <c r="AP65" s="80"/>
      <c r="AQ65" s="80"/>
      <c r="AR65" s="154"/>
      <c r="AS65" s="157"/>
      <c r="AT65" s="158"/>
      <c r="AU65" s="158"/>
      <c r="AV65" s="158"/>
      <c r="AW65" s="158"/>
      <c r="AX65" s="159"/>
      <c r="AY65" s="15"/>
    </row>
    <row r="66" spans="1:51" ht="19.5" customHeight="1" x14ac:dyDescent="0.25">
      <c r="A66" s="69">
        <f t="shared" si="0"/>
        <v>337</v>
      </c>
      <c r="B66" s="153"/>
      <c r="C66" s="80"/>
      <c r="D66" s="80"/>
      <c r="E66" s="80"/>
      <c r="F66" s="80"/>
      <c r="G66" s="154"/>
      <c r="H66" s="80"/>
      <c r="I66" s="80"/>
      <c r="J66" s="80" t="s">
        <v>848</v>
      </c>
      <c r="K66" s="401" t="s">
        <v>849</v>
      </c>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80"/>
      <c r="AL66" s="155"/>
      <c r="AM66" s="201">
        <v>337</v>
      </c>
      <c r="AN66" s="386" t="s">
        <v>12</v>
      </c>
      <c r="AO66" s="387"/>
      <c r="AP66" s="387"/>
      <c r="AQ66" s="388"/>
      <c r="AR66" s="154"/>
      <c r="AS66" s="442" t="s">
        <v>1809</v>
      </c>
      <c r="AT66" s="443"/>
      <c r="AU66" s="443"/>
      <c r="AV66" s="443"/>
      <c r="AW66" s="443"/>
      <c r="AX66" s="444"/>
      <c r="AY66" s="17">
        <f>VLOOKUP(AN66,$CD$6:$CE$11,2,FALSE)</f>
        <v>0</v>
      </c>
    </row>
    <row r="67" spans="1:51" ht="19.5" customHeight="1" x14ac:dyDescent="0.25">
      <c r="A67" s="69" t="str">
        <f t="shared" si="0"/>
        <v/>
      </c>
      <c r="B67" s="153"/>
      <c r="C67" s="80"/>
      <c r="D67" s="80"/>
      <c r="E67" s="80"/>
      <c r="F67" s="80"/>
      <c r="G67" s="154"/>
      <c r="H67" s="80"/>
      <c r="I67" s="80"/>
      <c r="J67" s="80"/>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80"/>
      <c r="AL67" s="155"/>
      <c r="AM67" s="156"/>
      <c r="AN67" s="80"/>
      <c r="AO67" s="80"/>
      <c r="AP67" s="80"/>
      <c r="AQ67" s="80"/>
      <c r="AR67" s="154"/>
      <c r="AS67" s="442"/>
      <c r="AT67" s="443"/>
      <c r="AU67" s="443"/>
      <c r="AV67" s="443"/>
      <c r="AW67" s="443"/>
      <c r="AX67" s="444"/>
      <c r="AY67" s="15"/>
    </row>
    <row r="68" spans="1:51" ht="19.5" customHeight="1" x14ac:dyDescent="0.25">
      <c r="A68" s="69" t="str">
        <f t="shared" si="0"/>
        <v/>
      </c>
      <c r="B68" s="153"/>
      <c r="C68" s="80"/>
      <c r="D68" s="80"/>
      <c r="E68" s="80"/>
      <c r="F68" s="80"/>
      <c r="G68" s="154"/>
      <c r="H68" s="80"/>
      <c r="I68" s="80"/>
      <c r="J68" s="80"/>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80"/>
      <c r="AL68" s="155"/>
      <c r="AM68" s="156"/>
      <c r="AN68" s="80"/>
      <c r="AO68" s="80"/>
      <c r="AP68" s="80"/>
      <c r="AQ68" s="80"/>
      <c r="AR68" s="154"/>
      <c r="AS68" s="157"/>
      <c r="AT68" s="158"/>
      <c r="AU68" s="158"/>
      <c r="AV68" s="158"/>
      <c r="AW68" s="158"/>
      <c r="AX68" s="159"/>
      <c r="AY68" s="17"/>
    </row>
    <row r="69" spans="1:51" ht="19.5" customHeight="1" x14ac:dyDescent="0.25">
      <c r="A69" s="69" t="str">
        <f t="shared" si="0"/>
        <v/>
      </c>
      <c r="B69" s="153"/>
      <c r="C69" s="80"/>
      <c r="D69" s="80"/>
      <c r="E69" s="80"/>
      <c r="F69" s="80"/>
      <c r="G69" s="154"/>
      <c r="H69" s="80"/>
      <c r="I69" s="80"/>
      <c r="J69" s="80"/>
      <c r="K69" s="401"/>
      <c r="L69" s="401"/>
      <c r="M69" s="401"/>
      <c r="N69" s="401"/>
      <c r="O69" s="401"/>
      <c r="P69" s="401"/>
      <c r="Q69" s="401"/>
      <c r="R69" s="401"/>
      <c r="S69" s="401"/>
      <c r="T69" s="401"/>
      <c r="U69" s="401"/>
      <c r="V69" s="401"/>
      <c r="W69" s="401"/>
      <c r="X69" s="401"/>
      <c r="Y69" s="401"/>
      <c r="Z69" s="401"/>
      <c r="AA69" s="401"/>
      <c r="AB69" s="401"/>
      <c r="AC69" s="401"/>
      <c r="AD69" s="401"/>
      <c r="AE69" s="401"/>
      <c r="AF69" s="401"/>
      <c r="AG69" s="401"/>
      <c r="AH69" s="401"/>
      <c r="AI69" s="401"/>
      <c r="AJ69" s="401"/>
      <c r="AK69" s="80"/>
      <c r="AL69" s="155"/>
      <c r="AM69" s="156"/>
      <c r="AN69" s="80"/>
      <c r="AO69" s="80"/>
      <c r="AP69" s="80"/>
      <c r="AQ69" s="80"/>
      <c r="AR69" s="154"/>
      <c r="AS69" s="157"/>
      <c r="AT69" s="158"/>
      <c r="AU69" s="158"/>
      <c r="AV69" s="158"/>
      <c r="AW69" s="158"/>
      <c r="AX69" s="159"/>
      <c r="AY69" s="15"/>
    </row>
    <row r="70" spans="1:51" ht="19.5" customHeight="1" x14ac:dyDescent="0.25">
      <c r="A70" s="69" t="str">
        <f t="shared" si="0"/>
        <v/>
      </c>
      <c r="B70" s="153"/>
      <c r="C70" s="80"/>
      <c r="D70" s="80"/>
      <c r="E70" s="80"/>
      <c r="F70" s="80"/>
      <c r="G70" s="154"/>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155"/>
      <c r="AM70" s="156"/>
      <c r="AN70" s="80"/>
      <c r="AO70" s="80"/>
      <c r="AP70" s="80"/>
      <c r="AQ70" s="80"/>
      <c r="AR70" s="154"/>
      <c r="AS70" s="157"/>
      <c r="AT70" s="158"/>
      <c r="AU70" s="158"/>
      <c r="AV70" s="158"/>
      <c r="AW70" s="158"/>
      <c r="AX70" s="159"/>
      <c r="AY70" s="15"/>
    </row>
    <row r="71" spans="1:51" ht="19.5" customHeight="1" x14ac:dyDescent="0.25">
      <c r="A71" s="69">
        <f t="shared" si="0"/>
        <v>338</v>
      </c>
      <c r="B71" s="153"/>
      <c r="C71" s="80"/>
      <c r="D71" s="80"/>
      <c r="E71" s="80"/>
      <c r="F71" s="80"/>
      <c r="G71" s="154"/>
      <c r="H71" s="80"/>
      <c r="I71" s="80"/>
      <c r="J71" s="80" t="s">
        <v>850</v>
      </c>
      <c r="K71" s="401" t="s">
        <v>1810</v>
      </c>
      <c r="L71" s="401"/>
      <c r="M71" s="401"/>
      <c r="N71" s="401"/>
      <c r="O71" s="401"/>
      <c r="P71" s="401"/>
      <c r="Q71" s="401"/>
      <c r="R71" s="401"/>
      <c r="S71" s="401"/>
      <c r="T71" s="401"/>
      <c r="U71" s="401"/>
      <c r="V71" s="401"/>
      <c r="W71" s="401"/>
      <c r="X71" s="401"/>
      <c r="Y71" s="401"/>
      <c r="Z71" s="401"/>
      <c r="AA71" s="401"/>
      <c r="AB71" s="401"/>
      <c r="AC71" s="401"/>
      <c r="AD71" s="401"/>
      <c r="AE71" s="401"/>
      <c r="AF71" s="401"/>
      <c r="AG71" s="401"/>
      <c r="AH71" s="401"/>
      <c r="AI71" s="401"/>
      <c r="AJ71" s="401"/>
      <c r="AK71" s="80"/>
      <c r="AL71" s="155"/>
      <c r="AM71" s="201">
        <v>338</v>
      </c>
      <c r="AN71" s="386" t="s">
        <v>12</v>
      </c>
      <c r="AO71" s="387"/>
      <c r="AP71" s="387"/>
      <c r="AQ71" s="388"/>
      <c r="AR71" s="154"/>
      <c r="AS71" s="442" t="s">
        <v>1811</v>
      </c>
      <c r="AT71" s="443"/>
      <c r="AU71" s="443"/>
      <c r="AV71" s="443"/>
      <c r="AW71" s="443"/>
      <c r="AX71" s="444"/>
      <c r="AY71" s="17">
        <f>VLOOKUP(AN71,$CD$6:$CE$11,2,FALSE)</f>
        <v>0</v>
      </c>
    </row>
    <row r="72" spans="1:51" ht="19.5" customHeight="1" x14ac:dyDescent="0.25">
      <c r="A72" s="69" t="str">
        <f t="shared" si="0"/>
        <v/>
      </c>
      <c r="B72" s="153"/>
      <c r="C72" s="80"/>
      <c r="D72" s="80"/>
      <c r="E72" s="80"/>
      <c r="F72" s="80"/>
      <c r="G72" s="154"/>
      <c r="H72" s="80"/>
      <c r="I72" s="80"/>
      <c r="J72" s="80"/>
      <c r="K72" s="401"/>
      <c r="L72" s="401"/>
      <c r="M72" s="401"/>
      <c r="N72" s="401"/>
      <c r="O72" s="401"/>
      <c r="P72" s="401"/>
      <c r="Q72" s="401"/>
      <c r="R72" s="401"/>
      <c r="S72" s="401"/>
      <c r="T72" s="401"/>
      <c r="U72" s="401"/>
      <c r="V72" s="401"/>
      <c r="W72" s="401"/>
      <c r="X72" s="401"/>
      <c r="Y72" s="401"/>
      <c r="Z72" s="401"/>
      <c r="AA72" s="401"/>
      <c r="AB72" s="401"/>
      <c r="AC72" s="401"/>
      <c r="AD72" s="401"/>
      <c r="AE72" s="401"/>
      <c r="AF72" s="401"/>
      <c r="AG72" s="401"/>
      <c r="AH72" s="401"/>
      <c r="AI72" s="401"/>
      <c r="AJ72" s="401"/>
      <c r="AK72" s="80"/>
      <c r="AL72" s="155"/>
      <c r="AM72" s="156"/>
      <c r="AN72" s="80"/>
      <c r="AO72" s="80"/>
      <c r="AP72" s="80"/>
      <c r="AQ72" s="80"/>
      <c r="AR72" s="154"/>
      <c r="AS72" s="442"/>
      <c r="AT72" s="443"/>
      <c r="AU72" s="443"/>
      <c r="AV72" s="443"/>
      <c r="AW72" s="443"/>
      <c r="AX72" s="444"/>
      <c r="AY72" s="15"/>
    </row>
    <row r="73" spans="1:51" ht="19.5" customHeight="1" x14ac:dyDescent="0.25">
      <c r="A73" s="69" t="str">
        <f t="shared" si="0"/>
        <v/>
      </c>
      <c r="B73" s="153"/>
      <c r="C73" s="80"/>
      <c r="D73" s="80"/>
      <c r="E73" s="80"/>
      <c r="F73" s="80"/>
      <c r="G73" s="154"/>
      <c r="H73" s="80"/>
      <c r="I73" s="80"/>
      <c r="J73" s="80"/>
      <c r="K73" s="401"/>
      <c r="L73" s="401"/>
      <c r="M73" s="401"/>
      <c r="N73" s="401"/>
      <c r="O73" s="401"/>
      <c r="P73" s="401"/>
      <c r="Q73" s="401"/>
      <c r="R73" s="401"/>
      <c r="S73" s="401"/>
      <c r="T73" s="401"/>
      <c r="U73" s="401"/>
      <c r="V73" s="401"/>
      <c r="W73" s="401"/>
      <c r="X73" s="401"/>
      <c r="Y73" s="401"/>
      <c r="Z73" s="401"/>
      <c r="AA73" s="401"/>
      <c r="AB73" s="401"/>
      <c r="AC73" s="401"/>
      <c r="AD73" s="401"/>
      <c r="AE73" s="401"/>
      <c r="AF73" s="401"/>
      <c r="AG73" s="401"/>
      <c r="AH73" s="401"/>
      <c r="AI73" s="401"/>
      <c r="AJ73" s="401"/>
      <c r="AK73" s="80"/>
      <c r="AL73" s="155"/>
      <c r="AM73" s="156"/>
      <c r="AN73" s="80"/>
      <c r="AO73" s="80"/>
      <c r="AP73" s="80"/>
      <c r="AQ73" s="80"/>
      <c r="AR73" s="154"/>
      <c r="AS73" s="157"/>
      <c r="AT73" s="158"/>
      <c r="AU73" s="158"/>
      <c r="AV73" s="158"/>
      <c r="AW73" s="158"/>
      <c r="AX73" s="159"/>
      <c r="AY73" s="15"/>
    </row>
    <row r="74" spans="1:51" ht="19.5" customHeight="1" x14ac:dyDescent="0.25">
      <c r="A74" s="69" t="str">
        <f t="shared" si="0"/>
        <v/>
      </c>
      <c r="B74" s="153"/>
      <c r="C74" s="80"/>
      <c r="D74" s="80"/>
      <c r="E74" s="80"/>
      <c r="F74" s="80"/>
      <c r="G74" s="154"/>
      <c r="H74" s="80"/>
      <c r="I74" s="80"/>
      <c r="J74" s="80"/>
      <c r="K74" s="401"/>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K74" s="80"/>
      <c r="AL74" s="155"/>
      <c r="AM74" s="156"/>
      <c r="AN74" s="80"/>
      <c r="AO74" s="80"/>
      <c r="AP74" s="80"/>
      <c r="AQ74" s="80"/>
      <c r="AR74" s="154"/>
      <c r="AS74" s="157"/>
      <c r="AT74" s="158"/>
      <c r="AU74" s="158"/>
      <c r="AV74" s="158"/>
      <c r="AW74" s="158"/>
      <c r="AX74" s="159"/>
      <c r="AY74" s="15"/>
    </row>
    <row r="75" spans="1:51" ht="19.5" customHeight="1" x14ac:dyDescent="0.25">
      <c r="A75" s="69" t="str">
        <f t="shared" si="0"/>
        <v/>
      </c>
      <c r="B75" s="153"/>
      <c r="C75" s="80"/>
      <c r="D75" s="80"/>
      <c r="E75" s="80"/>
      <c r="F75" s="80"/>
      <c r="G75" s="154"/>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155"/>
      <c r="AM75" s="156"/>
      <c r="AN75" s="80"/>
      <c r="AO75" s="80"/>
      <c r="AP75" s="80"/>
      <c r="AQ75" s="80"/>
      <c r="AR75" s="154"/>
      <c r="AS75" s="157"/>
      <c r="AT75" s="158"/>
      <c r="AU75" s="158"/>
      <c r="AV75" s="158"/>
      <c r="AW75" s="158"/>
      <c r="AX75" s="159"/>
      <c r="AY75" s="15"/>
    </row>
    <row r="76" spans="1:51" ht="19.5" customHeight="1" x14ac:dyDescent="0.25">
      <c r="A76" s="69" t="str">
        <f t="shared" si="0"/>
        <v/>
      </c>
      <c r="B76" s="153"/>
      <c r="C76" s="80"/>
      <c r="D76" s="80"/>
      <c r="E76" s="80"/>
      <c r="F76" s="80"/>
      <c r="G76" s="154"/>
      <c r="H76" s="80"/>
      <c r="I76" s="80"/>
      <c r="J76" s="80" t="s">
        <v>851</v>
      </c>
      <c r="K76" s="401" t="s">
        <v>852</v>
      </c>
      <c r="L76" s="401"/>
      <c r="M76" s="401"/>
      <c r="N76" s="401"/>
      <c r="O76" s="401"/>
      <c r="P76" s="401"/>
      <c r="Q76" s="401"/>
      <c r="R76" s="401"/>
      <c r="S76" s="401"/>
      <c r="T76" s="401"/>
      <c r="U76" s="401"/>
      <c r="V76" s="401"/>
      <c r="W76" s="401"/>
      <c r="X76" s="401"/>
      <c r="Y76" s="401"/>
      <c r="Z76" s="401"/>
      <c r="AA76" s="401"/>
      <c r="AB76" s="401"/>
      <c r="AC76" s="401"/>
      <c r="AD76" s="401"/>
      <c r="AE76" s="401"/>
      <c r="AF76" s="401"/>
      <c r="AG76" s="401"/>
      <c r="AH76" s="401"/>
      <c r="AI76" s="401"/>
      <c r="AJ76" s="401"/>
      <c r="AK76" s="80"/>
      <c r="AL76" s="155"/>
      <c r="AM76" s="156"/>
      <c r="AN76" s="80"/>
      <c r="AO76" s="80"/>
      <c r="AP76" s="80"/>
      <c r="AQ76" s="80"/>
      <c r="AR76" s="154"/>
      <c r="AS76" s="87"/>
      <c r="AT76" s="88"/>
      <c r="AU76" s="88"/>
      <c r="AV76" s="88"/>
      <c r="AW76" s="88"/>
      <c r="AX76" s="89"/>
      <c r="AY76" s="15"/>
    </row>
    <row r="77" spans="1:51" ht="19.5" customHeight="1" x14ac:dyDescent="0.25">
      <c r="A77" s="69" t="str">
        <f t="shared" ref="A77:A103" si="1">_xlfn.IFS(AM77=0,"",AM77&gt;0,AM77,AM77&lt;&gt;"","")</f>
        <v/>
      </c>
      <c r="B77" s="153"/>
      <c r="C77" s="80"/>
      <c r="D77" s="80"/>
      <c r="E77" s="80"/>
      <c r="F77" s="80"/>
      <c r="G77" s="154"/>
      <c r="H77" s="80"/>
      <c r="I77" s="80"/>
      <c r="J77" s="80"/>
      <c r="K77" s="401"/>
      <c r="L77" s="401"/>
      <c r="M77" s="401"/>
      <c r="N77" s="401"/>
      <c r="O77" s="401"/>
      <c r="P77" s="401"/>
      <c r="Q77" s="401"/>
      <c r="R77" s="401"/>
      <c r="S77" s="401"/>
      <c r="T77" s="401"/>
      <c r="U77" s="401"/>
      <c r="V77" s="401"/>
      <c r="W77" s="401"/>
      <c r="X77" s="401"/>
      <c r="Y77" s="401"/>
      <c r="Z77" s="401"/>
      <c r="AA77" s="401"/>
      <c r="AB77" s="401"/>
      <c r="AC77" s="401"/>
      <c r="AD77" s="401"/>
      <c r="AE77" s="401"/>
      <c r="AF77" s="401"/>
      <c r="AG77" s="401"/>
      <c r="AH77" s="401"/>
      <c r="AI77" s="401"/>
      <c r="AJ77" s="401"/>
      <c r="AK77" s="80"/>
      <c r="AL77" s="155"/>
      <c r="AM77" s="156"/>
      <c r="AN77" s="80"/>
      <c r="AO77" s="80"/>
      <c r="AP77" s="80"/>
      <c r="AQ77" s="80"/>
      <c r="AR77" s="154"/>
      <c r="AS77" s="87"/>
      <c r="AT77" s="88"/>
      <c r="AU77" s="88"/>
      <c r="AV77" s="88"/>
      <c r="AW77" s="88"/>
      <c r="AX77" s="89"/>
      <c r="AY77" s="15"/>
    </row>
    <row r="78" spans="1:51" ht="19.5" customHeight="1" x14ac:dyDescent="0.25">
      <c r="A78" s="69" t="str">
        <f t="shared" si="1"/>
        <v/>
      </c>
      <c r="B78" s="153"/>
      <c r="C78" s="80"/>
      <c r="D78" s="80"/>
      <c r="E78" s="80"/>
      <c r="F78" s="80"/>
      <c r="G78" s="154"/>
      <c r="H78" s="80"/>
      <c r="I78" s="80"/>
      <c r="J78" s="80"/>
      <c r="K78" s="401"/>
      <c r="L78" s="401"/>
      <c r="M78" s="401"/>
      <c r="N78" s="401"/>
      <c r="O78" s="401"/>
      <c r="P78" s="401"/>
      <c r="Q78" s="401"/>
      <c r="R78" s="401"/>
      <c r="S78" s="401"/>
      <c r="T78" s="401"/>
      <c r="U78" s="401"/>
      <c r="V78" s="401"/>
      <c r="W78" s="401"/>
      <c r="X78" s="401"/>
      <c r="Y78" s="401"/>
      <c r="Z78" s="401"/>
      <c r="AA78" s="401"/>
      <c r="AB78" s="401"/>
      <c r="AC78" s="401"/>
      <c r="AD78" s="401"/>
      <c r="AE78" s="401"/>
      <c r="AF78" s="401"/>
      <c r="AG78" s="401"/>
      <c r="AH78" s="401"/>
      <c r="AI78" s="401"/>
      <c r="AJ78" s="401"/>
      <c r="AK78" s="80"/>
      <c r="AL78" s="155"/>
      <c r="AM78" s="156"/>
      <c r="AN78" s="80"/>
      <c r="AO78" s="80"/>
      <c r="AP78" s="80"/>
      <c r="AQ78" s="80"/>
      <c r="AR78" s="154"/>
      <c r="AS78" s="157"/>
      <c r="AT78" s="158"/>
      <c r="AU78" s="158"/>
      <c r="AV78" s="158"/>
      <c r="AW78" s="158"/>
      <c r="AX78" s="159"/>
      <c r="AY78" s="15"/>
    </row>
    <row r="79" spans="1:51" ht="19.5" customHeight="1" x14ac:dyDescent="0.25">
      <c r="A79" s="69" t="str">
        <f t="shared" si="1"/>
        <v/>
      </c>
      <c r="B79" s="153"/>
      <c r="C79" s="80"/>
      <c r="D79" s="80"/>
      <c r="E79" s="80"/>
      <c r="F79" s="80"/>
      <c r="G79" s="154"/>
      <c r="H79" s="80"/>
      <c r="I79" s="80"/>
      <c r="J79" s="80"/>
      <c r="K79" s="401"/>
      <c r="L79" s="401"/>
      <c r="M79" s="401"/>
      <c r="N79" s="401"/>
      <c r="O79" s="401"/>
      <c r="P79" s="401"/>
      <c r="Q79" s="401"/>
      <c r="R79" s="401"/>
      <c r="S79" s="401"/>
      <c r="T79" s="401"/>
      <c r="U79" s="401"/>
      <c r="V79" s="401"/>
      <c r="W79" s="401"/>
      <c r="X79" s="401"/>
      <c r="Y79" s="401"/>
      <c r="Z79" s="401"/>
      <c r="AA79" s="401"/>
      <c r="AB79" s="401"/>
      <c r="AC79" s="401"/>
      <c r="AD79" s="401"/>
      <c r="AE79" s="401"/>
      <c r="AF79" s="401"/>
      <c r="AG79" s="401"/>
      <c r="AH79" s="401"/>
      <c r="AI79" s="401"/>
      <c r="AJ79" s="401"/>
      <c r="AK79" s="80"/>
      <c r="AL79" s="155"/>
      <c r="AM79" s="156"/>
      <c r="AN79" s="80"/>
      <c r="AO79" s="80"/>
      <c r="AP79" s="80"/>
      <c r="AQ79" s="80"/>
      <c r="AR79" s="154"/>
      <c r="AS79" s="157"/>
      <c r="AT79" s="158"/>
      <c r="AU79" s="158"/>
      <c r="AV79" s="158"/>
      <c r="AW79" s="158"/>
      <c r="AX79" s="159"/>
      <c r="AY79" s="17"/>
    </row>
    <row r="80" spans="1:51" ht="19.5" customHeight="1" x14ac:dyDescent="0.25">
      <c r="A80" s="69" t="str">
        <f t="shared" si="1"/>
        <v/>
      </c>
      <c r="B80" s="153"/>
      <c r="C80" s="80"/>
      <c r="D80" s="80"/>
      <c r="E80" s="80"/>
      <c r="F80" s="80"/>
      <c r="G80" s="154"/>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155"/>
      <c r="AM80" s="156"/>
      <c r="AN80" s="80"/>
      <c r="AO80" s="80"/>
      <c r="AP80" s="80"/>
      <c r="AQ80" s="80"/>
      <c r="AR80" s="154"/>
      <c r="AS80" s="157"/>
      <c r="AT80" s="158"/>
      <c r="AU80" s="158"/>
      <c r="AV80" s="158"/>
      <c r="AW80" s="158"/>
      <c r="AX80" s="159"/>
      <c r="AY80" s="15"/>
    </row>
    <row r="81" spans="1:51" ht="19.5" customHeight="1" x14ac:dyDescent="0.25">
      <c r="A81" s="69">
        <f t="shared" si="1"/>
        <v>339</v>
      </c>
      <c r="B81" s="153"/>
      <c r="C81" s="80"/>
      <c r="D81" s="80"/>
      <c r="E81" s="80"/>
      <c r="F81" s="80"/>
      <c r="G81" s="154"/>
      <c r="H81" s="80"/>
      <c r="I81" s="80"/>
      <c r="J81" s="80" t="s">
        <v>853</v>
      </c>
      <c r="K81" s="381" t="s">
        <v>854</v>
      </c>
      <c r="L81" s="381"/>
      <c r="M81" s="381"/>
      <c r="N81" s="381"/>
      <c r="O81" s="381"/>
      <c r="P81" s="381"/>
      <c r="Q81" s="381"/>
      <c r="R81" s="381"/>
      <c r="S81" s="381"/>
      <c r="T81" s="381"/>
      <c r="U81" s="381"/>
      <c r="V81" s="381"/>
      <c r="W81" s="381"/>
      <c r="X81" s="381"/>
      <c r="Y81" s="381"/>
      <c r="Z81" s="381"/>
      <c r="AA81" s="381"/>
      <c r="AB81" s="381"/>
      <c r="AC81" s="381"/>
      <c r="AD81" s="381"/>
      <c r="AE81" s="381"/>
      <c r="AF81" s="381"/>
      <c r="AG81" s="381"/>
      <c r="AH81" s="381"/>
      <c r="AI81" s="381"/>
      <c r="AJ81" s="381"/>
      <c r="AK81" s="80"/>
      <c r="AL81" s="155"/>
      <c r="AM81" s="201">
        <v>339</v>
      </c>
      <c r="AN81" s="386" t="s">
        <v>12</v>
      </c>
      <c r="AO81" s="387"/>
      <c r="AP81" s="387"/>
      <c r="AQ81" s="388"/>
      <c r="AR81" s="154"/>
      <c r="AS81" s="442" t="s">
        <v>1812</v>
      </c>
      <c r="AT81" s="443"/>
      <c r="AU81" s="443"/>
      <c r="AV81" s="443"/>
      <c r="AW81" s="443"/>
      <c r="AX81" s="444"/>
      <c r="AY81" s="17">
        <f>VLOOKUP(AN81,$CD$6:$CE$11,2,FALSE)</f>
        <v>0</v>
      </c>
    </row>
    <row r="82" spans="1:51" ht="19.5" customHeight="1" x14ac:dyDescent="0.25">
      <c r="A82" s="69" t="str">
        <f t="shared" si="1"/>
        <v/>
      </c>
      <c r="B82" s="153"/>
      <c r="C82" s="80"/>
      <c r="D82" s="80"/>
      <c r="E82" s="80"/>
      <c r="F82" s="80"/>
      <c r="G82" s="154"/>
      <c r="H82" s="80"/>
      <c r="I82" s="80"/>
      <c r="J82" s="80"/>
      <c r="K82" s="381"/>
      <c r="L82" s="381"/>
      <c r="M82" s="381"/>
      <c r="N82" s="381"/>
      <c r="O82" s="381"/>
      <c r="P82" s="381"/>
      <c r="Q82" s="381"/>
      <c r="R82" s="381"/>
      <c r="S82" s="381"/>
      <c r="T82" s="381"/>
      <c r="U82" s="381"/>
      <c r="V82" s="381"/>
      <c r="W82" s="381"/>
      <c r="X82" s="381"/>
      <c r="Y82" s="381"/>
      <c r="Z82" s="381"/>
      <c r="AA82" s="381"/>
      <c r="AB82" s="381"/>
      <c r="AC82" s="381"/>
      <c r="AD82" s="381"/>
      <c r="AE82" s="381"/>
      <c r="AF82" s="381"/>
      <c r="AG82" s="381"/>
      <c r="AH82" s="381"/>
      <c r="AI82" s="381"/>
      <c r="AJ82" s="381"/>
      <c r="AK82" s="80"/>
      <c r="AL82" s="155"/>
      <c r="AM82" s="156"/>
      <c r="AN82" s="80"/>
      <c r="AO82" s="80"/>
      <c r="AP82" s="80"/>
      <c r="AQ82" s="80"/>
      <c r="AR82" s="154"/>
      <c r="AS82" s="442"/>
      <c r="AT82" s="443"/>
      <c r="AU82" s="443"/>
      <c r="AV82" s="443"/>
      <c r="AW82" s="443"/>
      <c r="AX82" s="444"/>
      <c r="AY82" s="15"/>
    </row>
    <row r="83" spans="1:51" ht="19.5" customHeight="1" x14ac:dyDescent="0.25">
      <c r="A83" s="69" t="str">
        <f t="shared" si="1"/>
        <v/>
      </c>
      <c r="B83" s="153"/>
      <c r="C83" s="80"/>
      <c r="D83" s="80"/>
      <c r="E83" s="80"/>
      <c r="F83" s="80"/>
      <c r="G83" s="154"/>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155"/>
      <c r="AM83" s="156"/>
      <c r="AN83" s="80"/>
      <c r="AO83" s="80"/>
      <c r="AP83" s="80"/>
      <c r="AQ83" s="80"/>
      <c r="AR83" s="154"/>
      <c r="AS83" s="157"/>
      <c r="AT83" s="158"/>
      <c r="AU83" s="158"/>
      <c r="AV83" s="158"/>
      <c r="AW83" s="158"/>
      <c r="AX83" s="159"/>
      <c r="AY83" s="15"/>
    </row>
    <row r="84" spans="1:51" ht="19.5" customHeight="1" x14ac:dyDescent="0.25">
      <c r="A84" s="69">
        <f t="shared" si="1"/>
        <v>340</v>
      </c>
      <c r="B84" s="153"/>
      <c r="C84" s="80"/>
      <c r="D84" s="80"/>
      <c r="E84" s="80"/>
      <c r="F84" s="80"/>
      <c r="G84" s="154"/>
      <c r="H84" s="80"/>
      <c r="I84" s="80"/>
      <c r="J84" s="80" t="s">
        <v>855</v>
      </c>
      <c r="K84" s="401" t="s">
        <v>1813</v>
      </c>
      <c r="L84" s="401"/>
      <c r="M84" s="401"/>
      <c r="N84" s="401"/>
      <c r="O84" s="401"/>
      <c r="P84" s="401"/>
      <c r="Q84" s="401"/>
      <c r="R84" s="401"/>
      <c r="S84" s="401"/>
      <c r="T84" s="401"/>
      <c r="U84" s="401"/>
      <c r="V84" s="401"/>
      <c r="W84" s="401"/>
      <c r="X84" s="401"/>
      <c r="Y84" s="401"/>
      <c r="Z84" s="401"/>
      <c r="AA84" s="401"/>
      <c r="AB84" s="401"/>
      <c r="AC84" s="401"/>
      <c r="AD84" s="401"/>
      <c r="AE84" s="401"/>
      <c r="AF84" s="401"/>
      <c r="AG84" s="401"/>
      <c r="AH84" s="401"/>
      <c r="AI84" s="401"/>
      <c r="AJ84" s="401"/>
      <c r="AK84" s="80"/>
      <c r="AL84" s="155"/>
      <c r="AM84" s="201">
        <v>340</v>
      </c>
      <c r="AN84" s="386" t="s">
        <v>12</v>
      </c>
      <c r="AO84" s="387"/>
      <c r="AP84" s="387"/>
      <c r="AQ84" s="388"/>
      <c r="AR84" s="154"/>
      <c r="AS84" s="442" t="s">
        <v>1814</v>
      </c>
      <c r="AT84" s="443"/>
      <c r="AU84" s="443"/>
      <c r="AV84" s="443"/>
      <c r="AW84" s="443"/>
      <c r="AX84" s="444"/>
      <c r="AY84" s="17">
        <f>VLOOKUP(AN84,$CD$6:$CE$11,2,FALSE)</f>
        <v>0</v>
      </c>
    </row>
    <row r="85" spans="1:51" ht="19.5" customHeight="1" x14ac:dyDescent="0.25">
      <c r="A85" s="69" t="str">
        <f t="shared" si="1"/>
        <v/>
      </c>
      <c r="B85" s="153"/>
      <c r="C85" s="80"/>
      <c r="D85" s="80"/>
      <c r="E85" s="80"/>
      <c r="F85" s="80"/>
      <c r="G85" s="154"/>
      <c r="H85" s="80"/>
      <c r="I85" s="80"/>
      <c r="J85" s="80"/>
      <c r="K85" s="401"/>
      <c r="L85" s="401"/>
      <c r="M85" s="401"/>
      <c r="N85" s="401"/>
      <c r="O85" s="401"/>
      <c r="P85" s="401"/>
      <c r="Q85" s="401"/>
      <c r="R85" s="401"/>
      <c r="S85" s="401"/>
      <c r="T85" s="401"/>
      <c r="U85" s="401"/>
      <c r="V85" s="401"/>
      <c r="W85" s="401"/>
      <c r="X85" s="401"/>
      <c r="Y85" s="401"/>
      <c r="Z85" s="401"/>
      <c r="AA85" s="401"/>
      <c r="AB85" s="401"/>
      <c r="AC85" s="401"/>
      <c r="AD85" s="401"/>
      <c r="AE85" s="401"/>
      <c r="AF85" s="401"/>
      <c r="AG85" s="401"/>
      <c r="AH85" s="401"/>
      <c r="AI85" s="401"/>
      <c r="AJ85" s="401"/>
      <c r="AK85" s="80"/>
      <c r="AL85" s="155"/>
      <c r="AM85" s="156"/>
      <c r="AN85" s="80"/>
      <c r="AO85" s="80"/>
      <c r="AP85" s="80"/>
      <c r="AQ85" s="80"/>
      <c r="AR85" s="154"/>
      <c r="AS85" s="442"/>
      <c r="AT85" s="443"/>
      <c r="AU85" s="443"/>
      <c r="AV85" s="443"/>
      <c r="AW85" s="443"/>
      <c r="AX85" s="444"/>
      <c r="AY85" s="17"/>
    </row>
    <row r="86" spans="1:51" ht="19.5" customHeight="1" x14ac:dyDescent="0.25">
      <c r="A86" s="69" t="str">
        <f t="shared" si="1"/>
        <v/>
      </c>
      <c r="B86" s="153"/>
      <c r="C86" s="80"/>
      <c r="D86" s="80"/>
      <c r="E86" s="80"/>
      <c r="F86" s="80"/>
      <c r="G86" s="154"/>
      <c r="H86" s="80"/>
      <c r="I86" s="80"/>
      <c r="J86" s="80"/>
      <c r="K86" s="401"/>
      <c r="L86" s="401"/>
      <c r="M86" s="401"/>
      <c r="N86" s="401"/>
      <c r="O86" s="401"/>
      <c r="P86" s="401"/>
      <c r="Q86" s="401"/>
      <c r="R86" s="401"/>
      <c r="S86" s="401"/>
      <c r="T86" s="401"/>
      <c r="U86" s="401"/>
      <c r="V86" s="401"/>
      <c r="W86" s="401"/>
      <c r="X86" s="401"/>
      <c r="Y86" s="401"/>
      <c r="Z86" s="401"/>
      <c r="AA86" s="401"/>
      <c r="AB86" s="401"/>
      <c r="AC86" s="401"/>
      <c r="AD86" s="401"/>
      <c r="AE86" s="401"/>
      <c r="AF86" s="401"/>
      <c r="AG86" s="401"/>
      <c r="AH86" s="401"/>
      <c r="AI86" s="401"/>
      <c r="AJ86" s="401"/>
      <c r="AK86" s="80"/>
      <c r="AL86" s="155"/>
      <c r="AM86" s="156"/>
      <c r="AN86" s="80"/>
      <c r="AO86" s="80"/>
      <c r="AP86" s="80"/>
      <c r="AQ86" s="80"/>
      <c r="AR86" s="154"/>
      <c r="AS86" s="157"/>
      <c r="AT86" s="158"/>
      <c r="AU86" s="158"/>
      <c r="AV86" s="158"/>
      <c r="AW86" s="158"/>
      <c r="AX86" s="159"/>
      <c r="AY86" s="15"/>
    </row>
    <row r="87" spans="1:51" ht="19.5" customHeight="1" x14ac:dyDescent="0.25">
      <c r="A87" s="69" t="str">
        <f t="shared" si="1"/>
        <v/>
      </c>
      <c r="B87" s="153"/>
      <c r="C87" s="80"/>
      <c r="D87" s="80"/>
      <c r="E87" s="80"/>
      <c r="F87" s="80"/>
      <c r="G87" s="154"/>
      <c r="H87" s="80"/>
      <c r="I87" s="80"/>
      <c r="J87" s="80"/>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80"/>
      <c r="AL87" s="155"/>
      <c r="AM87" s="156"/>
      <c r="AN87" s="80"/>
      <c r="AO87" s="80"/>
      <c r="AP87" s="80"/>
      <c r="AQ87" s="80"/>
      <c r="AR87" s="154"/>
      <c r="AS87" s="157"/>
      <c r="AT87" s="158"/>
      <c r="AU87" s="158"/>
      <c r="AV87" s="158"/>
      <c r="AW87" s="158"/>
      <c r="AX87" s="159"/>
      <c r="AY87" s="15"/>
    </row>
    <row r="88" spans="1:51" ht="19.5" customHeight="1" x14ac:dyDescent="0.25">
      <c r="A88" s="69">
        <f t="shared" si="1"/>
        <v>341</v>
      </c>
      <c r="B88" s="153"/>
      <c r="C88" s="80"/>
      <c r="D88" s="80"/>
      <c r="E88" s="80"/>
      <c r="F88" s="80"/>
      <c r="G88" s="154"/>
      <c r="H88" s="80"/>
      <c r="I88" s="80"/>
      <c r="J88" s="80"/>
      <c r="K88" s="381" t="s">
        <v>856</v>
      </c>
      <c r="L88" s="381"/>
      <c r="M88" s="381"/>
      <c r="N88" s="381"/>
      <c r="O88" s="381"/>
      <c r="P88" s="381"/>
      <c r="Q88" s="381"/>
      <c r="R88" s="381"/>
      <c r="S88" s="381"/>
      <c r="T88" s="381"/>
      <c r="U88" s="381"/>
      <c r="V88" s="381"/>
      <c r="W88" s="381"/>
      <c r="X88" s="381"/>
      <c r="Y88" s="381"/>
      <c r="Z88" s="381"/>
      <c r="AA88" s="381"/>
      <c r="AB88" s="381"/>
      <c r="AC88" s="381"/>
      <c r="AD88" s="381"/>
      <c r="AE88" s="381"/>
      <c r="AF88" s="381"/>
      <c r="AG88" s="381"/>
      <c r="AH88" s="381"/>
      <c r="AI88" s="381"/>
      <c r="AJ88" s="381"/>
      <c r="AK88" s="80"/>
      <c r="AL88" s="155"/>
      <c r="AM88" s="201">
        <v>341</v>
      </c>
      <c r="AN88" s="386" t="s">
        <v>12</v>
      </c>
      <c r="AO88" s="387"/>
      <c r="AP88" s="387"/>
      <c r="AQ88" s="388"/>
      <c r="AR88" s="154"/>
      <c r="AS88" s="442" t="s">
        <v>1814</v>
      </c>
      <c r="AT88" s="443"/>
      <c r="AU88" s="443"/>
      <c r="AV88" s="443"/>
      <c r="AW88" s="443"/>
      <c r="AX88" s="444"/>
      <c r="AY88" s="17">
        <f>VLOOKUP(AN88,$CD$6:$CE$11,2,FALSE)</f>
        <v>0</v>
      </c>
    </row>
    <row r="89" spans="1:51" ht="19.5" customHeight="1" x14ac:dyDescent="0.25">
      <c r="A89" s="69" t="str">
        <f t="shared" si="1"/>
        <v/>
      </c>
      <c r="B89" s="153"/>
      <c r="C89" s="80"/>
      <c r="D89" s="80"/>
      <c r="E89" s="80"/>
      <c r="F89" s="80"/>
      <c r="G89" s="154"/>
      <c r="H89" s="80"/>
      <c r="I89" s="80"/>
      <c r="J89" s="80"/>
      <c r="K89" s="381"/>
      <c r="L89" s="381"/>
      <c r="M89" s="381"/>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80"/>
      <c r="AL89" s="155"/>
      <c r="AM89" s="156"/>
      <c r="AN89" s="80"/>
      <c r="AO89" s="80"/>
      <c r="AP89" s="80"/>
      <c r="AQ89" s="80"/>
      <c r="AR89" s="154"/>
      <c r="AS89" s="442"/>
      <c r="AT89" s="443"/>
      <c r="AU89" s="443"/>
      <c r="AV89" s="443"/>
      <c r="AW89" s="443"/>
      <c r="AX89" s="444"/>
      <c r="AY89" s="15"/>
    </row>
    <row r="90" spans="1:51" ht="19.5" customHeight="1" x14ac:dyDescent="0.25">
      <c r="A90" s="69" t="str">
        <f t="shared" si="1"/>
        <v/>
      </c>
      <c r="B90" s="153"/>
      <c r="C90" s="80"/>
      <c r="D90" s="80"/>
      <c r="E90" s="80"/>
      <c r="F90" s="80"/>
      <c r="G90" s="154"/>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155"/>
      <c r="AM90" s="156"/>
      <c r="AN90" s="80"/>
      <c r="AO90" s="80"/>
      <c r="AP90" s="80"/>
      <c r="AQ90" s="80"/>
      <c r="AR90" s="154"/>
      <c r="AS90" s="157"/>
      <c r="AT90" s="158"/>
      <c r="AU90" s="158"/>
      <c r="AV90" s="158"/>
      <c r="AW90" s="158"/>
      <c r="AX90" s="159"/>
      <c r="AY90" s="15"/>
    </row>
    <row r="91" spans="1:51" ht="19.5" customHeight="1" x14ac:dyDescent="0.25">
      <c r="A91" s="69">
        <f t="shared" si="1"/>
        <v>342</v>
      </c>
      <c r="B91" s="153"/>
      <c r="C91" s="80"/>
      <c r="D91" s="80"/>
      <c r="E91" s="80"/>
      <c r="F91" s="80"/>
      <c r="G91" s="154"/>
      <c r="H91" s="80"/>
      <c r="I91" s="80"/>
      <c r="J91" s="80" t="s">
        <v>857</v>
      </c>
      <c r="K91" s="401" t="s">
        <v>1815</v>
      </c>
      <c r="L91" s="401"/>
      <c r="M91" s="401"/>
      <c r="N91" s="401"/>
      <c r="O91" s="401"/>
      <c r="P91" s="401"/>
      <c r="Q91" s="401"/>
      <c r="R91" s="401"/>
      <c r="S91" s="401"/>
      <c r="T91" s="401"/>
      <c r="U91" s="401"/>
      <c r="V91" s="401"/>
      <c r="W91" s="401"/>
      <c r="X91" s="401"/>
      <c r="Y91" s="401"/>
      <c r="Z91" s="401"/>
      <c r="AA91" s="401"/>
      <c r="AB91" s="401"/>
      <c r="AC91" s="401"/>
      <c r="AD91" s="401"/>
      <c r="AE91" s="401"/>
      <c r="AF91" s="401"/>
      <c r="AG91" s="401"/>
      <c r="AH91" s="401"/>
      <c r="AI91" s="401"/>
      <c r="AJ91" s="401"/>
      <c r="AK91" s="80"/>
      <c r="AL91" s="155"/>
      <c r="AM91" s="201">
        <v>342</v>
      </c>
      <c r="AN91" s="386" t="s">
        <v>12</v>
      </c>
      <c r="AO91" s="387"/>
      <c r="AP91" s="387"/>
      <c r="AQ91" s="388"/>
      <c r="AR91" s="154"/>
      <c r="AS91" s="442" t="s">
        <v>1816</v>
      </c>
      <c r="AT91" s="443"/>
      <c r="AU91" s="443"/>
      <c r="AV91" s="443"/>
      <c r="AW91" s="443"/>
      <c r="AX91" s="444"/>
      <c r="AY91" s="17">
        <f>VLOOKUP(AN91,$CD$6:$CE$11,2,FALSE)</f>
        <v>0</v>
      </c>
    </row>
    <row r="92" spans="1:51" ht="19.5" customHeight="1" x14ac:dyDescent="0.25">
      <c r="A92" s="69" t="str">
        <f t="shared" si="1"/>
        <v/>
      </c>
      <c r="B92" s="153"/>
      <c r="C92" s="80"/>
      <c r="D92" s="80"/>
      <c r="E92" s="80"/>
      <c r="F92" s="80"/>
      <c r="G92" s="154"/>
      <c r="H92" s="80"/>
      <c r="I92" s="80"/>
      <c r="J92" s="80"/>
      <c r="K92" s="401"/>
      <c r="L92" s="401"/>
      <c r="M92" s="401"/>
      <c r="N92" s="401"/>
      <c r="O92" s="401"/>
      <c r="P92" s="401"/>
      <c r="Q92" s="401"/>
      <c r="R92" s="401"/>
      <c r="S92" s="401"/>
      <c r="T92" s="401"/>
      <c r="U92" s="401"/>
      <c r="V92" s="401"/>
      <c r="W92" s="401"/>
      <c r="X92" s="401"/>
      <c r="Y92" s="401"/>
      <c r="Z92" s="401"/>
      <c r="AA92" s="401"/>
      <c r="AB92" s="401"/>
      <c r="AC92" s="401"/>
      <c r="AD92" s="401"/>
      <c r="AE92" s="401"/>
      <c r="AF92" s="401"/>
      <c r="AG92" s="401"/>
      <c r="AH92" s="401"/>
      <c r="AI92" s="401"/>
      <c r="AJ92" s="401"/>
      <c r="AK92" s="80"/>
      <c r="AL92" s="155"/>
      <c r="AM92" s="156"/>
      <c r="AN92" s="80"/>
      <c r="AO92" s="80"/>
      <c r="AP92" s="80"/>
      <c r="AQ92" s="80"/>
      <c r="AR92" s="154"/>
      <c r="AS92" s="442"/>
      <c r="AT92" s="443"/>
      <c r="AU92" s="443"/>
      <c r="AV92" s="443"/>
      <c r="AW92" s="443"/>
      <c r="AX92" s="444"/>
      <c r="AY92" s="15"/>
    </row>
    <row r="93" spans="1:51" ht="19.5" customHeight="1" x14ac:dyDescent="0.25">
      <c r="A93" s="69" t="str">
        <f t="shared" si="1"/>
        <v/>
      </c>
      <c r="B93" s="153"/>
      <c r="C93" s="80"/>
      <c r="D93" s="80"/>
      <c r="E93" s="80"/>
      <c r="F93" s="80"/>
      <c r="G93" s="154"/>
      <c r="H93" s="80"/>
      <c r="I93" s="80"/>
      <c r="J93" s="80"/>
      <c r="K93" s="401"/>
      <c r="L93" s="401"/>
      <c r="M93" s="401"/>
      <c r="N93" s="401"/>
      <c r="O93" s="401"/>
      <c r="P93" s="401"/>
      <c r="Q93" s="401"/>
      <c r="R93" s="401"/>
      <c r="S93" s="401"/>
      <c r="T93" s="401"/>
      <c r="U93" s="401"/>
      <c r="V93" s="401"/>
      <c r="W93" s="401"/>
      <c r="X93" s="401"/>
      <c r="Y93" s="401"/>
      <c r="Z93" s="401"/>
      <c r="AA93" s="401"/>
      <c r="AB93" s="401"/>
      <c r="AC93" s="401"/>
      <c r="AD93" s="401"/>
      <c r="AE93" s="401"/>
      <c r="AF93" s="401"/>
      <c r="AG93" s="401"/>
      <c r="AH93" s="401"/>
      <c r="AI93" s="401"/>
      <c r="AJ93" s="401"/>
      <c r="AK93" s="80"/>
      <c r="AL93" s="155"/>
      <c r="AM93" s="156"/>
      <c r="AN93" s="80"/>
      <c r="AO93" s="80"/>
      <c r="AP93" s="80"/>
      <c r="AQ93" s="80"/>
      <c r="AR93" s="154"/>
      <c r="AS93" s="157"/>
      <c r="AT93" s="158"/>
      <c r="AU93" s="158"/>
      <c r="AV93" s="158"/>
      <c r="AW93" s="158"/>
      <c r="AX93" s="159"/>
      <c r="AY93" s="17"/>
    </row>
    <row r="94" spans="1:51" ht="19.5" customHeight="1" x14ac:dyDescent="0.25">
      <c r="A94" s="69" t="str">
        <f t="shared" si="1"/>
        <v/>
      </c>
      <c r="B94" s="153"/>
      <c r="C94" s="80"/>
      <c r="D94" s="80"/>
      <c r="E94" s="80"/>
      <c r="F94" s="80"/>
      <c r="G94" s="154"/>
      <c r="H94" s="80"/>
      <c r="I94" s="80"/>
      <c r="J94" s="80"/>
      <c r="K94" s="401"/>
      <c r="L94" s="401"/>
      <c r="M94" s="401"/>
      <c r="N94" s="401"/>
      <c r="O94" s="401"/>
      <c r="P94" s="401"/>
      <c r="Q94" s="401"/>
      <c r="R94" s="401"/>
      <c r="S94" s="401"/>
      <c r="T94" s="401"/>
      <c r="U94" s="401"/>
      <c r="V94" s="401"/>
      <c r="W94" s="401"/>
      <c r="X94" s="401"/>
      <c r="Y94" s="401"/>
      <c r="Z94" s="401"/>
      <c r="AA94" s="401"/>
      <c r="AB94" s="401"/>
      <c r="AC94" s="401"/>
      <c r="AD94" s="401"/>
      <c r="AE94" s="401"/>
      <c r="AF94" s="401"/>
      <c r="AG94" s="401"/>
      <c r="AH94" s="401"/>
      <c r="AI94" s="401"/>
      <c r="AJ94" s="401"/>
      <c r="AK94" s="80"/>
      <c r="AL94" s="155"/>
      <c r="AM94" s="156"/>
      <c r="AN94" s="80"/>
      <c r="AO94" s="80"/>
      <c r="AP94" s="80"/>
      <c r="AQ94" s="80"/>
      <c r="AR94" s="154"/>
      <c r="AS94" s="157"/>
      <c r="AT94" s="158"/>
      <c r="AU94" s="158"/>
      <c r="AV94" s="158"/>
      <c r="AW94" s="158"/>
      <c r="AX94" s="159"/>
      <c r="AY94" s="15"/>
    </row>
    <row r="95" spans="1:51" ht="19.5" customHeight="1" x14ac:dyDescent="0.25">
      <c r="A95" s="69" t="str">
        <f t="shared" si="1"/>
        <v/>
      </c>
      <c r="B95" s="153"/>
      <c r="C95" s="80"/>
      <c r="D95" s="80"/>
      <c r="E95" s="80"/>
      <c r="F95" s="80"/>
      <c r="G95" s="154"/>
      <c r="H95" s="80"/>
      <c r="I95" s="80"/>
      <c r="J95" s="80"/>
      <c r="K95" s="401"/>
      <c r="L95" s="401"/>
      <c r="M95" s="401"/>
      <c r="N95" s="401"/>
      <c r="O95" s="401"/>
      <c r="P95" s="401"/>
      <c r="Q95" s="401"/>
      <c r="R95" s="401"/>
      <c r="S95" s="401"/>
      <c r="T95" s="401"/>
      <c r="U95" s="401"/>
      <c r="V95" s="401"/>
      <c r="W95" s="401"/>
      <c r="X95" s="401"/>
      <c r="Y95" s="401"/>
      <c r="Z95" s="401"/>
      <c r="AA95" s="401"/>
      <c r="AB95" s="401"/>
      <c r="AC95" s="401"/>
      <c r="AD95" s="401"/>
      <c r="AE95" s="401"/>
      <c r="AF95" s="401"/>
      <c r="AG95" s="401"/>
      <c r="AH95" s="401"/>
      <c r="AI95" s="401"/>
      <c r="AJ95" s="401"/>
      <c r="AK95" s="80"/>
      <c r="AL95" s="155"/>
      <c r="AM95" s="156"/>
      <c r="AN95" s="80"/>
      <c r="AO95" s="80"/>
      <c r="AP95" s="80"/>
      <c r="AQ95" s="80"/>
      <c r="AR95" s="154"/>
      <c r="AS95" s="157"/>
      <c r="AT95" s="158"/>
      <c r="AU95" s="158"/>
      <c r="AV95" s="158"/>
      <c r="AW95" s="158"/>
      <c r="AX95" s="159"/>
      <c r="AY95" s="15"/>
    </row>
    <row r="96" spans="1:51" ht="19.5" customHeight="1" x14ac:dyDescent="0.25">
      <c r="A96" s="69" t="str">
        <f t="shared" si="1"/>
        <v/>
      </c>
      <c r="B96" s="153"/>
      <c r="C96" s="80"/>
      <c r="D96" s="80"/>
      <c r="E96" s="80"/>
      <c r="F96" s="80"/>
      <c r="G96" s="154"/>
      <c r="H96" s="80"/>
      <c r="I96" s="80"/>
      <c r="J96" s="80"/>
      <c r="K96" s="401"/>
      <c r="L96" s="401"/>
      <c r="M96" s="401"/>
      <c r="N96" s="401"/>
      <c r="O96" s="401"/>
      <c r="P96" s="401"/>
      <c r="Q96" s="401"/>
      <c r="R96" s="401"/>
      <c r="S96" s="401"/>
      <c r="T96" s="401"/>
      <c r="U96" s="401"/>
      <c r="V96" s="401"/>
      <c r="W96" s="401"/>
      <c r="X96" s="401"/>
      <c r="Y96" s="401"/>
      <c r="Z96" s="401"/>
      <c r="AA96" s="401"/>
      <c r="AB96" s="401"/>
      <c r="AC96" s="401"/>
      <c r="AD96" s="401"/>
      <c r="AE96" s="401"/>
      <c r="AF96" s="401"/>
      <c r="AG96" s="401"/>
      <c r="AH96" s="401"/>
      <c r="AI96" s="401"/>
      <c r="AJ96" s="401"/>
      <c r="AK96" s="80"/>
      <c r="AL96" s="155"/>
      <c r="AM96" s="156"/>
      <c r="AN96" s="80"/>
      <c r="AO96" s="80"/>
      <c r="AP96" s="80"/>
      <c r="AQ96" s="80"/>
      <c r="AR96" s="154"/>
      <c r="AS96" s="157"/>
      <c r="AT96" s="158"/>
      <c r="AU96" s="158"/>
      <c r="AV96" s="158"/>
      <c r="AW96" s="158"/>
      <c r="AX96" s="159"/>
      <c r="AY96" s="15"/>
    </row>
    <row r="97" spans="1:51" ht="19.5" customHeight="1" x14ac:dyDescent="0.25">
      <c r="A97" s="69" t="str">
        <f t="shared" si="1"/>
        <v/>
      </c>
      <c r="B97" s="153"/>
      <c r="C97" s="80"/>
      <c r="D97" s="80"/>
      <c r="E97" s="80"/>
      <c r="F97" s="80"/>
      <c r="G97" s="154"/>
      <c r="H97" s="80"/>
      <c r="I97" s="80"/>
      <c r="J97" s="80"/>
      <c r="K97" s="401"/>
      <c r="L97" s="401"/>
      <c r="M97" s="401"/>
      <c r="N97" s="401"/>
      <c r="O97" s="401"/>
      <c r="P97" s="401"/>
      <c r="Q97" s="401"/>
      <c r="R97" s="401"/>
      <c r="S97" s="401"/>
      <c r="T97" s="401"/>
      <c r="U97" s="401"/>
      <c r="V97" s="401"/>
      <c r="W97" s="401"/>
      <c r="X97" s="401"/>
      <c r="Y97" s="401"/>
      <c r="Z97" s="401"/>
      <c r="AA97" s="401"/>
      <c r="AB97" s="401"/>
      <c r="AC97" s="401"/>
      <c r="AD97" s="401"/>
      <c r="AE97" s="401"/>
      <c r="AF97" s="401"/>
      <c r="AG97" s="401"/>
      <c r="AH97" s="401"/>
      <c r="AI97" s="401"/>
      <c r="AJ97" s="401"/>
      <c r="AK97" s="80"/>
      <c r="AL97" s="155"/>
      <c r="AM97" s="156"/>
      <c r="AN97" s="80"/>
      <c r="AO97" s="80"/>
      <c r="AP97" s="80"/>
      <c r="AQ97" s="80"/>
      <c r="AR97" s="154"/>
      <c r="AS97" s="157"/>
      <c r="AT97" s="158"/>
      <c r="AU97" s="158"/>
      <c r="AV97" s="158"/>
      <c r="AW97" s="158"/>
      <c r="AX97" s="159"/>
      <c r="AY97" s="17"/>
    </row>
    <row r="98" spans="1:51" ht="19.5" customHeight="1" x14ac:dyDescent="0.25">
      <c r="A98" s="69" t="str">
        <f t="shared" si="1"/>
        <v/>
      </c>
      <c r="B98" s="153"/>
      <c r="C98" s="80"/>
      <c r="D98" s="80"/>
      <c r="E98" s="80"/>
      <c r="F98" s="80"/>
      <c r="G98" s="154"/>
      <c r="H98" s="80"/>
      <c r="I98" s="80"/>
      <c r="J98" s="80"/>
      <c r="K98" s="401"/>
      <c r="L98" s="401"/>
      <c r="M98" s="401"/>
      <c r="N98" s="401"/>
      <c r="O98" s="401"/>
      <c r="P98" s="401"/>
      <c r="Q98" s="401"/>
      <c r="R98" s="401"/>
      <c r="S98" s="401"/>
      <c r="T98" s="401"/>
      <c r="U98" s="401"/>
      <c r="V98" s="401"/>
      <c r="W98" s="401"/>
      <c r="X98" s="401"/>
      <c r="Y98" s="401"/>
      <c r="Z98" s="401"/>
      <c r="AA98" s="401"/>
      <c r="AB98" s="401"/>
      <c r="AC98" s="401"/>
      <c r="AD98" s="401"/>
      <c r="AE98" s="401"/>
      <c r="AF98" s="401"/>
      <c r="AG98" s="401"/>
      <c r="AH98" s="401"/>
      <c r="AI98" s="401"/>
      <c r="AJ98" s="401"/>
      <c r="AK98" s="80"/>
      <c r="AL98" s="155"/>
      <c r="AM98" s="156"/>
      <c r="AN98" s="80"/>
      <c r="AO98" s="80"/>
      <c r="AP98" s="80"/>
      <c r="AQ98" s="80"/>
      <c r="AR98" s="154"/>
      <c r="AS98" s="157"/>
      <c r="AT98" s="158"/>
      <c r="AU98" s="158"/>
      <c r="AV98" s="158"/>
      <c r="AW98" s="158"/>
      <c r="AX98" s="159"/>
      <c r="AY98" s="15"/>
    </row>
    <row r="99" spans="1:51" ht="19.5" customHeight="1" x14ac:dyDescent="0.25">
      <c r="A99" s="69" t="str">
        <f t="shared" si="1"/>
        <v/>
      </c>
      <c r="B99" s="153"/>
      <c r="C99" s="80"/>
      <c r="D99" s="80"/>
      <c r="E99" s="80"/>
      <c r="F99" s="80"/>
      <c r="G99" s="154"/>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155"/>
      <c r="AM99" s="156"/>
      <c r="AN99" s="80"/>
      <c r="AO99" s="80"/>
      <c r="AP99" s="80"/>
      <c r="AQ99" s="80"/>
      <c r="AR99" s="154"/>
      <c r="AS99" s="157"/>
      <c r="AT99" s="158"/>
      <c r="AU99" s="158"/>
      <c r="AV99" s="158"/>
      <c r="AW99" s="158"/>
      <c r="AX99" s="159"/>
      <c r="AY99" s="15"/>
    </row>
    <row r="100" spans="1:51" ht="19.5" customHeight="1" x14ac:dyDescent="0.25">
      <c r="A100" s="69">
        <f t="shared" si="1"/>
        <v>343</v>
      </c>
      <c r="B100" s="153"/>
      <c r="C100" s="80"/>
      <c r="D100" s="80"/>
      <c r="E100" s="80"/>
      <c r="F100" s="80"/>
      <c r="G100" s="154"/>
      <c r="H100" s="80"/>
      <c r="I100" s="80"/>
      <c r="J100" s="80" t="s">
        <v>858</v>
      </c>
      <c r="K100" s="381" t="s">
        <v>859</v>
      </c>
      <c r="L100" s="381"/>
      <c r="M100" s="381"/>
      <c r="N100" s="381"/>
      <c r="O100" s="381"/>
      <c r="P100" s="381"/>
      <c r="Q100" s="381"/>
      <c r="R100" s="381"/>
      <c r="S100" s="381"/>
      <c r="T100" s="381"/>
      <c r="U100" s="381"/>
      <c r="V100" s="381"/>
      <c r="W100" s="381"/>
      <c r="X100" s="381"/>
      <c r="Y100" s="381"/>
      <c r="Z100" s="381"/>
      <c r="AA100" s="381"/>
      <c r="AB100" s="381"/>
      <c r="AC100" s="381"/>
      <c r="AD100" s="381"/>
      <c r="AE100" s="381"/>
      <c r="AF100" s="381"/>
      <c r="AG100" s="381"/>
      <c r="AH100" s="381"/>
      <c r="AI100" s="381"/>
      <c r="AJ100" s="381"/>
      <c r="AK100" s="80"/>
      <c r="AL100" s="155"/>
      <c r="AM100" s="201">
        <v>343</v>
      </c>
      <c r="AN100" s="386" t="s">
        <v>12</v>
      </c>
      <c r="AO100" s="387"/>
      <c r="AP100" s="387"/>
      <c r="AQ100" s="388"/>
      <c r="AR100" s="154"/>
      <c r="AS100" s="442" t="s">
        <v>1817</v>
      </c>
      <c r="AT100" s="443"/>
      <c r="AU100" s="443"/>
      <c r="AV100" s="443"/>
      <c r="AW100" s="443"/>
      <c r="AX100" s="444"/>
      <c r="AY100" s="17">
        <f>VLOOKUP(AN100,$CD$6:$CE$11,2,FALSE)</f>
        <v>0</v>
      </c>
    </row>
    <row r="101" spans="1:51" ht="19.5" customHeight="1" x14ac:dyDescent="0.25">
      <c r="A101" s="69" t="str">
        <f t="shared" si="1"/>
        <v/>
      </c>
      <c r="B101" s="153"/>
      <c r="C101" s="80"/>
      <c r="D101" s="80"/>
      <c r="E101" s="80"/>
      <c r="F101" s="80"/>
      <c r="G101" s="154"/>
      <c r="H101" s="80"/>
      <c r="I101" s="80"/>
      <c r="J101" s="80"/>
      <c r="K101" s="381"/>
      <c r="L101" s="381"/>
      <c r="M101" s="381"/>
      <c r="N101" s="381"/>
      <c r="O101" s="381"/>
      <c r="P101" s="381"/>
      <c r="Q101" s="381"/>
      <c r="R101" s="381"/>
      <c r="S101" s="381"/>
      <c r="T101" s="381"/>
      <c r="U101" s="381"/>
      <c r="V101" s="381"/>
      <c r="W101" s="381"/>
      <c r="X101" s="381"/>
      <c r="Y101" s="381"/>
      <c r="Z101" s="381"/>
      <c r="AA101" s="381"/>
      <c r="AB101" s="381"/>
      <c r="AC101" s="381"/>
      <c r="AD101" s="381"/>
      <c r="AE101" s="381"/>
      <c r="AF101" s="381"/>
      <c r="AG101" s="381"/>
      <c r="AH101" s="381"/>
      <c r="AI101" s="381"/>
      <c r="AJ101" s="381"/>
      <c r="AK101" s="80"/>
      <c r="AL101" s="155"/>
      <c r="AM101" s="156"/>
      <c r="AN101" s="80"/>
      <c r="AO101" s="80"/>
      <c r="AP101" s="80"/>
      <c r="AQ101" s="80"/>
      <c r="AR101" s="154"/>
      <c r="AS101" s="442"/>
      <c r="AT101" s="443"/>
      <c r="AU101" s="443"/>
      <c r="AV101" s="443"/>
      <c r="AW101" s="443"/>
      <c r="AX101" s="444"/>
      <c r="AY101" s="15"/>
    </row>
    <row r="102" spans="1:51" ht="19.5" customHeight="1" x14ac:dyDescent="0.25">
      <c r="A102" s="69" t="str">
        <f t="shared" si="1"/>
        <v/>
      </c>
      <c r="B102" s="153"/>
      <c r="C102" s="80"/>
      <c r="D102" s="80"/>
      <c r="E102" s="80"/>
      <c r="F102" s="80"/>
      <c r="G102" s="154"/>
      <c r="H102" s="80"/>
      <c r="I102" s="80"/>
      <c r="J102" s="80"/>
      <c r="K102" s="381"/>
      <c r="L102" s="381"/>
      <c r="M102" s="381"/>
      <c r="N102" s="381"/>
      <c r="O102" s="381"/>
      <c r="P102" s="381"/>
      <c r="Q102" s="381"/>
      <c r="R102" s="381"/>
      <c r="S102" s="381"/>
      <c r="T102" s="381"/>
      <c r="U102" s="381"/>
      <c r="V102" s="381"/>
      <c r="W102" s="381"/>
      <c r="X102" s="381"/>
      <c r="Y102" s="381"/>
      <c r="Z102" s="381"/>
      <c r="AA102" s="381"/>
      <c r="AB102" s="381"/>
      <c r="AC102" s="381"/>
      <c r="AD102" s="381"/>
      <c r="AE102" s="381"/>
      <c r="AF102" s="381"/>
      <c r="AG102" s="381"/>
      <c r="AH102" s="381"/>
      <c r="AI102" s="381"/>
      <c r="AJ102" s="381"/>
      <c r="AK102" s="80"/>
      <c r="AL102" s="155"/>
      <c r="AM102" s="156"/>
      <c r="AN102" s="80"/>
      <c r="AO102" s="80"/>
      <c r="AP102" s="80"/>
      <c r="AQ102" s="80"/>
      <c r="AR102" s="154"/>
      <c r="AS102" s="157"/>
      <c r="AT102" s="158"/>
      <c r="AU102" s="158"/>
      <c r="AV102" s="158"/>
      <c r="AW102" s="158"/>
      <c r="AX102" s="159"/>
      <c r="AY102" s="15"/>
    </row>
    <row r="103" spans="1:51" ht="19.5" customHeight="1" thickBot="1" x14ac:dyDescent="0.3">
      <c r="A103" s="69" t="str">
        <f t="shared" si="1"/>
        <v/>
      </c>
      <c r="B103" s="170"/>
      <c r="C103" s="171"/>
      <c r="D103" s="171"/>
      <c r="E103" s="171"/>
      <c r="F103" s="171"/>
      <c r="G103" s="172"/>
      <c r="H103" s="171"/>
      <c r="I103" s="171"/>
      <c r="J103" s="171"/>
      <c r="K103" s="171"/>
      <c r="L103" s="171"/>
      <c r="M103" s="171"/>
      <c r="N103" s="171"/>
      <c r="O103" s="171"/>
      <c r="P103" s="171"/>
      <c r="Q103" s="171"/>
      <c r="R103" s="171"/>
      <c r="S103" s="171"/>
      <c r="T103" s="171"/>
      <c r="U103" s="171"/>
      <c r="V103" s="171"/>
      <c r="W103" s="171"/>
      <c r="X103" s="171"/>
      <c r="Y103" s="171"/>
      <c r="Z103" s="171"/>
      <c r="AA103" s="171"/>
      <c r="AB103" s="171"/>
      <c r="AC103" s="171"/>
      <c r="AD103" s="171"/>
      <c r="AE103" s="171"/>
      <c r="AF103" s="171"/>
      <c r="AG103" s="171"/>
      <c r="AH103" s="171"/>
      <c r="AI103" s="171"/>
      <c r="AJ103" s="171"/>
      <c r="AK103" s="171"/>
      <c r="AL103" s="173"/>
      <c r="AM103" s="174"/>
      <c r="AN103" s="171"/>
      <c r="AO103" s="171"/>
      <c r="AP103" s="171"/>
      <c r="AQ103" s="171"/>
      <c r="AR103" s="172"/>
      <c r="AS103" s="175"/>
      <c r="AT103" s="176"/>
      <c r="AU103" s="176"/>
      <c r="AV103" s="176"/>
      <c r="AW103" s="176"/>
      <c r="AX103" s="177"/>
      <c r="AY103" s="11"/>
    </row>
    <row r="105" spans="1:51" ht="19.5" customHeight="1" x14ac:dyDescent="0.25">
      <c r="AM105" s="435" t="s">
        <v>991</v>
      </c>
      <c r="AN105" s="435"/>
      <c r="AO105" s="435"/>
      <c r="AP105" s="435"/>
      <c r="AQ105" s="435"/>
    </row>
  </sheetData>
  <mergeCells count="82">
    <mergeCell ref="AS91:AX92"/>
    <mergeCell ref="AS100:AX101"/>
    <mergeCell ref="AS59:AX60"/>
    <mergeCell ref="AS66:AX67"/>
    <mergeCell ref="AS71:AX72"/>
    <mergeCell ref="AS81:AX82"/>
    <mergeCell ref="AS84:AX85"/>
    <mergeCell ref="AS88:AX89"/>
    <mergeCell ref="AS38:AX39"/>
    <mergeCell ref="AS44:AX45"/>
    <mergeCell ref="AS53:AX54"/>
    <mergeCell ref="AS56:AX58"/>
    <mergeCell ref="AS27:AX29"/>
    <mergeCell ref="AS30:AX32"/>
    <mergeCell ref="AS33:AX34"/>
    <mergeCell ref="AS36:AX37"/>
    <mergeCell ref="AS46:AX47"/>
    <mergeCell ref="L39:AJ40"/>
    <mergeCell ref="L41:AJ42"/>
    <mergeCell ref="AM105:AQ105"/>
    <mergeCell ref="AM1:AQ1"/>
    <mergeCell ref="K100:AJ102"/>
    <mergeCell ref="AN100:AQ100"/>
    <mergeCell ref="K88:AJ89"/>
    <mergeCell ref="AN88:AQ88"/>
    <mergeCell ref="K91:AJ98"/>
    <mergeCell ref="AN91:AQ91"/>
    <mergeCell ref="K66:AJ69"/>
    <mergeCell ref="AN66:AQ66"/>
    <mergeCell ref="K71:AJ74"/>
    <mergeCell ref="AN71:AQ71"/>
    <mergeCell ref="K56:AJ57"/>
    <mergeCell ref="AN56:AQ56"/>
    <mergeCell ref="K59:AJ63"/>
    <mergeCell ref="AN59:AQ59"/>
    <mergeCell ref="K81:AJ82"/>
    <mergeCell ref="AN81:AQ81"/>
    <mergeCell ref="K84:AJ86"/>
    <mergeCell ref="AN84:AQ84"/>
    <mergeCell ref="K76:AJ79"/>
    <mergeCell ref="J44:AJ44"/>
    <mergeCell ref="K46:AJ51"/>
    <mergeCell ref="AN46:AQ46"/>
    <mergeCell ref="K53:AJ54"/>
    <mergeCell ref="AN53:AQ53"/>
    <mergeCell ref="K38:AJ38"/>
    <mergeCell ref="AN38:AQ38"/>
    <mergeCell ref="K30:AJ31"/>
    <mergeCell ref="AN30:AQ30"/>
    <mergeCell ref="K33:AJ33"/>
    <mergeCell ref="AN33:AQ33"/>
    <mergeCell ref="K34:AJ34"/>
    <mergeCell ref="K27:AJ28"/>
    <mergeCell ref="AN22:AQ22"/>
    <mergeCell ref="AN27:AQ27"/>
    <mergeCell ref="AN36:AQ36"/>
    <mergeCell ref="K36:AJ36"/>
    <mergeCell ref="AS7:AX8"/>
    <mergeCell ref="AS11:AX12"/>
    <mergeCell ref="K14:AJ16"/>
    <mergeCell ref="AN14:AQ14"/>
    <mergeCell ref="K22:AJ25"/>
    <mergeCell ref="K18:AJ20"/>
    <mergeCell ref="AS14:AX16"/>
    <mergeCell ref="AS18:AX20"/>
    <mergeCell ref="AS22:AX24"/>
    <mergeCell ref="J7:AJ9"/>
    <mergeCell ref="K11:AJ11"/>
    <mergeCell ref="K12:AJ12"/>
    <mergeCell ref="AN11:AQ11"/>
    <mergeCell ref="AN18:AQ18"/>
    <mergeCell ref="AS9:AX10"/>
    <mergeCell ref="H2:AK5"/>
    <mergeCell ref="AL2:AR3"/>
    <mergeCell ref="B3:G4"/>
    <mergeCell ref="AS3:AX4"/>
    <mergeCell ref="AO4:AR5"/>
    <mergeCell ref="B7:G8"/>
    <mergeCell ref="C10:E10"/>
    <mergeCell ref="C11:F11"/>
    <mergeCell ref="C13:E13"/>
    <mergeCell ref="C14:F14"/>
  </mergeCells>
  <phoneticPr fontId="7"/>
  <conditionalFormatting sqref="C11">
    <cfRule type="cellIs" dxfId="1292" priority="164" operator="equal">
      <formula>"非該当"</formula>
    </cfRule>
    <cfRule type="cellIs" dxfId="1291" priority="163" operator="equal">
      <formula>"該当"</formula>
    </cfRule>
    <cfRule type="cellIs" dxfId="1290" priority="162" operator="equal">
      <formula>"該当・非該当"</formula>
    </cfRule>
  </conditionalFormatting>
  <conditionalFormatting sqref="C14">
    <cfRule type="cellIs" dxfId="1289" priority="161" operator="equal">
      <formula>"非該当"</formula>
    </cfRule>
    <cfRule type="cellIs" dxfId="1288" priority="160" operator="equal">
      <formula>"該当"</formula>
    </cfRule>
    <cfRule type="cellIs" dxfId="1287" priority="159" operator="equal">
      <formula>"該当・非該当"</formula>
    </cfRule>
  </conditionalFormatting>
  <conditionalFormatting sqref="C55">
    <cfRule type="cellIs" dxfId="1286" priority="167" operator="equal">
      <formula>"該当"</formula>
    </cfRule>
    <cfRule type="cellIs" dxfId="1285" priority="166" operator="equal">
      <formula>"該当・非該当"</formula>
    </cfRule>
    <cfRule type="cellIs" dxfId="1284" priority="168" operator="equal">
      <formula>"非該当"</formula>
    </cfRule>
  </conditionalFormatting>
  <conditionalFormatting sqref="AN39:AN42">
    <cfRule type="cellIs" dxfId="1283" priority="93" operator="equal">
      <formula>"いない"</formula>
    </cfRule>
    <cfRule type="cellIs" dxfId="1282" priority="94" operator="equal">
      <formula>"いる"</formula>
    </cfRule>
    <cfRule type="cellIs" dxfId="1281" priority="95" operator="equal">
      <formula>"いない・いる"</formula>
    </cfRule>
    <cfRule type="cellIs" dxfId="1280" priority="92" operator="equal">
      <formula>"非該当"</formula>
    </cfRule>
  </conditionalFormatting>
  <conditionalFormatting sqref="AN4:AO4">
    <cfRule type="containsBlanks" dxfId="1279" priority="165">
      <formula>LEN(TRIM(AN4))=0</formula>
    </cfRule>
  </conditionalFormatting>
  <conditionalFormatting sqref="AN7:AO7">
    <cfRule type="cellIs" dxfId="1278" priority="194" operator="equal">
      <formula>"非該当"</formula>
    </cfRule>
    <cfRule type="cellIs" dxfId="1277" priority="195" operator="equal">
      <formula>"いる・いない"</formula>
    </cfRule>
    <cfRule type="cellIs" dxfId="1276" priority="193" operator="equal">
      <formula>"いる"</formula>
    </cfRule>
    <cfRule type="containsText" dxfId="1275" priority="196" operator="containsText" text="いない">
      <formula>NOT(ISERROR(SEARCH("いない",AN7)))</formula>
    </cfRule>
  </conditionalFormatting>
  <conditionalFormatting sqref="AN11:AO11">
    <cfRule type="cellIs" dxfId="1274" priority="155" operator="equal">
      <formula>"いる"</formula>
    </cfRule>
    <cfRule type="containsText" dxfId="1273" priority="158" operator="containsText" text="いない">
      <formula>NOT(ISERROR(SEARCH("いない",AN11)))</formula>
    </cfRule>
    <cfRule type="cellIs" dxfId="1272" priority="157" operator="equal">
      <formula>"いる・いない"</formula>
    </cfRule>
    <cfRule type="cellIs" dxfId="1271" priority="156" operator="equal">
      <formula>"非該当"</formula>
    </cfRule>
  </conditionalFormatting>
  <conditionalFormatting sqref="AN13:AO14">
    <cfRule type="containsText" dxfId="1270" priority="151" operator="containsText" text="いない">
      <formula>NOT(ISERROR(SEARCH("いない",AN13)))</formula>
    </cfRule>
    <cfRule type="cellIs" dxfId="1269" priority="150" operator="equal">
      <formula>"いる・いない"</formula>
    </cfRule>
    <cfRule type="cellIs" dxfId="1268" priority="149" operator="equal">
      <formula>"非該当"</formula>
    </cfRule>
    <cfRule type="cellIs" dxfId="1267" priority="148" operator="equal">
      <formula>"いる"</formula>
    </cfRule>
  </conditionalFormatting>
  <conditionalFormatting sqref="AN18:AO18">
    <cfRule type="cellIs" dxfId="1266" priority="8" operator="equal">
      <formula>"いる"</formula>
    </cfRule>
    <cfRule type="cellIs" dxfId="1265" priority="9" operator="equal">
      <formula>"非該当"</formula>
    </cfRule>
    <cfRule type="cellIs" dxfId="1264" priority="10" operator="equal">
      <formula>"いる・いない"</formula>
    </cfRule>
    <cfRule type="containsText" dxfId="1263" priority="11" operator="containsText" text="いない">
      <formula>NOT(ISERROR(SEARCH("いない",AN18)))</formula>
    </cfRule>
  </conditionalFormatting>
  <conditionalFormatting sqref="AN22:AO23">
    <cfRule type="containsText" dxfId="1262" priority="144" operator="containsText" text="いない">
      <formula>NOT(ISERROR(SEARCH("いない",AN22)))</formula>
    </cfRule>
    <cfRule type="cellIs" dxfId="1261" priority="141" operator="equal">
      <formula>"いる"</formula>
    </cfRule>
    <cfRule type="cellIs" dxfId="1260" priority="143" operator="equal">
      <formula>"いる・いない"</formula>
    </cfRule>
    <cfRule type="cellIs" dxfId="1259" priority="142" operator="equal">
      <formula>"非該当"</formula>
    </cfRule>
  </conditionalFormatting>
  <conditionalFormatting sqref="AN27:AO27">
    <cfRule type="containsText" dxfId="1258" priority="137" operator="containsText" text="いない">
      <formula>NOT(ISERROR(SEARCH("いない",AN27)))</formula>
    </cfRule>
    <cfRule type="cellIs" dxfId="1257" priority="136" operator="equal">
      <formula>"いる・いない"</formula>
    </cfRule>
    <cfRule type="cellIs" dxfId="1256" priority="135" operator="equal">
      <formula>"非該当"</formula>
    </cfRule>
    <cfRule type="cellIs" dxfId="1255" priority="134" operator="equal">
      <formula>"いる"</formula>
    </cfRule>
  </conditionalFormatting>
  <conditionalFormatting sqref="AN30:AO30">
    <cfRule type="cellIs" dxfId="1254" priority="128" operator="equal">
      <formula>"非該当"</formula>
    </cfRule>
    <cfRule type="cellIs" dxfId="1253" priority="127" operator="equal">
      <formula>"いる"</formula>
    </cfRule>
    <cfRule type="containsText" dxfId="1252" priority="130" operator="containsText" text="いない">
      <formula>NOT(ISERROR(SEARCH("いない",AN30)))</formula>
    </cfRule>
    <cfRule type="cellIs" dxfId="1251" priority="129" operator="equal">
      <formula>"いる・いない"</formula>
    </cfRule>
  </conditionalFormatting>
  <conditionalFormatting sqref="AN33:AO33">
    <cfRule type="containsText" dxfId="1250" priority="116" operator="containsText" text="いない">
      <formula>NOT(ISERROR(SEARCH("いない",AN33)))</formula>
    </cfRule>
    <cfRule type="cellIs" dxfId="1249" priority="115" operator="equal">
      <formula>"いる・いない"</formula>
    </cfRule>
    <cfRule type="cellIs" dxfId="1248" priority="113" operator="equal">
      <formula>"いる"</formula>
    </cfRule>
    <cfRule type="cellIs" dxfId="1247" priority="114" operator="equal">
      <formula>"非該当"</formula>
    </cfRule>
  </conditionalFormatting>
  <conditionalFormatting sqref="AN35:AO36">
    <cfRule type="containsText" dxfId="1246" priority="109" operator="containsText" text="いない">
      <formula>NOT(ISERROR(SEARCH("いない",AN35)))</formula>
    </cfRule>
    <cfRule type="cellIs" dxfId="1245" priority="106" operator="equal">
      <formula>"いる"</formula>
    </cfRule>
    <cfRule type="cellIs" dxfId="1244" priority="107" operator="equal">
      <formula>"非該当"</formula>
    </cfRule>
    <cfRule type="cellIs" dxfId="1243" priority="108" operator="equal">
      <formula>"いる・いない"</formula>
    </cfRule>
  </conditionalFormatting>
  <conditionalFormatting sqref="AN38:AO38">
    <cfRule type="cellIs" dxfId="1242" priority="4" operator="equal">
      <formula>"いる"</formula>
    </cfRule>
    <cfRule type="cellIs" dxfId="1241" priority="5" operator="equal">
      <formula>"非該当"</formula>
    </cfRule>
    <cfRule type="cellIs" dxfId="1240" priority="6" operator="equal">
      <formula>"いる・いない"</formula>
    </cfRule>
    <cfRule type="containsText" dxfId="1239" priority="7" operator="containsText" text="いない">
      <formula>NOT(ISERROR(SEARCH("いない",AN38)))</formula>
    </cfRule>
  </conditionalFormatting>
  <conditionalFormatting sqref="AN46:AO46">
    <cfRule type="cellIs" dxfId="1238" priority="86" operator="equal">
      <formula>"非該当"</formula>
    </cfRule>
    <cfRule type="cellIs" dxfId="1237" priority="87" operator="equal">
      <formula>"いる・いない"</formula>
    </cfRule>
    <cfRule type="containsText" dxfId="1236" priority="88" operator="containsText" text="いない">
      <formula>NOT(ISERROR(SEARCH("いない",AN46)))</formula>
    </cfRule>
    <cfRule type="cellIs" dxfId="1235" priority="85" operator="equal">
      <formula>"いる"</formula>
    </cfRule>
  </conditionalFormatting>
  <conditionalFormatting sqref="AN53:AO54">
    <cfRule type="cellIs" dxfId="1234" priority="80" operator="equal">
      <formula>"いる・いない"</formula>
    </cfRule>
    <cfRule type="containsText" dxfId="1233" priority="81" operator="containsText" text="いない">
      <formula>NOT(ISERROR(SEARCH("いない",AN53)))</formula>
    </cfRule>
    <cfRule type="cellIs" dxfId="1232" priority="78" operator="equal">
      <formula>"いる"</formula>
    </cfRule>
    <cfRule type="cellIs" dxfId="1231" priority="79" operator="equal">
      <formula>"非該当"</formula>
    </cfRule>
  </conditionalFormatting>
  <conditionalFormatting sqref="AN56:AO56">
    <cfRule type="cellIs" dxfId="1230" priority="73" operator="equal">
      <formula>"いる・いない"</formula>
    </cfRule>
    <cfRule type="cellIs" dxfId="1229" priority="72" operator="equal">
      <formula>"非該当"</formula>
    </cfRule>
    <cfRule type="containsText" dxfId="1228" priority="74" operator="containsText" text="いない">
      <formula>NOT(ISERROR(SEARCH("いない",AN56)))</formula>
    </cfRule>
    <cfRule type="cellIs" dxfId="1227" priority="71" operator="equal">
      <formula>"いる"</formula>
    </cfRule>
  </conditionalFormatting>
  <conditionalFormatting sqref="AN59:AO59">
    <cfRule type="cellIs" dxfId="1226" priority="65" operator="equal">
      <formula>"非該当"</formula>
    </cfRule>
    <cfRule type="cellIs" dxfId="1225" priority="66" operator="equal">
      <formula>"いる・いない"</formula>
    </cfRule>
    <cfRule type="cellIs" dxfId="1224" priority="64" operator="equal">
      <formula>"いる"</formula>
    </cfRule>
    <cfRule type="containsText" dxfId="1223" priority="67" operator="containsText" text="いない">
      <formula>NOT(ISERROR(SEARCH("いない",AN59)))</formula>
    </cfRule>
  </conditionalFormatting>
  <conditionalFormatting sqref="AN66:AO66">
    <cfRule type="containsText" dxfId="1222" priority="60" operator="containsText" text="いない">
      <formula>NOT(ISERROR(SEARCH("いない",AN66)))</formula>
    </cfRule>
    <cfRule type="cellIs" dxfId="1221" priority="59" operator="equal">
      <formula>"いる・いない"</formula>
    </cfRule>
    <cfRule type="cellIs" dxfId="1220" priority="58" operator="equal">
      <formula>"非該当"</formula>
    </cfRule>
    <cfRule type="cellIs" dxfId="1219" priority="57" operator="equal">
      <formula>"いる"</formula>
    </cfRule>
  </conditionalFormatting>
  <conditionalFormatting sqref="AN71:AO71">
    <cfRule type="cellIs" dxfId="1218" priority="52" operator="equal">
      <formula>"いる・いない"</formula>
    </cfRule>
    <cfRule type="containsText" dxfId="1217" priority="53" operator="containsText" text="いない">
      <formula>NOT(ISERROR(SEARCH("いない",AN71)))</formula>
    </cfRule>
    <cfRule type="cellIs" dxfId="1216" priority="51" operator="equal">
      <formula>"非該当"</formula>
    </cfRule>
    <cfRule type="cellIs" dxfId="1215" priority="50" operator="equal">
      <formula>"いる"</formula>
    </cfRule>
  </conditionalFormatting>
  <conditionalFormatting sqref="AN81:AO81">
    <cfRule type="cellIs" dxfId="1214" priority="43" operator="equal">
      <formula>"いる"</formula>
    </cfRule>
    <cfRule type="cellIs" dxfId="1213" priority="44" operator="equal">
      <formula>"非該当"</formula>
    </cfRule>
    <cfRule type="containsText" dxfId="1212" priority="46" operator="containsText" text="いない">
      <formula>NOT(ISERROR(SEARCH("いない",AN81)))</formula>
    </cfRule>
    <cfRule type="cellIs" dxfId="1211" priority="45" operator="equal">
      <formula>"いる・いない"</formula>
    </cfRule>
  </conditionalFormatting>
  <conditionalFormatting sqref="AN84:AO84">
    <cfRule type="containsText" dxfId="1210" priority="39" operator="containsText" text="いない">
      <formula>NOT(ISERROR(SEARCH("いない",AN84)))</formula>
    </cfRule>
    <cfRule type="cellIs" dxfId="1209" priority="36" operator="equal">
      <formula>"いる"</formula>
    </cfRule>
    <cfRule type="cellIs" dxfId="1208" priority="37" operator="equal">
      <formula>"非該当"</formula>
    </cfRule>
    <cfRule type="cellIs" dxfId="1207" priority="38" operator="equal">
      <formula>"いる・いない"</formula>
    </cfRule>
  </conditionalFormatting>
  <conditionalFormatting sqref="AN88:AO88">
    <cfRule type="containsText" dxfId="1206" priority="32" operator="containsText" text="いない">
      <formula>NOT(ISERROR(SEARCH("いない",AN88)))</formula>
    </cfRule>
    <cfRule type="cellIs" dxfId="1205" priority="30" operator="equal">
      <formula>"非該当"</formula>
    </cfRule>
    <cfRule type="cellIs" dxfId="1204" priority="29" operator="equal">
      <formula>"いる"</formula>
    </cfRule>
    <cfRule type="cellIs" dxfId="1203" priority="31" operator="equal">
      <formula>"いる・いない"</formula>
    </cfRule>
  </conditionalFormatting>
  <conditionalFormatting sqref="AN91:AO91">
    <cfRule type="cellIs" dxfId="1202" priority="24" operator="equal">
      <formula>"いる・いない"</formula>
    </cfRule>
    <cfRule type="containsText" dxfId="1201" priority="25" operator="containsText" text="いない">
      <formula>NOT(ISERROR(SEARCH("いない",AN91)))</formula>
    </cfRule>
    <cfRule type="cellIs" dxfId="1200" priority="23" operator="equal">
      <formula>"非該当"</formula>
    </cfRule>
    <cfRule type="cellIs" dxfId="1199" priority="22" operator="equal">
      <formula>"いる"</formula>
    </cfRule>
  </conditionalFormatting>
  <conditionalFormatting sqref="AN100:AO100">
    <cfRule type="cellIs" dxfId="1198" priority="16" operator="equal">
      <formula>"非該当"</formula>
    </cfRule>
    <cfRule type="cellIs" dxfId="1197" priority="17" operator="equal">
      <formula>"いる・いない"</formula>
    </cfRule>
    <cfRule type="cellIs" dxfId="1196" priority="15" operator="equal">
      <formula>"いる"</formula>
    </cfRule>
    <cfRule type="containsText" dxfId="1195" priority="18" operator="containsText" text="いない">
      <formula>NOT(ISERROR(SEARCH("いない",AN100)))</formula>
    </cfRule>
  </conditionalFormatting>
  <conditionalFormatting sqref="AY7">
    <cfRule type="containsText" dxfId="1194" priority="192" operator="containsText" text="根拠法令等の記載内容を再度確認してください。">
      <formula>NOT(ISERROR(SEARCH("根拠法令等の記載内容を再度確認してください。",AY7)))</formula>
    </cfRule>
    <cfRule type="containsErrors" dxfId="1193" priority="190">
      <formula>ISERROR(AY7)</formula>
    </cfRule>
    <cfRule type="cellIs" dxfId="1192" priority="191" operator="equal">
      <formula>0</formula>
    </cfRule>
  </conditionalFormatting>
  <conditionalFormatting sqref="AY11">
    <cfRule type="cellIs" dxfId="1191" priority="153" operator="equal">
      <formula>0</formula>
    </cfRule>
    <cfRule type="containsText" dxfId="1190" priority="154" operator="containsText" text="根拠法令等の記載内容を再度確認してください。">
      <formula>NOT(ISERROR(SEARCH("根拠法令等の記載内容を再度確認してください。",AY11)))</formula>
    </cfRule>
    <cfRule type="containsErrors" dxfId="1189" priority="152">
      <formula>ISERROR(AY11)</formula>
    </cfRule>
  </conditionalFormatting>
  <conditionalFormatting sqref="AY13:AY14">
    <cfRule type="containsErrors" dxfId="1188" priority="145">
      <formula>ISERROR(AY13)</formula>
    </cfRule>
    <cfRule type="cellIs" dxfId="1187" priority="146" operator="equal">
      <formula>0</formula>
    </cfRule>
    <cfRule type="containsText" dxfId="1186" priority="147" operator="containsText" text="根拠法令等の記載内容を再度確認してください。">
      <formula>NOT(ISERROR(SEARCH("根拠法令等の記載内容を再度確認してください。",AY13)))</formula>
    </cfRule>
  </conditionalFormatting>
  <conditionalFormatting sqref="AY22:AY23">
    <cfRule type="containsText" dxfId="1185" priority="140" operator="containsText" text="根拠法令等の記載内容を再度確認してください。">
      <formula>NOT(ISERROR(SEARCH("根拠法令等の記載内容を再度確認してください。",AY22)))</formula>
    </cfRule>
    <cfRule type="cellIs" dxfId="1184" priority="139" operator="equal">
      <formula>0</formula>
    </cfRule>
    <cfRule type="containsErrors" dxfId="1183" priority="138">
      <formula>ISERROR(AY22)</formula>
    </cfRule>
  </conditionalFormatting>
  <conditionalFormatting sqref="AY26:AY27">
    <cfRule type="containsText" dxfId="1182" priority="133" operator="containsText" text="根拠法令等の記載内容を再度確認してください。">
      <formula>NOT(ISERROR(SEARCH("根拠法令等の記載内容を再度確認してください。",AY26)))</formula>
    </cfRule>
    <cfRule type="cellIs" dxfId="1181" priority="132" operator="equal">
      <formula>0</formula>
    </cfRule>
    <cfRule type="containsErrors" dxfId="1180" priority="131">
      <formula>ISERROR(AY26)</formula>
    </cfRule>
  </conditionalFormatting>
  <conditionalFormatting sqref="AY29:AY30">
    <cfRule type="containsText" dxfId="1179" priority="126" operator="containsText" text="根拠法令等の記載内容を再度確認してください。">
      <formula>NOT(ISERROR(SEARCH("根拠法令等の記載内容を再度確認してください。",AY29)))</formula>
    </cfRule>
    <cfRule type="cellIs" dxfId="1178" priority="125" operator="equal">
      <formula>0</formula>
    </cfRule>
    <cfRule type="containsErrors" dxfId="1177" priority="124">
      <formula>ISERROR(AY29)</formula>
    </cfRule>
  </conditionalFormatting>
  <conditionalFormatting sqref="AY33">
    <cfRule type="containsErrors" dxfId="1176" priority="110">
      <formula>ISERROR(AY33)</formula>
    </cfRule>
    <cfRule type="containsText" dxfId="1175" priority="112" operator="containsText" text="根拠法令等の記載内容を再度確認してください。">
      <formula>NOT(ISERROR(SEARCH("根拠法令等の記載内容を再度確認してください。",AY33)))</formula>
    </cfRule>
    <cfRule type="cellIs" dxfId="1174" priority="111" operator="equal">
      <formula>0</formula>
    </cfRule>
  </conditionalFormatting>
  <conditionalFormatting sqref="AY35:AY36">
    <cfRule type="containsErrors" dxfId="1173" priority="103">
      <formula>ISERROR(AY35)</formula>
    </cfRule>
    <cfRule type="cellIs" dxfId="1172" priority="104" operator="equal">
      <formula>0</formula>
    </cfRule>
    <cfRule type="containsText" dxfId="1171" priority="105" operator="containsText" text="根拠法令等の記載内容を再度確認してください。">
      <formula>NOT(ISERROR(SEARCH("根拠法令等の記載内容を再度確認してください。",AY35)))</formula>
    </cfRule>
  </conditionalFormatting>
  <conditionalFormatting sqref="AY38:AY42">
    <cfRule type="containsErrors" dxfId="1170" priority="1">
      <formula>ISERROR(AY38)</formula>
    </cfRule>
    <cfRule type="cellIs" dxfId="1169" priority="2" operator="equal">
      <formula>0</formula>
    </cfRule>
    <cfRule type="containsText" dxfId="1168" priority="3" operator="containsText" text="根拠法令等の記載内容を再度確認してください。">
      <formula>NOT(ISERROR(SEARCH("根拠法令等の記載内容を再度確認してください。",AY38)))</formula>
    </cfRule>
  </conditionalFormatting>
  <conditionalFormatting sqref="AY46">
    <cfRule type="cellIs" dxfId="1167" priority="83" operator="equal">
      <formula>0</formula>
    </cfRule>
    <cfRule type="containsText" dxfId="1166" priority="84" operator="containsText" text="根拠法令等の記載内容を再度確認してください。">
      <formula>NOT(ISERROR(SEARCH("根拠法令等の記載内容を再度確認してください。",AY46)))</formula>
    </cfRule>
    <cfRule type="containsErrors" dxfId="1165" priority="82">
      <formula>ISERROR(AY46)</formula>
    </cfRule>
  </conditionalFormatting>
  <conditionalFormatting sqref="AY50">
    <cfRule type="cellIs" dxfId="1164" priority="255" operator="equal">
      <formula>0</formula>
    </cfRule>
    <cfRule type="containsText" dxfId="1163" priority="256" operator="containsText" text="根拠法令等の記載内容を再度確認してください。">
      <formula>NOT(ISERROR(SEARCH("根拠法令等の記載内容を再度確認してください。",AY50)))</formula>
    </cfRule>
    <cfRule type="containsErrors" dxfId="1162" priority="254">
      <formula>ISERROR(AY50)</formula>
    </cfRule>
  </conditionalFormatting>
  <conditionalFormatting sqref="AY53:AY54">
    <cfRule type="containsText" dxfId="1161" priority="77" operator="containsText" text="根拠法令等の記載内容を再度確認してください。">
      <formula>NOT(ISERROR(SEARCH("根拠法令等の記載内容を再度確認してください。",AY53)))</formula>
    </cfRule>
    <cfRule type="cellIs" dxfId="1160" priority="76" operator="equal">
      <formula>0</formula>
    </cfRule>
    <cfRule type="containsErrors" dxfId="1159" priority="75">
      <formula>ISERROR(AY53)</formula>
    </cfRule>
  </conditionalFormatting>
  <conditionalFormatting sqref="AY56">
    <cfRule type="containsText" dxfId="1158" priority="70" operator="containsText" text="根拠法令等の記載内容を再度確認してください。">
      <formula>NOT(ISERROR(SEARCH("根拠法令等の記載内容を再度確認してください。",AY56)))</formula>
    </cfRule>
    <cfRule type="cellIs" dxfId="1157" priority="69" operator="equal">
      <formula>0</formula>
    </cfRule>
    <cfRule type="containsErrors" dxfId="1156" priority="68">
      <formula>ISERROR(AY56)</formula>
    </cfRule>
  </conditionalFormatting>
  <conditionalFormatting sqref="AY59">
    <cfRule type="cellIs" dxfId="1155" priority="62" operator="equal">
      <formula>0</formula>
    </cfRule>
    <cfRule type="containsErrors" dxfId="1154" priority="61">
      <formula>ISERROR(AY59)</formula>
    </cfRule>
    <cfRule type="containsText" dxfId="1153" priority="63" operator="containsText" text="根拠法令等の記載内容を再度確認してください。">
      <formula>NOT(ISERROR(SEARCH("根拠法令等の記載内容を再度確認してください。",AY59)))</formula>
    </cfRule>
  </conditionalFormatting>
  <conditionalFormatting sqref="AY62">
    <cfRule type="containsText" dxfId="1152" priority="250" operator="containsText" text="根拠法令等の記載内容を再度確認してください。">
      <formula>NOT(ISERROR(SEARCH("根拠法令等の記載内容を再度確認してください。",AY62)))</formula>
    </cfRule>
    <cfRule type="cellIs" dxfId="1151" priority="249" operator="equal">
      <formula>0</formula>
    </cfRule>
    <cfRule type="containsErrors" dxfId="1150" priority="248">
      <formula>ISERROR(AY62)</formula>
    </cfRule>
  </conditionalFormatting>
  <conditionalFormatting sqref="AY66">
    <cfRule type="containsText" dxfId="1149" priority="56" operator="containsText" text="根拠法令等の記載内容を再度確認してください。">
      <formula>NOT(ISERROR(SEARCH("根拠法令等の記載内容を再度確認してください。",AY66)))</formula>
    </cfRule>
    <cfRule type="cellIs" dxfId="1148" priority="55" operator="equal">
      <formula>0</formula>
    </cfRule>
    <cfRule type="containsErrors" dxfId="1147" priority="54">
      <formula>ISERROR(AY66)</formula>
    </cfRule>
  </conditionalFormatting>
  <conditionalFormatting sqref="AY68">
    <cfRule type="containsText" dxfId="1146" priority="247" operator="containsText" text="根拠法令等の記載内容を再度確認してください。">
      <formula>NOT(ISERROR(SEARCH("根拠法令等の記載内容を再度確認してください。",AY68)))</formula>
    </cfRule>
    <cfRule type="cellIs" dxfId="1145" priority="246" operator="equal">
      <formula>0</formula>
    </cfRule>
    <cfRule type="containsErrors" dxfId="1144" priority="245">
      <formula>ISERROR(AY68)</formula>
    </cfRule>
  </conditionalFormatting>
  <conditionalFormatting sqref="AY71">
    <cfRule type="containsText" dxfId="1143" priority="49" operator="containsText" text="根拠法令等の記載内容を再度確認してください。">
      <formula>NOT(ISERROR(SEARCH("根拠法令等の記載内容を再度確認してください。",AY71)))</formula>
    </cfRule>
    <cfRule type="containsErrors" dxfId="1142" priority="47">
      <formula>ISERROR(AY71)</formula>
    </cfRule>
    <cfRule type="cellIs" dxfId="1141" priority="48" operator="equal">
      <formula>0</formula>
    </cfRule>
  </conditionalFormatting>
  <conditionalFormatting sqref="AY79">
    <cfRule type="containsText" dxfId="1140" priority="244" operator="containsText" text="根拠法令等の記載内容を再度確認してください。">
      <formula>NOT(ISERROR(SEARCH("根拠法令等の記載内容を再度確認してください。",AY79)))</formula>
    </cfRule>
    <cfRule type="cellIs" dxfId="1139" priority="243" operator="equal">
      <formula>0</formula>
    </cfRule>
    <cfRule type="containsErrors" dxfId="1138" priority="242">
      <formula>ISERROR(AY79)</formula>
    </cfRule>
  </conditionalFormatting>
  <conditionalFormatting sqref="AY81">
    <cfRule type="containsText" dxfId="1137" priority="42" operator="containsText" text="根拠法令等の記載内容を再度確認してください。">
      <formula>NOT(ISERROR(SEARCH("根拠法令等の記載内容を再度確認してください。",AY81)))</formula>
    </cfRule>
    <cfRule type="cellIs" dxfId="1136" priority="41" operator="equal">
      <formula>0</formula>
    </cfRule>
    <cfRule type="containsErrors" dxfId="1135" priority="40">
      <formula>ISERROR(AY81)</formula>
    </cfRule>
  </conditionalFormatting>
  <conditionalFormatting sqref="AY84:AY85">
    <cfRule type="containsText" dxfId="1134" priority="35" operator="containsText" text="根拠法令等の記載内容を再度確認してください。">
      <formula>NOT(ISERROR(SEARCH("根拠法令等の記載内容を再度確認してください。",AY84)))</formula>
    </cfRule>
    <cfRule type="cellIs" dxfId="1133" priority="34" operator="equal">
      <formula>0</formula>
    </cfRule>
    <cfRule type="containsErrors" dxfId="1132" priority="33">
      <formula>ISERROR(AY84)</formula>
    </cfRule>
  </conditionalFormatting>
  <conditionalFormatting sqref="AY88">
    <cfRule type="containsText" dxfId="1131" priority="28" operator="containsText" text="根拠法令等の記載内容を再度確認してください。">
      <formula>NOT(ISERROR(SEARCH("根拠法令等の記載内容を再度確認してください。",AY88)))</formula>
    </cfRule>
    <cfRule type="cellIs" dxfId="1130" priority="27" operator="equal">
      <formula>0</formula>
    </cfRule>
    <cfRule type="containsErrors" dxfId="1129" priority="26">
      <formula>ISERROR(AY88)</formula>
    </cfRule>
  </conditionalFormatting>
  <conditionalFormatting sqref="AY91">
    <cfRule type="containsText" dxfId="1128" priority="21" operator="containsText" text="根拠法令等の記載内容を再度確認してください。">
      <formula>NOT(ISERROR(SEARCH("根拠法令等の記載内容を再度確認してください。",AY91)))</formula>
    </cfRule>
    <cfRule type="containsErrors" dxfId="1127" priority="19">
      <formula>ISERROR(AY91)</formula>
    </cfRule>
    <cfRule type="cellIs" dxfId="1126" priority="20" operator="equal">
      <formula>0</formula>
    </cfRule>
  </conditionalFormatting>
  <conditionalFormatting sqref="AY93">
    <cfRule type="containsErrors" dxfId="1125" priority="236">
      <formula>ISERROR(AY93)</formula>
    </cfRule>
    <cfRule type="cellIs" dxfId="1124" priority="237" operator="equal">
      <formula>0</formula>
    </cfRule>
    <cfRule type="containsText" dxfId="1123" priority="238" operator="containsText" text="根拠法令等の記載内容を再度確認してください。">
      <formula>NOT(ISERROR(SEARCH("根拠法令等の記載内容を再度確認してください。",AY93)))</formula>
    </cfRule>
  </conditionalFormatting>
  <conditionalFormatting sqref="AY97">
    <cfRule type="containsErrors" dxfId="1122" priority="233">
      <formula>ISERROR(AY97)</formula>
    </cfRule>
    <cfRule type="cellIs" dxfId="1121" priority="234" operator="equal">
      <formula>0</formula>
    </cfRule>
    <cfRule type="containsText" dxfId="1120" priority="235" operator="containsText" text="根拠法令等の記載内容を再度確認してください。">
      <formula>NOT(ISERROR(SEARCH("根拠法令等の記載内容を再度確認してください。",AY97)))</formula>
    </cfRule>
  </conditionalFormatting>
  <conditionalFormatting sqref="AY100">
    <cfRule type="cellIs" dxfId="1119" priority="13" operator="equal">
      <formula>0</formula>
    </cfRule>
    <cfRule type="containsText" dxfId="1118" priority="14" operator="containsText" text="根拠法令等の記載内容を再度確認してください。">
      <formula>NOT(ISERROR(SEARCH("根拠法令等の記載内容を再度確認してください。",AY100)))</formula>
    </cfRule>
    <cfRule type="containsErrors" dxfId="1117" priority="12">
      <formula>ISERROR(AY100)</formula>
    </cfRule>
  </conditionalFormatting>
  <dataValidations count="3">
    <dataValidation type="list" allowBlank="1" showInputMessage="1" showErrorMessage="1" error="正しい値を選択してください" prompt="該当又は非該当のいずれかを選択してください" sqref="C11 C14" xr:uid="{AD9A2C06-631E-4D03-A559-71F449C4BC7B}">
      <formula1>"該当・非該当,該当,非該当"</formula1>
    </dataValidation>
    <dataValidation type="list" allowBlank="1" showInputMessage="1" showErrorMessage="1" error="決められた値を選択してください。_x000a_" prompt="いる,いない,非該当のいずれかを選択してください" sqref="AN11:AO11 AN14:AO14 AN22:AO23 AN27:AO27 AN30:AO30 AN33:AO33 AN36:AO36 AN46:AO46 AN53:AO53 AN56:AO56 AN59:AO59 AN66:AO66 AN71:AO71 AN81:AO81 AN84:AO84 AN88:AO88 AN91:AO91 AN100:AO100 AN18:AO18 AN38:AO38" xr:uid="{C7439973-97F2-47DA-9BDA-9CED27BC7439}">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9:AN42" xr:uid="{C51CBD54-931F-4BED-8CD1-2873B15A5D9C}">
      <formula1>"いない・いる,いない,いる,非該当"</formula1>
    </dataValidation>
  </dataValidations>
  <hyperlinks>
    <hyperlink ref="AM105" location="'介護給付費　目次'!A1" display="目次に戻る" xr:uid="{FE5DC0AD-67D4-4A21-A7CC-FA9CA03C6541}"/>
    <hyperlink ref="AM1" location="'介護給付費　目次'!A1" display="目次に戻る" xr:uid="{079BE12A-AA61-4213-AC71-A5BE5364C93A}"/>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1" manualBreakCount="1">
    <brk id="55" min="1" max="49" man="1"/>
  </rowBreaks>
  <ignoredErrors>
    <ignoredError sqref="H7:I7 H44"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3DFB1-A6BD-4747-ABCB-11E0EB028E78}">
  <sheetPr codeName="Sheet41">
    <pageSetUpPr fitToPage="1"/>
  </sheetPr>
  <dimension ref="A1:CE144"/>
  <sheetViews>
    <sheetView tabSelected="1"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2.2304687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72"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t="str">
        <f t="shared" si="0"/>
        <v/>
      </c>
      <c r="B7" s="418" t="s">
        <v>1780</v>
      </c>
      <c r="C7" s="381"/>
      <c r="D7" s="381"/>
      <c r="E7" s="381"/>
      <c r="F7" s="381"/>
      <c r="G7" s="419"/>
      <c r="H7" s="80"/>
      <c r="I7" s="80"/>
      <c r="J7" s="381" t="s">
        <v>861</v>
      </c>
      <c r="K7" s="381"/>
      <c r="L7" s="381"/>
      <c r="M7" s="381"/>
      <c r="N7" s="381"/>
      <c r="O7" s="381"/>
      <c r="P7" s="381"/>
      <c r="Q7" s="381"/>
      <c r="R7" s="381"/>
      <c r="S7" s="381"/>
      <c r="T7" s="381"/>
      <c r="U7" s="381"/>
      <c r="V7" s="381"/>
      <c r="W7" s="381"/>
      <c r="X7" s="381"/>
      <c r="Y7" s="381"/>
      <c r="Z7" s="381"/>
      <c r="AA7" s="381"/>
      <c r="AB7" s="381"/>
      <c r="AC7" s="381"/>
      <c r="AD7" s="381"/>
      <c r="AE7" s="381"/>
      <c r="AF7" s="381"/>
      <c r="AG7" s="381"/>
      <c r="AH7" s="381"/>
      <c r="AI7" s="381"/>
      <c r="AJ7" s="381"/>
      <c r="AK7" s="80"/>
      <c r="AL7" s="155"/>
      <c r="AM7" s="201"/>
      <c r="AN7" s="80"/>
      <c r="AO7" s="80"/>
      <c r="AP7" s="80"/>
      <c r="AQ7" s="80"/>
      <c r="AR7" s="154"/>
      <c r="AS7" s="442" t="s">
        <v>1781</v>
      </c>
      <c r="AT7" s="443"/>
      <c r="AU7" s="443"/>
      <c r="AV7" s="443"/>
      <c r="AW7" s="443"/>
      <c r="AX7" s="444"/>
      <c r="AY7" s="17"/>
      <c r="CB7" s="1" t="s">
        <v>13</v>
      </c>
      <c r="CD7" s="1" t="s">
        <v>13</v>
      </c>
    </row>
    <row r="8" spans="1:83" ht="19.5" customHeight="1" x14ac:dyDescent="0.25">
      <c r="A8" s="69" t="str">
        <f t="shared" si="0"/>
        <v/>
      </c>
      <c r="B8" s="418"/>
      <c r="C8" s="381"/>
      <c r="D8" s="381"/>
      <c r="E8" s="381"/>
      <c r="F8" s="381"/>
      <c r="G8" s="419"/>
      <c r="H8" s="80"/>
      <c r="I8" s="80"/>
      <c r="J8" s="381"/>
      <c r="K8" s="381"/>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80"/>
      <c r="AL8" s="155"/>
      <c r="AM8" s="156"/>
      <c r="AN8" s="80"/>
      <c r="AO8" s="80"/>
      <c r="AP8" s="80"/>
      <c r="AQ8" s="80"/>
      <c r="AR8" s="154"/>
      <c r="AS8" s="442"/>
      <c r="AT8" s="443"/>
      <c r="AU8" s="443"/>
      <c r="AV8" s="443"/>
      <c r="AW8" s="443"/>
      <c r="AX8" s="444"/>
      <c r="AY8" s="15"/>
      <c r="CB8" s="1" t="s">
        <v>14</v>
      </c>
      <c r="CD8" s="1" t="s">
        <v>14</v>
      </c>
      <c r="CE8" s="1" t="s">
        <v>18</v>
      </c>
    </row>
    <row r="9" spans="1:83" ht="19.5" customHeight="1" x14ac:dyDescent="0.25">
      <c r="A9" s="69" t="str">
        <f t="shared" si="0"/>
        <v/>
      </c>
      <c r="B9" s="160"/>
      <c r="C9" s="83"/>
      <c r="D9" s="83"/>
      <c r="E9" s="83"/>
      <c r="F9" s="83"/>
      <c r="G9" s="161"/>
      <c r="H9" s="80"/>
      <c r="I9" s="80"/>
      <c r="J9" s="381"/>
      <c r="K9" s="381"/>
      <c r="L9" s="381"/>
      <c r="M9" s="381"/>
      <c r="N9" s="381"/>
      <c r="O9" s="381"/>
      <c r="P9" s="381"/>
      <c r="Q9" s="381"/>
      <c r="R9" s="381"/>
      <c r="S9" s="381"/>
      <c r="T9" s="381"/>
      <c r="U9" s="381"/>
      <c r="V9" s="381"/>
      <c r="W9" s="381"/>
      <c r="X9" s="381"/>
      <c r="Y9" s="381"/>
      <c r="Z9" s="381"/>
      <c r="AA9" s="381"/>
      <c r="AB9" s="381"/>
      <c r="AC9" s="381"/>
      <c r="AD9" s="381"/>
      <c r="AE9" s="381"/>
      <c r="AF9" s="381"/>
      <c r="AG9" s="381"/>
      <c r="AH9" s="381"/>
      <c r="AI9" s="381"/>
      <c r="AJ9" s="381"/>
      <c r="AK9" s="80"/>
      <c r="AL9" s="155"/>
      <c r="AM9" s="156"/>
      <c r="AN9" s="80"/>
      <c r="AO9" s="80"/>
      <c r="AP9" s="80"/>
      <c r="AQ9" s="80"/>
      <c r="AR9" s="154"/>
      <c r="AS9" s="442" t="s">
        <v>1782</v>
      </c>
      <c r="AT9" s="443"/>
      <c r="AU9" s="443"/>
      <c r="AV9" s="443"/>
      <c r="AW9" s="443"/>
      <c r="AX9" s="444"/>
      <c r="AY9" s="15"/>
      <c r="CB9" s="1" t="s">
        <v>19</v>
      </c>
      <c r="CD9" s="1" t="s">
        <v>19</v>
      </c>
    </row>
    <row r="10" spans="1:83" ht="19.5" customHeight="1" x14ac:dyDescent="0.25">
      <c r="A10" s="69" t="str">
        <f t="shared" si="0"/>
        <v/>
      </c>
      <c r="B10" s="160"/>
      <c r="C10" s="462" t="s">
        <v>114</v>
      </c>
      <c r="D10" s="462"/>
      <c r="E10" s="462"/>
      <c r="F10" s="83"/>
      <c r="G10" s="161"/>
      <c r="H10" s="80"/>
      <c r="I10" s="80"/>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80"/>
      <c r="AL10" s="155"/>
      <c r="AM10" s="156"/>
      <c r="AN10" s="80"/>
      <c r="AO10" s="80"/>
      <c r="AP10" s="80"/>
      <c r="AQ10" s="80"/>
      <c r="AR10" s="154"/>
      <c r="AS10" s="442"/>
      <c r="AT10" s="443"/>
      <c r="AU10" s="443"/>
      <c r="AV10" s="443"/>
      <c r="AW10" s="443"/>
      <c r="AX10" s="444"/>
      <c r="AY10" s="15"/>
      <c r="CB10" s="1" t="s">
        <v>20</v>
      </c>
      <c r="CD10" s="1" t="s">
        <v>20</v>
      </c>
    </row>
    <row r="11" spans="1:83" ht="19.5" customHeight="1" x14ac:dyDescent="0.25">
      <c r="A11" s="95" t="str">
        <f t="shared" si="0"/>
        <v/>
      </c>
      <c r="B11" s="185" t="s">
        <v>954</v>
      </c>
      <c r="C11" s="410" t="s">
        <v>99</v>
      </c>
      <c r="D11" s="411"/>
      <c r="E11" s="411"/>
      <c r="F11" s="412"/>
      <c r="G11" s="161"/>
      <c r="H11" s="200" t="s">
        <v>635</v>
      </c>
      <c r="I11" s="80"/>
      <c r="J11" s="373" t="s">
        <v>862</v>
      </c>
      <c r="K11" s="373"/>
      <c r="L11" s="373"/>
      <c r="M11" s="373"/>
      <c r="N11" s="373"/>
      <c r="O11" s="373"/>
      <c r="P11" s="373"/>
      <c r="Q11" s="373"/>
      <c r="R11" s="373"/>
      <c r="S11" s="373"/>
      <c r="T11" s="373"/>
      <c r="U11" s="373"/>
      <c r="V11" s="373"/>
      <c r="W11" s="373"/>
      <c r="X11" s="373"/>
      <c r="Y11" s="373"/>
      <c r="Z11" s="373"/>
      <c r="AA11" s="373"/>
      <c r="AB11" s="373"/>
      <c r="AC11" s="373"/>
      <c r="AD11" s="373"/>
      <c r="AE11" s="373"/>
      <c r="AF11" s="373"/>
      <c r="AG11" s="373"/>
      <c r="AH11" s="373"/>
      <c r="AI11" s="373"/>
      <c r="AJ11" s="373"/>
      <c r="AK11" s="80"/>
      <c r="AL11" s="155"/>
      <c r="AM11" s="156"/>
      <c r="AN11" s="80"/>
      <c r="AO11" s="80"/>
      <c r="AP11" s="80"/>
      <c r="AQ11" s="80"/>
      <c r="AR11" s="154"/>
      <c r="AS11" s="158"/>
      <c r="AT11" s="85"/>
      <c r="AU11" s="85"/>
      <c r="AV11" s="85"/>
      <c r="AW11" s="85"/>
      <c r="AX11" s="86"/>
      <c r="AY11" s="15"/>
      <c r="CD11" s="1" t="s">
        <v>12</v>
      </c>
    </row>
    <row r="12" spans="1:83" ht="19.5" customHeight="1" x14ac:dyDescent="0.25">
      <c r="A12" s="95">
        <f t="shared" si="0"/>
        <v>344</v>
      </c>
      <c r="B12" s="153"/>
      <c r="C12" s="80"/>
      <c r="D12" s="80"/>
      <c r="E12" s="80"/>
      <c r="F12" s="80"/>
      <c r="G12" s="154"/>
      <c r="H12" s="80"/>
      <c r="I12" s="80"/>
      <c r="J12" s="373" t="s">
        <v>863</v>
      </c>
      <c r="K12" s="373"/>
      <c r="L12" s="373"/>
      <c r="M12" s="373"/>
      <c r="N12" s="373"/>
      <c r="O12" s="373"/>
      <c r="P12" s="373"/>
      <c r="Q12" s="373"/>
      <c r="R12" s="373"/>
      <c r="S12" s="373"/>
      <c r="T12" s="373"/>
      <c r="U12" s="373"/>
      <c r="V12" s="373"/>
      <c r="W12" s="373"/>
      <c r="X12" s="373"/>
      <c r="Y12" s="373"/>
      <c r="Z12" s="373"/>
      <c r="AA12" s="373"/>
      <c r="AB12" s="373"/>
      <c r="AC12" s="373"/>
      <c r="AD12" s="373"/>
      <c r="AE12" s="373"/>
      <c r="AF12" s="373"/>
      <c r="AG12" s="373"/>
      <c r="AH12" s="373"/>
      <c r="AI12" s="373"/>
      <c r="AJ12" s="373"/>
      <c r="AK12" s="80"/>
      <c r="AL12" s="155"/>
      <c r="AM12" s="201">
        <v>344</v>
      </c>
      <c r="AN12" s="386" t="s">
        <v>12</v>
      </c>
      <c r="AO12" s="387"/>
      <c r="AP12" s="387"/>
      <c r="AQ12" s="388"/>
      <c r="AR12" s="154"/>
      <c r="AS12" s="442" t="s">
        <v>1628</v>
      </c>
      <c r="AT12" s="443"/>
      <c r="AU12" s="443"/>
      <c r="AV12" s="443"/>
      <c r="AW12" s="443"/>
      <c r="AX12" s="444"/>
      <c r="AY12" s="17">
        <f>VLOOKUP(AN12,$CD$6:$CE$11,2,FALSE)</f>
        <v>0</v>
      </c>
    </row>
    <row r="13" spans="1:83" ht="19.5" customHeight="1" x14ac:dyDescent="0.25">
      <c r="A13" s="95" t="str">
        <f t="shared" si="0"/>
        <v/>
      </c>
      <c r="B13" s="160"/>
      <c r="C13" s="462" t="s">
        <v>115</v>
      </c>
      <c r="D13" s="462"/>
      <c r="E13" s="462"/>
      <c r="F13" s="83"/>
      <c r="G13" s="161"/>
      <c r="H13" s="80"/>
      <c r="I13" s="80"/>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80"/>
      <c r="AL13" s="155"/>
      <c r="AM13" s="156"/>
      <c r="AN13" s="80"/>
      <c r="AO13" s="80"/>
      <c r="AP13" s="80"/>
      <c r="AQ13" s="80"/>
      <c r="AR13" s="154"/>
      <c r="AS13" s="442"/>
      <c r="AT13" s="443"/>
      <c r="AU13" s="443"/>
      <c r="AV13" s="443"/>
      <c r="AW13" s="443"/>
      <c r="AX13" s="444"/>
      <c r="AY13" s="17"/>
      <c r="CB13" s="1" t="s">
        <v>13</v>
      </c>
      <c r="CD13" s="1" t="s">
        <v>13</v>
      </c>
      <c r="CE13" s="1" t="s">
        <v>18</v>
      </c>
    </row>
    <row r="14" spans="1:83" ht="20.25" customHeight="1" x14ac:dyDescent="0.25">
      <c r="A14" s="95">
        <f t="shared" si="0"/>
        <v>345</v>
      </c>
      <c r="B14" s="185" t="s">
        <v>1442</v>
      </c>
      <c r="C14" s="410" t="s">
        <v>99</v>
      </c>
      <c r="D14" s="411"/>
      <c r="E14" s="411"/>
      <c r="F14" s="412"/>
      <c r="G14" s="161"/>
      <c r="H14" s="80"/>
      <c r="I14" s="80"/>
      <c r="J14" s="79" t="s">
        <v>864</v>
      </c>
      <c r="K14" s="381" t="s">
        <v>1783</v>
      </c>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80"/>
      <c r="AL14" s="155"/>
      <c r="AM14" s="201">
        <v>345</v>
      </c>
      <c r="AN14" s="386" t="s">
        <v>12</v>
      </c>
      <c r="AO14" s="387"/>
      <c r="AP14" s="387"/>
      <c r="AQ14" s="388"/>
      <c r="AR14" s="154"/>
      <c r="AS14" s="442" t="s">
        <v>1629</v>
      </c>
      <c r="AT14" s="443"/>
      <c r="AU14" s="443"/>
      <c r="AV14" s="443"/>
      <c r="AW14" s="443"/>
      <c r="AX14" s="444"/>
      <c r="AY14" s="17">
        <f>VLOOKUP(AN14,$CD$6:$CE$11,2,FALSE)</f>
        <v>0</v>
      </c>
      <c r="CB14" s="1" t="s">
        <v>14</v>
      </c>
      <c r="CD14" s="1" t="s">
        <v>14</v>
      </c>
    </row>
    <row r="15" spans="1:83" ht="20.25" customHeight="1" x14ac:dyDescent="0.25">
      <c r="A15" s="95" t="str">
        <f t="shared" si="0"/>
        <v/>
      </c>
      <c r="B15" s="153"/>
      <c r="C15" s="80"/>
      <c r="D15" s="80"/>
      <c r="E15" s="80"/>
      <c r="F15" s="80"/>
      <c r="G15" s="154"/>
      <c r="H15" s="80"/>
      <c r="I15" s="80"/>
      <c r="J15" s="79"/>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80"/>
      <c r="AL15" s="155"/>
      <c r="AM15" s="156"/>
      <c r="AN15" s="80"/>
      <c r="AO15" s="80"/>
      <c r="AP15" s="80"/>
      <c r="AQ15" s="80"/>
      <c r="AR15" s="154"/>
      <c r="AS15" s="442"/>
      <c r="AT15" s="443"/>
      <c r="AU15" s="443"/>
      <c r="AV15" s="443"/>
      <c r="AW15" s="443"/>
      <c r="AX15" s="444"/>
      <c r="AY15" s="15"/>
      <c r="CB15" s="1" t="s">
        <v>19</v>
      </c>
      <c r="CD15" s="1" t="s">
        <v>19</v>
      </c>
    </row>
    <row r="16" spans="1:83" ht="20.25" customHeight="1" x14ac:dyDescent="0.25">
      <c r="A16" s="95" t="str">
        <f t="shared" si="0"/>
        <v/>
      </c>
      <c r="B16" s="160"/>
      <c r="C16" s="462" t="s">
        <v>116</v>
      </c>
      <c r="D16" s="462"/>
      <c r="E16" s="462"/>
      <c r="F16" s="83"/>
      <c r="G16" s="161"/>
      <c r="H16" s="80"/>
      <c r="I16" s="80"/>
      <c r="J16" s="79"/>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80"/>
      <c r="AL16" s="155"/>
      <c r="AM16" s="156"/>
      <c r="AN16" s="80"/>
      <c r="AO16" s="80"/>
      <c r="AP16" s="80"/>
      <c r="AQ16" s="80"/>
      <c r="AR16" s="154"/>
      <c r="AS16" s="84"/>
      <c r="AT16" s="85"/>
      <c r="AU16" s="85"/>
      <c r="AV16" s="85"/>
      <c r="AW16" s="85"/>
      <c r="AX16" s="86"/>
      <c r="AY16" s="15"/>
      <c r="CB16" s="1" t="s">
        <v>21</v>
      </c>
      <c r="CD16" s="1" t="s">
        <v>21</v>
      </c>
    </row>
    <row r="17" spans="1:83" ht="20.25" customHeight="1" x14ac:dyDescent="0.25">
      <c r="A17" s="95" t="str">
        <f t="shared" si="0"/>
        <v/>
      </c>
      <c r="B17" s="185" t="s">
        <v>1443</v>
      </c>
      <c r="C17" s="410" t="s">
        <v>99</v>
      </c>
      <c r="D17" s="411"/>
      <c r="E17" s="411"/>
      <c r="F17" s="412"/>
      <c r="G17" s="161"/>
      <c r="H17" s="80"/>
      <c r="I17" s="80"/>
      <c r="J17" s="79"/>
      <c r="K17" s="601"/>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80"/>
      <c r="AL17" s="155"/>
      <c r="AM17" s="156"/>
      <c r="AN17" s="80"/>
      <c r="AO17" s="80"/>
      <c r="AP17" s="80"/>
      <c r="AQ17" s="80"/>
      <c r="AR17" s="154"/>
      <c r="AS17" s="157"/>
      <c r="AT17" s="158"/>
      <c r="AU17" s="158"/>
      <c r="AV17" s="158"/>
      <c r="AW17" s="158"/>
      <c r="AX17" s="159"/>
      <c r="AY17" s="15"/>
      <c r="CD17" s="1" t="s">
        <v>22</v>
      </c>
    </row>
    <row r="18" spans="1:83" ht="20.25" customHeight="1" x14ac:dyDescent="0.25">
      <c r="A18" s="95" t="str">
        <f t="shared" si="0"/>
        <v/>
      </c>
      <c r="B18" s="185"/>
      <c r="C18" s="235"/>
      <c r="D18" s="235"/>
      <c r="E18" s="235"/>
      <c r="F18" s="235"/>
      <c r="G18" s="161"/>
      <c r="H18" s="80"/>
      <c r="I18" s="80"/>
      <c r="J18" s="79"/>
      <c r="K18" s="601"/>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80"/>
      <c r="AL18" s="155"/>
      <c r="AM18" s="156"/>
      <c r="AN18" s="80"/>
      <c r="AO18" s="80"/>
      <c r="AP18" s="80"/>
      <c r="AQ18" s="80"/>
      <c r="AR18" s="154"/>
      <c r="AS18" s="157"/>
      <c r="AT18" s="158"/>
      <c r="AU18" s="158"/>
      <c r="AV18" s="158"/>
      <c r="AW18" s="158"/>
      <c r="AX18" s="159"/>
      <c r="AY18" s="15"/>
    </row>
    <row r="19" spans="1:83" ht="15.75" customHeight="1" x14ac:dyDescent="0.25">
      <c r="A19" s="95" t="str">
        <f t="shared" si="0"/>
        <v/>
      </c>
      <c r="B19" s="153"/>
      <c r="C19" s="80"/>
      <c r="D19" s="80"/>
      <c r="E19" s="80"/>
      <c r="F19" s="80"/>
      <c r="G19" s="154"/>
      <c r="H19" s="80"/>
      <c r="I19" s="80"/>
      <c r="J19" s="80"/>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80"/>
      <c r="AL19" s="155"/>
      <c r="AM19" s="156"/>
      <c r="AN19" s="80"/>
      <c r="AO19" s="80"/>
      <c r="AP19" s="80"/>
      <c r="AQ19" s="80"/>
      <c r="AR19" s="154"/>
      <c r="AS19" s="84"/>
      <c r="AT19" s="85"/>
      <c r="AU19" s="85"/>
      <c r="AV19" s="85"/>
      <c r="AW19" s="85"/>
      <c r="AX19" s="86"/>
      <c r="AY19" s="15"/>
      <c r="CB19" s="1" t="s">
        <v>23</v>
      </c>
      <c r="CD19" s="1" t="s">
        <v>23</v>
      </c>
    </row>
    <row r="20" spans="1:83" ht="19.5" customHeight="1" x14ac:dyDescent="0.25">
      <c r="A20" s="95">
        <f t="shared" si="0"/>
        <v>346</v>
      </c>
      <c r="B20" s="153"/>
      <c r="C20" s="80"/>
      <c r="D20" s="80"/>
      <c r="E20" s="80"/>
      <c r="F20" s="80"/>
      <c r="G20" s="154"/>
      <c r="H20" s="80"/>
      <c r="I20" s="80"/>
      <c r="J20" s="80" t="s">
        <v>865</v>
      </c>
      <c r="K20" s="381" t="s">
        <v>1278</v>
      </c>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80"/>
      <c r="AL20" s="155"/>
      <c r="AM20" s="201">
        <v>346</v>
      </c>
      <c r="AN20" s="386" t="s">
        <v>12</v>
      </c>
      <c r="AO20" s="387"/>
      <c r="AP20" s="387"/>
      <c r="AQ20" s="388"/>
      <c r="AR20" s="154"/>
      <c r="AS20" s="442" t="s">
        <v>1627</v>
      </c>
      <c r="AT20" s="443"/>
      <c r="AU20" s="443"/>
      <c r="AV20" s="443"/>
      <c r="AW20" s="443"/>
      <c r="AX20" s="444"/>
      <c r="AY20" s="17">
        <f>VLOOKUP(AN20,$CD$6:$CE$11,2,FALSE)</f>
        <v>0</v>
      </c>
      <c r="CB20" s="1" t="s">
        <v>24</v>
      </c>
      <c r="CD20" s="1" t="s">
        <v>24</v>
      </c>
      <c r="CE20" s="1" t="s">
        <v>25</v>
      </c>
    </row>
    <row r="21" spans="1:83" ht="19.5" customHeight="1" x14ac:dyDescent="0.25">
      <c r="A21" s="95" t="str">
        <f t="shared" si="0"/>
        <v/>
      </c>
      <c r="B21" s="153"/>
      <c r="C21" s="80"/>
      <c r="D21" s="80"/>
      <c r="E21" s="80"/>
      <c r="F21" s="80"/>
      <c r="G21" s="154"/>
      <c r="H21" s="80"/>
      <c r="I21" s="80"/>
      <c r="J21" s="80"/>
      <c r="K21" s="381"/>
      <c r="L21" s="381"/>
      <c r="M21" s="381"/>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80"/>
      <c r="AL21" s="155"/>
      <c r="AM21" s="156"/>
      <c r="AN21" s="80"/>
      <c r="AO21" s="80"/>
      <c r="AP21" s="80"/>
      <c r="AQ21" s="80"/>
      <c r="AR21" s="154"/>
      <c r="AS21" s="442"/>
      <c r="AT21" s="443"/>
      <c r="AU21" s="443"/>
      <c r="AV21" s="443"/>
      <c r="AW21" s="443"/>
      <c r="AX21" s="444"/>
      <c r="AY21" s="15"/>
      <c r="CD21" s="1" t="s">
        <v>26</v>
      </c>
    </row>
    <row r="22" spans="1:83" ht="19.5" customHeight="1" x14ac:dyDescent="0.25">
      <c r="A22" s="95" t="str">
        <f t="shared" si="0"/>
        <v/>
      </c>
      <c r="B22" s="153"/>
      <c r="C22" s="80"/>
      <c r="D22" s="80"/>
      <c r="E22" s="80"/>
      <c r="F22" s="80"/>
      <c r="G22" s="154"/>
      <c r="H22" s="80"/>
      <c r="I22" s="80"/>
      <c r="J22" s="80"/>
      <c r="K22" s="381"/>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80"/>
      <c r="AL22" s="155"/>
      <c r="AM22" s="156"/>
      <c r="AN22" s="80"/>
      <c r="AO22" s="80"/>
      <c r="AP22" s="80"/>
      <c r="AQ22" s="80"/>
      <c r="AR22" s="154"/>
      <c r="AS22" s="84"/>
      <c r="AT22" s="85"/>
      <c r="AU22" s="85"/>
      <c r="AV22" s="85"/>
      <c r="AW22" s="85"/>
      <c r="AX22" s="86"/>
      <c r="AY22" s="17"/>
    </row>
    <row r="23" spans="1:83" ht="19.5" customHeight="1" x14ac:dyDescent="0.25">
      <c r="A23" s="95" t="str">
        <f t="shared" si="0"/>
        <v/>
      </c>
      <c r="B23" s="153"/>
      <c r="C23" s="80"/>
      <c r="D23" s="80"/>
      <c r="E23" s="80"/>
      <c r="F23" s="80"/>
      <c r="G23" s="154"/>
      <c r="H23" s="80"/>
      <c r="I23" s="80"/>
      <c r="J23" s="80"/>
      <c r="K23" s="381"/>
      <c r="L23" s="381"/>
      <c r="M23" s="381"/>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80"/>
      <c r="AL23" s="155"/>
      <c r="AM23" s="156"/>
      <c r="AN23" s="80"/>
      <c r="AO23" s="80"/>
      <c r="AP23" s="80"/>
      <c r="AQ23" s="80"/>
      <c r="AR23" s="154"/>
      <c r="AS23" s="84"/>
      <c r="AT23" s="85"/>
      <c r="AU23" s="85"/>
      <c r="AV23" s="85"/>
      <c r="AW23" s="85"/>
      <c r="AX23" s="86"/>
      <c r="AY23" s="15"/>
    </row>
    <row r="24" spans="1:83" ht="19.5" customHeight="1" x14ac:dyDescent="0.25">
      <c r="A24" s="95" t="str">
        <f t="shared" si="0"/>
        <v/>
      </c>
      <c r="B24" s="153"/>
      <c r="C24" s="80"/>
      <c r="D24" s="80"/>
      <c r="E24" s="80"/>
      <c r="F24" s="80"/>
      <c r="G24" s="154"/>
      <c r="H24" s="80"/>
      <c r="I24" s="80"/>
      <c r="J24" s="80"/>
      <c r="K24" s="381"/>
      <c r="L24" s="381"/>
      <c r="M24" s="381"/>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81"/>
      <c r="AK24" s="80"/>
      <c r="AL24" s="155"/>
      <c r="AM24" s="156"/>
      <c r="AN24" s="80"/>
      <c r="AO24" s="80"/>
      <c r="AP24" s="80"/>
      <c r="AQ24" s="80"/>
      <c r="AR24" s="154"/>
      <c r="AS24" s="157"/>
      <c r="AT24" s="158"/>
      <c r="AU24" s="158"/>
      <c r="AV24" s="158"/>
      <c r="AW24" s="158"/>
      <c r="AX24" s="159"/>
      <c r="AY24" s="15"/>
      <c r="CB24" s="1" t="s">
        <v>27</v>
      </c>
      <c r="CD24" s="1" t="s">
        <v>27</v>
      </c>
    </row>
    <row r="25" spans="1:83" ht="19.5" customHeight="1" x14ac:dyDescent="0.25">
      <c r="A25" s="95" t="str">
        <f t="shared" si="0"/>
        <v/>
      </c>
      <c r="B25" s="153"/>
      <c r="C25" s="80"/>
      <c r="D25" s="80"/>
      <c r="E25" s="80"/>
      <c r="F25" s="80"/>
      <c r="G25" s="154"/>
      <c r="H25" s="80"/>
      <c r="I25" s="80"/>
      <c r="J25" s="80"/>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80"/>
      <c r="AL25" s="155"/>
      <c r="AM25" s="156"/>
      <c r="AN25" s="80"/>
      <c r="AO25" s="80"/>
      <c r="AP25" s="80"/>
      <c r="AQ25" s="80"/>
      <c r="AR25" s="154"/>
      <c r="AS25" s="157"/>
      <c r="AT25" s="158"/>
      <c r="AU25" s="158"/>
      <c r="AV25" s="158"/>
      <c r="AW25" s="158"/>
      <c r="AX25" s="159"/>
      <c r="AY25" s="17"/>
      <c r="CB25" s="1" t="s">
        <v>28</v>
      </c>
      <c r="CD25" s="1" t="s">
        <v>28</v>
      </c>
    </row>
    <row r="26" spans="1:83" ht="19.5" customHeight="1" x14ac:dyDescent="0.25">
      <c r="A26" s="95">
        <f t="shared" si="0"/>
        <v>347</v>
      </c>
      <c r="B26" s="153"/>
      <c r="C26" s="80"/>
      <c r="D26" s="80"/>
      <c r="E26" s="80"/>
      <c r="F26" s="80"/>
      <c r="G26" s="154"/>
      <c r="H26" s="80"/>
      <c r="I26" s="80"/>
      <c r="J26" s="80" t="s">
        <v>866</v>
      </c>
      <c r="K26" s="384" t="s">
        <v>1279</v>
      </c>
      <c r="L26" s="384"/>
      <c r="M26" s="384"/>
      <c r="N26" s="384"/>
      <c r="O26" s="384"/>
      <c r="P26" s="384"/>
      <c r="Q26" s="384"/>
      <c r="R26" s="384"/>
      <c r="S26" s="384"/>
      <c r="T26" s="384"/>
      <c r="U26" s="384"/>
      <c r="V26" s="384"/>
      <c r="W26" s="384"/>
      <c r="X26" s="384"/>
      <c r="Y26" s="384"/>
      <c r="Z26" s="384"/>
      <c r="AA26" s="384"/>
      <c r="AB26" s="384"/>
      <c r="AC26" s="384"/>
      <c r="AD26" s="384"/>
      <c r="AE26" s="384"/>
      <c r="AF26" s="384"/>
      <c r="AG26" s="384"/>
      <c r="AH26" s="384"/>
      <c r="AI26" s="384"/>
      <c r="AJ26" s="384"/>
      <c r="AK26" s="80"/>
      <c r="AL26" s="155"/>
      <c r="AM26" s="201">
        <v>347</v>
      </c>
      <c r="AN26" s="386" t="s">
        <v>12</v>
      </c>
      <c r="AO26" s="387"/>
      <c r="AP26" s="387"/>
      <c r="AQ26" s="388"/>
      <c r="AR26" s="154"/>
      <c r="AS26" s="442" t="s">
        <v>1626</v>
      </c>
      <c r="AT26" s="443"/>
      <c r="AU26" s="443"/>
      <c r="AV26" s="443"/>
      <c r="AW26" s="443"/>
      <c r="AX26" s="444"/>
      <c r="AY26" s="17">
        <f>VLOOKUP(AN26,$CD$6:$CE$11,2,FALSE)</f>
        <v>0</v>
      </c>
      <c r="CB26" s="1" t="s">
        <v>29</v>
      </c>
      <c r="CD26" s="1" t="s">
        <v>29</v>
      </c>
      <c r="CE26" s="1" t="s">
        <v>30</v>
      </c>
    </row>
    <row r="27" spans="1:83" ht="19.5" customHeight="1" x14ac:dyDescent="0.25">
      <c r="A27" s="95" t="str">
        <f t="shared" si="0"/>
        <v/>
      </c>
      <c r="B27" s="153"/>
      <c r="C27" s="80"/>
      <c r="D27" s="80"/>
      <c r="E27" s="80"/>
      <c r="F27" s="80"/>
      <c r="G27" s="154"/>
      <c r="H27" s="80"/>
      <c r="I27" s="80"/>
      <c r="J27" s="80"/>
      <c r="K27" s="384"/>
      <c r="L27" s="384"/>
      <c r="M27" s="384"/>
      <c r="N27" s="384"/>
      <c r="O27" s="384"/>
      <c r="P27" s="384"/>
      <c r="Q27" s="384"/>
      <c r="R27" s="384"/>
      <c r="S27" s="384"/>
      <c r="T27" s="384"/>
      <c r="U27" s="384"/>
      <c r="V27" s="384"/>
      <c r="W27" s="384"/>
      <c r="X27" s="384"/>
      <c r="Y27" s="384"/>
      <c r="Z27" s="384"/>
      <c r="AA27" s="384"/>
      <c r="AB27" s="384"/>
      <c r="AC27" s="384"/>
      <c r="AD27" s="384"/>
      <c r="AE27" s="384"/>
      <c r="AF27" s="384"/>
      <c r="AG27" s="384"/>
      <c r="AH27" s="384"/>
      <c r="AI27" s="384"/>
      <c r="AJ27" s="384"/>
      <c r="AK27" s="80"/>
      <c r="AL27" s="155"/>
      <c r="AM27" s="156"/>
      <c r="AN27" s="80"/>
      <c r="AO27" s="80"/>
      <c r="AP27" s="80"/>
      <c r="AQ27" s="80"/>
      <c r="AR27" s="154"/>
      <c r="AS27" s="442"/>
      <c r="AT27" s="443"/>
      <c r="AU27" s="443"/>
      <c r="AV27" s="443"/>
      <c r="AW27" s="443"/>
      <c r="AX27" s="444"/>
      <c r="AY27" s="15"/>
      <c r="CD27" s="1" t="s">
        <v>31</v>
      </c>
    </row>
    <row r="28" spans="1:83" ht="19.5" customHeight="1" x14ac:dyDescent="0.25">
      <c r="A28" s="95" t="str">
        <f t="shared" si="0"/>
        <v/>
      </c>
      <c r="B28" s="153"/>
      <c r="C28" s="80"/>
      <c r="D28" s="80"/>
      <c r="E28" s="80"/>
      <c r="F28" s="80"/>
      <c r="G28" s="154"/>
      <c r="H28" s="80"/>
      <c r="I28" s="80"/>
      <c r="J28" s="80"/>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80"/>
      <c r="AL28" s="155"/>
      <c r="AM28" s="156"/>
      <c r="AN28" s="80"/>
      <c r="AO28" s="80"/>
      <c r="AP28" s="80"/>
      <c r="AQ28" s="80"/>
      <c r="AR28" s="154"/>
      <c r="AS28" s="157"/>
      <c r="AT28" s="158"/>
      <c r="AU28" s="158"/>
      <c r="AV28" s="158"/>
      <c r="AW28" s="158"/>
      <c r="AX28" s="159"/>
      <c r="AY28" s="15"/>
    </row>
    <row r="29" spans="1:83" ht="19.5" customHeight="1" x14ac:dyDescent="0.25">
      <c r="A29" s="95" t="str">
        <f t="shared" si="0"/>
        <v/>
      </c>
      <c r="B29" s="153"/>
      <c r="C29" s="80"/>
      <c r="D29" s="80"/>
      <c r="E29" s="80"/>
      <c r="F29" s="80"/>
      <c r="G29" s="154"/>
      <c r="H29" s="200" t="s">
        <v>341</v>
      </c>
      <c r="I29" s="80"/>
      <c r="J29" s="373" t="s">
        <v>867</v>
      </c>
      <c r="K29" s="373"/>
      <c r="L29" s="373"/>
      <c r="M29" s="373"/>
      <c r="N29" s="373"/>
      <c r="O29" s="373"/>
      <c r="P29" s="373"/>
      <c r="Q29" s="373"/>
      <c r="R29" s="373"/>
      <c r="S29" s="373"/>
      <c r="T29" s="373"/>
      <c r="U29" s="373"/>
      <c r="V29" s="373"/>
      <c r="W29" s="373"/>
      <c r="X29" s="373"/>
      <c r="Y29" s="373"/>
      <c r="Z29" s="373"/>
      <c r="AA29" s="373"/>
      <c r="AB29" s="373"/>
      <c r="AC29" s="373"/>
      <c r="AD29" s="373"/>
      <c r="AE29" s="373"/>
      <c r="AF29" s="373"/>
      <c r="AG29" s="373"/>
      <c r="AH29" s="373"/>
      <c r="AI29" s="373"/>
      <c r="AJ29" s="373"/>
      <c r="AK29" s="80"/>
      <c r="AL29" s="155"/>
      <c r="AM29" s="156"/>
      <c r="AN29" s="80"/>
      <c r="AO29" s="80"/>
      <c r="AP29" s="80"/>
      <c r="AQ29" s="80"/>
      <c r="AR29" s="154"/>
      <c r="AS29" s="158"/>
      <c r="AT29" s="85"/>
      <c r="AU29" s="85"/>
      <c r="AV29" s="85"/>
      <c r="AW29" s="85"/>
      <c r="AX29" s="86"/>
      <c r="AY29" s="15"/>
    </row>
    <row r="30" spans="1:83" ht="19.5" customHeight="1" x14ac:dyDescent="0.25">
      <c r="A30" s="95">
        <f t="shared" si="0"/>
        <v>348</v>
      </c>
      <c r="B30" s="153"/>
      <c r="C30" s="80"/>
      <c r="D30" s="80"/>
      <c r="E30" s="80"/>
      <c r="F30" s="80"/>
      <c r="G30" s="154"/>
      <c r="H30" s="80"/>
      <c r="I30" s="80"/>
      <c r="J30" s="373" t="s">
        <v>863</v>
      </c>
      <c r="K30" s="373"/>
      <c r="L30" s="373"/>
      <c r="M30" s="373"/>
      <c r="N30" s="373"/>
      <c r="O30" s="373"/>
      <c r="P30" s="373"/>
      <c r="Q30" s="373"/>
      <c r="R30" s="373"/>
      <c r="S30" s="373"/>
      <c r="T30" s="373"/>
      <c r="U30" s="373"/>
      <c r="V30" s="373"/>
      <c r="W30" s="373"/>
      <c r="X30" s="373"/>
      <c r="Y30" s="373"/>
      <c r="Z30" s="373"/>
      <c r="AA30" s="373"/>
      <c r="AB30" s="373"/>
      <c r="AC30" s="373"/>
      <c r="AD30" s="373"/>
      <c r="AE30" s="373"/>
      <c r="AF30" s="373"/>
      <c r="AG30" s="373"/>
      <c r="AH30" s="373"/>
      <c r="AI30" s="373"/>
      <c r="AJ30" s="373"/>
      <c r="AK30" s="80"/>
      <c r="AL30" s="155"/>
      <c r="AM30" s="201">
        <v>348</v>
      </c>
      <c r="AN30" s="386" t="s">
        <v>12</v>
      </c>
      <c r="AO30" s="387"/>
      <c r="AP30" s="387"/>
      <c r="AQ30" s="388"/>
      <c r="AR30" s="154"/>
      <c r="AS30" s="442" t="s">
        <v>1625</v>
      </c>
      <c r="AT30" s="443"/>
      <c r="AU30" s="443"/>
      <c r="AV30" s="443"/>
      <c r="AW30" s="443"/>
      <c r="AX30" s="444"/>
      <c r="AY30" s="17">
        <f>VLOOKUP(AN30,$CD$6:$CE$11,2,FALSE)</f>
        <v>0</v>
      </c>
      <c r="CB30" s="1" t="s">
        <v>32</v>
      </c>
      <c r="CD30" s="1" t="s">
        <v>32</v>
      </c>
    </row>
    <row r="31" spans="1:83" ht="19.5" customHeight="1" x14ac:dyDescent="0.25">
      <c r="A31" s="95" t="str">
        <f t="shared" si="0"/>
        <v/>
      </c>
      <c r="B31" s="186"/>
      <c r="C31" s="81"/>
      <c r="D31" s="81"/>
      <c r="E31" s="81"/>
      <c r="F31" s="81"/>
      <c r="G31" s="187"/>
      <c r="H31" s="80"/>
      <c r="I31" s="80"/>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80"/>
      <c r="AL31" s="155"/>
      <c r="AM31" s="156"/>
      <c r="AN31" s="80"/>
      <c r="AO31" s="80"/>
      <c r="AP31" s="80"/>
      <c r="AQ31" s="80"/>
      <c r="AR31" s="154"/>
      <c r="AS31" s="442"/>
      <c r="AT31" s="443"/>
      <c r="AU31" s="443"/>
      <c r="AV31" s="443"/>
      <c r="AW31" s="443"/>
      <c r="AX31" s="444"/>
      <c r="AY31" s="17"/>
      <c r="CB31" s="1" t="s">
        <v>33</v>
      </c>
      <c r="CD31" s="1" t="s">
        <v>33</v>
      </c>
      <c r="CE31" s="1" t="s">
        <v>34</v>
      </c>
    </row>
    <row r="32" spans="1:83" ht="19.5" customHeight="1" x14ac:dyDescent="0.25">
      <c r="A32" s="95">
        <f t="shared" si="0"/>
        <v>349</v>
      </c>
      <c r="B32" s="186"/>
      <c r="C32" s="81"/>
      <c r="D32" s="81"/>
      <c r="E32" s="81"/>
      <c r="F32" s="81"/>
      <c r="G32" s="187"/>
      <c r="H32" s="80"/>
      <c r="I32" s="80"/>
      <c r="J32" s="94" t="s">
        <v>864</v>
      </c>
      <c r="K32" s="373" t="s">
        <v>868</v>
      </c>
      <c r="L32" s="373"/>
      <c r="M32" s="373"/>
      <c r="N32" s="373"/>
      <c r="O32" s="373"/>
      <c r="P32" s="373"/>
      <c r="Q32" s="373"/>
      <c r="R32" s="373"/>
      <c r="S32" s="373"/>
      <c r="T32" s="373"/>
      <c r="U32" s="373"/>
      <c r="V32" s="373"/>
      <c r="W32" s="373"/>
      <c r="X32" s="373"/>
      <c r="Y32" s="373"/>
      <c r="Z32" s="373"/>
      <c r="AA32" s="373"/>
      <c r="AB32" s="373"/>
      <c r="AC32" s="373"/>
      <c r="AD32" s="373"/>
      <c r="AE32" s="373"/>
      <c r="AF32" s="373"/>
      <c r="AG32" s="373"/>
      <c r="AH32" s="373"/>
      <c r="AI32" s="373"/>
      <c r="AJ32" s="373"/>
      <c r="AK32" s="80"/>
      <c r="AL32" s="155"/>
      <c r="AM32" s="201">
        <v>349</v>
      </c>
      <c r="AN32" s="386" t="s">
        <v>12</v>
      </c>
      <c r="AO32" s="387"/>
      <c r="AP32" s="387"/>
      <c r="AQ32" s="388"/>
      <c r="AR32" s="154"/>
      <c r="AS32" s="442" t="s">
        <v>1624</v>
      </c>
      <c r="AT32" s="443"/>
      <c r="AU32" s="443"/>
      <c r="AV32" s="443"/>
      <c r="AW32" s="443"/>
      <c r="AX32" s="444"/>
      <c r="AY32" s="17">
        <f>VLOOKUP(AN32,$CD$6:$CE$11,2,FALSE)</f>
        <v>0</v>
      </c>
      <c r="CB32" s="1" t="s">
        <v>19</v>
      </c>
      <c r="CD32" s="1" t="s">
        <v>19</v>
      </c>
    </row>
    <row r="33" spans="1:83" ht="19.5" customHeight="1" x14ac:dyDescent="0.25">
      <c r="A33" s="95" t="str">
        <f t="shared" si="0"/>
        <v/>
      </c>
      <c r="B33" s="153"/>
      <c r="C33" s="80"/>
      <c r="D33" s="80"/>
      <c r="E33" s="80"/>
      <c r="F33" s="80"/>
      <c r="G33" s="154"/>
      <c r="H33" s="80"/>
      <c r="I33" s="80"/>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80"/>
      <c r="AL33" s="155"/>
      <c r="AM33" s="156"/>
      <c r="AN33" s="80"/>
      <c r="AO33" s="80"/>
      <c r="AP33" s="80"/>
      <c r="AQ33" s="80"/>
      <c r="AR33" s="154"/>
      <c r="AS33" s="442"/>
      <c r="AT33" s="443"/>
      <c r="AU33" s="443"/>
      <c r="AV33" s="443"/>
      <c r="AW33" s="443"/>
      <c r="AX33" s="444"/>
      <c r="AY33" s="15"/>
      <c r="CD33" s="1" t="s">
        <v>35</v>
      </c>
    </row>
    <row r="34" spans="1:83" ht="19.5" customHeight="1" x14ac:dyDescent="0.25">
      <c r="A34" s="95">
        <f t="shared" si="0"/>
        <v>350</v>
      </c>
      <c r="B34" s="185"/>
      <c r="C34" s="80"/>
      <c r="D34" s="80"/>
      <c r="E34" s="80"/>
      <c r="F34" s="80"/>
      <c r="G34" s="154"/>
      <c r="H34" s="80"/>
      <c r="I34" s="80"/>
      <c r="J34" s="80" t="s">
        <v>865</v>
      </c>
      <c r="K34" s="373" t="s">
        <v>869</v>
      </c>
      <c r="L34" s="373"/>
      <c r="M34" s="373"/>
      <c r="N34" s="373"/>
      <c r="O34" s="373"/>
      <c r="P34" s="373"/>
      <c r="Q34" s="373"/>
      <c r="R34" s="373"/>
      <c r="S34" s="373"/>
      <c r="T34" s="373"/>
      <c r="U34" s="373"/>
      <c r="V34" s="373"/>
      <c r="W34" s="373"/>
      <c r="X34" s="373"/>
      <c r="Y34" s="373"/>
      <c r="Z34" s="373"/>
      <c r="AA34" s="373"/>
      <c r="AB34" s="373"/>
      <c r="AC34" s="373"/>
      <c r="AD34" s="373"/>
      <c r="AE34" s="373"/>
      <c r="AF34" s="373"/>
      <c r="AG34" s="373"/>
      <c r="AH34" s="373"/>
      <c r="AI34" s="373"/>
      <c r="AJ34" s="373"/>
      <c r="AK34" s="80"/>
      <c r="AL34" s="155"/>
      <c r="AM34" s="201">
        <v>350</v>
      </c>
      <c r="AN34" s="386" t="s">
        <v>12</v>
      </c>
      <c r="AO34" s="387"/>
      <c r="AP34" s="387"/>
      <c r="AQ34" s="388"/>
      <c r="AR34" s="154"/>
      <c r="AS34" s="442" t="s">
        <v>1623</v>
      </c>
      <c r="AT34" s="443"/>
      <c r="AU34" s="443"/>
      <c r="AV34" s="443"/>
      <c r="AW34" s="443"/>
      <c r="AX34" s="444"/>
      <c r="AY34" s="17">
        <f>VLOOKUP(AN34,$CD$6:$CE$11,2,FALSE)</f>
        <v>0</v>
      </c>
    </row>
    <row r="35" spans="1:83" ht="15.75" customHeight="1" x14ac:dyDescent="0.25">
      <c r="A35" s="95" t="str">
        <f t="shared" si="0"/>
        <v/>
      </c>
      <c r="B35" s="153"/>
      <c r="C35" s="80"/>
      <c r="D35" s="80"/>
      <c r="E35" s="80"/>
      <c r="F35" s="80"/>
      <c r="G35" s="154"/>
      <c r="H35" s="80"/>
      <c r="I35" s="80"/>
      <c r="J35" s="80"/>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80"/>
      <c r="AL35" s="155"/>
      <c r="AM35" s="156"/>
      <c r="AN35" s="80"/>
      <c r="AO35" s="80"/>
      <c r="AP35" s="80"/>
      <c r="AQ35" s="80"/>
      <c r="AR35" s="154"/>
      <c r="AS35" s="442"/>
      <c r="AT35" s="443"/>
      <c r="AU35" s="443"/>
      <c r="AV35" s="443"/>
      <c r="AW35" s="443"/>
      <c r="AX35" s="444"/>
      <c r="AY35" s="15"/>
    </row>
    <row r="36" spans="1:83" ht="19.5" customHeight="1" x14ac:dyDescent="0.25">
      <c r="A36" s="95" t="str">
        <f t="shared" si="0"/>
        <v/>
      </c>
      <c r="B36" s="153"/>
      <c r="C36" s="80"/>
      <c r="D36" s="80"/>
      <c r="E36" s="80"/>
      <c r="F36" s="80"/>
      <c r="G36" s="154"/>
      <c r="H36" s="80"/>
      <c r="I36" s="80"/>
      <c r="J36" s="80" t="s">
        <v>870</v>
      </c>
      <c r="K36" s="384" t="s">
        <v>1277</v>
      </c>
      <c r="L36" s="384"/>
      <c r="M36" s="384"/>
      <c r="N36" s="384"/>
      <c r="O36" s="384"/>
      <c r="P36" s="384"/>
      <c r="Q36" s="384"/>
      <c r="R36" s="384"/>
      <c r="S36" s="384"/>
      <c r="T36" s="384"/>
      <c r="U36" s="384"/>
      <c r="V36" s="384"/>
      <c r="W36" s="384"/>
      <c r="X36" s="384"/>
      <c r="Y36" s="384"/>
      <c r="Z36" s="384"/>
      <c r="AA36" s="384"/>
      <c r="AB36" s="384"/>
      <c r="AC36" s="384"/>
      <c r="AD36" s="384"/>
      <c r="AE36" s="384"/>
      <c r="AF36" s="384"/>
      <c r="AG36" s="384"/>
      <c r="AH36" s="384"/>
      <c r="AI36" s="384"/>
      <c r="AJ36" s="384"/>
      <c r="AK36" s="80"/>
      <c r="AL36" s="155"/>
      <c r="AM36" s="156"/>
      <c r="AN36" s="80"/>
      <c r="AO36" s="80"/>
      <c r="AP36" s="80"/>
      <c r="AQ36" s="80"/>
      <c r="AR36" s="154"/>
      <c r="AS36" s="157"/>
      <c r="AT36" s="158"/>
      <c r="AU36" s="158"/>
      <c r="AV36" s="158"/>
      <c r="AW36" s="158"/>
      <c r="AX36" s="159"/>
      <c r="AY36" s="15"/>
      <c r="CB36" s="1" t="s">
        <v>32</v>
      </c>
      <c r="CD36" s="1" t="s">
        <v>32</v>
      </c>
      <c r="CE36" s="1" t="s">
        <v>18</v>
      </c>
    </row>
    <row r="37" spans="1:83" ht="19.5" customHeight="1" x14ac:dyDescent="0.25">
      <c r="A37" s="95" t="str">
        <f t="shared" si="0"/>
        <v/>
      </c>
      <c r="B37" s="153"/>
      <c r="C37" s="80"/>
      <c r="D37" s="80"/>
      <c r="E37" s="80"/>
      <c r="F37" s="80"/>
      <c r="G37" s="154"/>
      <c r="H37" s="80"/>
      <c r="I37" s="80"/>
      <c r="J37" s="80"/>
      <c r="K37" s="384"/>
      <c r="L37" s="384"/>
      <c r="M37" s="384"/>
      <c r="N37" s="384"/>
      <c r="O37" s="384"/>
      <c r="P37" s="384"/>
      <c r="Q37" s="384"/>
      <c r="R37" s="384"/>
      <c r="S37" s="384"/>
      <c r="T37" s="384"/>
      <c r="U37" s="384"/>
      <c r="V37" s="384"/>
      <c r="W37" s="384"/>
      <c r="X37" s="384"/>
      <c r="Y37" s="384"/>
      <c r="Z37" s="384"/>
      <c r="AA37" s="384"/>
      <c r="AB37" s="384"/>
      <c r="AC37" s="384"/>
      <c r="AD37" s="384"/>
      <c r="AE37" s="384"/>
      <c r="AF37" s="384"/>
      <c r="AG37" s="384"/>
      <c r="AH37" s="384"/>
      <c r="AI37" s="384"/>
      <c r="AJ37" s="384"/>
      <c r="AK37" s="80"/>
      <c r="AL37" s="155"/>
      <c r="AM37" s="156"/>
      <c r="AN37" s="80"/>
      <c r="AO37" s="80"/>
      <c r="AP37" s="80"/>
      <c r="AQ37" s="80"/>
      <c r="AR37" s="154"/>
      <c r="AS37" s="157"/>
      <c r="AT37" s="158"/>
      <c r="AU37" s="158"/>
      <c r="AV37" s="158"/>
      <c r="AW37" s="158"/>
      <c r="AX37" s="159"/>
      <c r="AY37" s="15"/>
      <c r="CB37" s="1" t="s">
        <v>33</v>
      </c>
      <c r="CD37" s="1" t="s">
        <v>33</v>
      </c>
    </row>
    <row r="38" spans="1:83" ht="19.5" customHeight="1" x14ac:dyDescent="0.25">
      <c r="A38" s="95" t="str">
        <f t="shared" si="0"/>
        <v/>
      </c>
      <c r="B38" s="153"/>
      <c r="C38" s="80"/>
      <c r="D38" s="80"/>
      <c r="E38" s="80"/>
      <c r="F38" s="80"/>
      <c r="G38" s="154"/>
      <c r="H38" s="80"/>
      <c r="I38" s="80"/>
      <c r="J38" s="80"/>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c r="AH38" s="384"/>
      <c r="AI38" s="384"/>
      <c r="AJ38" s="384"/>
      <c r="AK38" s="80"/>
      <c r="AL38" s="155"/>
      <c r="AM38" s="156"/>
      <c r="AN38" s="80"/>
      <c r="AO38" s="80"/>
      <c r="AP38" s="80"/>
      <c r="AQ38" s="80"/>
      <c r="AR38" s="154"/>
      <c r="AS38" s="157"/>
      <c r="AT38" s="158"/>
      <c r="AU38" s="158"/>
      <c r="AV38" s="158"/>
      <c r="AW38" s="158"/>
      <c r="AX38" s="159"/>
      <c r="AY38" s="15"/>
      <c r="CB38" s="1" t="s">
        <v>19</v>
      </c>
      <c r="CD38" s="1" t="s">
        <v>19</v>
      </c>
    </row>
    <row r="39" spans="1:83" ht="19.5" customHeight="1" x14ac:dyDescent="0.25">
      <c r="A39" s="95" t="str">
        <f t="shared" si="0"/>
        <v/>
      </c>
      <c r="B39" s="153"/>
      <c r="C39" s="80"/>
      <c r="D39" s="80"/>
      <c r="E39" s="80"/>
      <c r="F39" s="80"/>
      <c r="G39" s="154"/>
      <c r="H39" s="80"/>
      <c r="I39" s="80"/>
      <c r="J39" s="80" t="s">
        <v>871</v>
      </c>
      <c r="K39" s="381" t="s">
        <v>1237</v>
      </c>
      <c r="L39" s="381"/>
      <c r="M39" s="381"/>
      <c r="N39" s="381"/>
      <c r="O39" s="381"/>
      <c r="P39" s="381"/>
      <c r="Q39" s="381"/>
      <c r="R39" s="381"/>
      <c r="S39" s="381"/>
      <c r="T39" s="381"/>
      <c r="U39" s="381"/>
      <c r="V39" s="381"/>
      <c r="W39" s="381"/>
      <c r="X39" s="381"/>
      <c r="Y39" s="381"/>
      <c r="Z39" s="381"/>
      <c r="AA39" s="381"/>
      <c r="AB39" s="381"/>
      <c r="AC39" s="381"/>
      <c r="AD39" s="381"/>
      <c r="AE39" s="381"/>
      <c r="AF39" s="381"/>
      <c r="AG39" s="381"/>
      <c r="AH39" s="381"/>
      <c r="AI39" s="381"/>
      <c r="AJ39" s="381"/>
      <c r="AK39" s="80"/>
      <c r="AL39" s="155"/>
      <c r="AM39" s="156"/>
      <c r="AN39" s="80"/>
      <c r="AO39" s="80"/>
      <c r="AP39" s="80"/>
      <c r="AQ39" s="80"/>
      <c r="AR39" s="154"/>
      <c r="AS39" s="157"/>
      <c r="AT39" s="158"/>
      <c r="AU39" s="158"/>
      <c r="AV39" s="158"/>
      <c r="AW39" s="158"/>
      <c r="AX39" s="159"/>
      <c r="AY39" s="15"/>
      <c r="CD39" s="1" t="s">
        <v>36</v>
      </c>
    </row>
    <row r="40" spans="1:83" ht="19.5" customHeight="1" x14ac:dyDescent="0.25">
      <c r="A40" s="95" t="str">
        <f t="shared" si="0"/>
        <v/>
      </c>
      <c r="B40" s="153"/>
      <c r="C40" s="80"/>
      <c r="D40" s="80"/>
      <c r="E40" s="80"/>
      <c r="F40" s="80"/>
      <c r="G40" s="154"/>
      <c r="H40" s="80"/>
      <c r="I40" s="80"/>
      <c r="J40" s="80"/>
      <c r="K40" s="381"/>
      <c r="L40" s="381"/>
      <c r="M40" s="381"/>
      <c r="N40" s="381"/>
      <c r="O40" s="381"/>
      <c r="P40" s="381"/>
      <c r="Q40" s="381"/>
      <c r="R40" s="381"/>
      <c r="S40" s="381"/>
      <c r="T40" s="381"/>
      <c r="U40" s="381"/>
      <c r="V40" s="381"/>
      <c r="W40" s="381"/>
      <c r="X40" s="381"/>
      <c r="Y40" s="381"/>
      <c r="Z40" s="381"/>
      <c r="AA40" s="381"/>
      <c r="AB40" s="381"/>
      <c r="AC40" s="381"/>
      <c r="AD40" s="381"/>
      <c r="AE40" s="381"/>
      <c r="AF40" s="381"/>
      <c r="AG40" s="381"/>
      <c r="AH40" s="381"/>
      <c r="AI40" s="381"/>
      <c r="AJ40" s="381"/>
      <c r="AK40" s="80"/>
      <c r="AL40" s="155"/>
      <c r="AM40" s="156"/>
      <c r="AN40" s="80"/>
      <c r="AO40" s="80"/>
      <c r="AP40" s="80"/>
      <c r="AQ40" s="80"/>
      <c r="AR40" s="154"/>
      <c r="AS40" s="157"/>
      <c r="AT40" s="158"/>
      <c r="AU40" s="158"/>
      <c r="AV40" s="158"/>
      <c r="AW40" s="158"/>
      <c r="AX40" s="159"/>
      <c r="AY40" s="15"/>
    </row>
    <row r="41" spans="1:83" ht="19.5" customHeight="1" x14ac:dyDescent="0.25">
      <c r="A41" s="95" t="str">
        <f t="shared" si="0"/>
        <v/>
      </c>
      <c r="B41" s="153"/>
      <c r="C41" s="80"/>
      <c r="D41" s="80"/>
      <c r="E41" s="80"/>
      <c r="F41" s="80"/>
      <c r="G41" s="154"/>
      <c r="H41" s="80"/>
      <c r="I41" s="80"/>
      <c r="J41" s="80"/>
      <c r="K41" s="381"/>
      <c r="L41" s="381"/>
      <c r="M41" s="381"/>
      <c r="N41" s="381"/>
      <c r="O41" s="381"/>
      <c r="P41" s="381"/>
      <c r="Q41" s="381"/>
      <c r="R41" s="381"/>
      <c r="S41" s="381"/>
      <c r="T41" s="381"/>
      <c r="U41" s="381"/>
      <c r="V41" s="381"/>
      <c r="W41" s="381"/>
      <c r="X41" s="381"/>
      <c r="Y41" s="381"/>
      <c r="Z41" s="381"/>
      <c r="AA41" s="381"/>
      <c r="AB41" s="381"/>
      <c r="AC41" s="381"/>
      <c r="AD41" s="381"/>
      <c r="AE41" s="381"/>
      <c r="AF41" s="381"/>
      <c r="AG41" s="381"/>
      <c r="AH41" s="381"/>
      <c r="AI41" s="381"/>
      <c r="AJ41" s="381"/>
      <c r="AK41" s="80"/>
      <c r="AL41" s="155"/>
      <c r="AM41" s="156"/>
      <c r="AN41" s="80"/>
      <c r="AO41" s="80"/>
      <c r="AP41" s="80"/>
      <c r="AQ41" s="80"/>
      <c r="AR41" s="154"/>
      <c r="AS41" s="157"/>
      <c r="AT41" s="158"/>
      <c r="AU41" s="158"/>
      <c r="AV41" s="158"/>
      <c r="AW41" s="158"/>
      <c r="AX41" s="159"/>
      <c r="AY41" s="15"/>
    </row>
    <row r="42" spans="1:83" ht="19.5" customHeight="1" x14ac:dyDescent="0.25">
      <c r="A42" s="95" t="str">
        <f t="shared" si="0"/>
        <v/>
      </c>
      <c r="B42" s="153"/>
      <c r="C42" s="80"/>
      <c r="D42" s="80"/>
      <c r="E42" s="80"/>
      <c r="F42" s="80"/>
      <c r="G42" s="154"/>
      <c r="H42" s="80"/>
      <c r="I42" s="80"/>
      <c r="J42" s="80" t="s">
        <v>1238</v>
      </c>
      <c r="K42" s="381" t="s">
        <v>1239</v>
      </c>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80"/>
      <c r="AL42" s="155"/>
      <c r="AM42" s="156"/>
      <c r="AN42" s="80"/>
      <c r="AO42" s="80"/>
      <c r="AP42" s="80"/>
      <c r="AQ42" s="80"/>
      <c r="AR42" s="154"/>
      <c r="AS42" s="157"/>
      <c r="AT42" s="158"/>
      <c r="AU42" s="158"/>
      <c r="AV42" s="158"/>
      <c r="AW42" s="158"/>
      <c r="AX42" s="159"/>
      <c r="AY42" s="15"/>
    </row>
    <row r="43" spans="1:83" ht="19.5" customHeight="1" x14ac:dyDescent="0.25">
      <c r="A43" s="95" t="str">
        <f t="shared" si="0"/>
        <v/>
      </c>
      <c r="B43" s="153"/>
      <c r="C43" s="80"/>
      <c r="D43" s="80"/>
      <c r="E43" s="80"/>
      <c r="F43" s="80"/>
      <c r="G43" s="154"/>
      <c r="H43" s="80"/>
      <c r="I43" s="80"/>
      <c r="J43" s="80"/>
      <c r="K43" s="381"/>
      <c r="L43" s="381"/>
      <c r="M43" s="381"/>
      <c r="N43" s="381"/>
      <c r="O43" s="381"/>
      <c r="P43" s="381"/>
      <c r="Q43" s="381"/>
      <c r="R43" s="381"/>
      <c r="S43" s="381"/>
      <c r="T43" s="381"/>
      <c r="U43" s="381"/>
      <c r="V43" s="381"/>
      <c r="W43" s="381"/>
      <c r="X43" s="381"/>
      <c r="Y43" s="381"/>
      <c r="Z43" s="381"/>
      <c r="AA43" s="381"/>
      <c r="AB43" s="381"/>
      <c r="AC43" s="381"/>
      <c r="AD43" s="381"/>
      <c r="AE43" s="381"/>
      <c r="AF43" s="381"/>
      <c r="AG43" s="381"/>
      <c r="AH43" s="381"/>
      <c r="AI43" s="381"/>
      <c r="AJ43" s="381"/>
      <c r="AK43" s="80"/>
      <c r="AL43" s="155"/>
      <c r="AM43" s="156"/>
      <c r="AN43" s="80"/>
      <c r="AO43" s="80"/>
      <c r="AP43" s="80"/>
      <c r="AQ43" s="80"/>
      <c r="AR43" s="154"/>
      <c r="AS43" s="395"/>
      <c r="AT43" s="396"/>
      <c r="AU43" s="396"/>
      <c r="AV43" s="396"/>
      <c r="AW43" s="396"/>
      <c r="AX43" s="551"/>
      <c r="AY43" s="15"/>
    </row>
    <row r="44" spans="1:83" ht="19.5" customHeight="1" x14ac:dyDescent="0.25">
      <c r="A44" s="95" t="str">
        <f t="shared" si="0"/>
        <v/>
      </c>
      <c r="B44" s="153"/>
      <c r="C44" s="80"/>
      <c r="D44" s="80"/>
      <c r="E44" s="80"/>
      <c r="F44" s="80"/>
      <c r="G44" s="154"/>
      <c r="H44" s="80"/>
      <c r="I44" s="80"/>
      <c r="J44" s="80"/>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80"/>
      <c r="AL44" s="155"/>
      <c r="AM44" s="156"/>
      <c r="AN44" s="80"/>
      <c r="AO44" s="80"/>
      <c r="AP44" s="80"/>
      <c r="AQ44" s="80"/>
      <c r="AR44" s="154"/>
      <c r="AS44" s="395"/>
      <c r="AT44" s="396"/>
      <c r="AU44" s="396"/>
      <c r="AV44" s="396"/>
      <c r="AW44" s="396"/>
      <c r="AX44" s="551"/>
      <c r="AY44" s="15"/>
    </row>
    <row r="45" spans="1:83" ht="15.75" customHeight="1" x14ac:dyDescent="0.25">
      <c r="A45" s="95" t="str">
        <f t="shared" si="0"/>
        <v/>
      </c>
      <c r="B45" s="153"/>
      <c r="C45" s="80"/>
      <c r="D45" s="80"/>
      <c r="E45" s="80"/>
      <c r="F45" s="80"/>
      <c r="G45" s="154"/>
      <c r="H45" s="80"/>
      <c r="I45" s="80"/>
      <c r="J45" s="80"/>
      <c r="K45" s="227"/>
      <c r="L45" s="227"/>
      <c r="M45" s="227"/>
      <c r="N45" s="227"/>
      <c r="O45" s="227"/>
      <c r="P45" s="227"/>
      <c r="Q45" s="227"/>
      <c r="R45" s="227"/>
      <c r="S45" s="227"/>
      <c r="T45" s="227"/>
      <c r="U45" s="227"/>
      <c r="V45" s="227"/>
      <c r="W45" s="227"/>
      <c r="X45" s="227"/>
      <c r="Y45" s="227"/>
      <c r="Z45" s="227"/>
      <c r="AA45" s="227"/>
      <c r="AB45" s="227"/>
      <c r="AC45" s="227"/>
      <c r="AD45" s="227"/>
      <c r="AE45" s="227"/>
      <c r="AF45" s="227"/>
      <c r="AG45" s="227"/>
      <c r="AH45" s="227"/>
      <c r="AI45" s="227"/>
      <c r="AJ45" s="227"/>
      <c r="AK45" s="80"/>
      <c r="AL45" s="155"/>
      <c r="AM45" s="156"/>
      <c r="AN45" s="80"/>
      <c r="AO45" s="80"/>
      <c r="AP45" s="80"/>
      <c r="AQ45" s="80"/>
      <c r="AR45" s="154"/>
      <c r="AS45" s="157"/>
      <c r="AT45" s="158"/>
      <c r="AU45" s="158"/>
      <c r="AV45" s="158"/>
      <c r="AW45" s="158"/>
      <c r="AX45" s="246"/>
      <c r="AY45" s="15"/>
      <c r="CB45" s="1" t="s">
        <v>97</v>
      </c>
      <c r="CD45" s="1" t="s">
        <v>97</v>
      </c>
    </row>
    <row r="46" spans="1:83" ht="19.5" customHeight="1" x14ac:dyDescent="0.25">
      <c r="A46" s="95" t="str">
        <f t="shared" si="0"/>
        <v/>
      </c>
      <c r="B46" s="153"/>
      <c r="C46" s="80"/>
      <c r="D46" s="80"/>
      <c r="E46" s="80"/>
      <c r="F46" s="80"/>
      <c r="G46" s="154"/>
      <c r="H46" s="200" t="s">
        <v>349</v>
      </c>
      <c r="I46" s="80"/>
      <c r="J46" s="373" t="s">
        <v>872</v>
      </c>
      <c r="K46" s="373"/>
      <c r="L46" s="373"/>
      <c r="M46" s="373"/>
      <c r="N46" s="373"/>
      <c r="O46" s="373"/>
      <c r="P46" s="373"/>
      <c r="Q46" s="373"/>
      <c r="R46" s="373"/>
      <c r="S46" s="373"/>
      <c r="T46" s="373"/>
      <c r="U46" s="373"/>
      <c r="V46" s="373"/>
      <c r="W46" s="373"/>
      <c r="X46" s="373"/>
      <c r="Y46" s="373"/>
      <c r="Z46" s="373"/>
      <c r="AA46" s="373"/>
      <c r="AB46" s="373"/>
      <c r="AC46" s="373"/>
      <c r="AD46" s="373"/>
      <c r="AE46" s="373"/>
      <c r="AF46" s="373"/>
      <c r="AG46" s="373"/>
      <c r="AH46" s="373"/>
      <c r="AI46" s="373"/>
      <c r="AJ46" s="373"/>
      <c r="AK46" s="80"/>
      <c r="AL46" s="155"/>
      <c r="AM46" s="156"/>
      <c r="AN46" s="80"/>
      <c r="AO46" s="80"/>
      <c r="AP46" s="80"/>
      <c r="AQ46" s="80"/>
      <c r="AR46" s="154"/>
      <c r="AS46" s="153"/>
      <c r="AT46" s="80"/>
      <c r="AU46" s="80"/>
      <c r="AV46" s="80"/>
      <c r="AW46" s="80"/>
      <c r="AX46" s="231"/>
      <c r="AY46" s="15"/>
      <c r="CB46" s="1" t="s">
        <v>98</v>
      </c>
      <c r="CD46" s="1" t="s">
        <v>98</v>
      </c>
    </row>
    <row r="47" spans="1:83" ht="19.5" customHeight="1" x14ac:dyDescent="0.25">
      <c r="A47" s="95">
        <f t="shared" si="0"/>
        <v>351</v>
      </c>
      <c r="B47" s="153"/>
      <c r="C47" s="80"/>
      <c r="D47" s="80"/>
      <c r="E47" s="80"/>
      <c r="F47" s="80"/>
      <c r="G47" s="154"/>
      <c r="H47" s="80"/>
      <c r="I47" s="80"/>
      <c r="J47" s="381" t="s">
        <v>1236</v>
      </c>
      <c r="K47" s="381"/>
      <c r="L47" s="381"/>
      <c r="M47" s="381"/>
      <c r="N47" s="381"/>
      <c r="O47" s="381"/>
      <c r="P47" s="381"/>
      <c r="Q47" s="381"/>
      <c r="R47" s="381"/>
      <c r="S47" s="381"/>
      <c r="T47" s="381"/>
      <c r="U47" s="381"/>
      <c r="V47" s="381"/>
      <c r="W47" s="381"/>
      <c r="X47" s="381"/>
      <c r="Y47" s="381"/>
      <c r="Z47" s="381"/>
      <c r="AA47" s="381"/>
      <c r="AB47" s="381"/>
      <c r="AC47" s="381"/>
      <c r="AD47" s="381"/>
      <c r="AE47" s="381"/>
      <c r="AF47" s="381"/>
      <c r="AG47" s="381"/>
      <c r="AH47" s="381"/>
      <c r="AI47" s="381"/>
      <c r="AJ47" s="381"/>
      <c r="AK47" s="80"/>
      <c r="AL47" s="155"/>
      <c r="AM47" s="201">
        <v>351</v>
      </c>
      <c r="AN47" s="386" t="s">
        <v>12</v>
      </c>
      <c r="AO47" s="387"/>
      <c r="AP47" s="387"/>
      <c r="AQ47" s="388"/>
      <c r="AR47" s="154"/>
      <c r="AS47" s="442" t="s">
        <v>1622</v>
      </c>
      <c r="AT47" s="443"/>
      <c r="AU47" s="443"/>
      <c r="AV47" s="443"/>
      <c r="AW47" s="443"/>
      <c r="AX47" s="526"/>
      <c r="AY47" s="39">
        <f>VLOOKUP(AN47,$CD$6:$CE$11,2,FALSE)</f>
        <v>0</v>
      </c>
      <c r="CD47" s="1" t="s">
        <v>100</v>
      </c>
    </row>
    <row r="48" spans="1:83" ht="17.25" customHeight="1" x14ac:dyDescent="0.25">
      <c r="A48" s="95" t="str">
        <f t="shared" si="0"/>
        <v/>
      </c>
      <c r="B48" s="196"/>
      <c r="C48" s="179"/>
      <c r="D48" s="179"/>
      <c r="E48" s="179"/>
      <c r="F48" s="179"/>
      <c r="G48" s="197"/>
      <c r="H48" s="80"/>
      <c r="I48" s="80"/>
      <c r="J48" s="381"/>
      <c r="K48" s="381"/>
      <c r="L48" s="381"/>
      <c r="M48" s="381"/>
      <c r="N48" s="381"/>
      <c r="O48" s="381"/>
      <c r="P48" s="381"/>
      <c r="Q48" s="381"/>
      <c r="R48" s="381"/>
      <c r="S48" s="381"/>
      <c r="T48" s="381"/>
      <c r="U48" s="381"/>
      <c r="V48" s="381"/>
      <c r="W48" s="381"/>
      <c r="X48" s="381"/>
      <c r="Y48" s="381"/>
      <c r="Z48" s="381"/>
      <c r="AA48" s="381"/>
      <c r="AB48" s="381"/>
      <c r="AC48" s="381"/>
      <c r="AD48" s="381"/>
      <c r="AE48" s="381"/>
      <c r="AF48" s="381"/>
      <c r="AG48" s="381"/>
      <c r="AH48" s="381"/>
      <c r="AI48" s="381"/>
      <c r="AJ48" s="381"/>
      <c r="AK48" s="80"/>
      <c r="AL48" s="155"/>
      <c r="AM48" s="156"/>
      <c r="AN48" s="80"/>
      <c r="AO48" s="80"/>
      <c r="AP48" s="80"/>
      <c r="AQ48" s="80"/>
      <c r="AR48" s="154"/>
      <c r="AS48" s="442"/>
      <c r="AT48" s="443"/>
      <c r="AU48" s="443"/>
      <c r="AV48" s="443"/>
      <c r="AW48" s="443"/>
      <c r="AX48" s="526"/>
      <c r="AY48" s="15"/>
    </row>
    <row r="49" spans="1:51" ht="15.75" customHeight="1" x14ac:dyDescent="0.25">
      <c r="A49" s="95" t="str">
        <f t="shared" si="0"/>
        <v/>
      </c>
      <c r="B49" s="196"/>
      <c r="C49" s="179"/>
      <c r="D49" s="179"/>
      <c r="E49" s="179"/>
      <c r="F49" s="179"/>
      <c r="G49" s="197"/>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155"/>
      <c r="AM49" s="156"/>
      <c r="AN49" s="80"/>
      <c r="AO49" s="80"/>
      <c r="AP49" s="80"/>
      <c r="AQ49" s="80"/>
      <c r="AR49" s="154"/>
      <c r="AS49" s="157"/>
      <c r="AT49" s="158"/>
      <c r="AU49" s="158"/>
      <c r="AV49" s="158"/>
      <c r="AW49" s="158"/>
      <c r="AX49" s="246"/>
      <c r="AY49" s="15"/>
    </row>
    <row r="50" spans="1:51" ht="19.5" customHeight="1" x14ac:dyDescent="0.25">
      <c r="A50" s="95" t="str">
        <f t="shared" si="0"/>
        <v/>
      </c>
      <c r="B50" s="153"/>
      <c r="C50" s="179"/>
      <c r="D50" s="179"/>
      <c r="E50" s="179"/>
      <c r="F50" s="179"/>
      <c r="G50" s="154"/>
      <c r="H50" s="200" t="s">
        <v>353</v>
      </c>
      <c r="I50" s="80"/>
      <c r="J50" s="373" t="s">
        <v>873</v>
      </c>
      <c r="K50" s="373"/>
      <c r="L50" s="373"/>
      <c r="M50" s="373"/>
      <c r="N50" s="373"/>
      <c r="O50" s="373"/>
      <c r="P50" s="373"/>
      <c r="Q50" s="373"/>
      <c r="R50" s="373"/>
      <c r="S50" s="373"/>
      <c r="T50" s="373"/>
      <c r="U50" s="373"/>
      <c r="V50" s="373"/>
      <c r="W50" s="373"/>
      <c r="X50" s="373"/>
      <c r="Y50" s="373"/>
      <c r="Z50" s="373"/>
      <c r="AA50" s="373"/>
      <c r="AB50" s="373"/>
      <c r="AC50" s="373"/>
      <c r="AD50" s="373"/>
      <c r="AE50" s="373"/>
      <c r="AF50" s="373"/>
      <c r="AG50" s="373"/>
      <c r="AH50" s="373"/>
      <c r="AI50" s="373"/>
      <c r="AJ50" s="373"/>
      <c r="AK50" s="80"/>
      <c r="AL50" s="155"/>
      <c r="AM50" s="156"/>
      <c r="AN50" s="80"/>
      <c r="AO50" s="80"/>
      <c r="AP50" s="80"/>
      <c r="AQ50" s="80"/>
      <c r="AR50" s="154"/>
      <c r="AS50" s="87"/>
      <c r="AT50" s="88"/>
      <c r="AU50" s="88"/>
      <c r="AV50" s="88"/>
      <c r="AW50" s="88"/>
      <c r="AX50" s="247"/>
      <c r="AY50" s="39"/>
    </row>
    <row r="51" spans="1:51" ht="15.75" customHeight="1" x14ac:dyDescent="0.25">
      <c r="A51" s="95" t="str">
        <f t="shared" si="0"/>
        <v/>
      </c>
      <c r="B51" s="185"/>
      <c r="C51" s="179"/>
      <c r="D51" s="179"/>
      <c r="E51" s="179"/>
      <c r="F51" s="179"/>
      <c r="G51" s="154"/>
      <c r="H51" s="80"/>
      <c r="I51" s="80"/>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80"/>
      <c r="AL51" s="155"/>
      <c r="AM51" s="156"/>
      <c r="AN51" s="80"/>
      <c r="AO51" s="80"/>
      <c r="AP51" s="80"/>
      <c r="AQ51" s="80"/>
      <c r="AR51" s="154"/>
      <c r="AS51" s="87"/>
      <c r="AT51" s="88"/>
      <c r="AU51" s="88"/>
      <c r="AV51" s="88"/>
      <c r="AW51" s="88"/>
      <c r="AX51" s="247"/>
      <c r="AY51" s="15"/>
    </row>
    <row r="52" spans="1:51" ht="19.5" customHeight="1" x14ac:dyDescent="0.25">
      <c r="A52" s="95">
        <f t="shared" si="0"/>
        <v>352</v>
      </c>
      <c r="B52" s="153"/>
      <c r="C52" s="80"/>
      <c r="D52" s="80"/>
      <c r="E52" s="80"/>
      <c r="F52" s="80"/>
      <c r="G52" s="154"/>
      <c r="H52" s="80"/>
      <c r="I52" s="80"/>
      <c r="J52" s="94" t="s">
        <v>864</v>
      </c>
      <c r="K52" s="381" t="s">
        <v>874</v>
      </c>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80"/>
      <c r="AL52" s="155"/>
      <c r="AM52" s="201">
        <v>352</v>
      </c>
      <c r="AN52" s="386" t="s">
        <v>12</v>
      </c>
      <c r="AO52" s="387"/>
      <c r="AP52" s="387"/>
      <c r="AQ52" s="388"/>
      <c r="AR52" s="154"/>
      <c r="AS52" s="395" t="s">
        <v>1784</v>
      </c>
      <c r="AT52" s="396"/>
      <c r="AU52" s="396"/>
      <c r="AV52" s="396"/>
      <c r="AW52" s="396"/>
      <c r="AX52" s="551"/>
      <c r="AY52" s="39">
        <f>VLOOKUP(AN52,$CD$6:$CE$11,2,FALSE)</f>
        <v>0</v>
      </c>
    </row>
    <row r="53" spans="1:51" ht="19.5" customHeight="1" x14ac:dyDescent="0.25">
      <c r="A53" s="95" t="str">
        <f t="shared" si="0"/>
        <v/>
      </c>
      <c r="B53" s="153"/>
      <c r="C53" s="80"/>
      <c r="D53" s="80"/>
      <c r="E53" s="80"/>
      <c r="F53" s="80"/>
      <c r="G53" s="154"/>
      <c r="H53" s="80"/>
      <c r="I53" s="80"/>
      <c r="J53" s="94"/>
      <c r="K53" s="381"/>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80"/>
      <c r="AL53" s="155"/>
      <c r="AM53" s="156"/>
      <c r="AN53" s="80"/>
      <c r="AO53" s="80"/>
      <c r="AP53" s="80"/>
      <c r="AQ53" s="80"/>
      <c r="AR53" s="154"/>
      <c r="AS53" s="395"/>
      <c r="AT53" s="396"/>
      <c r="AU53" s="396"/>
      <c r="AV53" s="396"/>
      <c r="AW53" s="396"/>
      <c r="AX53" s="551"/>
      <c r="AY53" s="15"/>
    </row>
    <row r="54" spans="1:51" ht="19.5" customHeight="1" x14ac:dyDescent="0.25">
      <c r="A54" s="95" t="str">
        <f t="shared" si="0"/>
        <v/>
      </c>
      <c r="B54" s="153"/>
      <c r="C54" s="80"/>
      <c r="D54" s="80"/>
      <c r="E54" s="80"/>
      <c r="F54" s="80"/>
      <c r="G54" s="154"/>
      <c r="H54" s="80"/>
      <c r="I54" s="80"/>
      <c r="J54" s="80"/>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80"/>
      <c r="AL54" s="155"/>
      <c r="AM54" s="156"/>
      <c r="AN54" s="80"/>
      <c r="AO54" s="80"/>
      <c r="AP54" s="80"/>
      <c r="AQ54" s="80"/>
      <c r="AR54" s="154"/>
      <c r="AS54" s="157"/>
      <c r="AT54" s="158"/>
      <c r="AU54" s="158"/>
      <c r="AV54" s="158"/>
      <c r="AW54" s="158"/>
      <c r="AX54" s="246"/>
      <c r="AY54" s="15"/>
    </row>
    <row r="55" spans="1:51" ht="21" customHeight="1" x14ac:dyDescent="0.25">
      <c r="A55" s="95" t="str">
        <f t="shared" si="0"/>
        <v/>
      </c>
      <c r="B55" s="153"/>
      <c r="C55" s="80"/>
      <c r="D55" s="80"/>
      <c r="E55" s="80"/>
      <c r="F55" s="80"/>
      <c r="G55" s="154"/>
      <c r="H55" s="80"/>
      <c r="I55" s="80"/>
      <c r="J55" s="80"/>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80"/>
      <c r="AL55" s="155"/>
      <c r="AM55" s="156"/>
      <c r="AN55" s="80"/>
      <c r="AO55" s="80"/>
      <c r="AP55" s="80"/>
      <c r="AQ55" s="80"/>
      <c r="AR55" s="154"/>
      <c r="AS55" s="220"/>
      <c r="AT55" s="221"/>
      <c r="AU55" s="221"/>
      <c r="AV55" s="221"/>
      <c r="AW55" s="221"/>
      <c r="AX55" s="248"/>
      <c r="AY55" s="39"/>
    </row>
    <row r="56" spans="1:51" ht="21" customHeight="1" x14ac:dyDescent="0.25">
      <c r="A56" s="95" t="str">
        <f t="shared" si="0"/>
        <v/>
      </c>
      <c r="B56" s="153"/>
      <c r="C56" s="80"/>
      <c r="D56" s="80"/>
      <c r="E56" s="80"/>
      <c r="F56" s="80"/>
      <c r="G56" s="154"/>
      <c r="H56" s="80"/>
      <c r="I56" s="80"/>
      <c r="J56" s="80"/>
      <c r="K56" s="381"/>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80"/>
      <c r="AL56" s="155"/>
      <c r="AM56" s="156"/>
      <c r="AN56" s="80"/>
      <c r="AO56" s="80"/>
      <c r="AP56" s="80"/>
      <c r="AQ56" s="80"/>
      <c r="AR56" s="154"/>
      <c r="AS56" s="220"/>
      <c r="AT56" s="221"/>
      <c r="AU56" s="221"/>
      <c r="AV56" s="221"/>
      <c r="AW56" s="221"/>
      <c r="AX56" s="248"/>
      <c r="AY56" s="15"/>
    </row>
    <row r="57" spans="1:51" ht="21" customHeight="1" x14ac:dyDescent="0.25">
      <c r="A57" s="95" t="str">
        <f t="shared" si="0"/>
        <v/>
      </c>
      <c r="B57" s="153"/>
      <c r="C57" s="80"/>
      <c r="D57" s="80"/>
      <c r="E57" s="80"/>
      <c r="F57" s="80"/>
      <c r="G57" s="154"/>
      <c r="H57" s="80"/>
      <c r="I57" s="80"/>
      <c r="J57" s="80"/>
      <c r="K57" s="381"/>
      <c r="L57" s="381"/>
      <c r="M57" s="381"/>
      <c r="N57" s="381"/>
      <c r="O57" s="381"/>
      <c r="P57" s="381"/>
      <c r="Q57" s="381"/>
      <c r="R57" s="381"/>
      <c r="S57" s="381"/>
      <c r="T57" s="381"/>
      <c r="U57" s="381"/>
      <c r="V57" s="381"/>
      <c r="W57" s="381"/>
      <c r="X57" s="381"/>
      <c r="Y57" s="381"/>
      <c r="Z57" s="381"/>
      <c r="AA57" s="381"/>
      <c r="AB57" s="381"/>
      <c r="AC57" s="381"/>
      <c r="AD57" s="381"/>
      <c r="AE57" s="381"/>
      <c r="AF57" s="381"/>
      <c r="AG57" s="381"/>
      <c r="AH57" s="381"/>
      <c r="AI57" s="381"/>
      <c r="AJ57" s="381"/>
      <c r="AK57" s="80"/>
      <c r="AL57" s="155"/>
      <c r="AM57" s="156"/>
      <c r="AN57" s="80"/>
      <c r="AO57" s="80"/>
      <c r="AP57" s="80"/>
      <c r="AQ57" s="80"/>
      <c r="AR57" s="154"/>
      <c r="AS57" s="220"/>
      <c r="AT57" s="221"/>
      <c r="AU57" s="221"/>
      <c r="AV57" s="221"/>
      <c r="AW57" s="221"/>
      <c r="AX57" s="248"/>
      <c r="AY57" s="15"/>
    </row>
    <row r="58" spans="1:51" ht="16.5" customHeight="1" x14ac:dyDescent="0.25">
      <c r="A58" s="95" t="str">
        <f t="shared" si="0"/>
        <v/>
      </c>
      <c r="B58" s="153"/>
      <c r="C58" s="80"/>
      <c r="D58" s="80"/>
      <c r="E58" s="80"/>
      <c r="F58" s="80"/>
      <c r="G58" s="154"/>
      <c r="H58" s="80"/>
      <c r="I58" s="80"/>
      <c r="J58" s="80"/>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0"/>
      <c r="AL58" s="155"/>
      <c r="AM58" s="156"/>
      <c r="AN58" s="80"/>
      <c r="AO58" s="80"/>
      <c r="AP58" s="80"/>
      <c r="AQ58" s="80"/>
      <c r="AR58" s="154"/>
      <c r="AS58" s="220"/>
      <c r="AT58" s="221"/>
      <c r="AU58" s="221"/>
      <c r="AV58" s="221"/>
      <c r="AW58" s="221"/>
      <c r="AX58" s="222"/>
      <c r="AY58" s="17"/>
    </row>
    <row r="59" spans="1:51" ht="19.5" customHeight="1" x14ac:dyDescent="0.25">
      <c r="A59" s="95" t="str">
        <f t="shared" si="0"/>
        <v/>
      </c>
      <c r="B59" s="153"/>
      <c r="C59" s="80"/>
      <c r="D59" s="80"/>
      <c r="E59" s="80"/>
      <c r="F59" s="80"/>
      <c r="G59" s="154"/>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155"/>
      <c r="AM59" s="156"/>
      <c r="AN59" s="80"/>
      <c r="AO59" s="80"/>
      <c r="AP59" s="80"/>
      <c r="AQ59" s="80"/>
      <c r="AR59" s="154"/>
      <c r="AS59" s="157"/>
      <c r="AT59" s="158"/>
      <c r="AU59" s="158"/>
      <c r="AV59" s="158"/>
      <c r="AW59" s="158"/>
      <c r="AX59" s="159"/>
      <c r="AY59" s="15"/>
    </row>
    <row r="60" spans="1:51" ht="19.5" customHeight="1" x14ac:dyDescent="0.25">
      <c r="A60" s="95">
        <f t="shared" si="0"/>
        <v>353</v>
      </c>
      <c r="B60" s="153"/>
      <c r="C60" s="80"/>
      <c r="D60" s="80"/>
      <c r="E60" s="80"/>
      <c r="F60" s="80"/>
      <c r="G60" s="154"/>
      <c r="H60" s="80"/>
      <c r="I60" s="80"/>
      <c r="J60" s="80" t="s">
        <v>865</v>
      </c>
      <c r="K60" s="381" t="s">
        <v>875</v>
      </c>
      <c r="L60" s="381"/>
      <c r="M60" s="381"/>
      <c r="N60" s="381"/>
      <c r="O60" s="381"/>
      <c r="P60" s="381"/>
      <c r="Q60" s="381"/>
      <c r="R60" s="381"/>
      <c r="S60" s="381"/>
      <c r="T60" s="381"/>
      <c r="U60" s="381"/>
      <c r="V60" s="381"/>
      <c r="W60" s="381"/>
      <c r="X60" s="381"/>
      <c r="Y60" s="381"/>
      <c r="Z60" s="381"/>
      <c r="AA60" s="381"/>
      <c r="AB60" s="381"/>
      <c r="AC60" s="381"/>
      <c r="AD60" s="381"/>
      <c r="AE60" s="381"/>
      <c r="AF60" s="381"/>
      <c r="AG60" s="381"/>
      <c r="AH60" s="381"/>
      <c r="AI60" s="381"/>
      <c r="AJ60" s="381"/>
      <c r="AK60" s="80"/>
      <c r="AL60" s="155"/>
      <c r="AM60" s="201">
        <v>353</v>
      </c>
      <c r="AN60" s="386" t="s">
        <v>12</v>
      </c>
      <c r="AO60" s="387"/>
      <c r="AP60" s="387"/>
      <c r="AQ60" s="388"/>
      <c r="AR60" s="154"/>
      <c r="AS60" s="395" t="s">
        <v>1785</v>
      </c>
      <c r="AT60" s="396"/>
      <c r="AU60" s="396"/>
      <c r="AV60" s="396"/>
      <c r="AW60" s="396"/>
      <c r="AX60" s="397"/>
      <c r="AY60" s="17">
        <f>VLOOKUP(AN60,$CD$6:$CE$11,2,FALSE)</f>
        <v>0</v>
      </c>
    </row>
    <row r="61" spans="1:51" ht="19.5" customHeight="1" x14ac:dyDescent="0.25">
      <c r="A61" s="95" t="str">
        <f t="shared" si="0"/>
        <v/>
      </c>
      <c r="B61" s="153"/>
      <c r="C61" s="80"/>
      <c r="D61" s="80"/>
      <c r="E61" s="80"/>
      <c r="F61" s="80"/>
      <c r="G61" s="154"/>
      <c r="H61" s="80"/>
      <c r="I61" s="80"/>
      <c r="J61" s="80"/>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80"/>
      <c r="AL61" s="155"/>
      <c r="AM61" s="156"/>
      <c r="AN61" s="80"/>
      <c r="AO61" s="80"/>
      <c r="AP61" s="80"/>
      <c r="AQ61" s="80"/>
      <c r="AR61" s="154"/>
      <c r="AS61" s="395"/>
      <c r="AT61" s="396"/>
      <c r="AU61" s="396"/>
      <c r="AV61" s="396"/>
      <c r="AW61" s="396"/>
      <c r="AX61" s="397"/>
      <c r="AY61" s="15"/>
    </row>
    <row r="62" spans="1:51" ht="19.5" customHeight="1" x14ac:dyDescent="0.25">
      <c r="A62" s="95" t="str">
        <f t="shared" si="0"/>
        <v/>
      </c>
      <c r="B62" s="153"/>
      <c r="C62" s="80"/>
      <c r="D62" s="80"/>
      <c r="E62" s="80"/>
      <c r="F62" s="80"/>
      <c r="G62" s="154"/>
      <c r="H62" s="80"/>
      <c r="I62" s="80"/>
      <c r="J62" s="80"/>
      <c r="K62" s="381"/>
      <c r="L62" s="381"/>
      <c r="M62" s="381"/>
      <c r="N62" s="381"/>
      <c r="O62" s="381"/>
      <c r="P62" s="381"/>
      <c r="Q62" s="381"/>
      <c r="R62" s="381"/>
      <c r="S62" s="381"/>
      <c r="T62" s="381"/>
      <c r="U62" s="381"/>
      <c r="V62" s="381"/>
      <c r="W62" s="381"/>
      <c r="X62" s="381"/>
      <c r="Y62" s="381"/>
      <c r="Z62" s="381"/>
      <c r="AA62" s="381"/>
      <c r="AB62" s="381"/>
      <c r="AC62" s="381"/>
      <c r="AD62" s="381"/>
      <c r="AE62" s="381"/>
      <c r="AF62" s="381"/>
      <c r="AG62" s="381"/>
      <c r="AH62" s="381"/>
      <c r="AI62" s="381"/>
      <c r="AJ62" s="381"/>
      <c r="AK62" s="80"/>
      <c r="AL62" s="155"/>
      <c r="AM62" s="156"/>
      <c r="AN62" s="80"/>
      <c r="AO62" s="80"/>
      <c r="AP62" s="80"/>
      <c r="AQ62" s="80"/>
      <c r="AR62" s="154"/>
      <c r="AS62" s="157"/>
      <c r="AT62" s="158"/>
      <c r="AU62" s="158"/>
      <c r="AV62" s="158"/>
      <c r="AW62" s="158"/>
      <c r="AX62" s="159"/>
      <c r="AY62" s="15"/>
    </row>
    <row r="63" spans="1:51" ht="19.5" customHeight="1" x14ac:dyDescent="0.25">
      <c r="A63" s="95" t="str">
        <f t="shared" si="0"/>
        <v/>
      </c>
      <c r="B63" s="153"/>
      <c r="C63" s="80"/>
      <c r="D63" s="80"/>
      <c r="E63" s="80"/>
      <c r="F63" s="80"/>
      <c r="G63" s="154"/>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155"/>
      <c r="AM63" s="156"/>
      <c r="AN63" s="80"/>
      <c r="AO63" s="80"/>
      <c r="AP63" s="80"/>
      <c r="AQ63" s="80"/>
      <c r="AR63" s="154"/>
      <c r="AS63" s="157"/>
      <c r="AT63" s="158"/>
      <c r="AU63" s="158"/>
      <c r="AV63" s="158"/>
      <c r="AW63" s="158"/>
      <c r="AX63" s="159"/>
      <c r="AY63" s="15"/>
    </row>
    <row r="64" spans="1:51" ht="19.5" customHeight="1" x14ac:dyDescent="0.25">
      <c r="A64" s="95">
        <f t="shared" si="0"/>
        <v>354</v>
      </c>
      <c r="B64" s="153"/>
      <c r="C64" s="80"/>
      <c r="D64" s="80"/>
      <c r="E64" s="80"/>
      <c r="F64" s="80"/>
      <c r="G64" s="154"/>
      <c r="H64" s="80"/>
      <c r="I64" s="80"/>
      <c r="J64" s="80" t="s">
        <v>866</v>
      </c>
      <c r="K64" s="381" t="s">
        <v>876</v>
      </c>
      <c r="L64" s="381"/>
      <c r="M64" s="381"/>
      <c r="N64" s="381"/>
      <c r="O64" s="381"/>
      <c r="P64" s="381"/>
      <c r="Q64" s="381"/>
      <c r="R64" s="381"/>
      <c r="S64" s="381"/>
      <c r="T64" s="381"/>
      <c r="U64" s="381"/>
      <c r="V64" s="381"/>
      <c r="W64" s="381"/>
      <c r="X64" s="381"/>
      <c r="Y64" s="381"/>
      <c r="Z64" s="381"/>
      <c r="AA64" s="381"/>
      <c r="AB64" s="381"/>
      <c r="AC64" s="381"/>
      <c r="AD64" s="381"/>
      <c r="AE64" s="381"/>
      <c r="AF64" s="381"/>
      <c r="AG64" s="381"/>
      <c r="AH64" s="381"/>
      <c r="AI64" s="381"/>
      <c r="AJ64" s="381"/>
      <c r="AK64" s="80"/>
      <c r="AL64" s="155"/>
      <c r="AM64" s="201">
        <v>354</v>
      </c>
      <c r="AN64" s="386" t="s">
        <v>12</v>
      </c>
      <c r="AO64" s="387"/>
      <c r="AP64" s="387"/>
      <c r="AQ64" s="388"/>
      <c r="AR64" s="154"/>
      <c r="AS64" s="395" t="s">
        <v>1786</v>
      </c>
      <c r="AT64" s="396"/>
      <c r="AU64" s="396"/>
      <c r="AV64" s="396"/>
      <c r="AW64" s="396"/>
      <c r="AX64" s="397"/>
      <c r="AY64" s="17">
        <f>VLOOKUP(AN64,$CD$6:$CE$11,2,FALSE)</f>
        <v>0</v>
      </c>
    </row>
    <row r="65" spans="1:51" ht="19.5" customHeight="1" x14ac:dyDescent="0.25">
      <c r="A65" s="95" t="str">
        <f t="shared" si="0"/>
        <v/>
      </c>
      <c r="B65" s="153"/>
      <c r="C65" s="80"/>
      <c r="D65" s="80"/>
      <c r="E65" s="80"/>
      <c r="F65" s="80"/>
      <c r="G65" s="154"/>
      <c r="H65" s="80"/>
      <c r="I65" s="80"/>
      <c r="J65" s="80"/>
      <c r="K65" s="381"/>
      <c r="L65" s="381"/>
      <c r="M65" s="381"/>
      <c r="N65" s="381"/>
      <c r="O65" s="381"/>
      <c r="P65" s="381"/>
      <c r="Q65" s="381"/>
      <c r="R65" s="381"/>
      <c r="S65" s="381"/>
      <c r="T65" s="381"/>
      <c r="U65" s="381"/>
      <c r="V65" s="381"/>
      <c r="W65" s="381"/>
      <c r="X65" s="381"/>
      <c r="Y65" s="381"/>
      <c r="Z65" s="381"/>
      <c r="AA65" s="381"/>
      <c r="AB65" s="381"/>
      <c r="AC65" s="381"/>
      <c r="AD65" s="381"/>
      <c r="AE65" s="381"/>
      <c r="AF65" s="381"/>
      <c r="AG65" s="381"/>
      <c r="AH65" s="381"/>
      <c r="AI65" s="381"/>
      <c r="AJ65" s="381"/>
      <c r="AK65" s="80"/>
      <c r="AL65" s="155"/>
      <c r="AM65" s="156"/>
      <c r="AN65" s="80"/>
      <c r="AO65" s="80"/>
      <c r="AP65" s="80"/>
      <c r="AQ65" s="80"/>
      <c r="AR65" s="154"/>
      <c r="AS65" s="395"/>
      <c r="AT65" s="396"/>
      <c r="AU65" s="396"/>
      <c r="AV65" s="396"/>
      <c r="AW65" s="396"/>
      <c r="AX65" s="397"/>
      <c r="AY65" s="15"/>
    </row>
    <row r="66" spans="1:51" ht="19.5" customHeight="1" x14ac:dyDescent="0.25">
      <c r="A66" s="95" t="str">
        <f t="shared" si="0"/>
        <v/>
      </c>
      <c r="B66" s="153"/>
      <c r="C66" s="80"/>
      <c r="D66" s="80"/>
      <c r="E66" s="80"/>
      <c r="F66" s="80"/>
      <c r="G66" s="154"/>
      <c r="H66" s="80"/>
      <c r="I66" s="80"/>
      <c r="J66" s="80"/>
      <c r="K66" s="381"/>
      <c r="L66" s="381"/>
      <c r="M66" s="381"/>
      <c r="N66" s="381"/>
      <c r="O66" s="381"/>
      <c r="P66" s="381"/>
      <c r="Q66" s="381"/>
      <c r="R66" s="381"/>
      <c r="S66" s="381"/>
      <c r="T66" s="381"/>
      <c r="U66" s="381"/>
      <c r="V66" s="381"/>
      <c r="W66" s="381"/>
      <c r="X66" s="381"/>
      <c r="Y66" s="381"/>
      <c r="Z66" s="381"/>
      <c r="AA66" s="381"/>
      <c r="AB66" s="381"/>
      <c r="AC66" s="381"/>
      <c r="AD66" s="381"/>
      <c r="AE66" s="381"/>
      <c r="AF66" s="381"/>
      <c r="AG66" s="381"/>
      <c r="AH66" s="381"/>
      <c r="AI66" s="381"/>
      <c r="AJ66" s="381"/>
      <c r="AK66" s="80"/>
      <c r="AL66" s="155"/>
      <c r="AM66" s="156"/>
      <c r="AN66" s="80"/>
      <c r="AO66" s="80"/>
      <c r="AP66" s="80"/>
      <c r="AQ66" s="80"/>
      <c r="AR66" s="154"/>
      <c r="AS66" s="157"/>
      <c r="AT66" s="158"/>
      <c r="AU66" s="158"/>
      <c r="AV66" s="158"/>
      <c r="AW66" s="158"/>
      <c r="AX66" s="159"/>
      <c r="AY66" s="15"/>
    </row>
    <row r="67" spans="1:51" ht="19.5" customHeight="1" x14ac:dyDescent="0.25">
      <c r="A67" s="95" t="str">
        <f t="shared" si="0"/>
        <v/>
      </c>
      <c r="B67" s="153"/>
      <c r="C67" s="80"/>
      <c r="D67" s="80"/>
      <c r="E67" s="80"/>
      <c r="F67" s="80"/>
      <c r="G67" s="154"/>
      <c r="H67" s="80"/>
      <c r="I67" s="80"/>
      <c r="J67" s="80"/>
      <c r="K67" s="381"/>
      <c r="L67" s="381"/>
      <c r="M67" s="381"/>
      <c r="N67" s="381"/>
      <c r="O67" s="381"/>
      <c r="P67" s="381"/>
      <c r="Q67" s="381"/>
      <c r="R67" s="381"/>
      <c r="S67" s="381"/>
      <c r="T67" s="381"/>
      <c r="U67" s="381"/>
      <c r="V67" s="381"/>
      <c r="W67" s="381"/>
      <c r="X67" s="381"/>
      <c r="Y67" s="381"/>
      <c r="Z67" s="381"/>
      <c r="AA67" s="381"/>
      <c r="AB67" s="381"/>
      <c r="AC67" s="381"/>
      <c r="AD67" s="381"/>
      <c r="AE67" s="381"/>
      <c r="AF67" s="381"/>
      <c r="AG67" s="381"/>
      <c r="AH67" s="381"/>
      <c r="AI67" s="381"/>
      <c r="AJ67" s="381"/>
      <c r="AK67" s="80"/>
      <c r="AL67" s="155"/>
      <c r="AM67" s="156"/>
      <c r="AN67" s="80"/>
      <c r="AO67" s="80"/>
      <c r="AP67" s="80"/>
      <c r="AQ67" s="80"/>
      <c r="AR67" s="154"/>
      <c r="AS67" s="157"/>
      <c r="AT67" s="158"/>
      <c r="AU67" s="158"/>
      <c r="AV67" s="158"/>
      <c r="AW67" s="158"/>
      <c r="AX67" s="159"/>
      <c r="AY67" s="15"/>
    </row>
    <row r="68" spans="1:51" ht="19.5" customHeight="1" x14ac:dyDescent="0.25">
      <c r="A68" s="95" t="str">
        <f t="shared" si="0"/>
        <v/>
      </c>
      <c r="B68" s="153"/>
      <c r="C68" s="80"/>
      <c r="D68" s="80"/>
      <c r="E68" s="80"/>
      <c r="F68" s="80"/>
      <c r="G68" s="154"/>
      <c r="H68" s="80"/>
      <c r="I68" s="80"/>
      <c r="J68" s="80"/>
      <c r="K68" s="381"/>
      <c r="L68" s="381"/>
      <c r="M68" s="381"/>
      <c r="N68" s="381"/>
      <c r="O68" s="381"/>
      <c r="P68" s="381"/>
      <c r="Q68" s="381"/>
      <c r="R68" s="381"/>
      <c r="S68" s="381"/>
      <c r="T68" s="381"/>
      <c r="U68" s="381"/>
      <c r="V68" s="381"/>
      <c r="W68" s="381"/>
      <c r="X68" s="381"/>
      <c r="Y68" s="381"/>
      <c r="Z68" s="381"/>
      <c r="AA68" s="381"/>
      <c r="AB68" s="381"/>
      <c r="AC68" s="381"/>
      <c r="AD68" s="381"/>
      <c r="AE68" s="381"/>
      <c r="AF68" s="381"/>
      <c r="AG68" s="381"/>
      <c r="AH68" s="381"/>
      <c r="AI68" s="381"/>
      <c r="AJ68" s="381"/>
      <c r="AK68" s="80"/>
      <c r="AL68" s="155"/>
      <c r="AM68" s="156"/>
      <c r="AN68" s="80"/>
      <c r="AO68" s="80"/>
      <c r="AP68" s="80"/>
      <c r="AQ68" s="80"/>
      <c r="AR68" s="154"/>
      <c r="AS68" s="157"/>
      <c r="AT68" s="158"/>
      <c r="AU68" s="158"/>
      <c r="AV68" s="158"/>
      <c r="AW68" s="158"/>
      <c r="AX68" s="159"/>
      <c r="AY68" s="15"/>
    </row>
    <row r="69" spans="1:51" ht="22.2" customHeight="1" x14ac:dyDescent="0.25">
      <c r="A69" s="95" t="str">
        <f t="shared" si="0"/>
        <v/>
      </c>
      <c r="B69" s="153"/>
      <c r="C69" s="80"/>
      <c r="D69" s="80"/>
      <c r="E69" s="80"/>
      <c r="F69" s="80"/>
      <c r="G69" s="154"/>
      <c r="H69" s="80"/>
      <c r="I69" s="80"/>
      <c r="J69" s="80"/>
      <c r="K69" s="381"/>
      <c r="L69" s="381"/>
      <c r="M69" s="381"/>
      <c r="N69" s="381"/>
      <c r="O69" s="381"/>
      <c r="P69" s="381"/>
      <c r="Q69" s="381"/>
      <c r="R69" s="381"/>
      <c r="S69" s="381"/>
      <c r="T69" s="381"/>
      <c r="U69" s="381"/>
      <c r="V69" s="381"/>
      <c r="W69" s="381"/>
      <c r="X69" s="381"/>
      <c r="Y69" s="381"/>
      <c r="Z69" s="381"/>
      <c r="AA69" s="381"/>
      <c r="AB69" s="381"/>
      <c r="AC69" s="381"/>
      <c r="AD69" s="381"/>
      <c r="AE69" s="381"/>
      <c r="AF69" s="381"/>
      <c r="AG69" s="381"/>
      <c r="AH69" s="381"/>
      <c r="AI69" s="381"/>
      <c r="AJ69" s="381"/>
      <c r="AK69" s="80"/>
      <c r="AL69" s="155"/>
      <c r="AM69" s="156"/>
      <c r="AN69" s="80"/>
      <c r="AO69" s="80"/>
      <c r="AP69" s="80"/>
      <c r="AQ69" s="80"/>
      <c r="AR69" s="154"/>
      <c r="AS69" s="157"/>
      <c r="AT69" s="158"/>
      <c r="AU69" s="158"/>
      <c r="AV69" s="158"/>
      <c r="AW69" s="158"/>
      <c r="AX69" s="159"/>
      <c r="AY69" s="15"/>
    </row>
    <row r="70" spans="1:51" ht="24" customHeight="1" x14ac:dyDescent="0.25">
      <c r="A70" s="95" t="str">
        <f t="shared" si="0"/>
        <v/>
      </c>
      <c r="B70" s="153"/>
      <c r="C70" s="80"/>
      <c r="D70" s="80"/>
      <c r="E70" s="80"/>
      <c r="F70" s="80"/>
      <c r="G70" s="154"/>
      <c r="H70" s="80"/>
      <c r="I70" s="80"/>
      <c r="J70" s="80"/>
      <c r="K70" s="381"/>
      <c r="L70" s="381"/>
      <c r="M70" s="381"/>
      <c r="N70" s="381"/>
      <c r="O70" s="381"/>
      <c r="P70" s="381"/>
      <c r="Q70" s="381"/>
      <c r="R70" s="381"/>
      <c r="S70" s="381"/>
      <c r="T70" s="381"/>
      <c r="U70" s="381"/>
      <c r="V70" s="381"/>
      <c r="W70" s="381"/>
      <c r="X70" s="381"/>
      <c r="Y70" s="381"/>
      <c r="Z70" s="381"/>
      <c r="AA70" s="381"/>
      <c r="AB70" s="381"/>
      <c r="AC70" s="381"/>
      <c r="AD70" s="381"/>
      <c r="AE70" s="381"/>
      <c r="AF70" s="381"/>
      <c r="AG70" s="381"/>
      <c r="AH70" s="381"/>
      <c r="AI70" s="381"/>
      <c r="AJ70" s="381"/>
      <c r="AK70" s="80"/>
      <c r="AL70" s="155"/>
      <c r="AM70" s="156"/>
      <c r="AN70" s="80"/>
      <c r="AO70" s="80"/>
      <c r="AP70" s="80"/>
      <c r="AQ70" s="80"/>
      <c r="AR70" s="154"/>
      <c r="AS70" s="157"/>
      <c r="AT70" s="158"/>
      <c r="AU70" s="158"/>
      <c r="AV70" s="158"/>
      <c r="AW70" s="158"/>
      <c r="AX70" s="159"/>
      <c r="AY70" s="15"/>
    </row>
    <row r="71" spans="1:51" ht="16.2" customHeight="1" x14ac:dyDescent="0.25">
      <c r="A71" s="95" t="str">
        <f t="shared" si="0"/>
        <v/>
      </c>
      <c r="B71" s="153"/>
      <c r="C71" s="80"/>
      <c r="D71" s="80"/>
      <c r="E71" s="80"/>
      <c r="F71" s="80"/>
      <c r="G71" s="154"/>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155"/>
      <c r="AM71" s="156"/>
      <c r="AN71" s="80"/>
      <c r="AO71" s="80"/>
      <c r="AP71" s="80"/>
      <c r="AQ71" s="80"/>
      <c r="AR71" s="154"/>
      <c r="AS71" s="157"/>
      <c r="AT71" s="158"/>
      <c r="AU71" s="158"/>
      <c r="AV71" s="158"/>
      <c r="AW71" s="158"/>
      <c r="AX71" s="159"/>
      <c r="AY71" s="15"/>
    </row>
    <row r="72" spans="1:51" ht="19.5" customHeight="1" x14ac:dyDescent="0.25">
      <c r="A72" s="95">
        <f t="shared" si="0"/>
        <v>355</v>
      </c>
      <c r="B72" s="153"/>
      <c r="C72" s="80"/>
      <c r="D72" s="80"/>
      <c r="E72" s="80"/>
      <c r="F72" s="80"/>
      <c r="G72" s="154"/>
      <c r="H72" s="80"/>
      <c r="I72" s="80"/>
      <c r="J72" s="80" t="s">
        <v>877</v>
      </c>
      <c r="K72" s="381" t="s">
        <v>1787</v>
      </c>
      <c r="L72" s="381"/>
      <c r="M72" s="381"/>
      <c r="N72" s="381"/>
      <c r="O72" s="381"/>
      <c r="P72" s="381"/>
      <c r="Q72" s="381"/>
      <c r="R72" s="381"/>
      <c r="S72" s="381"/>
      <c r="T72" s="381"/>
      <c r="U72" s="381"/>
      <c r="V72" s="381"/>
      <c r="W72" s="381"/>
      <c r="X72" s="381"/>
      <c r="Y72" s="381"/>
      <c r="Z72" s="381"/>
      <c r="AA72" s="381"/>
      <c r="AB72" s="381"/>
      <c r="AC72" s="381"/>
      <c r="AD72" s="381"/>
      <c r="AE72" s="381"/>
      <c r="AF72" s="381"/>
      <c r="AG72" s="381"/>
      <c r="AH72" s="381"/>
      <c r="AI72" s="381"/>
      <c r="AJ72" s="381"/>
      <c r="AK72" s="80"/>
      <c r="AL72" s="155"/>
      <c r="AM72" s="201">
        <v>355</v>
      </c>
      <c r="AN72" s="386" t="s">
        <v>12</v>
      </c>
      <c r="AO72" s="387"/>
      <c r="AP72" s="387"/>
      <c r="AQ72" s="388"/>
      <c r="AR72" s="154"/>
      <c r="AS72" s="442" t="s">
        <v>1788</v>
      </c>
      <c r="AT72" s="443"/>
      <c r="AU72" s="443"/>
      <c r="AV72" s="443"/>
      <c r="AW72" s="443"/>
      <c r="AX72" s="444"/>
      <c r="AY72" s="17">
        <f>VLOOKUP(AN72,$CD$6:$CE$11,2,FALSE)</f>
        <v>0</v>
      </c>
    </row>
    <row r="73" spans="1:51" ht="19.5" customHeight="1" x14ac:dyDescent="0.25">
      <c r="A73" s="95" t="str">
        <f t="shared" ref="A73:A136" si="1">_xlfn.IFS(AM73=0,"",AM73&gt;0,AM73,AM73&lt;&gt;"","")</f>
        <v/>
      </c>
      <c r="B73" s="153"/>
      <c r="C73" s="80"/>
      <c r="D73" s="80"/>
      <c r="E73" s="80"/>
      <c r="F73" s="80"/>
      <c r="G73" s="154"/>
      <c r="H73" s="80"/>
      <c r="I73" s="80"/>
      <c r="J73" s="80"/>
      <c r="K73" s="381"/>
      <c r="L73" s="381"/>
      <c r="M73" s="381"/>
      <c r="N73" s="381"/>
      <c r="O73" s="381"/>
      <c r="P73" s="381"/>
      <c r="Q73" s="381"/>
      <c r="R73" s="381"/>
      <c r="S73" s="381"/>
      <c r="T73" s="381"/>
      <c r="U73" s="381"/>
      <c r="V73" s="381"/>
      <c r="W73" s="381"/>
      <c r="X73" s="381"/>
      <c r="Y73" s="381"/>
      <c r="Z73" s="381"/>
      <c r="AA73" s="381"/>
      <c r="AB73" s="381"/>
      <c r="AC73" s="381"/>
      <c r="AD73" s="381"/>
      <c r="AE73" s="381"/>
      <c r="AF73" s="381"/>
      <c r="AG73" s="381"/>
      <c r="AH73" s="381"/>
      <c r="AI73" s="381"/>
      <c r="AJ73" s="381"/>
      <c r="AK73" s="80"/>
      <c r="AL73" s="155"/>
      <c r="AM73" s="156"/>
      <c r="AN73" s="80"/>
      <c r="AO73" s="80"/>
      <c r="AP73" s="80"/>
      <c r="AQ73" s="80"/>
      <c r="AR73" s="154"/>
      <c r="AS73" s="442"/>
      <c r="AT73" s="443"/>
      <c r="AU73" s="443"/>
      <c r="AV73" s="443"/>
      <c r="AW73" s="443"/>
      <c r="AX73" s="444"/>
      <c r="AY73" s="15"/>
    </row>
    <row r="74" spans="1:51" ht="19.5" customHeight="1" x14ac:dyDescent="0.25">
      <c r="A74" s="95" t="str">
        <f t="shared" si="1"/>
        <v/>
      </c>
      <c r="B74" s="153"/>
      <c r="C74" s="80"/>
      <c r="D74" s="80"/>
      <c r="E74" s="80"/>
      <c r="F74" s="80"/>
      <c r="G74" s="154"/>
      <c r="H74" s="80"/>
      <c r="I74" s="80"/>
      <c r="J74" s="80"/>
      <c r="K74" s="381"/>
      <c r="L74" s="381"/>
      <c r="M74" s="381"/>
      <c r="N74" s="381"/>
      <c r="O74" s="381"/>
      <c r="P74" s="381"/>
      <c r="Q74" s="381"/>
      <c r="R74" s="381"/>
      <c r="S74" s="381"/>
      <c r="T74" s="381"/>
      <c r="U74" s="381"/>
      <c r="V74" s="381"/>
      <c r="W74" s="381"/>
      <c r="X74" s="381"/>
      <c r="Y74" s="381"/>
      <c r="Z74" s="381"/>
      <c r="AA74" s="381"/>
      <c r="AB74" s="381"/>
      <c r="AC74" s="381"/>
      <c r="AD74" s="381"/>
      <c r="AE74" s="381"/>
      <c r="AF74" s="381"/>
      <c r="AG74" s="381"/>
      <c r="AH74" s="381"/>
      <c r="AI74" s="381"/>
      <c r="AJ74" s="381"/>
      <c r="AK74" s="80"/>
      <c r="AL74" s="155"/>
      <c r="AM74" s="156"/>
      <c r="AN74" s="80"/>
      <c r="AO74" s="80"/>
      <c r="AP74" s="80"/>
      <c r="AQ74" s="80"/>
      <c r="AR74" s="154"/>
      <c r="AS74" s="442"/>
      <c r="AT74" s="443"/>
      <c r="AU74" s="443"/>
      <c r="AV74" s="443"/>
      <c r="AW74" s="443"/>
      <c r="AX74" s="444"/>
      <c r="AY74" s="15"/>
    </row>
    <row r="75" spans="1:51" ht="19.5" customHeight="1" x14ac:dyDescent="0.25">
      <c r="A75" s="95" t="str">
        <f t="shared" si="1"/>
        <v/>
      </c>
      <c r="B75" s="153"/>
      <c r="C75" s="80"/>
      <c r="D75" s="80"/>
      <c r="E75" s="80"/>
      <c r="F75" s="80"/>
      <c r="G75" s="154"/>
      <c r="H75" s="80"/>
      <c r="I75" s="80"/>
      <c r="J75" s="80"/>
      <c r="K75" s="381"/>
      <c r="L75" s="381"/>
      <c r="M75" s="381"/>
      <c r="N75" s="381"/>
      <c r="O75" s="381"/>
      <c r="P75" s="381"/>
      <c r="Q75" s="381"/>
      <c r="R75" s="381"/>
      <c r="S75" s="381"/>
      <c r="T75" s="381"/>
      <c r="U75" s="381"/>
      <c r="V75" s="381"/>
      <c r="W75" s="381"/>
      <c r="X75" s="381"/>
      <c r="Y75" s="381"/>
      <c r="Z75" s="381"/>
      <c r="AA75" s="381"/>
      <c r="AB75" s="381"/>
      <c r="AC75" s="381"/>
      <c r="AD75" s="381"/>
      <c r="AE75" s="381"/>
      <c r="AF75" s="381"/>
      <c r="AG75" s="381"/>
      <c r="AH75" s="381"/>
      <c r="AI75" s="381"/>
      <c r="AJ75" s="381"/>
      <c r="AK75" s="80"/>
      <c r="AL75" s="155"/>
      <c r="AM75" s="156"/>
      <c r="AN75" s="80"/>
      <c r="AO75" s="80"/>
      <c r="AP75" s="80"/>
      <c r="AQ75" s="80"/>
      <c r="AR75" s="154"/>
      <c r="AS75" s="90"/>
      <c r="AT75" s="92"/>
      <c r="AU75" s="92"/>
      <c r="AV75" s="92"/>
      <c r="AW75" s="92"/>
      <c r="AX75" s="91"/>
      <c r="AY75" s="15"/>
    </row>
    <row r="76" spans="1:51" ht="19.5" customHeight="1" x14ac:dyDescent="0.25">
      <c r="A76" s="95" t="str">
        <f t="shared" si="1"/>
        <v/>
      </c>
      <c r="B76" s="153"/>
      <c r="C76" s="80"/>
      <c r="D76" s="80"/>
      <c r="E76" s="80"/>
      <c r="F76" s="80"/>
      <c r="G76" s="154"/>
      <c r="H76" s="80"/>
      <c r="I76" s="80"/>
      <c r="J76" s="80"/>
      <c r="K76" s="381"/>
      <c r="L76" s="381"/>
      <c r="M76" s="381"/>
      <c r="N76" s="381"/>
      <c r="O76" s="381"/>
      <c r="P76" s="381"/>
      <c r="Q76" s="381"/>
      <c r="R76" s="381"/>
      <c r="S76" s="381"/>
      <c r="T76" s="381"/>
      <c r="U76" s="381"/>
      <c r="V76" s="381"/>
      <c r="W76" s="381"/>
      <c r="X76" s="381"/>
      <c r="Y76" s="381"/>
      <c r="Z76" s="381"/>
      <c r="AA76" s="381"/>
      <c r="AB76" s="381"/>
      <c r="AC76" s="381"/>
      <c r="AD76" s="381"/>
      <c r="AE76" s="381"/>
      <c r="AF76" s="381"/>
      <c r="AG76" s="381"/>
      <c r="AH76" s="381"/>
      <c r="AI76" s="381"/>
      <c r="AJ76" s="381"/>
      <c r="AK76" s="80"/>
      <c r="AL76" s="155"/>
      <c r="AM76" s="156"/>
      <c r="AN76" s="80"/>
      <c r="AO76" s="80"/>
      <c r="AP76" s="80"/>
      <c r="AQ76" s="80"/>
      <c r="AR76" s="154"/>
      <c r="AS76" s="90"/>
      <c r="AT76" s="92"/>
      <c r="AU76" s="92"/>
      <c r="AV76" s="92"/>
      <c r="AW76" s="92"/>
      <c r="AX76" s="91"/>
      <c r="AY76" s="15"/>
    </row>
    <row r="77" spans="1:51" ht="19.5" customHeight="1" x14ac:dyDescent="0.25">
      <c r="A77" s="95" t="str">
        <f t="shared" si="1"/>
        <v/>
      </c>
      <c r="B77" s="153"/>
      <c r="C77" s="80"/>
      <c r="D77" s="80"/>
      <c r="E77" s="80"/>
      <c r="F77" s="80"/>
      <c r="G77" s="154"/>
      <c r="H77" s="80"/>
      <c r="I77" s="80"/>
      <c r="J77" s="80"/>
      <c r="K77" s="381"/>
      <c r="L77" s="381"/>
      <c r="M77" s="381"/>
      <c r="N77" s="381"/>
      <c r="O77" s="381"/>
      <c r="P77" s="381"/>
      <c r="Q77" s="381"/>
      <c r="R77" s="381"/>
      <c r="S77" s="381"/>
      <c r="T77" s="381"/>
      <c r="U77" s="381"/>
      <c r="V77" s="381"/>
      <c r="W77" s="381"/>
      <c r="X77" s="381"/>
      <c r="Y77" s="381"/>
      <c r="Z77" s="381"/>
      <c r="AA77" s="381"/>
      <c r="AB77" s="381"/>
      <c r="AC77" s="381"/>
      <c r="AD77" s="381"/>
      <c r="AE77" s="381"/>
      <c r="AF77" s="381"/>
      <c r="AG77" s="381"/>
      <c r="AH77" s="381"/>
      <c r="AI77" s="381"/>
      <c r="AJ77" s="381"/>
      <c r="AK77" s="80"/>
      <c r="AL77" s="155"/>
      <c r="AM77" s="156"/>
      <c r="AN77" s="80"/>
      <c r="AO77" s="80"/>
      <c r="AP77" s="80"/>
      <c r="AQ77" s="80"/>
      <c r="AR77" s="154"/>
      <c r="AS77" s="157"/>
      <c r="AT77" s="158"/>
      <c r="AU77" s="158"/>
      <c r="AV77" s="158"/>
      <c r="AW77" s="158"/>
      <c r="AX77" s="159"/>
      <c r="AY77" s="15"/>
    </row>
    <row r="78" spans="1:51" ht="19.5" customHeight="1" x14ac:dyDescent="0.25">
      <c r="A78" s="95" t="str">
        <f t="shared" si="1"/>
        <v/>
      </c>
      <c r="B78" s="153"/>
      <c r="C78" s="80"/>
      <c r="D78" s="80"/>
      <c r="E78" s="80"/>
      <c r="F78" s="80"/>
      <c r="G78" s="154"/>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155"/>
      <c r="AM78" s="156"/>
      <c r="AN78" s="80"/>
      <c r="AO78" s="80"/>
      <c r="AP78" s="80"/>
      <c r="AQ78" s="80"/>
      <c r="AR78" s="154"/>
      <c r="AS78" s="157"/>
      <c r="AT78" s="158"/>
      <c r="AU78" s="158"/>
      <c r="AV78" s="158"/>
      <c r="AW78" s="158"/>
      <c r="AX78" s="159"/>
      <c r="AY78" s="17"/>
    </row>
    <row r="79" spans="1:51" ht="19.5" customHeight="1" x14ac:dyDescent="0.25">
      <c r="A79" s="95">
        <f t="shared" si="1"/>
        <v>356</v>
      </c>
      <c r="B79" s="153"/>
      <c r="C79" s="80"/>
      <c r="D79" s="80"/>
      <c r="E79" s="80"/>
      <c r="F79" s="80"/>
      <c r="G79" s="154"/>
      <c r="H79" s="80"/>
      <c r="I79" s="80"/>
      <c r="J79" s="80" t="s">
        <v>878</v>
      </c>
      <c r="K79" s="401" t="s">
        <v>879</v>
      </c>
      <c r="L79" s="401"/>
      <c r="M79" s="401"/>
      <c r="N79" s="401"/>
      <c r="O79" s="401"/>
      <c r="P79" s="401"/>
      <c r="Q79" s="401"/>
      <c r="R79" s="401"/>
      <c r="S79" s="401"/>
      <c r="T79" s="401"/>
      <c r="U79" s="401"/>
      <c r="V79" s="401"/>
      <c r="W79" s="401"/>
      <c r="X79" s="401"/>
      <c r="Y79" s="401"/>
      <c r="Z79" s="401"/>
      <c r="AA79" s="401"/>
      <c r="AB79" s="401"/>
      <c r="AC79" s="401"/>
      <c r="AD79" s="401"/>
      <c r="AE79" s="401"/>
      <c r="AF79" s="401"/>
      <c r="AG79" s="401"/>
      <c r="AH79" s="401"/>
      <c r="AI79" s="401"/>
      <c r="AJ79" s="401"/>
      <c r="AK79" s="80"/>
      <c r="AL79" s="155"/>
      <c r="AM79" s="201">
        <v>356</v>
      </c>
      <c r="AN79" s="386" t="s">
        <v>12</v>
      </c>
      <c r="AO79" s="387"/>
      <c r="AP79" s="387"/>
      <c r="AQ79" s="388"/>
      <c r="AR79" s="154"/>
      <c r="AS79" s="395" t="s">
        <v>1789</v>
      </c>
      <c r="AT79" s="396"/>
      <c r="AU79" s="396"/>
      <c r="AV79" s="396"/>
      <c r="AW79" s="396"/>
      <c r="AX79" s="397"/>
      <c r="AY79" s="17">
        <f>VLOOKUP(AN79,$CD$6:$CE$11,2,FALSE)</f>
        <v>0</v>
      </c>
    </row>
    <row r="80" spans="1:51" ht="19.5" customHeight="1" x14ac:dyDescent="0.25">
      <c r="A80" s="95" t="str">
        <f t="shared" si="1"/>
        <v/>
      </c>
      <c r="B80" s="153"/>
      <c r="C80" s="80"/>
      <c r="D80" s="80"/>
      <c r="E80" s="80"/>
      <c r="F80" s="80"/>
      <c r="G80" s="154"/>
      <c r="H80" s="80"/>
      <c r="I80" s="80"/>
      <c r="J80" s="80"/>
      <c r="K80" s="401"/>
      <c r="L80" s="401"/>
      <c r="M80" s="401"/>
      <c r="N80" s="401"/>
      <c r="O80" s="401"/>
      <c r="P80" s="401"/>
      <c r="Q80" s="401"/>
      <c r="R80" s="401"/>
      <c r="S80" s="401"/>
      <c r="T80" s="401"/>
      <c r="U80" s="401"/>
      <c r="V80" s="401"/>
      <c r="W80" s="401"/>
      <c r="X80" s="401"/>
      <c r="Y80" s="401"/>
      <c r="Z80" s="401"/>
      <c r="AA80" s="401"/>
      <c r="AB80" s="401"/>
      <c r="AC80" s="401"/>
      <c r="AD80" s="401"/>
      <c r="AE80" s="401"/>
      <c r="AF80" s="401"/>
      <c r="AG80" s="401"/>
      <c r="AH80" s="401"/>
      <c r="AI80" s="401"/>
      <c r="AJ80" s="401"/>
      <c r="AK80" s="80"/>
      <c r="AL80" s="155"/>
      <c r="AM80" s="156"/>
      <c r="AN80" s="80"/>
      <c r="AO80" s="80"/>
      <c r="AP80" s="80"/>
      <c r="AQ80" s="80"/>
      <c r="AR80" s="154"/>
      <c r="AS80" s="395"/>
      <c r="AT80" s="396"/>
      <c r="AU80" s="396"/>
      <c r="AV80" s="396"/>
      <c r="AW80" s="396"/>
      <c r="AX80" s="397"/>
      <c r="AY80" s="15"/>
    </row>
    <row r="81" spans="1:51" ht="19.5" customHeight="1" x14ac:dyDescent="0.25">
      <c r="A81" s="95" t="str">
        <f t="shared" si="1"/>
        <v/>
      </c>
      <c r="B81" s="153"/>
      <c r="C81" s="80"/>
      <c r="D81" s="80"/>
      <c r="E81" s="80"/>
      <c r="F81" s="80"/>
      <c r="G81" s="154"/>
      <c r="H81" s="80"/>
      <c r="I81" s="80"/>
      <c r="J81" s="80"/>
      <c r="K81" s="401"/>
      <c r="L81" s="401"/>
      <c r="M81" s="401"/>
      <c r="N81" s="401"/>
      <c r="O81" s="401"/>
      <c r="P81" s="401"/>
      <c r="Q81" s="401"/>
      <c r="R81" s="401"/>
      <c r="S81" s="401"/>
      <c r="T81" s="401"/>
      <c r="U81" s="401"/>
      <c r="V81" s="401"/>
      <c r="W81" s="401"/>
      <c r="X81" s="401"/>
      <c r="Y81" s="401"/>
      <c r="Z81" s="401"/>
      <c r="AA81" s="401"/>
      <c r="AB81" s="401"/>
      <c r="AC81" s="401"/>
      <c r="AD81" s="401"/>
      <c r="AE81" s="401"/>
      <c r="AF81" s="401"/>
      <c r="AG81" s="401"/>
      <c r="AH81" s="401"/>
      <c r="AI81" s="401"/>
      <c r="AJ81" s="401"/>
      <c r="AK81" s="80"/>
      <c r="AL81" s="155"/>
      <c r="AM81" s="156"/>
      <c r="AN81" s="80"/>
      <c r="AO81" s="80"/>
      <c r="AP81" s="80"/>
      <c r="AQ81" s="80"/>
      <c r="AR81" s="154"/>
      <c r="AS81" s="157"/>
      <c r="AT81" s="158"/>
      <c r="AU81" s="158"/>
      <c r="AV81" s="158"/>
      <c r="AW81" s="158"/>
      <c r="AX81" s="159"/>
      <c r="AY81" s="15"/>
    </row>
    <row r="82" spans="1:51" ht="19.5" customHeight="1" x14ac:dyDescent="0.25">
      <c r="A82" s="95" t="str">
        <f t="shared" si="1"/>
        <v/>
      </c>
      <c r="B82" s="153"/>
      <c r="C82" s="80"/>
      <c r="D82" s="80"/>
      <c r="E82" s="80"/>
      <c r="F82" s="80"/>
      <c r="G82" s="154"/>
      <c r="H82" s="80"/>
      <c r="I82" s="80"/>
      <c r="J82" s="80"/>
      <c r="K82" s="401"/>
      <c r="L82" s="401"/>
      <c r="M82" s="401"/>
      <c r="N82" s="401"/>
      <c r="O82" s="401"/>
      <c r="P82" s="401"/>
      <c r="Q82" s="401"/>
      <c r="R82" s="401"/>
      <c r="S82" s="401"/>
      <c r="T82" s="401"/>
      <c r="U82" s="401"/>
      <c r="V82" s="401"/>
      <c r="W82" s="401"/>
      <c r="X82" s="401"/>
      <c r="Y82" s="401"/>
      <c r="Z82" s="401"/>
      <c r="AA82" s="401"/>
      <c r="AB82" s="401"/>
      <c r="AC82" s="401"/>
      <c r="AD82" s="401"/>
      <c r="AE82" s="401"/>
      <c r="AF82" s="401"/>
      <c r="AG82" s="401"/>
      <c r="AH82" s="401"/>
      <c r="AI82" s="401"/>
      <c r="AJ82" s="401"/>
      <c r="AK82" s="80"/>
      <c r="AL82" s="155"/>
      <c r="AM82" s="156"/>
      <c r="AN82" s="80"/>
      <c r="AO82" s="80"/>
      <c r="AP82" s="80"/>
      <c r="AQ82" s="80"/>
      <c r="AR82" s="154"/>
      <c r="AS82" s="157"/>
      <c r="AT82" s="158"/>
      <c r="AU82" s="158"/>
      <c r="AV82" s="158"/>
      <c r="AW82" s="158"/>
      <c r="AX82" s="159"/>
      <c r="AY82" s="15"/>
    </row>
    <row r="83" spans="1:51" ht="19.5" customHeight="1" x14ac:dyDescent="0.25">
      <c r="A83" s="95" t="str">
        <f t="shared" si="1"/>
        <v/>
      </c>
      <c r="B83" s="153"/>
      <c r="C83" s="80"/>
      <c r="D83" s="80"/>
      <c r="E83" s="80"/>
      <c r="F83" s="80"/>
      <c r="G83" s="154"/>
      <c r="H83" s="80"/>
      <c r="I83" s="80"/>
      <c r="J83" s="80"/>
      <c r="K83" s="401"/>
      <c r="L83" s="401"/>
      <c r="M83" s="401"/>
      <c r="N83" s="401"/>
      <c r="O83" s="401"/>
      <c r="P83" s="401"/>
      <c r="Q83" s="401"/>
      <c r="R83" s="401"/>
      <c r="S83" s="401"/>
      <c r="T83" s="401"/>
      <c r="U83" s="401"/>
      <c r="V83" s="401"/>
      <c r="W83" s="401"/>
      <c r="X83" s="401"/>
      <c r="Y83" s="401"/>
      <c r="Z83" s="401"/>
      <c r="AA83" s="401"/>
      <c r="AB83" s="401"/>
      <c r="AC83" s="401"/>
      <c r="AD83" s="401"/>
      <c r="AE83" s="401"/>
      <c r="AF83" s="401"/>
      <c r="AG83" s="401"/>
      <c r="AH83" s="401"/>
      <c r="AI83" s="401"/>
      <c r="AJ83" s="401"/>
      <c r="AK83" s="80"/>
      <c r="AL83" s="155"/>
      <c r="AM83" s="156"/>
      <c r="AN83" s="80"/>
      <c r="AO83" s="80"/>
      <c r="AP83" s="80"/>
      <c r="AQ83" s="80"/>
      <c r="AR83" s="154"/>
      <c r="AS83" s="157"/>
      <c r="AT83" s="158"/>
      <c r="AU83" s="158"/>
      <c r="AV83" s="158"/>
      <c r="AW83" s="158"/>
      <c r="AX83" s="159"/>
      <c r="AY83" s="15"/>
    </row>
    <row r="84" spans="1:51" ht="19.5" customHeight="1" x14ac:dyDescent="0.25">
      <c r="A84" s="95" t="str">
        <f t="shared" si="1"/>
        <v/>
      </c>
      <c r="B84" s="153"/>
      <c r="C84" s="80"/>
      <c r="D84" s="80"/>
      <c r="E84" s="80"/>
      <c r="F84" s="80"/>
      <c r="G84" s="154"/>
      <c r="H84" s="80"/>
      <c r="I84" s="80"/>
      <c r="J84" s="80"/>
      <c r="K84" s="234"/>
      <c r="L84" s="234"/>
      <c r="M84" s="234"/>
      <c r="N84" s="234"/>
      <c r="O84" s="234"/>
      <c r="P84" s="234"/>
      <c r="Q84" s="234"/>
      <c r="R84" s="234"/>
      <c r="S84" s="234"/>
      <c r="T84" s="234"/>
      <c r="U84" s="234"/>
      <c r="V84" s="234"/>
      <c r="W84" s="234"/>
      <c r="X84" s="234"/>
      <c r="Y84" s="234"/>
      <c r="Z84" s="234"/>
      <c r="AA84" s="234"/>
      <c r="AB84" s="234"/>
      <c r="AC84" s="234"/>
      <c r="AD84" s="234"/>
      <c r="AE84" s="234"/>
      <c r="AF84" s="234"/>
      <c r="AG84" s="234"/>
      <c r="AH84" s="234"/>
      <c r="AI84" s="234"/>
      <c r="AJ84" s="234"/>
      <c r="AK84" s="80"/>
      <c r="AL84" s="155"/>
      <c r="AM84" s="156"/>
      <c r="AN84" s="80"/>
      <c r="AO84" s="80"/>
      <c r="AP84" s="80"/>
      <c r="AQ84" s="80"/>
      <c r="AR84" s="154"/>
      <c r="AS84" s="157"/>
      <c r="AT84" s="158"/>
      <c r="AU84" s="158"/>
      <c r="AV84" s="158"/>
      <c r="AW84" s="158"/>
      <c r="AX84" s="159"/>
      <c r="AY84" s="17"/>
    </row>
    <row r="85" spans="1:51" ht="19.5" customHeight="1" x14ac:dyDescent="0.25">
      <c r="A85" s="95">
        <f t="shared" si="1"/>
        <v>357</v>
      </c>
      <c r="B85" s="153"/>
      <c r="C85" s="80"/>
      <c r="D85" s="80"/>
      <c r="E85" s="80"/>
      <c r="F85" s="80"/>
      <c r="G85" s="154"/>
      <c r="H85" s="80"/>
      <c r="I85" s="80"/>
      <c r="J85" s="80" t="s">
        <v>880</v>
      </c>
      <c r="K85" s="401" t="s">
        <v>881</v>
      </c>
      <c r="L85" s="401"/>
      <c r="M85" s="401"/>
      <c r="N85" s="401"/>
      <c r="O85" s="401"/>
      <c r="P85" s="401"/>
      <c r="Q85" s="401"/>
      <c r="R85" s="401"/>
      <c r="S85" s="401"/>
      <c r="T85" s="401"/>
      <c r="U85" s="401"/>
      <c r="V85" s="401"/>
      <c r="W85" s="401"/>
      <c r="X85" s="401"/>
      <c r="Y85" s="401"/>
      <c r="Z85" s="401"/>
      <c r="AA85" s="401"/>
      <c r="AB85" s="401"/>
      <c r="AC85" s="401"/>
      <c r="AD85" s="401"/>
      <c r="AE85" s="401"/>
      <c r="AF85" s="401"/>
      <c r="AG85" s="401"/>
      <c r="AH85" s="401"/>
      <c r="AI85" s="401"/>
      <c r="AJ85" s="401"/>
      <c r="AK85" s="80"/>
      <c r="AL85" s="155"/>
      <c r="AM85" s="201">
        <v>357</v>
      </c>
      <c r="AN85" s="386" t="s">
        <v>12</v>
      </c>
      <c r="AO85" s="387"/>
      <c r="AP85" s="387"/>
      <c r="AQ85" s="388"/>
      <c r="AR85" s="154"/>
      <c r="AS85" s="395" t="s">
        <v>1790</v>
      </c>
      <c r="AT85" s="396"/>
      <c r="AU85" s="396"/>
      <c r="AV85" s="396"/>
      <c r="AW85" s="396"/>
      <c r="AX85" s="397"/>
      <c r="AY85" s="17">
        <f>VLOOKUP(AN85,$CD$6:$CE$11,2,FALSE)</f>
        <v>0</v>
      </c>
    </row>
    <row r="86" spans="1:51" ht="19.5" customHeight="1" x14ac:dyDescent="0.25">
      <c r="A86" s="95" t="str">
        <f t="shared" si="1"/>
        <v/>
      </c>
      <c r="B86" s="153"/>
      <c r="C86" s="80"/>
      <c r="D86" s="80"/>
      <c r="E86" s="80"/>
      <c r="F86" s="80"/>
      <c r="G86" s="154"/>
      <c r="H86" s="80"/>
      <c r="I86" s="80"/>
      <c r="J86" s="80"/>
      <c r="K86" s="401"/>
      <c r="L86" s="401"/>
      <c r="M86" s="401"/>
      <c r="N86" s="401"/>
      <c r="O86" s="401"/>
      <c r="P86" s="401"/>
      <c r="Q86" s="401"/>
      <c r="R86" s="401"/>
      <c r="S86" s="401"/>
      <c r="T86" s="401"/>
      <c r="U86" s="401"/>
      <c r="V86" s="401"/>
      <c r="W86" s="401"/>
      <c r="X86" s="401"/>
      <c r="Y86" s="401"/>
      <c r="Z86" s="401"/>
      <c r="AA86" s="401"/>
      <c r="AB86" s="401"/>
      <c r="AC86" s="401"/>
      <c r="AD86" s="401"/>
      <c r="AE86" s="401"/>
      <c r="AF86" s="401"/>
      <c r="AG86" s="401"/>
      <c r="AH86" s="401"/>
      <c r="AI86" s="401"/>
      <c r="AJ86" s="401"/>
      <c r="AK86" s="80"/>
      <c r="AL86" s="155"/>
      <c r="AM86" s="156"/>
      <c r="AN86" s="80"/>
      <c r="AO86" s="80"/>
      <c r="AP86" s="80"/>
      <c r="AQ86" s="80"/>
      <c r="AR86" s="154"/>
      <c r="AS86" s="395"/>
      <c r="AT86" s="396"/>
      <c r="AU86" s="396"/>
      <c r="AV86" s="396"/>
      <c r="AW86" s="396"/>
      <c r="AX86" s="397"/>
      <c r="AY86" s="15"/>
    </row>
    <row r="87" spans="1:51" ht="19.5" customHeight="1" x14ac:dyDescent="0.25">
      <c r="A87" s="95" t="str">
        <f t="shared" si="1"/>
        <v/>
      </c>
      <c r="B87" s="153"/>
      <c r="C87" s="80"/>
      <c r="D87" s="80"/>
      <c r="E87" s="80"/>
      <c r="F87" s="80"/>
      <c r="G87" s="154"/>
      <c r="H87" s="80"/>
      <c r="I87" s="80"/>
      <c r="J87" s="80"/>
      <c r="K87" s="401"/>
      <c r="L87" s="401"/>
      <c r="M87" s="401"/>
      <c r="N87" s="401"/>
      <c r="O87" s="401"/>
      <c r="P87" s="401"/>
      <c r="Q87" s="401"/>
      <c r="R87" s="401"/>
      <c r="S87" s="401"/>
      <c r="T87" s="401"/>
      <c r="U87" s="401"/>
      <c r="V87" s="401"/>
      <c r="W87" s="401"/>
      <c r="X87" s="401"/>
      <c r="Y87" s="401"/>
      <c r="Z87" s="401"/>
      <c r="AA87" s="401"/>
      <c r="AB87" s="401"/>
      <c r="AC87" s="401"/>
      <c r="AD87" s="401"/>
      <c r="AE87" s="401"/>
      <c r="AF87" s="401"/>
      <c r="AG87" s="401"/>
      <c r="AH87" s="401"/>
      <c r="AI87" s="401"/>
      <c r="AJ87" s="401"/>
      <c r="AK87" s="80"/>
      <c r="AL87" s="155"/>
      <c r="AM87" s="156"/>
      <c r="AN87" s="80"/>
      <c r="AO87" s="80"/>
      <c r="AP87" s="80"/>
      <c r="AQ87" s="80"/>
      <c r="AR87" s="154"/>
      <c r="AS87" s="157"/>
      <c r="AT87" s="158"/>
      <c r="AU87" s="158"/>
      <c r="AV87" s="158"/>
      <c r="AW87" s="158"/>
      <c r="AX87" s="159"/>
      <c r="AY87" s="15"/>
    </row>
    <row r="88" spans="1:51" ht="19.5" customHeight="1" x14ac:dyDescent="0.25">
      <c r="A88" s="95" t="str">
        <f t="shared" si="1"/>
        <v/>
      </c>
      <c r="B88" s="153"/>
      <c r="C88" s="80"/>
      <c r="D88" s="80"/>
      <c r="E88" s="80"/>
      <c r="F88" s="80"/>
      <c r="G88" s="154"/>
      <c r="H88" s="80"/>
      <c r="I88" s="80"/>
      <c r="J88" s="80"/>
      <c r="K88" s="401"/>
      <c r="L88" s="401"/>
      <c r="M88" s="401"/>
      <c r="N88" s="401"/>
      <c r="O88" s="401"/>
      <c r="P88" s="401"/>
      <c r="Q88" s="401"/>
      <c r="R88" s="401"/>
      <c r="S88" s="401"/>
      <c r="T88" s="401"/>
      <c r="U88" s="401"/>
      <c r="V88" s="401"/>
      <c r="W88" s="401"/>
      <c r="X88" s="401"/>
      <c r="Y88" s="401"/>
      <c r="Z88" s="401"/>
      <c r="AA88" s="401"/>
      <c r="AB88" s="401"/>
      <c r="AC88" s="401"/>
      <c r="AD88" s="401"/>
      <c r="AE88" s="401"/>
      <c r="AF88" s="401"/>
      <c r="AG88" s="401"/>
      <c r="AH88" s="401"/>
      <c r="AI88" s="401"/>
      <c r="AJ88" s="401"/>
      <c r="AK88" s="80"/>
      <c r="AL88" s="155"/>
      <c r="AM88" s="156"/>
      <c r="AN88" s="80"/>
      <c r="AO88" s="80"/>
      <c r="AP88" s="80"/>
      <c r="AQ88" s="80"/>
      <c r="AR88" s="154"/>
      <c r="AS88" s="157"/>
      <c r="AT88" s="158"/>
      <c r="AU88" s="158"/>
      <c r="AV88" s="158"/>
      <c r="AW88" s="158"/>
      <c r="AX88" s="159"/>
      <c r="AY88" s="15"/>
    </row>
    <row r="89" spans="1:51" ht="19.5" customHeight="1" x14ac:dyDescent="0.25">
      <c r="A89" s="95" t="str">
        <f t="shared" si="1"/>
        <v/>
      </c>
      <c r="B89" s="153"/>
      <c r="C89" s="80"/>
      <c r="D89" s="80"/>
      <c r="E89" s="80"/>
      <c r="F89" s="80"/>
      <c r="G89" s="154"/>
      <c r="H89" s="80"/>
      <c r="I89" s="80"/>
      <c r="J89" s="80"/>
      <c r="K89" s="234"/>
      <c r="L89" s="234"/>
      <c r="M89" s="234"/>
      <c r="N89" s="234"/>
      <c r="O89" s="234"/>
      <c r="P89" s="234"/>
      <c r="Q89" s="234"/>
      <c r="R89" s="234"/>
      <c r="S89" s="234"/>
      <c r="T89" s="234"/>
      <c r="U89" s="234"/>
      <c r="V89" s="234"/>
      <c r="W89" s="234"/>
      <c r="X89" s="234"/>
      <c r="Y89" s="234"/>
      <c r="Z89" s="234"/>
      <c r="AA89" s="234"/>
      <c r="AB89" s="234"/>
      <c r="AC89" s="234"/>
      <c r="AD89" s="234"/>
      <c r="AE89" s="234"/>
      <c r="AF89" s="234"/>
      <c r="AG89" s="234"/>
      <c r="AH89" s="234"/>
      <c r="AI89" s="234"/>
      <c r="AJ89" s="234"/>
      <c r="AK89" s="80"/>
      <c r="AL89" s="155"/>
      <c r="AM89" s="156"/>
      <c r="AN89" s="80"/>
      <c r="AO89" s="80"/>
      <c r="AP89" s="80"/>
      <c r="AQ89" s="80"/>
      <c r="AR89" s="154"/>
      <c r="AS89" s="157"/>
      <c r="AT89" s="158"/>
      <c r="AU89" s="158"/>
      <c r="AV89" s="158"/>
      <c r="AW89" s="158"/>
      <c r="AX89" s="159"/>
      <c r="AY89" s="15"/>
    </row>
    <row r="90" spans="1:51" ht="19.5" customHeight="1" x14ac:dyDescent="0.25">
      <c r="A90" s="95">
        <f t="shared" si="1"/>
        <v>358</v>
      </c>
      <c r="B90" s="153"/>
      <c r="C90" s="80"/>
      <c r="D90" s="80"/>
      <c r="E90" s="80"/>
      <c r="F90" s="80"/>
      <c r="G90" s="154"/>
      <c r="H90" s="80"/>
      <c r="I90" s="80"/>
      <c r="J90" s="80" t="s">
        <v>882</v>
      </c>
      <c r="K90" s="401" t="s">
        <v>883</v>
      </c>
      <c r="L90" s="401"/>
      <c r="M90" s="401"/>
      <c r="N90" s="401"/>
      <c r="O90" s="401"/>
      <c r="P90" s="401"/>
      <c r="Q90" s="401"/>
      <c r="R90" s="401"/>
      <c r="S90" s="401"/>
      <c r="T90" s="401"/>
      <c r="U90" s="401"/>
      <c r="V90" s="401"/>
      <c r="W90" s="401"/>
      <c r="X90" s="401"/>
      <c r="Y90" s="401"/>
      <c r="Z90" s="401"/>
      <c r="AA90" s="401"/>
      <c r="AB90" s="401"/>
      <c r="AC90" s="401"/>
      <c r="AD90" s="401"/>
      <c r="AE90" s="401"/>
      <c r="AF90" s="401"/>
      <c r="AG90" s="401"/>
      <c r="AH90" s="401"/>
      <c r="AI90" s="401"/>
      <c r="AJ90" s="401"/>
      <c r="AK90" s="80"/>
      <c r="AL90" s="155"/>
      <c r="AM90" s="201">
        <v>358</v>
      </c>
      <c r="AN90" s="386" t="s">
        <v>12</v>
      </c>
      <c r="AO90" s="387"/>
      <c r="AP90" s="387"/>
      <c r="AQ90" s="388"/>
      <c r="AR90" s="154"/>
      <c r="AS90" s="395" t="s">
        <v>1791</v>
      </c>
      <c r="AT90" s="396"/>
      <c r="AU90" s="396"/>
      <c r="AV90" s="396"/>
      <c r="AW90" s="396"/>
      <c r="AX90" s="397"/>
      <c r="AY90" s="17">
        <f>VLOOKUP(AN90,$CD$6:$CE$11,2,FALSE)</f>
        <v>0</v>
      </c>
    </row>
    <row r="91" spans="1:51" ht="19.5" customHeight="1" x14ac:dyDescent="0.25">
      <c r="A91" s="95" t="str">
        <f t="shared" si="1"/>
        <v/>
      </c>
      <c r="B91" s="153"/>
      <c r="C91" s="80"/>
      <c r="D91" s="80"/>
      <c r="E91" s="80"/>
      <c r="F91" s="80"/>
      <c r="G91" s="154"/>
      <c r="H91" s="80"/>
      <c r="I91" s="80"/>
      <c r="J91" s="80"/>
      <c r="K91" s="401"/>
      <c r="L91" s="401"/>
      <c r="M91" s="401"/>
      <c r="N91" s="401"/>
      <c r="O91" s="401"/>
      <c r="P91" s="401"/>
      <c r="Q91" s="401"/>
      <c r="R91" s="401"/>
      <c r="S91" s="401"/>
      <c r="T91" s="401"/>
      <c r="U91" s="401"/>
      <c r="V91" s="401"/>
      <c r="W91" s="401"/>
      <c r="X91" s="401"/>
      <c r="Y91" s="401"/>
      <c r="Z91" s="401"/>
      <c r="AA91" s="401"/>
      <c r="AB91" s="401"/>
      <c r="AC91" s="401"/>
      <c r="AD91" s="401"/>
      <c r="AE91" s="401"/>
      <c r="AF91" s="401"/>
      <c r="AG91" s="401"/>
      <c r="AH91" s="401"/>
      <c r="AI91" s="401"/>
      <c r="AJ91" s="401"/>
      <c r="AK91" s="80"/>
      <c r="AL91" s="155"/>
      <c r="AM91" s="156"/>
      <c r="AN91" s="80"/>
      <c r="AO91" s="80"/>
      <c r="AP91" s="80"/>
      <c r="AQ91" s="80"/>
      <c r="AR91" s="154"/>
      <c r="AS91" s="395"/>
      <c r="AT91" s="396"/>
      <c r="AU91" s="396"/>
      <c r="AV91" s="396"/>
      <c r="AW91" s="396"/>
      <c r="AX91" s="397"/>
      <c r="AY91" s="15"/>
    </row>
    <row r="92" spans="1:51" ht="19.5" customHeight="1" x14ac:dyDescent="0.25">
      <c r="A92" s="95" t="str">
        <f t="shared" si="1"/>
        <v/>
      </c>
      <c r="B92" s="153"/>
      <c r="C92" s="80"/>
      <c r="D92" s="80"/>
      <c r="E92" s="80"/>
      <c r="F92" s="80"/>
      <c r="G92" s="154"/>
      <c r="H92" s="80"/>
      <c r="I92" s="80"/>
      <c r="J92" s="80"/>
      <c r="K92" s="401"/>
      <c r="L92" s="401"/>
      <c r="M92" s="401"/>
      <c r="N92" s="401"/>
      <c r="O92" s="401"/>
      <c r="P92" s="401"/>
      <c r="Q92" s="401"/>
      <c r="R92" s="401"/>
      <c r="S92" s="401"/>
      <c r="T92" s="401"/>
      <c r="U92" s="401"/>
      <c r="V92" s="401"/>
      <c r="W92" s="401"/>
      <c r="X92" s="401"/>
      <c r="Y92" s="401"/>
      <c r="Z92" s="401"/>
      <c r="AA92" s="401"/>
      <c r="AB92" s="401"/>
      <c r="AC92" s="401"/>
      <c r="AD92" s="401"/>
      <c r="AE92" s="401"/>
      <c r="AF92" s="401"/>
      <c r="AG92" s="401"/>
      <c r="AH92" s="401"/>
      <c r="AI92" s="401"/>
      <c r="AJ92" s="401"/>
      <c r="AK92" s="80"/>
      <c r="AL92" s="155"/>
      <c r="AM92" s="156"/>
      <c r="AN92" s="80"/>
      <c r="AO92" s="80"/>
      <c r="AP92" s="80"/>
      <c r="AQ92" s="80"/>
      <c r="AR92" s="154"/>
      <c r="AS92" s="157"/>
      <c r="AT92" s="158"/>
      <c r="AU92" s="158"/>
      <c r="AV92" s="158"/>
      <c r="AW92" s="158"/>
      <c r="AX92" s="159"/>
      <c r="AY92" s="15"/>
    </row>
    <row r="93" spans="1:51" ht="19.5" customHeight="1" x14ac:dyDescent="0.25">
      <c r="A93" s="95" t="str">
        <f t="shared" si="1"/>
        <v/>
      </c>
      <c r="B93" s="153"/>
      <c r="C93" s="80"/>
      <c r="D93" s="80"/>
      <c r="E93" s="80"/>
      <c r="F93" s="80"/>
      <c r="G93" s="154"/>
      <c r="H93" s="80"/>
      <c r="I93" s="80"/>
      <c r="J93" s="80"/>
      <c r="K93" s="401"/>
      <c r="L93" s="401"/>
      <c r="M93" s="401"/>
      <c r="N93" s="401"/>
      <c r="O93" s="401"/>
      <c r="P93" s="401"/>
      <c r="Q93" s="401"/>
      <c r="R93" s="401"/>
      <c r="S93" s="401"/>
      <c r="T93" s="401"/>
      <c r="U93" s="401"/>
      <c r="V93" s="401"/>
      <c r="W93" s="401"/>
      <c r="X93" s="401"/>
      <c r="Y93" s="401"/>
      <c r="Z93" s="401"/>
      <c r="AA93" s="401"/>
      <c r="AB93" s="401"/>
      <c r="AC93" s="401"/>
      <c r="AD93" s="401"/>
      <c r="AE93" s="401"/>
      <c r="AF93" s="401"/>
      <c r="AG93" s="401"/>
      <c r="AH93" s="401"/>
      <c r="AI93" s="401"/>
      <c r="AJ93" s="401"/>
      <c r="AK93" s="80"/>
      <c r="AL93" s="155"/>
      <c r="AM93" s="156"/>
      <c r="AN93" s="80"/>
      <c r="AO93" s="80"/>
      <c r="AP93" s="80"/>
      <c r="AQ93" s="80"/>
      <c r="AR93" s="154"/>
      <c r="AS93" s="157"/>
      <c r="AT93" s="158"/>
      <c r="AU93" s="158"/>
      <c r="AV93" s="158"/>
      <c r="AW93" s="158"/>
      <c r="AX93" s="159"/>
      <c r="AY93" s="15"/>
    </row>
    <row r="94" spans="1:51" ht="19.5" customHeight="1" x14ac:dyDescent="0.25">
      <c r="A94" s="95" t="str">
        <f t="shared" si="1"/>
        <v/>
      </c>
      <c r="B94" s="153"/>
      <c r="C94" s="80"/>
      <c r="D94" s="80"/>
      <c r="E94" s="80"/>
      <c r="F94" s="80"/>
      <c r="G94" s="154"/>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155"/>
      <c r="AM94" s="156"/>
      <c r="AN94" s="80"/>
      <c r="AO94" s="80"/>
      <c r="AP94" s="80"/>
      <c r="AQ94" s="80"/>
      <c r="AR94" s="154"/>
      <c r="AS94" s="157"/>
      <c r="AT94" s="158"/>
      <c r="AU94" s="158"/>
      <c r="AV94" s="158"/>
      <c r="AW94" s="158"/>
      <c r="AX94" s="159"/>
      <c r="AY94" s="15"/>
    </row>
    <row r="95" spans="1:51" ht="19.5" customHeight="1" x14ac:dyDescent="0.25">
      <c r="A95" s="95">
        <f t="shared" si="1"/>
        <v>359</v>
      </c>
      <c r="B95" s="153"/>
      <c r="C95" s="80"/>
      <c r="D95" s="80"/>
      <c r="E95" s="80"/>
      <c r="F95" s="80"/>
      <c r="G95" s="154"/>
      <c r="H95" s="80"/>
      <c r="I95" s="80"/>
      <c r="J95" s="80" t="s">
        <v>884</v>
      </c>
      <c r="K95" s="401" t="s">
        <v>1792</v>
      </c>
      <c r="L95" s="401"/>
      <c r="M95" s="401"/>
      <c r="N95" s="401"/>
      <c r="O95" s="401"/>
      <c r="P95" s="401"/>
      <c r="Q95" s="401"/>
      <c r="R95" s="401"/>
      <c r="S95" s="401"/>
      <c r="T95" s="401"/>
      <c r="U95" s="401"/>
      <c r="V95" s="401"/>
      <c r="W95" s="401"/>
      <c r="X95" s="401"/>
      <c r="Y95" s="401"/>
      <c r="Z95" s="401"/>
      <c r="AA95" s="401"/>
      <c r="AB95" s="401"/>
      <c r="AC95" s="401"/>
      <c r="AD95" s="401"/>
      <c r="AE95" s="401"/>
      <c r="AF95" s="401"/>
      <c r="AG95" s="401"/>
      <c r="AH95" s="401"/>
      <c r="AI95" s="401"/>
      <c r="AJ95" s="401"/>
      <c r="AK95" s="80"/>
      <c r="AL95" s="155"/>
      <c r="AM95" s="201">
        <v>359</v>
      </c>
      <c r="AN95" s="386" t="s">
        <v>12</v>
      </c>
      <c r="AO95" s="387"/>
      <c r="AP95" s="387"/>
      <c r="AQ95" s="388"/>
      <c r="AR95" s="154"/>
      <c r="AS95" s="395" t="s">
        <v>1793</v>
      </c>
      <c r="AT95" s="396"/>
      <c r="AU95" s="396"/>
      <c r="AV95" s="396"/>
      <c r="AW95" s="396"/>
      <c r="AX95" s="397"/>
      <c r="AY95" s="17">
        <f>VLOOKUP(AN95,$CD$6:$CE$11,2,FALSE)</f>
        <v>0</v>
      </c>
    </row>
    <row r="96" spans="1:51" ht="19.5" customHeight="1" x14ac:dyDescent="0.25">
      <c r="A96" s="95" t="str">
        <f t="shared" si="1"/>
        <v/>
      </c>
      <c r="B96" s="153"/>
      <c r="C96" s="80"/>
      <c r="D96" s="80"/>
      <c r="E96" s="80"/>
      <c r="F96" s="80"/>
      <c r="G96" s="154"/>
      <c r="H96" s="80"/>
      <c r="I96" s="80"/>
      <c r="J96" s="80"/>
      <c r="K96" s="401"/>
      <c r="L96" s="401"/>
      <c r="M96" s="401"/>
      <c r="N96" s="401"/>
      <c r="O96" s="401"/>
      <c r="P96" s="401"/>
      <c r="Q96" s="401"/>
      <c r="R96" s="401"/>
      <c r="S96" s="401"/>
      <c r="T96" s="401"/>
      <c r="U96" s="401"/>
      <c r="V96" s="401"/>
      <c r="W96" s="401"/>
      <c r="X96" s="401"/>
      <c r="Y96" s="401"/>
      <c r="Z96" s="401"/>
      <c r="AA96" s="401"/>
      <c r="AB96" s="401"/>
      <c r="AC96" s="401"/>
      <c r="AD96" s="401"/>
      <c r="AE96" s="401"/>
      <c r="AF96" s="401"/>
      <c r="AG96" s="401"/>
      <c r="AH96" s="401"/>
      <c r="AI96" s="401"/>
      <c r="AJ96" s="401"/>
      <c r="AK96" s="80"/>
      <c r="AL96" s="155"/>
      <c r="AM96" s="156"/>
      <c r="AN96" s="80"/>
      <c r="AO96" s="80"/>
      <c r="AP96" s="80"/>
      <c r="AQ96" s="80"/>
      <c r="AR96" s="154"/>
      <c r="AS96" s="395"/>
      <c r="AT96" s="396"/>
      <c r="AU96" s="396"/>
      <c r="AV96" s="396"/>
      <c r="AW96" s="396"/>
      <c r="AX96" s="397"/>
      <c r="AY96" s="15"/>
    </row>
    <row r="97" spans="1:51" ht="19.5" customHeight="1" x14ac:dyDescent="0.25">
      <c r="A97" s="95" t="str">
        <f t="shared" si="1"/>
        <v/>
      </c>
      <c r="B97" s="153"/>
      <c r="C97" s="80"/>
      <c r="D97" s="80"/>
      <c r="E97" s="80"/>
      <c r="F97" s="80"/>
      <c r="G97" s="154"/>
      <c r="H97" s="80"/>
      <c r="I97" s="80"/>
      <c r="J97" s="80"/>
      <c r="K97" s="401"/>
      <c r="L97" s="401"/>
      <c r="M97" s="401"/>
      <c r="N97" s="401"/>
      <c r="O97" s="401"/>
      <c r="P97" s="401"/>
      <c r="Q97" s="401"/>
      <c r="R97" s="401"/>
      <c r="S97" s="401"/>
      <c r="T97" s="401"/>
      <c r="U97" s="401"/>
      <c r="V97" s="401"/>
      <c r="W97" s="401"/>
      <c r="X97" s="401"/>
      <c r="Y97" s="401"/>
      <c r="Z97" s="401"/>
      <c r="AA97" s="401"/>
      <c r="AB97" s="401"/>
      <c r="AC97" s="401"/>
      <c r="AD97" s="401"/>
      <c r="AE97" s="401"/>
      <c r="AF97" s="401"/>
      <c r="AG97" s="401"/>
      <c r="AH97" s="401"/>
      <c r="AI97" s="401"/>
      <c r="AJ97" s="401"/>
      <c r="AK97" s="80"/>
      <c r="AL97" s="155"/>
      <c r="AM97" s="156"/>
      <c r="AN97" s="80"/>
      <c r="AO97" s="80"/>
      <c r="AP97" s="80"/>
      <c r="AQ97" s="80"/>
      <c r="AR97" s="154"/>
      <c r="AS97" s="157"/>
      <c r="AT97" s="158"/>
      <c r="AU97" s="158"/>
      <c r="AV97" s="158"/>
      <c r="AW97" s="158"/>
      <c r="AX97" s="159"/>
      <c r="AY97" s="15"/>
    </row>
    <row r="98" spans="1:51" ht="19.5" customHeight="1" x14ac:dyDescent="0.25">
      <c r="A98" s="95" t="str">
        <f t="shared" si="1"/>
        <v/>
      </c>
      <c r="B98" s="153"/>
      <c r="C98" s="80"/>
      <c r="D98" s="80"/>
      <c r="E98" s="80"/>
      <c r="F98" s="80"/>
      <c r="G98" s="154"/>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155"/>
      <c r="AM98" s="156"/>
      <c r="AN98" s="80"/>
      <c r="AO98" s="80"/>
      <c r="AP98" s="80"/>
      <c r="AQ98" s="80"/>
      <c r="AR98" s="154"/>
      <c r="AS98" s="157"/>
      <c r="AT98" s="158"/>
      <c r="AU98" s="158"/>
      <c r="AV98" s="158"/>
      <c r="AW98" s="158"/>
      <c r="AX98" s="159"/>
      <c r="AY98" s="15"/>
    </row>
    <row r="99" spans="1:51" ht="19.5" customHeight="1" x14ac:dyDescent="0.25">
      <c r="A99" s="95">
        <f t="shared" si="1"/>
        <v>360</v>
      </c>
      <c r="B99" s="153"/>
      <c r="C99" s="80"/>
      <c r="D99" s="80"/>
      <c r="E99" s="80"/>
      <c r="F99" s="80"/>
      <c r="G99" s="154"/>
      <c r="H99" s="80"/>
      <c r="I99" s="80"/>
      <c r="J99" s="80" t="s">
        <v>885</v>
      </c>
      <c r="K99" s="381" t="s">
        <v>1794</v>
      </c>
      <c r="L99" s="381"/>
      <c r="M99" s="381"/>
      <c r="N99" s="381"/>
      <c r="O99" s="381"/>
      <c r="P99" s="381"/>
      <c r="Q99" s="381"/>
      <c r="R99" s="381"/>
      <c r="S99" s="381"/>
      <c r="T99" s="381"/>
      <c r="U99" s="381"/>
      <c r="V99" s="381"/>
      <c r="W99" s="381"/>
      <c r="X99" s="381"/>
      <c r="Y99" s="381"/>
      <c r="Z99" s="381"/>
      <c r="AA99" s="381"/>
      <c r="AB99" s="381"/>
      <c r="AC99" s="381"/>
      <c r="AD99" s="381"/>
      <c r="AE99" s="381"/>
      <c r="AF99" s="381"/>
      <c r="AG99" s="381"/>
      <c r="AH99" s="381"/>
      <c r="AI99" s="381"/>
      <c r="AJ99" s="381"/>
      <c r="AK99" s="80"/>
      <c r="AL99" s="155"/>
      <c r="AM99" s="201">
        <v>360</v>
      </c>
      <c r="AN99" s="386" t="s">
        <v>12</v>
      </c>
      <c r="AO99" s="387"/>
      <c r="AP99" s="387"/>
      <c r="AQ99" s="388"/>
      <c r="AR99" s="154"/>
      <c r="AS99" s="395" t="s">
        <v>1795</v>
      </c>
      <c r="AT99" s="396"/>
      <c r="AU99" s="396"/>
      <c r="AV99" s="396"/>
      <c r="AW99" s="396"/>
      <c r="AX99" s="397"/>
      <c r="AY99" s="17">
        <f>VLOOKUP(AN99,$CD$6:$CE$11,2,FALSE)</f>
        <v>0</v>
      </c>
    </row>
    <row r="100" spans="1:51" ht="19.5" customHeight="1" x14ac:dyDescent="0.25">
      <c r="A100" s="95" t="str">
        <f t="shared" si="1"/>
        <v/>
      </c>
      <c r="B100" s="153"/>
      <c r="C100" s="80"/>
      <c r="D100" s="80"/>
      <c r="E100" s="80"/>
      <c r="F100" s="80"/>
      <c r="G100" s="154"/>
      <c r="H100" s="80"/>
      <c r="I100" s="80"/>
      <c r="J100" s="80"/>
      <c r="K100" s="381"/>
      <c r="L100" s="381"/>
      <c r="M100" s="381"/>
      <c r="N100" s="381"/>
      <c r="O100" s="381"/>
      <c r="P100" s="381"/>
      <c r="Q100" s="381"/>
      <c r="R100" s="381"/>
      <c r="S100" s="381"/>
      <c r="T100" s="381"/>
      <c r="U100" s="381"/>
      <c r="V100" s="381"/>
      <c r="W100" s="381"/>
      <c r="X100" s="381"/>
      <c r="Y100" s="381"/>
      <c r="Z100" s="381"/>
      <c r="AA100" s="381"/>
      <c r="AB100" s="381"/>
      <c r="AC100" s="381"/>
      <c r="AD100" s="381"/>
      <c r="AE100" s="381"/>
      <c r="AF100" s="381"/>
      <c r="AG100" s="381"/>
      <c r="AH100" s="381"/>
      <c r="AI100" s="381"/>
      <c r="AJ100" s="381"/>
      <c r="AK100" s="80"/>
      <c r="AL100" s="155"/>
      <c r="AM100" s="156"/>
      <c r="AN100" s="80"/>
      <c r="AO100" s="80"/>
      <c r="AP100" s="80"/>
      <c r="AQ100" s="80"/>
      <c r="AR100" s="154"/>
      <c r="AS100" s="395"/>
      <c r="AT100" s="396"/>
      <c r="AU100" s="396"/>
      <c r="AV100" s="396"/>
      <c r="AW100" s="396"/>
      <c r="AX100" s="397"/>
      <c r="AY100" s="15"/>
    </row>
    <row r="101" spans="1:51" ht="19.5" customHeight="1" x14ac:dyDescent="0.25">
      <c r="A101" s="95" t="str">
        <f t="shared" si="1"/>
        <v/>
      </c>
      <c r="B101" s="153"/>
      <c r="C101" s="80"/>
      <c r="D101" s="80"/>
      <c r="E101" s="80"/>
      <c r="F101" s="80"/>
      <c r="G101" s="154"/>
      <c r="H101" s="80"/>
      <c r="I101" s="80"/>
      <c r="J101" s="80"/>
      <c r="K101" s="381"/>
      <c r="L101" s="381"/>
      <c r="M101" s="381"/>
      <c r="N101" s="381"/>
      <c r="O101" s="381"/>
      <c r="P101" s="381"/>
      <c r="Q101" s="381"/>
      <c r="R101" s="381"/>
      <c r="S101" s="381"/>
      <c r="T101" s="381"/>
      <c r="U101" s="381"/>
      <c r="V101" s="381"/>
      <c r="W101" s="381"/>
      <c r="X101" s="381"/>
      <c r="Y101" s="381"/>
      <c r="Z101" s="381"/>
      <c r="AA101" s="381"/>
      <c r="AB101" s="381"/>
      <c r="AC101" s="381"/>
      <c r="AD101" s="381"/>
      <c r="AE101" s="381"/>
      <c r="AF101" s="381"/>
      <c r="AG101" s="381"/>
      <c r="AH101" s="381"/>
      <c r="AI101" s="381"/>
      <c r="AJ101" s="381"/>
      <c r="AK101" s="80"/>
      <c r="AL101" s="155"/>
      <c r="AM101" s="156"/>
      <c r="AN101" s="80"/>
      <c r="AO101" s="80"/>
      <c r="AP101" s="80"/>
      <c r="AQ101" s="80"/>
      <c r="AR101" s="154"/>
      <c r="AS101" s="157"/>
      <c r="AT101" s="158"/>
      <c r="AU101" s="158"/>
      <c r="AV101" s="158"/>
      <c r="AW101" s="158"/>
      <c r="AX101" s="159"/>
      <c r="AY101" s="15"/>
    </row>
    <row r="102" spans="1:51" ht="19.5" customHeight="1" x14ac:dyDescent="0.25">
      <c r="A102" s="95" t="str">
        <f t="shared" si="1"/>
        <v/>
      </c>
      <c r="B102" s="153"/>
      <c r="C102" s="80"/>
      <c r="D102" s="80"/>
      <c r="E102" s="80"/>
      <c r="F102" s="80"/>
      <c r="G102" s="154"/>
      <c r="H102" s="80"/>
      <c r="I102" s="80"/>
      <c r="J102" s="80"/>
      <c r="K102" s="381"/>
      <c r="L102" s="381"/>
      <c r="M102" s="381"/>
      <c r="N102" s="381"/>
      <c r="O102" s="381"/>
      <c r="P102" s="381"/>
      <c r="Q102" s="381"/>
      <c r="R102" s="381"/>
      <c r="S102" s="381"/>
      <c r="T102" s="381"/>
      <c r="U102" s="381"/>
      <c r="V102" s="381"/>
      <c r="W102" s="381"/>
      <c r="X102" s="381"/>
      <c r="Y102" s="381"/>
      <c r="Z102" s="381"/>
      <c r="AA102" s="381"/>
      <c r="AB102" s="381"/>
      <c r="AC102" s="381"/>
      <c r="AD102" s="381"/>
      <c r="AE102" s="381"/>
      <c r="AF102" s="381"/>
      <c r="AG102" s="381"/>
      <c r="AH102" s="381"/>
      <c r="AI102" s="381"/>
      <c r="AJ102" s="381"/>
      <c r="AK102" s="80"/>
      <c r="AL102" s="155"/>
      <c r="AM102" s="156"/>
      <c r="AN102" s="80"/>
      <c r="AO102" s="80"/>
      <c r="AP102" s="80"/>
      <c r="AQ102" s="80"/>
      <c r="AR102" s="154"/>
      <c r="AS102" s="157"/>
      <c r="AT102" s="158"/>
      <c r="AU102" s="158"/>
      <c r="AV102" s="158"/>
      <c r="AW102" s="158"/>
      <c r="AX102" s="159"/>
      <c r="AY102" s="15"/>
    </row>
    <row r="103" spans="1:51" ht="21" customHeight="1" x14ac:dyDescent="0.25">
      <c r="A103" s="95" t="str">
        <f t="shared" si="1"/>
        <v/>
      </c>
      <c r="B103" s="153"/>
      <c r="C103" s="80"/>
      <c r="D103" s="80"/>
      <c r="E103" s="80"/>
      <c r="F103" s="80"/>
      <c r="G103" s="154"/>
      <c r="H103" s="80"/>
      <c r="I103" s="80"/>
      <c r="J103" s="80"/>
      <c r="K103" s="381"/>
      <c r="L103" s="381"/>
      <c r="M103" s="381"/>
      <c r="N103" s="381"/>
      <c r="O103" s="381"/>
      <c r="P103" s="381"/>
      <c r="Q103" s="381"/>
      <c r="R103" s="381"/>
      <c r="S103" s="381"/>
      <c r="T103" s="381"/>
      <c r="U103" s="381"/>
      <c r="V103" s="381"/>
      <c r="W103" s="381"/>
      <c r="X103" s="381"/>
      <c r="Y103" s="381"/>
      <c r="Z103" s="381"/>
      <c r="AA103" s="381"/>
      <c r="AB103" s="381"/>
      <c r="AC103" s="381"/>
      <c r="AD103" s="381"/>
      <c r="AE103" s="381"/>
      <c r="AF103" s="381"/>
      <c r="AG103" s="381"/>
      <c r="AH103" s="381"/>
      <c r="AI103" s="381"/>
      <c r="AJ103" s="381"/>
      <c r="AK103" s="80"/>
      <c r="AL103" s="155"/>
      <c r="AM103" s="156"/>
      <c r="AN103" s="80"/>
      <c r="AO103" s="80"/>
      <c r="AP103" s="80"/>
      <c r="AQ103" s="80"/>
      <c r="AR103" s="154"/>
      <c r="AS103" s="157"/>
      <c r="AT103" s="158"/>
      <c r="AU103" s="158"/>
      <c r="AV103" s="158"/>
      <c r="AW103" s="158"/>
      <c r="AX103" s="159"/>
      <c r="AY103" s="17"/>
    </row>
    <row r="104" spans="1:51" ht="19.5" customHeight="1" x14ac:dyDescent="0.25">
      <c r="A104" s="95" t="str">
        <f t="shared" si="1"/>
        <v/>
      </c>
      <c r="B104" s="153"/>
      <c r="C104" s="80"/>
      <c r="D104" s="80"/>
      <c r="E104" s="80"/>
      <c r="F104" s="80"/>
      <c r="G104" s="154"/>
      <c r="H104" s="80"/>
      <c r="I104" s="80"/>
      <c r="J104" s="80"/>
      <c r="K104" s="234"/>
      <c r="L104" s="234"/>
      <c r="M104" s="234"/>
      <c r="N104" s="234"/>
      <c r="O104" s="234"/>
      <c r="P104" s="234"/>
      <c r="Q104" s="234"/>
      <c r="R104" s="234"/>
      <c r="S104" s="234"/>
      <c r="T104" s="234"/>
      <c r="U104" s="234"/>
      <c r="V104" s="234"/>
      <c r="W104" s="234"/>
      <c r="X104" s="234"/>
      <c r="Y104" s="234"/>
      <c r="Z104" s="234"/>
      <c r="AA104" s="234"/>
      <c r="AB104" s="234"/>
      <c r="AC104" s="234"/>
      <c r="AD104" s="234"/>
      <c r="AE104" s="234"/>
      <c r="AF104" s="234"/>
      <c r="AG104" s="234"/>
      <c r="AH104" s="234"/>
      <c r="AI104" s="234"/>
      <c r="AJ104" s="234"/>
      <c r="AK104" s="80"/>
      <c r="AL104" s="155"/>
      <c r="AM104" s="156"/>
      <c r="AN104" s="80"/>
      <c r="AO104" s="80"/>
      <c r="AP104" s="80"/>
      <c r="AQ104" s="80"/>
      <c r="AR104" s="154"/>
      <c r="AS104" s="157"/>
      <c r="AT104" s="158"/>
      <c r="AU104" s="158"/>
      <c r="AV104" s="158"/>
      <c r="AW104" s="158"/>
      <c r="AX104" s="159"/>
      <c r="AY104" s="15"/>
    </row>
    <row r="105" spans="1:51" ht="19.5" customHeight="1" x14ac:dyDescent="0.25">
      <c r="A105" s="95">
        <f t="shared" si="1"/>
        <v>361</v>
      </c>
      <c r="B105" s="153"/>
      <c r="C105" s="80"/>
      <c r="D105" s="80"/>
      <c r="E105" s="80"/>
      <c r="F105" s="80"/>
      <c r="G105" s="154"/>
      <c r="H105" s="80"/>
      <c r="I105" s="80"/>
      <c r="J105" s="80" t="s">
        <v>886</v>
      </c>
      <c r="K105" s="401" t="s">
        <v>887</v>
      </c>
      <c r="L105" s="401"/>
      <c r="M105" s="401"/>
      <c r="N105" s="401"/>
      <c r="O105" s="401"/>
      <c r="P105" s="401"/>
      <c r="Q105" s="401"/>
      <c r="R105" s="401"/>
      <c r="S105" s="401"/>
      <c r="T105" s="401"/>
      <c r="U105" s="401"/>
      <c r="V105" s="401"/>
      <c r="W105" s="401"/>
      <c r="X105" s="401"/>
      <c r="Y105" s="401"/>
      <c r="Z105" s="401"/>
      <c r="AA105" s="401"/>
      <c r="AB105" s="401"/>
      <c r="AC105" s="401"/>
      <c r="AD105" s="401"/>
      <c r="AE105" s="401"/>
      <c r="AF105" s="401"/>
      <c r="AG105" s="401"/>
      <c r="AH105" s="401"/>
      <c r="AI105" s="401"/>
      <c r="AJ105" s="401"/>
      <c r="AK105" s="80"/>
      <c r="AL105" s="155"/>
      <c r="AM105" s="201">
        <v>361</v>
      </c>
      <c r="AN105" s="386" t="s">
        <v>12</v>
      </c>
      <c r="AO105" s="387"/>
      <c r="AP105" s="387"/>
      <c r="AQ105" s="388"/>
      <c r="AR105" s="154"/>
      <c r="AS105" s="395" t="s">
        <v>1796</v>
      </c>
      <c r="AT105" s="396"/>
      <c r="AU105" s="396"/>
      <c r="AV105" s="396"/>
      <c r="AW105" s="396"/>
      <c r="AX105" s="397"/>
      <c r="AY105" s="17">
        <f>VLOOKUP(AN105,$CD$6:$CE$11,2,FALSE)</f>
        <v>0</v>
      </c>
    </row>
    <row r="106" spans="1:51" ht="19.5" customHeight="1" x14ac:dyDescent="0.25">
      <c r="A106" s="95" t="str">
        <f t="shared" si="1"/>
        <v/>
      </c>
      <c r="B106" s="153"/>
      <c r="C106" s="80"/>
      <c r="D106" s="80"/>
      <c r="E106" s="80"/>
      <c r="F106" s="80"/>
      <c r="G106" s="154"/>
      <c r="H106" s="80"/>
      <c r="I106" s="80"/>
      <c r="J106" s="80"/>
      <c r="K106" s="401"/>
      <c r="L106" s="401"/>
      <c r="M106" s="401"/>
      <c r="N106" s="401"/>
      <c r="O106" s="401"/>
      <c r="P106" s="401"/>
      <c r="Q106" s="401"/>
      <c r="R106" s="401"/>
      <c r="S106" s="401"/>
      <c r="T106" s="401"/>
      <c r="U106" s="401"/>
      <c r="V106" s="401"/>
      <c r="W106" s="401"/>
      <c r="X106" s="401"/>
      <c r="Y106" s="401"/>
      <c r="Z106" s="401"/>
      <c r="AA106" s="401"/>
      <c r="AB106" s="401"/>
      <c r="AC106" s="401"/>
      <c r="AD106" s="401"/>
      <c r="AE106" s="401"/>
      <c r="AF106" s="401"/>
      <c r="AG106" s="401"/>
      <c r="AH106" s="401"/>
      <c r="AI106" s="401"/>
      <c r="AJ106" s="401"/>
      <c r="AK106" s="80"/>
      <c r="AL106" s="155"/>
      <c r="AM106" s="156"/>
      <c r="AN106" s="80"/>
      <c r="AO106" s="80"/>
      <c r="AP106" s="80"/>
      <c r="AQ106" s="80"/>
      <c r="AR106" s="154"/>
      <c r="AS106" s="395"/>
      <c r="AT106" s="396"/>
      <c r="AU106" s="396"/>
      <c r="AV106" s="396"/>
      <c r="AW106" s="396"/>
      <c r="AX106" s="397"/>
      <c r="AY106" s="15"/>
    </row>
    <row r="107" spans="1:51" ht="19.5" customHeight="1" x14ac:dyDescent="0.25">
      <c r="A107" s="95" t="str">
        <f t="shared" si="1"/>
        <v/>
      </c>
      <c r="B107" s="153"/>
      <c r="C107" s="80"/>
      <c r="D107" s="80"/>
      <c r="E107" s="80"/>
      <c r="F107" s="80"/>
      <c r="G107" s="154"/>
      <c r="H107" s="80"/>
      <c r="I107" s="80"/>
      <c r="J107" s="80"/>
      <c r="K107" s="401"/>
      <c r="L107" s="401"/>
      <c r="M107" s="401"/>
      <c r="N107" s="401"/>
      <c r="O107" s="401"/>
      <c r="P107" s="401"/>
      <c r="Q107" s="401"/>
      <c r="R107" s="401"/>
      <c r="S107" s="401"/>
      <c r="T107" s="401"/>
      <c r="U107" s="401"/>
      <c r="V107" s="401"/>
      <c r="W107" s="401"/>
      <c r="X107" s="401"/>
      <c r="Y107" s="401"/>
      <c r="Z107" s="401"/>
      <c r="AA107" s="401"/>
      <c r="AB107" s="401"/>
      <c r="AC107" s="401"/>
      <c r="AD107" s="401"/>
      <c r="AE107" s="401"/>
      <c r="AF107" s="401"/>
      <c r="AG107" s="401"/>
      <c r="AH107" s="401"/>
      <c r="AI107" s="401"/>
      <c r="AJ107" s="401"/>
      <c r="AK107" s="80"/>
      <c r="AL107" s="155"/>
      <c r="AM107" s="156"/>
      <c r="AN107" s="80"/>
      <c r="AO107" s="80"/>
      <c r="AP107" s="80"/>
      <c r="AQ107" s="80"/>
      <c r="AR107" s="154"/>
      <c r="AS107" s="157"/>
      <c r="AT107" s="158"/>
      <c r="AU107" s="158"/>
      <c r="AV107" s="158"/>
      <c r="AW107" s="158"/>
      <c r="AX107" s="159"/>
      <c r="AY107" s="15"/>
    </row>
    <row r="108" spans="1:51" ht="19.5" customHeight="1" x14ac:dyDescent="0.25">
      <c r="A108" s="95" t="str">
        <f t="shared" si="1"/>
        <v/>
      </c>
      <c r="B108" s="153"/>
      <c r="C108" s="80"/>
      <c r="D108" s="80"/>
      <c r="E108" s="80"/>
      <c r="F108" s="80"/>
      <c r="G108" s="154"/>
      <c r="H108" s="80"/>
      <c r="I108" s="80"/>
      <c r="J108" s="80"/>
      <c r="K108" s="234"/>
      <c r="L108" s="234"/>
      <c r="M108" s="234"/>
      <c r="N108" s="234"/>
      <c r="O108" s="234"/>
      <c r="P108" s="234"/>
      <c r="Q108" s="234"/>
      <c r="R108" s="234"/>
      <c r="S108" s="234"/>
      <c r="T108" s="234"/>
      <c r="U108" s="234"/>
      <c r="V108" s="234"/>
      <c r="W108" s="234"/>
      <c r="X108" s="234"/>
      <c r="Y108" s="234"/>
      <c r="Z108" s="234"/>
      <c r="AA108" s="234"/>
      <c r="AB108" s="234"/>
      <c r="AC108" s="234"/>
      <c r="AD108" s="234"/>
      <c r="AE108" s="234"/>
      <c r="AF108" s="234"/>
      <c r="AG108" s="234"/>
      <c r="AH108" s="234"/>
      <c r="AI108" s="234"/>
      <c r="AJ108" s="234"/>
      <c r="AK108" s="80"/>
      <c r="AL108" s="155"/>
      <c r="AM108" s="156"/>
      <c r="AN108" s="80"/>
      <c r="AO108" s="80"/>
      <c r="AP108" s="80"/>
      <c r="AQ108" s="80"/>
      <c r="AR108" s="154"/>
      <c r="AS108" s="157"/>
      <c r="AT108" s="158"/>
      <c r="AU108" s="158"/>
      <c r="AV108" s="158"/>
      <c r="AW108" s="158"/>
      <c r="AX108" s="159"/>
      <c r="AY108" s="15"/>
    </row>
    <row r="109" spans="1:51" ht="19.5" customHeight="1" x14ac:dyDescent="0.25">
      <c r="A109" s="95" t="str">
        <f t="shared" si="1"/>
        <v/>
      </c>
      <c r="B109" s="153"/>
      <c r="C109" s="80"/>
      <c r="D109" s="80"/>
      <c r="E109" s="80"/>
      <c r="F109" s="80"/>
      <c r="G109" s="154"/>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155"/>
      <c r="AM109" s="156"/>
      <c r="AN109" s="80"/>
      <c r="AO109" s="80"/>
      <c r="AP109" s="80"/>
      <c r="AQ109" s="80"/>
      <c r="AR109" s="154"/>
      <c r="AS109" s="157"/>
      <c r="AT109" s="158"/>
      <c r="AU109" s="158"/>
      <c r="AV109" s="158"/>
      <c r="AW109" s="158"/>
      <c r="AX109" s="159"/>
      <c r="AY109" s="15"/>
    </row>
    <row r="110" spans="1:51" ht="19.5" customHeight="1" x14ac:dyDescent="0.25">
      <c r="A110" s="95">
        <f t="shared" si="1"/>
        <v>362</v>
      </c>
      <c r="B110" s="153"/>
      <c r="C110" s="80"/>
      <c r="D110" s="80"/>
      <c r="E110" s="80"/>
      <c r="F110" s="80"/>
      <c r="G110" s="154"/>
      <c r="H110" s="80"/>
      <c r="I110" s="80"/>
      <c r="J110" s="401" t="s">
        <v>888</v>
      </c>
      <c r="K110" s="401"/>
      <c r="L110" s="401"/>
      <c r="M110" s="401"/>
      <c r="N110" s="401"/>
      <c r="O110" s="401"/>
      <c r="P110" s="401"/>
      <c r="Q110" s="401"/>
      <c r="R110" s="401"/>
      <c r="S110" s="401"/>
      <c r="T110" s="401"/>
      <c r="U110" s="401"/>
      <c r="V110" s="401"/>
      <c r="W110" s="401"/>
      <c r="X110" s="401"/>
      <c r="Y110" s="401"/>
      <c r="Z110" s="401"/>
      <c r="AA110" s="401"/>
      <c r="AB110" s="401"/>
      <c r="AC110" s="401"/>
      <c r="AD110" s="401"/>
      <c r="AE110" s="401"/>
      <c r="AF110" s="401"/>
      <c r="AG110" s="401"/>
      <c r="AH110" s="401"/>
      <c r="AI110" s="401"/>
      <c r="AJ110" s="401"/>
      <c r="AK110" s="80"/>
      <c r="AL110" s="155"/>
      <c r="AM110" s="201">
        <v>362</v>
      </c>
      <c r="AN110" s="386" t="s">
        <v>12</v>
      </c>
      <c r="AO110" s="387"/>
      <c r="AP110" s="387"/>
      <c r="AQ110" s="388"/>
      <c r="AR110" s="154"/>
      <c r="AS110" s="395" t="s">
        <v>1796</v>
      </c>
      <c r="AT110" s="396"/>
      <c r="AU110" s="396"/>
      <c r="AV110" s="396"/>
      <c r="AW110" s="396"/>
      <c r="AX110" s="397"/>
      <c r="AY110" s="17">
        <f>VLOOKUP(AN110,$CD$6:$CE$11,2,FALSE)</f>
        <v>0</v>
      </c>
    </row>
    <row r="111" spans="1:51" ht="19.5" customHeight="1" x14ac:dyDescent="0.25">
      <c r="A111" s="95" t="str">
        <f t="shared" si="1"/>
        <v/>
      </c>
      <c r="B111" s="153"/>
      <c r="C111" s="80"/>
      <c r="D111" s="80"/>
      <c r="E111" s="80"/>
      <c r="F111" s="80"/>
      <c r="G111" s="154"/>
      <c r="H111" s="80"/>
      <c r="I111" s="80"/>
      <c r="J111" s="401"/>
      <c r="K111" s="401"/>
      <c r="L111" s="401"/>
      <c r="M111" s="401"/>
      <c r="N111" s="401"/>
      <c r="O111" s="401"/>
      <c r="P111" s="401"/>
      <c r="Q111" s="401"/>
      <c r="R111" s="401"/>
      <c r="S111" s="401"/>
      <c r="T111" s="401"/>
      <c r="U111" s="401"/>
      <c r="V111" s="401"/>
      <c r="W111" s="401"/>
      <c r="X111" s="401"/>
      <c r="Y111" s="401"/>
      <c r="Z111" s="401"/>
      <c r="AA111" s="401"/>
      <c r="AB111" s="401"/>
      <c r="AC111" s="401"/>
      <c r="AD111" s="401"/>
      <c r="AE111" s="401"/>
      <c r="AF111" s="401"/>
      <c r="AG111" s="401"/>
      <c r="AH111" s="401"/>
      <c r="AI111" s="401"/>
      <c r="AJ111" s="401"/>
      <c r="AK111" s="80"/>
      <c r="AL111" s="155"/>
      <c r="AM111" s="156"/>
      <c r="AN111" s="80"/>
      <c r="AO111" s="80"/>
      <c r="AP111" s="80"/>
      <c r="AQ111" s="80"/>
      <c r="AR111" s="154"/>
      <c r="AS111" s="395"/>
      <c r="AT111" s="396"/>
      <c r="AU111" s="396"/>
      <c r="AV111" s="396"/>
      <c r="AW111" s="396"/>
      <c r="AX111" s="397"/>
      <c r="AY111" s="15"/>
    </row>
    <row r="112" spans="1:51" ht="19.5" customHeight="1" x14ac:dyDescent="0.25">
      <c r="A112" s="95" t="str">
        <f t="shared" si="1"/>
        <v/>
      </c>
      <c r="B112" s="153"/>
      <c r="C112" s="80"/>
      <c r="D112" s="80"/>
      <c r="E112" s="80"/>
      <c r="F112" s="80"/>
      <c r="G112" s="154"/>
      <c r="H112" s="80"/>
      <c r="I112" s="80"/>
      <c r="J112" s="401"/>
      <c r="K112" s="401"/>
      <c r="L112" s="401"/>
      <c r="M112" s="401"/>
      <c r="N112" s="401"/>
      <c r="O112" s="401"/>
      <c r="P112" s="401"/>
      <c r="Q112" s="401"/>
      <c r="R112" s="401"/>
      <c r="S112" s="401"/>
      <c r="T112" s="401"/>
      <c r="U112" s="401"/>
      <c r="V112" s="401"/>
      <c r="W112" s="401"/>
      <c r="X112" s="401"/>
      <c r="Y112" s="401"/>
      <c r="Z112" s="401"/>
      <c r="AA112" s="401"/>
      <c r="AB112" s="401"/>
      <c r="AC112" s="401"/>
      <c r="AD112" s="401"/>
      <c r="AE112" s="401"/>
      <c r="AF112" s="401"/>
      <c r="AG112" s="401"/>
      <c r="AH112" s="401"/>
      <c r="AI112" s="401"/>
      <c r="AJ112" s="401"/>
      <c r="AK112" s="80"/>
      <c r="AL112" s="155"/>
      <c r="AM112" s="156"/>
      <c r="AN112" s="80"/>
      <c r="AO112" s="80"/>
      <c r="AP112" s="80"/>
      <c r="AQ112" s="80"/>
      <c r="AR112" s="154"/>
      <c r="AS112" s="157"/>
      <c r="AT112" s="158"/>
      <c r="AU112" s="158"/>
      <c r="AV112" s="158"/>
      <c r="AW112" s="158"/>
      <c r="AX112" s="159"/>
      <c r="AY112" s="15"/>
    </row>
    <row r="113" spans="1:51" ht="19.5" customHeight="1" x14ac:dyDescent="0.25">
      <c r="A113" s="95" t="str">
        <f t="shared" si="1"/>
        <v/>
      </c>
      <c r="B113" s="153"/>
      <c r="C113" s="80"/>
      <c r="D113" s="80"/>
      <c r="E113" s="80"/>
      <c r="F113" s="80"/>
      <c r="G113" s="154"/>
      <c r="H113" s="80"/>
      <c r="I113" s="80"/>
      <c r="J113" s="401"/>
      <c r="K113" s="401"/>
      <c r="L113" s="401"/>
      <c r="M113" s="401"/>
      <c r="N113" s="401"/>
      <c r="O113" s="401"/>
      <c r="P113" s="401"/>
      <c r="Q113" s="401"/>
      <c r="R113" s="401"/>
      <c r="S113" s="401"/>
      <c r="T113" s="401"/>
      <c r="U113" s="401"/>
      <c r="V113" s="401"/>
      <c r="W113" s="401"/>
      <c r="X113" s="401"/>
      <c r="Y113" s="401"/>
      <c r="Z113" s="401"/>
      <c r="AA113" s="401"/>
      <c r="AB113" s="401"/>
      <c r="AC113" s="401"/>
      <c r="AD113" s="401"/>
      <c r="AE113" s="401"/>
      <c r="AF113" s="401"/>
      <c r="AG113" s="401"/>
      <c r="AH113" s="401"/>
      <c r="AI113" s="401"/>
      <c r="AJ113" s="401"/>
      <c r="AK113" s="80"/>
      <c r="AL113" s="155"/>
      <c r="AM113" s="156"/>
      <c r="AN113" s="80"/>
      <c r="AO113" s="80"/>
      <c r="AP113" s="80"/>
      <c r="AQ113" s="80"/>
      <c r="AR113" s="154"/>
      <c r="AS113" s="157"/>
      <c r="AT113" s="158"/>
      <c r="AU113" s="158"/>
      <c r="AV113" s="158"/>
      <c r="AW113" s="158"/>
      <c r="AX113" s="159"/>
      <c r="AY113" s="17"/>
    </row>
    <row r="114" spans="1:51" ht="19.5" customHeight="1" x14ac:dyDescent="0.25">
      <c r="A114" s="95" t="str">
        <f t="shared" si="1"/>
        <v/>
      </c>
      <c r="B114" s="153"/>
      <c r="C114" s="80"/>
      <c r="D114" s="80"/>
      <c r="E114" s="80"/>
      <c r="F114" s="80"/>
      <c r="G114" s="154"/>
      <c r="H114" s="80"/>
      <c r="I114" s="80"/>
      <c r="J114" s="401"/>
      <c r="K114" s="401"/>
      <c r="L114" s="401"/>
      <c r="M114" s="401"/>
      <c r="N114" s="401"/>
      <c r="O114" s="401"/>
      <c r="P114" s="401"/>
      <c r="Q114" s="401"/>
      <c r="R114" s="401"/>
      <c r="S114" s="401"/>
      <c r="T114" s="401"/>
      <c r="U114" s="401"/>
      <c r="V114" s="401"/>
      <c r="W114" s="401"/>
      <c r="X114" s="401"/>
      <c r="Y114" s="401"/>
      <c r="Z114" s="401"/>
      <c r="AA114" s="401"/>
      <c r="AB114" s="401"/>
      <c r="AC114" s="401"/>
      <c r="AD114" s="401"/>
      <c r="AE114" s="401"/>
      <c r="AF114" s="401"/>
      <c r="AG114" s="401"/>
      <c r="AH114" s="401"/>
      <c r="AI114" s="401"/>
      <c r="AJ114" s="401"/>
      <c r="AK114" s="80"/>
      <c r="AL114" s="155"/>
      <c r="AM114" s="156"/>
      <c r="AN114" s="80"/>
      <c r="AO114" s="80"/>
      <c r="AP114" s="80"/>
      <c r="AQ114" s="80"/>
      <c r="AR114" s="154"/>
      <c r="AS114" s="157"/>
      <c r="AT114" s="158"/>
      <c r="AU114" s="158"/>
      <c r="AV114" s="158"/>
      <c r="AW114" s="158"/>
      <c r="AX114" s="159"/>
      <c r="AY114" s="15"/>
    </row>
    <row r="115" spans="1:51" ht="19.5" customHeight="1" x14ac:dyDescent="0.25">
      <c r="A115" s="95" t="str">
        <f t="shared" si="1"/>
        <v/>
      </c>
      <c r="B115" s="153"/>
      <c r="C115" s="80"/>
      <c r="D115" s="80"/>
      <c r="E115" s="80"/>
      <c r="F115" s="80"/>
      <c r="G115" s="154"/>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155"/>
      <c r="AM115" s="156"/>
      <c r="AN115" s="80"/>
      <c r="AO115" s="80"/>
      <c r="AP115" s="80"/>
      <c r="AQ115" s="80"/>
      <c r="AR115" s="154"/>
      <c r="AS115" s="157"/>
      <c r="AT115" s="158"/>
      <c r="AU115" s="158"/>
      <c r="AV115" s="158"/>
      <c r="AW115" s="158"/>
      <c r="AX115" s="159"/>
      <c r="AY115" s="15"/>
    </row>
    <row r="116" spans="1:51" ht="19.5" customHeight="1" x14ac:dyDescent="0.25">
      <c r="A116" s="95" t="str">
        <f t="shared" si="1"/>
        <v/>
      </c>
      <c r="B116" s="153"/>
      <c r="C116" s="80"/>
      <c r="D116" s="80"/>
      <c r="E116" s="80"/>
      <c r="F116" s="80"/>
      <c r="G116" s="154"/>
      <c r="H116" s="80"/>
      <c r="I116" s="80"/>
      <c r="J116" s="80" t="s">
        <v>889</v>
      </c>
      <c r="K116" s="384" t="s">
        <v>890</v>
      </c>
      <c r="L116" s="384"/>
      <c r="M116" s="384"/>
      <c r="N116" s="384"/>
      <c r="O116" s="384"/>
      <c r="P116" s="384"/>
      <c r="Q116" s="384"/>
      <c r="R116" s="384"/>
      <c r="S116" s="384"/>
      <c r="T116" s="384"/>
      <c r="U116" s="384"/>
      <c r="V116" s="384"/>
      <c r="W116" s="384"/>
      <c r="X116" s="384"/>
      <c r="Y116" s="384"/>
      <c r="Z116" s="384"/>
      <c r="AA116" s="384"/>
      <c r="AB116" s="384"/>
      <c r="AC116" s="384"/>
      <c r="AD116" s="384"/>
      <c r="AE116" s="384"/>
      <c r="AF116" s="384"/>
      <c r="AG116" s="384"/>
      <c r="AH116" s="384"/>
      <c r="AI116" s="384"/>
      <c r="AJ116" s="384"/>
      <c r="AK116" s="80"/>
      <c r="AL116" s="155"/>
      <c r="AM116" s="156"/>
      <c r="AN116" s="80"/>
      <c r="AO116" s="80"/>
      <c r="AP116" s="80"/>
      <c r="AQ116" s="80"/>
      <c r="AR116" s="154"/>
      <c r="AS116" s="157"/>
      <c r="AT116" s="158"/>
      <c r="AU116" s="158"/>
      <c r="AV116" s="158"/>
      <c r="AW116" s="158"/>
      <c r="AX116" s="159"/>
      <c r="AY116" s="15"/>
    </row>
    <row r="117" spans="1:51" ht="19.5" customHeight="1" x14ac:dyDescent="0.25">
      <c r="A117" s="95" t="str">
        <f t="shared" si="1"/>
        <v/>
      </c>
      <c r="B117" s="153"/>
      <c r="C117" s="80"/>
      <c r="D117" s="80"/>
      <c r="E117" s="80"/>
      <c r="F117" s="80"/>
      <c r="G117" s="154"/>
      <c r="H117" s="80"/>
      <c r="I117" s="80"/>
      <c r="J117" s="80"/>
      <c r="K117" s="384"/>
      <c r="L117" s="384"/>
      <c r="M117" s="384"/>
      <c r="N117" s="384"/>
      <c r="O117" s="384"/>
      <c r="P117" s="384"/>
      <c r="Q117" s="384"/>
      <c r="R117" s="384"/>
      <c r="S117" s="384"/>
      <c r="T117" s="384"/>
      <c r="U117" s="384"/>
      <c r="V117" s="384"/>
      <c r="W117" s="384"/>
      <c r="X117" s="384"/>
      <c r="Y117" s="384"/>
      <c r="Z117" s="384"/>
      <c r="AA117" s="384"/>
      <c r="AB117" s="384"/>
      <c r="AC117" s="384"/>
      <c r="AD117" s="384"/>
      <c r="AE117" s="384"/>
      <c r="AF117" s="384"/>
      <c r="AG117" s="384"/>
      <c r="AH117" s="384"/>
      <c r="AI117" s="384"/>
      <c r="AJ117" s="384"/>
      <c r="AK117" s="80"/>
      <c r="AL117" s="155"/>
      <c r="AM117" s="156"/>
      <c r="AN117" s="80"/>
      <c r="AO117" s="80"/>
      <c r="AP117" s="80"/>
      <c r="AQ117" s="80"/>
      <c r="AR117" s="154"/>
      <c r="AS117" s="157"/>
      <c r="AT117" s="158"/>
      <c r="AU117" s="158"/>
      <c r="AV117" s="158"/>
      <c r="AW117" s="158"/>
      <c r="AX117" s="159"/>
      <c r="AY117" s="15"/>
    </row>
    <row r="118" spans="1:51" ht="19.5" customHeight="1" x14ac:dyDescent="0.25">
      <c r="A118" s="95" t="str">
        <f t="shared" si="1"/>
        <v/>
      </c>
      <c r="B118" s="153"/>
      <c r="C118" s="80"/>
      <c r="D118" s="80"/>
      <c r="E118" s="80"/>
      <c r="F118" s="80"/>
      <c r="G118" s="154"/>
      <c r="H118" s="80"/>
      <c r="I118" s="80"/>
      <c r="J118" s="80"/>
      <c r="K118" s="384"/>
      <c r="L118" s="384"/>
      <c r="M118" s="384"/>
      <c r="N118" s="384"/>
      <c r="O118" s="384"/>
      <c r="P118" s="384"/>
      <c r="Q118" s="384"/>
      <c r="R118" s="384"/>
      <c r="S118" s="384"/>
      <c r="T118" s="384"/>
      <c r="U118" s="384"/>
      <c r="V118" s="384"/>
      <c r="W118" s="384"/>
      <c r="X118" s="384"/>
      <c r="Y118" s="384"/>
      <c r="Z118" s="384"/>
      <c r="AA118" s="384"/>
      <c r="AB118" s="384"/>
      <c r="AC118" s="384"/>
      <c r="AD118" s="384"/>
      <c r="AE118" s="384"/>
      <c r="AF118" s="384"/>
      <c r="AG118" s="384"/>
      <c r="AH118" s="384"/>
      <c r="AI118" s="384"/>
      <c r="AJ118" s="384"/>
      <c r="AK118" s="80"/>
      <c r="AL118" s="155"/>
      <c r="AM118" s="156"/>
      <c r="AN118" s="80"/>
      <c r="AO118" s="80"/>
      <c r="AP118" s="80"/>
      <c r="AQ118" s="80"/>
      <c r="AR118" s="154"/>
      <c r="AS118" s="157"/>
      <c r="AT118" s="158"/>
      <c r="AU118" s="158"/>
      <c r="AV118" s="158"/>
      <c r="AW118" s="158"/>
      <c r="AX118" s="159"/>
      <c r="AY118" s="15"/>
    </row>
    <row r="119" spans="1:51" ht="19.5" customHeight="1" x14ac:dyDescent="0.25">
      <c r="A119" s="95" t="str">
        <f t="shared" si="1"/>
        <v/>
      </c>
      <c r="B119" s="153"/>
      <c r="C119" s="80"/>
      <c r="D119" s="80"/>
      <c r="E119" s="80"/>
      <c r="F119" s="80"/>
      <c r="G119" s="154"/>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155"/>
      <c r="AM119" s="156"/>
      <c r="AN119" s="80"/>
      <c r="AO119" s="80"/>
      <c r="AP119" s="80"/>
      <c r="AQ119" s="80"/>
      <c r="AR119" s="154"/>
      <c r="AS119" s="157"/>
      <c r="AT119" s="158"/>
      <c r="AU119" s="158"/>
      <c r="AV119" s="158"/>
      <c r="AW119" s="158"/>
      <c r="AX119" s="159"/>
      <c r="AY119" s="15"/>
    </row>
    <row r="120" spans="1:51" ht="19.5" customHeight="1" x14ac:dyDescent="0.25">
      <c r="A120" s="95">
        <f t="shared" si="1"/>
        <v>363</v>
      </c>
      <c r="B120" s="153"/>
      <c r="C120" s="80"/>
      <c r="D120" s="80"/>
      <c r="E120" s="80"/>
      <c r="F120" s="80"/>
      <c r="G120" s="154"/>
      <c r="H120" s="80"/>
      <c r="I120" s="80"/>
      <c r="J120" s="80" t="s">
        <v>891</v>
      </c>
      <c r="K120" s="381" t="s">
        <v>892</v>
      </c>
      <c r="L120" s="381"/>
      <c r="M120" s="381"/>
      <c r="N120" s="381"/>
      <c r="O120" s="381"/>
      <c r="P120" s="381"/>
      <c r="Q120" s="381"/>
      <c r="R120" s="381"/>
      <c r="S120" s="381"/>
      <c r="T120" s="381"/>
      <c r="U120" s="381"/>
      <c r="V120" s="381"/>
      <c r="W120" s="381"/>
      <c r="X120" s="381"/>
      <c r="Y120" s="381"/>
      <c r="Z120" s="381"/>
      <c r="AA120" s="381"/>
      <c r="AB120" s="381"/>
      <c r="AC120" s="381"/>
      <c r="AD120" s="381"/>
      <c r="AE120" s="381"/>
      <c r="AF120" s="381"/>
      <c r="AG120" s="381"/>
      <c r="AH120" s="381"/>
      <c r="AI120" s="381"/>
      <c r="AJ120" s="381"/>
      <c r="AK120" s="80"/>
      <c r="AL120" s="155"/>
      <c r="AM120" s="201">
        <v>363</v>
      </c>
      <c r="AN120" s="386" t="s">
        <v>12</v>
      </c>
      <c r="AO120" s="387"/>
      <c r="AP120" s="387"/>
      <c r="AQ120" s="388"/>
      <c r="AR120" s="154"/>
      <c r="AS120" s="395" t="s">
        <v>1797</v>
      </c>
      <c r="AT120" s="396"/>
      <c r="AU120" s="396"/>
      <c r="AV120" s="396"/>
      <c r="AW120" s="396"/>
      <c r="AX120" s="397"/>
      <c r="AY120" s="17">
        <f>VLOOKUP(AN120,$CD$6:$CE$11,2,FALSE)</f>
        <v>0</v>
      </c>
    </row>
    <row r="121" spans="1:51" ht="19.5" customHeight="1" x14ac:dyDescent="0.25">
      <c r="A121" s="95" t="str">
        <f t="shared" si="1"/>
        <v/>
      </c>
      <c r="B121" s="153"/>
      <c r="C121" s="80"/>
      <c r="D121" s="80"/>
      <c r="E121" s="80"/>
      <c r="F121" s="80"/>
      <c r="G121" s="154"/>
      <c r="H121" s="80"/>
      <c r="I121" s="80"/>
      <c r="J121" s="80"/>
      <c r="K121" s="381"/>
      <c r="L121" s="381"/>
      <c r="M121" s="381"/>
      <c r="N121" s="381"/>
      <c r="O121" s="381"/>
      <c r="P121" s="381"/>
      <c r="Q121" s="381"/>
      <c r="R121" s="381"/>
      <c r="S121" s="381"/>
      <c r="T121" s="381"/>
      <c r="U121" s="381"/>
      <c r="V121" s="381"/>
      <c r="W121" s="381"/>
      <c r="X121" s="381"/>
      <c r="Y121" s="381"/>
      <c r="Z121" s="381"/>
      <c r="AA121" s="381"/>
      <c r="AB121" s="381"/>
      <c r="AC121" s="381"/>
      <c r="AD121" s="381"/>
      <c r="AE121" s="381"/>
      <c r="AF121" s="381"/>
      <c r="AG121" s="381"/>
      <c r="AH121" s="381"/>
      <c r="AI121" s="381"/>
      <c r="AJ121" s="381"/>
      <c r="AK121" s="80"/>
      <c r="AL121" s="155"/>
      <c r="AM121" s="156"/>
      <c r="AN121" s="80"/>
      <c r="AO121" s="80"/>
      <c r="AP121" s="80"/>
      <c r="AQ121" s="80"/>
      <c r="AR121" s="154"/>
      <c r="AS121" s="395"/>
      <c r="AT121" s="396"/>
      <c r="AU121" s="396"/>
      <c r="AV121" s="396"/>
      <c r="AW121" s="396"/>
      <c r="AX121" s="397"/>
      <c r="AY121" s="15"/>
    </row>
    <row r="122" spans="1:51" ht="19.5" customHeight="1" x14ac:dyDescent="0.25">
      <c r="A122" s="95" t="str">
        <f t="shared" si="1"/>
        <v/>
      </c>
      <c r="B122" s="153"/>
      <c r="C122" s="80"/>
      <c r="D122" s="80"/>
      <c r="E122" s="80"/>
      <c r="F122" s="80"/>
      <c r="G122" s="154"/>
      <c r="H122" s="80"/>
      <c r="I122" s="80"/>
      <c r="J122" s="80"/>
      <c r="K122" s="381"/>
      <c r="L122" s="381"/>
      <c r="M122" s="381"/>
      <c r="N122" s="381"/>
      <c r="O122" s="381"/>
      <c r="P122" s="381"/>
      <c r="Q122" s="381"/>
      <c r="R122" s="381"/>
      <c r="S122" s="381"/>
      <c r="T122" s="381"/>
      <c r="U122" s="381"/>
      <c r="V122" s="381"/>
      <c r="W122" s="381"/>
      <c r="X122" s="381"/>
      <c r="Y122" s="381"/>
      <c r="Z122" s="381"/>
      <c r="AA122" s="381"/>
      <c r="AB122" s="381"/>
      <c r="AC122" s="381"/>
      <c r="AD122" s="381"/>
      <c r="AE122" s="381"/>
      <c r="AF122" s="381"/>
      <c r="AG122" s="381"/>
      <c r="AH122" s="381"/>
      <c r="AI122" s="381"/>
      <c r="AJ122" s="381"/>
      <c r="AK122" s="80"/>
      <c r="AL122" s="155"/>
      <c r="AM122" s="156"/>
      <c r="AN122" s="80"/>
      <c r="AO122" s="80"/>
      <c r="AP122" s="80"/>
      <c r="AQ122" s="80"/>
      <c r="AR122" s="154"/>
      <c r="AS122" s="157"/>
      <c r="AT122" s="158"/>
      <c r="AU122" s="158"/>
      <c r="AV122" s="158"/>
      <c r="AW122" s="158"/>
      <c r="AX122" s="159"/>
      <c r="AY122" s="17"/>
    </row>
    <row r="123" spans="1:51" ht="19.5" customHeight="1" x14ac:dyDescent="0.25">
      <c r="A123" s="95" t="str">
        <f t="shared" si="1"/>
        <v/>
      </c>
      <c r="B123" s="153"/>
      <c r="C123" s="80"/>
      <c r="D123" s="80"/>
      <c r="E123" s="80"/>
      <c r="F123" s="80"/>
      <c r="G123" s="154"/>
      <c r="H123" s="80"/>
      <c r="I123" s="80"/>
      <c r="J123" s="80"/>
      <c r="K123" s="381"/>
      <c r="L123" s="381"/>
      <c r="M123" s="381"/>
      <c r="N123" s="381"/>
      <c r="O123" s="381"/>
      <c r="P123" s="381"/>
      <c r="Q123" s="381"/>
      <c r="R123" s="381"/>
      <c r="S123" s="381"/>
      <c r="T123" s="381"/>
      <c r="U123" s="381"/>
      <c r="V123" s="381"/>
      <c r="W123" s="381"/>
      <c r="X123" s="381"/>
      <c r="Y123" s="381"/>
      <c r="Z123" s="381"/>
      <c r="AA123" s="381"/>
      <c r="AB123" s="381"/>
      <c r="AC123" s="381"/>
      <c r="AD123" s="381"/>
      <c r="AE123" s="381"/>
      <c r="AF123" s="381"/>
      <c r="AG123" s="381"/>
      <c r="AH123" s="381"/>
      <c r="AI123" s="381"/>
      <c r="AJ123" s="381"/>
      <c r="AK123" s="80"/>
      <c r="AL123" s="155"/>
      <c r="AM123" s="156"/>
      <c r="AN123" s="80"/>
      <c r="AO123" s="80"/>
      <c r="AP123" s="80"/>
      <c r="AQ123" s="80"/>
      <c r="AR123" s="154"/>
      <c r="AS123" s="157"/>
      <c r="AT123" s="158"/>
      <c r="AU123" s="158"/>
      <c r="AV123" s="158"/>
      <c r="AW123" s="158"/>
      <c r="AX123" s="159"/>
      <c r="AY123" s="15"/>
    </row>
    <row r="124" spans="1:51" ht="19.5" customHeight="1" x14ac:dyDescent="0.25">
      <c r="A124" s="95" t="str">
        <f t="shared" si="1"/>
        <v/>
      </c>
      <c r="B124" s="153"/>
      <c r="C124" s="80"/>
      <c r="D124" s="80"/>
      <c r="E124" s="80"/>
      <c r="F124" s="80"/>
      <c r="G124" s="154"/>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155"/>
      <c r="AM124" s="156"/>
      <c r="AN124" s="80"/>
      <c r="AO124" s="80"/>
      <c r="AP124" s="80"/>
      <c r="AQ124" s="80"/>
      <c r="AR124" s="154"/>
      <c r="AS124" s="157"/>
      <c r="AT124" s="158"/>
      <c r="AU124" s="158"/>
      <c r="AV124" s="158"/>
      <c r="AW124" s="158"/>
      <c r="AX124" s="159"/>
      <c r="AY124" s="15"/>
    </row>
    <row r="125" spans="1:51" ht="19.5" customHeight="1" x14ac:dyDescent="0.25">
      <c r="A125" s="95">
        <f t="shared" si="1"/>
        <v>364</v>
      </c>
      <c r="B125" s="153"/>
      <c r="C125" s="80"/>
      <c r="D125" s="80"/>
      <c r="E125" s="80"/>
      <c r="F125" s="80"/>
      <c r="G125" s="154"/>
      <c r="H125" s="80"/>
      <c r="I125" s="80"/>
      <c r="J125" s="80" t="s">
        <v>893</v>
      </c>
      <c r="K125" s="381" t="s">
        <v>894</v>
      </c>
      <c r="L125" s="381"/>
      <c r="M125" s="381"/>
      <c r="N125" s="381"/>
      <c r="O125" s="381"/>
      <c r="P125" s="381"/>
      <c r="Q125" s="381"/>
      <c r="R125" s="381"/>
      <c r="S125" s="381"/>
      <c r="T125" s="381"/>
      <c r="U125" s="381"/>
      <c r="V125" s="381"/>
      <c r="W125" s="381"/>
      <c r="X125" s="381"/>
      <c r="Y125" s="381"/>
      <c r="Z125" s="381"/>
      <c r="AA125" s="381"/>
      <c r="AB125" s="381"/>
      <c r="AC125" s="381"/>
      <c r="AD125" s="381"/>
      <c r="AE125" s="381"/>
      <c r="AF125" s="381"/>
      <c r="AG125" s="381"/>
      <c r="AH125" s="381"/>
      <c r="AI125" s="381"/>
      <c r="AJ125" s="381"/>
      <c r="AK125" s="80"/>
      <c r="AL125" s="155"/>
      <c r="AM125" s="201">
        <v>364</v>
      </c>
      <c r="AN125" s="386" t="s">
        <v>12</v>
      </c>
      <c r="AO125" s="387"/>
      <c r="AP125" s="387"/>
      <c r="AQ125" s="388"/>
      <c r="AR125" s="154"/>
      <c r="AS125" s="395" t="s">
        <v>1798</v>
      </c>
      <c r="AT125" s="396"/>
      <c r="AU125" s="396"/>
      <c r="AV125" s="396"/>
      <c r="AW125" s="396"/>
      <c r="AX125" s="397"/>
      <c r="AY125" s="17">
        <f>VLOOKUP(AN125,$CD$6:$CE$11,2,FALSE)</f>
        <v>0</v>
      </c>
    </row>
    <row r="126" spans="1:51" ht="19.5" customHeight="1" x14ac:dyDescent="0.25">
      <c r="A126" s="95" t="str">
        <f t="shared" si="1"/>
        <v/>
      </c>
      <c r="B126" s="153"/>
      <c r="C126" s="80"/>
      <c r="D126" s="80"/>
      <c r="E126" s="80"/>
      <c r="F126" s="80"/>
      <c r="G126" s="154"/>
      <c r="H126" s="80"/>
      <c r="I126" s="80"/>
      <c r="J126" s="80"/>
      <c r="K126" s="381"/>
      <c r="L126" s="381"/>
      <c r="M126" s="381"/>
      <c r="N126" s="381"/>
      <c r="O126" s="381"/>
      <c r="P126" s="381"/>
      <c r="Q126" s="381"/>
      <c r="R126" s="381"/>
      <c r="S126" s="381"/>
      <c r="T126" s="381"/>
      <c r="U126" s="381"/>
      <c r="V126" s="381"/>
      <c r="W126" s="381"/>
      <c r="X126" s="381"/>
      <c r="Y126" s="381"/>
      <c r="Z126" s="381"/>
      <c r="AA126" s="381"/>
      <c r="AB126" s="381"/>
      <c r="AC126" s="381"/>
      <c r="AD126" s="381"/>
      <c r="AE126" s="381"/>
      <c r="AF126" s="381"/>
      <c r="AG126" s="381"/>
      <c r="AH126" s="381"/>
      <c r="AI126" s="381"/>
      <c r="AJ126" s="381"/>
      <c r="AK126" s="80"/>
      <c r="AL126" s="155"/>
      <c r="AM126" s="156"/>
      <c r="AN126" s="80"/>
      <c r="AO126" s="80"/>
      <c r="AP126" s="80"/>
      <c r="AQ126" s="80"/>
      <c r="AR126" s="154"/>
      <c r="AS126" s="395"/>
      <c r="AT126" s="396"/>
      <c r="AU126" s="396"/>
      <c r="AV126" s="396"/>
      <c r="AW126" s="396"/>
      <c r="AX126" s="397"/>
      <c r="AY126" s="15"/>
    </row>
    <row r="127" spans="1:51" ht="19.5" customHeight="1" x14ac:dyDescent="0.25">
      <c r="A127" s="95" t="str">
        <f t="shared" si="1"/>
        <v/>
      </c>
      <c r="B127" s="153"/>
      <c r="C127" s="80"/>
      <c r="D127" s="80"/>
      <c r="E127" s="80"/>
      <c r="F127" s="80"/>
      <c r="G127" s="154"/>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155"/>
      <c r="AM127" s="156"/>
      <c r="AN127" s="80"/>
      <c r="AO127" s="80"/>
      <c r="AP127" s="80"/>
      <c r="AQ127" s="80"/>
      <c r="AR127" s="154"/>
      <c r="AS127" s="157"/>
      <c r="AT127" s="158"/>
      <c r="AU127" s="158"/>
      <c r="AV127" s="158"/>
      <c r="AW127" s="158"/>
      <c r="AX127" s="159"/>
      <c r="AY127" s="15"/>
    </row>
    <row r="128" spans="1:51" ht="19.5" customHeight="1" x14ac:dyDescent="0.25">
      <c r="A128" s="95" t="str">
        <f t="shared" si="1"/>
        <v/>
      </c>
      <c r="B128" s="153"/>
      <c r="C128" s="80"/>
      <c r="D128" s="80"/>
      <c r="E128" s="80"/>
      <c r="F128" s="80"/>
      <c r="G128" s="154"/>
      <c r="H128" s="80"/>
      <c r="I128" s="80"/>
      <c r="J128" s="80" t="s">
        <v>889</v>
      </c>
      <c r="K128" s="373" t="s">
        <v>895</v>
      </c>
      <c r="L128" s="373"/>
      <c r="M128" s="373"/>
      <c r="N128" s="373"/>
      <c r="O128" s="373"/>
      <c r="P128" s="373"/>
      <c r="Q128" s="373"/>
      <c r="R128" s="373"/>
      <c r="S128" s="373"/>
      <c r="T128" s="373"/>
      <c r="U128" s="373"/>
      <c r="V128" s="373"/>
      <c r="W128" s="373"/>
      <c r="X128" s="373"/>
      <c r="Y128" s="373"/>
      <c r="Z128" s="373"/>
      <c r="AA128" s="373"/>
      <c r="AB128" s="373"/>
      <c r="AC128" s="373"/>
      <c r="AD128" s="373"/>
      <c r="AE128" s="373"/>
      <c r="AF128" s="373"/>
      <c r="AG128" s="373"/>
      <c r="AH128" s="373"/>
      <c r="AI128" s="373"/>
      <c r="AJ128" s="373"/>
      <c r="AK128" s="80"/>
      <c r="AL128" s="155"/>
      <c r="AM128" s="156"/>
      <c r="AN128" s="80"/>
      <c r="AO128" s="80"/>
      <c r="AP128" s="80"/>
      <c r="AQ128" s="80"/>
      <c r="AR128" s="154"/>
      <c r="AS128" s="157"/>
      <c r="AT128" s="158"/>
      <c r="AU128" s="158"/>
      <c r="AV128" s="158"/>
      <c r="AW128" s="158"/>
      <c r="AX128" s="159"/>
      <c r="AY128" s="15"/>
    </row>
    <row r="129" spans="1:51" ht="19.5" customHeight="1" x14ac:dyDescent="0.25">
      <c r="A129" s="95" t="str">
        <f t="shared" si="1"/>
        <v/>
      </c>
      <c r="B129" s="153"/>
      <c r="C129" s="80"/>
      <c r="D129" s="80"/>
      <c r="E129" s="80"/>
      <c r="F129" s="80"/>
      <c r="G129" s="154"/>
      <c r="H129" s="80"/>
      <c r="I129" s="80"/>
      <c r="J129" s="80"/>
      <c r="K129" s="80" t="s">
        <v>896</v>
      </c>
      <c r="L129" s="373" t="s">
        <v>897</v>
      </c>
      <c r="M129" s="373"/>
      <c r="N129" s="373"/>
      <c r="O129" s="373"/>
      <c r="P129" s="373"/>
      <c r="Q129" s="373"/>
      <c r="R129" s="373"/>
      <c r="S129" s="373"/>
      <c r="T129" s="373"/>
      <c r="U129" s="373"/>
      <c r="V129" s="373"/>
      <c r="W129" s="373"/>
      <c r="X129" s="373"/>
      <c r="Y129" s="373"/>
      <c r="Z129" s="373"/>
      <c r="AA129" s="373"/>
      <c r="AB129" s="373"/>
      <c r="AC129" s="373"/>
      <c r="AD129" s="373"/>
      <c r="AE129" s="373"/>
      <c r="AF129" s="373"/>
      <c r="AG129" s="373"/>
      <c r="AH129" s="373"/>
      <c r="AI129" s="373"/>
      <c r="AJ129" s="373"/>
      <c r="AK129" s="80"/>
      <c r="AL129" s="155"/>
      <c r="AM129" s="156"/>
      <c r="AN129" s="80"/>
      <c r="AO129" s="80"/>
      <c r="AP129" s="80"/>
      <c r="AQ129" s="80"/>
      <c r="AR129" s="154"/>
      <c r="AS129" s="157"/>
      <c r="AT129" s="158"/>
      <c r="AU129" s="158"/>
      <c r="AV129" s="158"/>
      <c r="AW129" s="158"/>
      <c r="AX129" s="159"/>
      <c r="AY129" s="15"/>
    </row>
    <row r="130" spans="1:51" ht="19.5" customHeight="1" x14ac:dyDescent="0.25">
      <c r="A130" s="95" t="str">
        <f t="shared" si="1"/>
        <v/>
      </c>
      <c r="B130" s="153"/>
      <c r="C130" s="80"/>
      <c r="D130" s="80"/>
      <c r="E130" s="80"/>
      <c r="F130" s="80"/>
      <c r="G130" s="154"/>
      <c r="H130" s="80"/>
      <c r="I130" s="80"/>
      <c r="J130" s="80"/>
      <c r="K130" s="80" t="s">
        <v>896</v>
      </c>
      <c r="L130" s="373" t="s">
        <v>898</v>
      </c>
      <c r="M130" s="373"/>
      <c r="N130" s="373"/>
      <c r="O130" s="373"/>
      <c r="P130" s="373"/>
      <c r="Q130" s="373"/>
      <c r="R130" s="373"/>
      <c r="S130" s="373"/>
      <c r="T130" s="373"/>
      <c r="U130" s="373"/>
      <c r="V130" s="373"/>
      <c r="W130" s="373"/>
      <c r="X130" s="373"/>
      <c r="Y130" s="373"/>
      <c r="Z130" s="373"/>
      <c r="AA130" s="373"/>
      <c r="AB130" s="373"/>
      <c r="AC130" s="373"/>
      <c r="AD130" s="373"/>
      <c r="AE130" s="373"/>
      <c r="AF130" s="373"/>
      <c r="AG130" s="373"/>
      <c r="AH130" s="373"/>
      <c r="AI130" s="373"/>
      <c r="AJ130" s="373"/>
      <c r="AK130" s="80"/>
      <c r="AL130" s="155"/>
      <c r="AM130" s="156"/>
      <c r="AN130" s="80"/>
      <c r="AO130" s="80"/>
      <c r="AP130" s="80"/>
      <c r="AQ130" s="80"/>
      <c r="AR130" s="154"/>
      <c r="AS130" s="157"/>
      <c r="AT130" s="158"/>
      <c r="AU130" s="158"/>
      <c r="AV130" s="158"/>
      <c r="AW130" s="158"/>
      <c r="AX130" s="159"/>
      <c r="AY130" s="15"/>
    </row>
    <row r="131" spans="1:51" ht="19.5" customHeight="1" x14ac:dyDescent="0.25">
      <c r="A131" s="95" t="str">
        <f t="shared" si="1"/>
        <v/>
      </c>
      <c r="B131" s="153"/>
      <c r="C131" s="80"/>
      <c r="D131" s="80"/>
      <c r="E131" s="80"/>
      <c r="F131" s="80"/>
      <c r="G131" s="154"/>
      <c r="H131" s="80"/>
      <c r="I131" s="80"/>
      <c r="J131" s="80"/>
      <c r="K131" s="80" t="s">
        <v>896</v>
      </c>
      <c r="L131" s="373" t="s">
        <v>899</v>
      </c>
      <c r="M131" s="373"/>
      <c r="N131" s="373"/>
      <c r="O131" s="373"/>
      <c r="P131" s="373"/>
      <c r="Q131" s="373"/>
      <c r="R131" s="373"/>
      <c r="S131" s="373"/>
      <c r="T131" s="373"/>
      <c r="U131" s="373"/>
      <c r="V131" s="373"/>
      <c r="W131" s="373"/>
      <c r="X131" s="373"/>
      <c r="Y131" s="373"/>
      <c r="Z131" s="373"/>
      <c r="AA131" s="373"/>
      <c r="AB131" s="373"/>
      <c r="AC131" s="373"/>
      <c r="AD131" s="373"/>
      <c r="AE131" s="373"/>
      <c r="AF131" s="373"/>
      <c r="AG131" s="373"/>
      <c r="AH131" s="373"/>
      <c r="AI131" s="373"/>
      <c r="AJ131" s="373"/>
      <c r="AK131" s="80"/>
      <c r="AL131" s="155"/>
      <c r="AM131" s="156"/>
      <c r="AN131" s="80"/>
      <c r="AO131" s="80"/>
      <c r="AP131" s="80"/>
      <c r="AQ131" s="80"/>
      <c r="AR131" s="154"/>
      <c r="AS131" s="157"/>
      <c r="AT131" s="158"/>
      <c r="AU131" s="158"/>
      <c r="AV131" s="158"/>
      <c r="AW131" s="158"/>
      <c r="AX131" s="159"/>
      <c r="AY131" s="15"/>
    </row>
    <row r="132" spans="1:51" ht="19.5" customHeight="1" x14ac:dyDescent="0.25">
      <c r="A132" s="95" t="str">
        <f t="shared" si="1"/>
        <v/>
      </c>
      <c r="B132" s="153"/>
      <c r="C132" s="80"/>
      <c r="D132" s="80"/>
      <c r="E132" s="80"/>
      <c r="F132" s="80"/>
      <c r="G132" s="154"/>
      <c r="H132" s="80"/>
      <c r="I132" s="80"/>
      <c r="J132" s="80"/>
      <c r="K132" s="80" t="s">
        <v>896</v>
      </c>
      <c r="L132" s="384" t="s">
        <v>901</v>
      </c>
      <c r="M132" s="384"/>
      <c r="N132" s="384"/>
      <c r="O132" s="384"/>
      <c r="P132" s="384"/>
      <c r="Q132" s="384"/>
      <c r="R132" s="384"/>
      <c r="S132" s="384"/>
      <c r="T132" s="384"/>
      <c r="U132" s="384"/>
      <c r="V132" s="384"/>
      <c r="W132" s="384"/>
      <c r="X132" s="384"/>
      <c r="Y132" s="384"/>
      <c r="Z132" s="384"/>
      <c r="AA132" s="384"/>
      <c r="AB132" s="384"/>
      <c r="AC132" s="384"/>
      <c r="AD132" s="384"/>
      <c r="AE132" s="384"/>
      <c r="AF132" s="384"/>
      <c r="AG132" s="384"/>
      <c r="AH132" s="384"/>
      <c r="AI132" s="384"/>
      <c r="AJ132" s="384"/>
      <c r="AK132" s="80"/>
      <c r="AL132" s="155"/>
      <c r="AM132" s="156"/>
      <c r="AN132" s="80"/>
      <c r="AO132" s="80"/>
      <c r="AP132" s="80"/>
      <c r="AQ132" s="80"/>
      <c r="AR132" s="154"/>
      <c r="AS132" s="157"/>
      <c r="AT132" s="158"/>
      <c r="AU132" s="158"/>
      <c r="AV132" s="158"/>
      <c r="AW132" s="158"/>
      <c r="AX132" s="159"/>
      <c r="AY132" s="15"/>
    </row>
    <row r="133" spans="1:51" ht="19.5" customHeight="1" x14ac:dyDescent="0.25">
      <c r="A133" s="95" t="str">
        <f t="shared" si="1"/>
        <v/>
      </c>
      <c r="B133" s="153"/>
      <c r="C133" s="80"/>
      <c r="D133" s="80"/>
      <c r="E133" s="80"/>
      <c r="F133" s="80"/>
      <c r="G133" s="154"/>
      <c r="H133" s="80"/>
      <c r="I133" s="80"/>
      <c r="J133" s="80"/>
      <c r="K133" s="80"/>
      <c r="L133" s="384"/>
      <c r="M133" s="384"/>
      <c r="N133" s="384"/>
      <c r="O133" s="384"/>
      <c r="P133" s="384"/>
      <c r="Q133" s="384"/>
      <c r="R133" s="384"/>
      <c r="S133" s="384"/>
      <c r="T133" s="384"/>
      <c r="U133" s="384"/>
      <c r="V133" s="384"/>
      <c r="W133" s="384"/>
      <c r="X133" s="384"/>
      <c r="Y133" s="384"/>
      <c r="Z133" s="384"/>
      <c r="AA133" s="384"/>
      <c r="AB133" s="384"/>
      <c r="AC133" s="384"/>
      <c r="AD133" s="384"/>
      <c r="AE133" s="384"/>
      <c r="AF133" s="384"/>
      <c r="AG133" s="384"/>
      <c r="AH133" s="384"/>
      <c r="AI133" s="384"/>
      <c r="AJ133" s="384"/>
      <c r="AK133" s="80"/>
      <c r="AL133" s="155"/>
      <c r="AM133" s="156"/>
      <c r="AN133" s="80"/>
      <c r="AO133" s="80"/>
      <c r="AP133" s="80"/>
      <c r="AQ133" s="80"/>
      <c r="AR133" s="154"/>
      <c r="AS133" s="157"/>
      <c r="AT133" s="158"/>
      <c r="AU133" s="158"/>
      <c r="AV133" s="158"/>
      <c r="AW133" s="158"/>
      <c r="AX133" s="159"/>
      <c r="AY133" s="15"/>
    </row>
    <row r="134" spans="1:51" ht="19.5" customHeight="1" x14ac:dyDescent="0.25">
      <c r="A134" s="95" t="str">
        <f t="shared" si="1"/>
        <v/>
      </c>
      <c r="B134" s="153"/>
      <c r="C134" s="80"/>
      <c r="D134" s="80"/>
      <c r="E134" s="80"/>
      <c r="F134" s="80"/>
      <c r="G134" s="154"/>
      <c r="H134" s="80"/>
      <c r="I134" s="80"/>
      <c r="J134" s="80"/>
      <c r="K134" s="80" t="s">
        <v>896</v>
      </c>
      <c r="L134" s="384" t="s">
        <v>900</v>
      </c>
      <c r="M134" s="384"/>
      <c r="N134" s="384"/>
      <c r="O134" s="384"/>
      <c r="P134" s="384"/>
      <c r="Q134" s="384"/>
      <c r="R134" s="384"/>
      <c r="S134" s="384"/>
      <c r="T134" s="384"/>
      <c r="U134" s="384"/>
      <c r="V134" s="384"/>
      <c r="W134" s="384"/>
      <c r="X134" s="384"/>
      <c r="Y134" s="384"/>
      <c r="Z134" s="384"/>
      <c r="AA134" s="384"/>
      <c r="AB134" s="384"/>
      <c r="AC134" s="384"/>
      <c r="AD134" s="384"/>
      <c r="AE134" s="384"/>
      <c r="AF134" s="384"/>
      <c r="AG134" s="384"/>
      <c r="AH134" s="384"/>
      <c r="AI134" s="384"/>
      <c r="AJ134" s="384"/>
      <c r="AK134" s="80"/>
      <c r="AL134" s="155"/>
      <c r="AM134" s="156"/>
      <c r="AN134" s="80"/>
      <c r="AO134" s="80"/>
      <c r="AP134" s="80"/>
      <c r="AQ134" s="80"/>
      <c r="AR134" s="154"/>
      <c r="AS134" s="157"/>
      <c r="AT134" s="158"/>
      <c r="AU134" s="158"/>
      <c r="AV134" s="158"/>
      <c r="AW134" s="158"/>
      <c r="AX134" s="159"/>
      <c r="AY134" s="15"/>
    </row>
    <row r="135" spans="1:51" ht="19.5" customHeight="1" x14ac:dyDescent="0.25">
      <c r="A135" s="95" t="str">
        <f t="shared" si="1"/>
        <v/>
      </c>
      <c r="B135" s="153"/>
      <c r="C135" s="80"/>
      <c r="D135" s="80"/>
      <c r="E135" s="80"/>
      <c r="F135" s="80"/>
      <c r="G135" s="154"/>
      <c r="H135" s="80"/>
      <c r="I135" s="80"/>
      <c r="J135" s="80"/>
      <c r="K135" s="80"/>
      <c r="L135" s="384"/>
      <c r="M135" s="384"/>
      <c r="N135" s="384"/>
      <c r="O135" s="384"/>
      <c r="P135" s="384"/>
      <c r="Q135" s="384"/>
      <c r="R135" s="384"/>
      <c r="S135" s="384"/>
      <c r="T135" s="384"/>
      <c r="U135" s="384"/>
      <c r="V135" s="384"/>
      <c r="W135" s="384"/>
      <c r="X135" s="384"/>
      <c r="Y135" s="384"/>
      <c r="Z135" s="384"/>
      <c r="AA135" s="384"/>
      <c r="AB135" s="384"/>
      <c r="AC135" s="384"/>
      <c r="AD135" s="384"/>
      <c r="AE135" s="384"/>
      <c r="AF135" s="384"/>
      <c r="AG135" s="384"/>
      <c r="AH135" s="384"/>
      <c r="AI135" s="384"/>
      <c r="AJ135" s="384"/>
      <c r="AK135" s="80"/>
      <c r="AL135" s="155"/>
      <c r="AM135" s="156"/>
      <c r="AN135" s="80"/>
      <c r="AO135" s="80"/>
      <c r="AP135" s="80"/>
      <c r="AQ135" s="80"/>
      <c r="AR135" s="154"/>
      <c r="AS135" s="157"/>
      <c r="AT135" s="158"/>
      <c r="AU135" s="158"/>
      <c r="AV135" s="158"/>
      <c r="AW135" s="158"/>
      <c r="AX135" s="159"/>
      <c r="AY135" s="17"/>
    </row>
    <row r="136" spans="1:51" ht="19.5" customHeight="1" x14ac:dyDescent="0.25">
      <c r="A136" s="95" t="str">
        <f t="shared" si="1"/>
        <v/>
      </c>
      <c r="B136" s="153"/>
      <c r="C136" s="80"/>
      <c r="D136" s="80"/>
      <c r="E136" s="80"/>
      <c r="F136" s="80"/>
      <c r="G136" s="154"/>
      <c r="H136" s="80"/>
      <c r="I136" s="80"/>
      <c r="J136" s="80"/>
      <c r="K136" s="80"/>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0"/>
      <c r="AL136" s="155"/>
      <c r="AM136" s="156"/>
      <c r="AN136" s="80"/>
      <c r="AO136" s="80"/>
      <c r="AP136" s="80"/>
      <c r="AQ136" s="80"/>
      <c r="AR136" s="154"/>
      <c r="AS136" s="157"/>
      <c r="AT136" s="158"/>
      <c r="AU136" s="158"/>
      <c r="AV136" s="158"/>
      <c r="AW136" s="158"/>
      <c r="AX136" s="159"/>
      <c r="AY136" s="39"/>
    </row>
    <row r="137" spans="1:51" ht="19.5" customHeight="1" x14ac:dyDescent="0.25">
      <c r="A137" s="95">
        <f t="shared" ref="A137:A142" si="2">_xlfn.IFS(AM137=0,"",AM137&gt;0,AM137,AM137&lt;&gt;"","")</f>
        <v>365</v>
      </c>
      <c r="B137" s="153"/>
      <c r="C137" s="80"/>
      <c r="D137" s="80"/>
      <c r="E137" s="80"/>
      <c r="F137" s="80"/>
      <c r="G137" s="154"/>
      <c r="H137" s="80"/>
      <c r="I137" s="80"/>
      <c r="J137" s="80" t="s">
        <v>1181</v>
      </c>
      <c r="K137" s="381" t="s">
        <v>1275</v>
      </c>
      <c r="L137" s="381"/>
      <c r="M137" s="381"/>
      <c r="N137" s="381"/>
      <c r="O137" s="381"/>
      <c r="P137" s="381"/>
      <c r="Q137" s="381"/>
      <c r="R137" s="381"/>
      <c r="S137" s="381"/>
      <c r="T137" s="381"/>
      <c r="U137" s="381"/>
      <c r="V137" s="381"/>
      <c r="W137" s="381"/>
      <c r="X137" s="381"/>
      <c r="Y137" s="381"/>
      <c r="Z137" s="381"/>
      <c r="AA137" s="381"/>
      <c r="AB137" s="381"/>
      <c r="AC137" s="381"/>
      <c r="AD137" s="381"/>
      <c r="AE137" s="381"/>
      <c r="AF137" s="381"/>
      <c r="AG137" s="381"/>
      <c r="AH137" s="381"/>
      <c r="AI137" s="381"/>
      <c r="AJ137" s="381"/>
      <c r="AK137" s="80"/>
      <c r="AL137" s="155"/>
      <c r="AM137" s="156">
        <v>365</v>
      </c>
      <c r="AN137" s="386" t="s">
        <v>12</v>
      </c>
      <c r="AO137" s="387"/>
      <c r="AP137" s="387"/>
      <c r="AQ137" s="388"/>
      <c r="AR137" s="154"/>
      <c r="AS137" s="395" t="s">
        <v>1799</v>
      </c>
      <c r="AT137" s="396"/>
      <c r="AU137" s="396"/>
      <c r="AV137" s="396"/>
      <c r="AW137" s="396"/>
      <c r="AX137" s="397"/>
      <c r="AY137" s="17">
        <f>VLOOKUP(AN137,$CD$6:$CE$11,2,FALSE)</f>
        <v>0</v>
      </c>
    </row>
    <row r="138" spans="1:51" ht="19.5" customHeight="1" x14ac:dyDescent="0.25">
      <c r="A138" s="95" t="str">
        <f t="shared" si="2"/>
        <v/>
      </c>
      <c r="B138" s="153"/>
      <c r="C138" s="80"/>
      <c r="D138" s="80"/>
      <c r="E138" s="80"/>
      <c r="F138" s="80"/>
      <c r="G138" s="154"/>
      <c r="H138" s="80"/>
      <c r="I138" s="80"/>
      <c r="J138" s="80"/>
      <c r="K138" s="381"/>
      <c r="L138" s="381"/>
      <c r="M138" s="381"/>
      <c r="N138" s="381"/>
      <c r="O138" s="381"/>
      <c r="P138" s="381"/>
      <c r="Q138" s="381"/>
      <c r="R138" s="381"/>
      <c r="S138" s="381"/>
      <c r="T138" s="381"/>
      <c r="U138" s="381"/>
      <c r="V138" s="381"/>
      <c r="W138" s="381"/>
      <c r="X138" s="381"/>
      <c r="Y138" s="381"/>
      <c r="Z138" s="381"/>
      <c r="AA138" s="381"/>
      <c r="AB138" s="381"/>
      <c r="AC138" s="381"/>
      <c r="AD138" s="381"/>
      <c r="AE138" s="381"/>
      <c r="AF138" s="381"/>
      <c r="AG138" s="381"/>
      <c r="AH138" s="381"/>
      <c r="AI138" s="381"/>
      <c r="AJ138" s="381"/>
      <c r="AK138" s="80"/>
      <c r="AL138" s="155"/>
      <c r="AM138" s="156"/>
      <c r="AN138" s="80"/>
      <c r="AO138" s="80"/>
      <c r="AP138" s="80"/>
      <c r="AQ138" s="80"/>
      <c r="AR138" s="154"/>
      <c r="AS138" s="395"/>
      <c r="AT138" s="396"/>
      <c r="AU138" s="396"/>
      <c r="AV138" s="396"/>
      <c r="AW138" s="396"/>
      <c r="AX138" s="397"/>
      <c r="AY138" s="39"/>
    </row>
    <row r="139" spans="1:51" ht="19.5" customHeight="1" x14ac:dyDescent="0.25">
      <c r="A139" s="95" t="str">
        <f t="shared" si="2"/>
        <v/>
      </c>
      <c r="B139" s="153"/>
      <c r="C139" s="80"/>
      <c r="D139" s="80"/>
      <c r="E139" s="80"/>
      <c r="F139" s="80"/>
      <c r="G139" s="154"/>
      <c r="H139" s="80"/>
      <c r="I139" s="80"/>
      <c r="J139" s="80"/>
      <c r="K139" s="381"/>
      <c r="L139" s="381"/>
      <c r="M139" s="381"/>
      <c r="N139" s="381"/>
      <c r="O139" s="381"/>
      <c r="P139" s="381"/>
      <c r="Q139" s="381"/>
      <c r="R139" s="381"/>
      <c r="S139" s="381"/>
      <c r="T139" s="381"/>
      <c r="U139" s="381"/>
      <c r="V139" s="381"/>
      <c r="W139" s="381"/>
      <c r="X139" s="381"/>
      <c r="Y139" s="381"/>
      <c r="Z139" s="381"/>
      <c r="AA139" s="381"/>
      <c r="AB139" s="381"/>
      <c r="AC139" s="381"/>
      <c r="AD139" s="381"/>
      <c r="AE139" s="381"/>
      <c r="AF139" s="381"/>
      <c r="AG139" s="381"/>
      <c r="AH139" s="381"/>
      <c r="AI139" s="381"/>
      <c r="AJ139" s="381"/>
      <c r="AK139" s="80"/>
      <c r="AL139" s="155"/>
      <c r="AM139" s="156"/>
      <c r="AN139" s="80"/>
      <c r="AO139" s="80"/>
      <c r="AP139" s="80"/>
      <c r="AQ139" s="80"/>
      <c r="AR139" s="154"/>
      <c r="AS139" s="157"/>
      <c r="AT139" s="158"/>
      <c r="AU139" s="158"/>
      <c r="AV139" s="158"/>
      <c r="AW139" s="158"/>
      <c r="AX139" s="159"/>
      <c r="AY139" s="39"/>
    </row>
    <row r="140" spans="1:51" ht="19.5" customHeight="1" x14ac:dyDescent="0.25">
      <c r="A140" s="95">
        <f t="shared" si="2"/>
        <v>366</v>
      </c>
      <c r="B140" s="153"/>
      <c r="C140" s="80"/>
      <c r="D140" s="80"/>
      <c r="E140" s="80"/>
      <c r="F140" s="80"/>
      <c r="G140" s="154"/>
      <c r="H140" s="80"/>
      <c r="I140" s="80"/>
      <c r="J140" s="80"/>
      <c r="K140" s="381" t="s">
        <v>1276</v>
      </c>
      <c r="L140" s="381"/>
      <c r="M140" s="381"/>
      <c r="N140" s="381"/>
      <c r="O140" s="381"/>
      <c r="P140" s="381"/>
      <c r="Q140" s="381"/>
      <c r="R140" s="381"/>
      <c r="S140" s="381"/>
      <c r="T140" s="381"/>
      <c r="U140" s="381"/>
      <c r="V140" s="381"/>
      <c r="W140" s="381"/>
      <c r="X140" s="381"/>
      <c r="Y140" s="381"/>
      <c r="Z140" s="381"/>
      <c r="AA140" s="381"/>
      <c r="AB140" s="381"/>
      <c r="AC140" s="381"/>
      <c r="AD140" s="381"/>
      <c r="AE140" s="381"/>
      <c r="AF140" s="381"/>
      <c r="AG140" s="381"/>
      <c r="AH140" s="381"/>
      <c r="AI140" s="381"/>
      <c r="AJ140" s="381"/>
      <c r="AK140" s="80"/>
      <c r="AL140" s="155"/>
      <c r="AM140" s="156">
        <v>366</v>
      </c>
      <c r="AN140" s="386" t="s">
        <v>12</v>
      </c>
      <c r="AO140" s="387"/>
      <c r="AP140" s="387"/>
      <c r="AQ140" s="388"/>
      <c r="AR140" s="154"/>
      <c r="AS140" s="395" t="s">
        <v>1799</v>
      </c>
      <c r="AT140" s="396"/>
      <c r="AU140" s="396"/>
      <c r="AV140" s="396"/>
      <c r="AW140" s="396"/>
      <c r="AX140" s="397"/>
      <c r="AY140" s="17">
        <f>VLOOKUP(AN140,$CD$6:$CE$11,2,FALSE)</f>
        <v>0</v>
      </c>
    </row>
    <row r="141" spans="1:51" ht="19.5" customHeight="1" x14ac:dyDescent="0.25">
      <c r="A141" s="95" t="str">
        <f t="shared" si="2"/>
        <v/>
      </c>
      <c r="B141" s="153"/>
      <c r="C141" s="80"/>
      <c r="D141" s="80"/>
      <c r="E141" s="80"/>
      <c r="F141" s="80"/>
      <c r="G141" s="154"/>
      <c r="H141" s="80"/>
      <c r="I141" s="80"/>
      <c r="J141" s="80"/>
      <c r="K141" s="381"/>
      <c r="L141" s="381"/>
      <c r="M141" s="381"/>
      <c r="N141" s="381"/>
      <c r="O141" s="381"/>
      <c r="P141" s="381"/>
      <c r="Q141" s="381"/>
      <c r="R141" s="381"/>
      <c r="S141" s="381"/>
      <c r="T141" s="381"/>
      <c r="U141" s="381"/>
      <c r="V141" s="381"/>
      <c r="W141" s="381"/>
      <c r="X141" s="381"/>
      <c r="Y141" s="381"/>
      <c r="Z141" s="381"/>
      <c r="AA141" s="381"/>
      <c r="AB141" s="381"/>
      <c r="AC141" s="381"/>
      <c r="AD141" s="381"/>
      <c r="AE141" s="381"/>
      <c r="AF141" s="381"/>
      <c r="AG141" s="381"/>
      <c r="AH141" s="381"/>
      <c r="AI141" s="381"/>
      <c r="AJ141" s="381"/>
      <c r="AK141" s="80"/>
      <c r="AL141" s="155"/>
      <c r="AM141" s="156"/>
      <c r="AN141" s="80"/>
      <c r="AO141" s="80"/>
      <c r="AP141" s="80"/>
      <c r="AQ141" s="80"/>
      <c r="AR141" s="154"/>
      <c r="AS141" s="395"/>
      <c r="AT141" s="396"/>
      <c r="AU141" s="396"/>
      <c r="AV141" s="396"/>
      <c r="AW141" s="396"/>
      <c r="AX141" s="397"/>
      <c r="AY141" s="39"/>
    </row>
    <row r="142" spans="1:51" ht="19.5" customHeight="1" thickBot="1" x14ac:dyDescent="0.3">
      <c r="A142" s="95" t="str">
        <f t="shared" si="2"/>
        <v/>
      </c>
      <c r="B142" s="170"/>
      <c r="C142" s="171"/>
      <c r="D142" s="171"/>
      <c r="E142" s="171"/>
      <c r="F142" s="171"/>
      <c r="G142" s="172"/>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D142" s="171"/>
      <c r="AE142" s="171"/>
      <c r="AF142" s="171"/>
      <c r="AG142" s="171"/>
      <c r="AH142" s="171"/>
      <c r="AI142" s="171"/>
      <c r="AJ142" s="171"/>
      <c r="AK142" s="171"/>
      <c r="AL142" s="173"/>
      <c r="AM142" s="174"/>
      <c r="AN142" s="171"/>
      <c r="AO142" s="171"/>
      <c r="AP142" s="171"/>
      <c r="AQ142" s="171"/>
      <c r="AR142" s="172"/>
      <c r="AS142" s="175"/>
      <c r="AT142" s="176"/>
      <c r="AU142" s="176"/>
      <c r="AV142" s="176"/>
      <c r="AW142" s="176"/>
      <c r="AX142" s="177"/>
      <c r="AY142" s="11"/>
    </row>
    <row r="143" spans="1:51" ht="19.5" customHeight="1" x14ac:dyDescent="0.25">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156"/>
      <c r="AN143" s="80"/>
      <c r="AO143" s="80"/>
      <c r="AP143" s="80"/>
      <c r="AQ143" s="80"/>
      <c r="AR143" s="80"/>
      <c r="AS143" s="158"/>
      <c r="AT143" s="158"/>
      <c r="AU143" s="158"/>
      <c r="AV143" s="158"/>
      <c r="AW143" s="158"/>
      <c r="AX143" s="158"/>
    </row>
    <row r="144" spans="1:51" ht="19.5" customHeight="1" x14ac:dyDescent="0.25">
      <c r="AM144" s="435" t="s">
        <v>991</v>
      </c>
      <c r="AN144" s="435"/>
      <c r="AO144" s="435"/>
      <c r="AP144" s="435"/>
      <c r="AQ144" s="435"/>
    </row>
  </sheetData>
  <mergeCells count="101">
    <mergeCell ref="AS110:AX111"/>
    <mergeCell ref="AS120:AX121"/>
    <mergeCell ref="AS125:AX126"/>
    <mergeCell ref="AS137:AX138"/>
    <mergeCell ref="AS140:AX141"/>
    <mergeCell ref="AS85:AX86"/>
    <mergeCell ref="AS90:AX91"/>
    <mergeCell ref="AS95:AX96"/>
    <mergeCell ref="AS99:AX100"/>
    <mergeCell ref="AS105:AX106"/>
    <mergeCell ref="AS32:AX33"/>
    <mergeCell ref="AS34:AX35"/>
    <mergeCell ref="AS60:AX61"/>
    <mergeCell ref="AS64:AX65"/>
    <mergeCell ref="AS72:AX74"/>
    <mergeCell ref="AS12:AX13"/>
    <mergeCell ref="AS14:AX15"/>
    <mergeCell ref="AS20:AX21"/>
    <mergeCell ref="AS26:AX27"/>
    <mergeCell ref="AS30:AX31"/>
    <mergeCell ref="AS52:AX53"/>
    <mergeCell ref="AS47:AX48"/>
    <mergeCell ref="K137:AJ139"/>
    <mergeCell ref="AS43:AX44"/>
    <mergeCell ref="AN52:AQ52"/>
    <mergeCell ref="K36:AJ38"/>
    <mergeCell ref="K39:AJ41"/>
    <mergeCell ref="J46:AJ46"/>
    <mergeCell ref="AN47:AQ47"/>
    <mergeCell ref="J47:AJ48"/>
    <mergeCell ref="K79:AJ83"/>
    <mergeCell ref="AS79:AX80"/>
    <mergeCell ref="AN79:AQ79"/>
    <mergeCell ref="AN64:AQ64"/>
    <mergeCell ref="K85:AJ88"/>
    <mergeCell ref="AN85:AQ85"/>
    <mergeCell ref="K90:AJ93"/>
    <mergeCell ref="AN90:AQ90"/>
    <mergeCell ref="K72:AJ77"/>
    <mergeCell ref="AN72:AQ72"/>
    <mergeCell ref="AN105:AQ105"/>
    <mergeCell ref="K105:AJ107"/>
    <mergeCell ref="J110:AJ114"/>
    <mergeCell ref="AN110:AQ110"/>
    <mergeCell ref="K95:AJ97"/>
    <mergeCell ref="AN95:AQ95"/>
    <mergeCell ref="K140:AJ141"/>
    <mergeCell ref="AN137:AQ137"/>
    <mergeCell ref="AN140:AQ140"/>
    <mergeCell ref="AM144:AQ144"/>
    <mergeCell ref="AM1:AQ1"/>
    <mergeCell ref="AL2:AR3"/>
    <mergeCell ref="AN12:AQ12"/>
    <mergeCell ref="J30:AJ30"/>
    <mergeCell ref="AN30:AQ30"/>
    <mergeCell ref="K32:AJ32"/>
    <mergeCell ref="K34:AJ34"/>
    <mergeCell ref="AN32:AQ32"/>
    <mergeCell ref="AN34:AQ34"/>
    <mergeCell ref="K42:AJ44"/>
    <mergeCell ref="J50:AJ50"/>
    <mergeCell ref="K52:AJ57"/>
    <mergeCell ref="J29:AJ29"/>
    <mergeCell ref="K20:AJ24"/>
    <mergeCell ref="AN20:AQ20"/>
    <mergeCell ref="K26:AJ27"/>
    <mergeCell ref="AN26:AQ26"/>
    <mergeCell ref="K60:AJ62"/>
    <mergeCell ref="AN60:AQ60"/>
    <mergeCell ref="K64:AJ70"/>
    <mergeCell ref="AS3:AX4"/>
    <mergeCell ref="AO4:AR5"/>
    <mergeCell ref="J7:AJ9"/>
    <mergeCell ref="AS7:AX8"/>
    <mergeCell ref="AS9:AX10"/>
    <mergeCell ref="C16:E16"/>
    <mergeCell ref="C17:F17"/>
    <mergeCell ref="AN14:AQ14"/>
    <mergeCell ref="C10:E10"/>
    <mergeCell ref="C11:F11"/>
    <mergeCell ref="C13:E13"/>
    <mergeCell ref="C14:F14"/>
    <mergeCell ref="H2:AK5"/>
    <mergeCell ref="B3:G4"/>
    <mergeCell ref="J11:AJ11"/>
    <mergeCell ref="J12:AJ12"/>
    <mergeCell ref="B7:G8"/>
    <mergeCell ref="K14:AJ18"/>
    <mergeCell ref="AN99:AQ99"/>
    <mergeCell ref="K99:AJ103"/>
    <mergeCell ref="K116:AJ118"/>
    <mergeCell ref="K120:AJ123"/>
    <mergeCell ref="AN120:AQ120"/>
    <mergeCell ref="K125:AJ126"/>
    <mergeCell ref="AN125:AQ125"/>
    <mergeCell ref="L134:AJ135"/>
    <mergeCell ref="K128:AJ128"/>
    <mergeCell ref="L129:AJ129"/>
    <mergeCell ref="L130:AJ130"/>
    <mergeCell ref="L131:AJ131"/>
    <mergeCell ref="L132:AJ133"/>
  </mergeCells>
  <phoneticPr fontId="7"/>
  <conditionalFormatting sqref="C11">
    <cfRule type="cellIs" dxfId="1116" priority="182" operator="equal">
      <formula>"非該当"</formula>
    </cfRule>
    <cfRule type="cellIs" dxfId="1115" priority="181" operator="equal">
      <formula>"該当"</formula>
    </cfRule>
    <cfRule type="cellIs" dxfId="1114" priority="180" operator="equal">
      <formula>"該当・非該当"</formula>
    </cfRule>
  </conditionalFormatting>
  <conditionalFormatting sqref="C14">
    <cfRule type="cellIs" dxfId="1113" priority="177" operator="equal">
      <formula>"該当・非該当"</formula>
    </cfRule>
    <cfRule type="cellIs" dxfId="1112" priority="179" operator="equal">
      <formula>"非該当"</formula>
    </cfRule>
    <cfRule type="cellIs" dxfId="1111" priority="178" operator="equal">
      <formula>"該当"</formula>
    </cfRule>
  </conditionalFormatting>
  <conditionalFormatting sqref="C17:C18">
    <cfRule type="cellIs" dxfId="1110" priority="175" operator="equal">
      <formula>"該当"</formula>
    </cfRule>
    <cfRule type="cellIs" dxfId="1109" priority="174" operator="equal">
      <formula>"該当・非該当"</formula>
    </cfRule>
    <cfRule type="cellIs" dxfId="1108" priority="176" operator="equal">
      <formula>"非該当"</formula>
    </cfRule>
  </conditionalFormatting>
  <conditionalFormatting sqref="C51">
    <cfRule type="cellIs" dxfId="1107" priority="184" operator="equal">
      <formula>"該当・非該当"</formula>
    </cfRule>
    <cfRule type="cellIs" dxfId="1106" priority="186" operator="equal">
      <formula>"非該当"</formula>
    </cfRule>
    <cfRule type="cellIs" dxfId="1105" priority="185" operator="equal">
      <formula>"該当"</formula>
    </cfRule>
  </conditionalFormatting>
  <conditionalFormatting sqref="AN4:AO4">
    <cfRule type="containsBlanks" dxfId="1104" priority="183">
      <formula>LEN(TRIM(AN4))=0</formula>
    </cfRule>
  </conditionalFormatting>
  <conditionalFormatting sqref="AN12:AO14">
    <cfRule type="cellIs" dxfId="1103" priority="11" operator="equal">
      <formula>"いる"</formula>
    </cfRule>
    <cfRule type="cellIs" dxfId="1102" priority="12" operator="equal">
      <formula>"非該当"</formula>
    </cfRule>
    <cfRule type="cellIs" dxfId="1101" priority="13" operator="equal">
      <formula>"いる・いない"</formula>
    </cfRule>
    <cfRule type="containsText" dxfId="1100" priority="14" operator="containsText" text="いない">
      <formula>NOT(ISERROR(SEARCH("いない",AN12)))</formula>
    </cfRule>
  </conditionalFormatting>
  <conditionalFormatting sqref="AN20:AO20">
    <cfRule type="cellIs" dxfId="1099" priority="157" operator="equal">
      <formula>"非該当"</formula>
    </cfRule>
    <cfRule type="cellIs" dxfId="1098" priority="158" operator="equal">
      <formula>"いる・いない"</formula>
    </cfRule>
    <cfRule type="containsText" dxfId="1097" priority="159" operator="containsText" text="いない">
      <formula>NOT(ISERROR(SEARCH("いない",AN20)))</formula>
    </cfRule>
    <cfRule type="cellIs" dxfId="1096" priority="156" operator="equal">
      <formula>"いる"</formula>
    </cfRule>
  </conditionalFormatting>
  <conditionalFormatting sqref="AN26:AO26">
    <cfRule type="containsText" dxfId="1095" priority="152" operator="containsText" text="いない">
      <formula>NOT(ISERROR(SEARCH("いない",AN26)))</formula>
    </cfRule>
    <cfRule type="cellIs" dxfId="1094" priority="151" operator="equal">
      <formula>"いる・いない"</formula>
    </cfRule>
    <cfRule type="cellIs" dxfId="1093" priority="150" operator="equal">
      <formula>"非該当"</formula>
    </cfRule>
    <cfRule type="cellIs" dxfId="1092" priority="149" operator="equal">
      <formula>"いる"</formula>
    </cfRule>
  </conditionalFormatting>
  <conditionalFormatting sqref="AN30:AO32">
    <cfRule type="cellIs" dxfId="1091" priority="7" operator="equal">
      <formula>"いる"</formula>
    </cfRule>
    <cfRule type="cellIs" dxfId="1090" priority="8" operator="equal">
      <formula>"非該当"</formula>
    </cfRule>
    <cfRule type="cellIs" dxfId="1089" priority="9" operator="equal">
      <formula>"いる・いない"</formula>
    </cfRule>
    <cfRule type="containsText" dxfId="1088" priority="10" operator="containsText" text="いない">
      <formula>NOT(ISERROR(SEARCH("いない",AN30)))</formula>
    </cfRule>
  </conditionalFormatting>
  <conditionalFormatting sqref="AN34:AO34">
    <cfRule type="containsText" dxfId="1087" priority="131" operator="containsText" text="いない">
      <formula>NOT(ISERROR(SEARCH("いない",AN34)))</formula>
    </cfRule>
    <cfRule type="cellIs" dxfId="1086" priority="130" operator="equal">
      <formula>"いる・いない"</formula>
    </cfRule>
    <cfRule type="cellIs" dxfId="1085" priority="129" operator="equal">
      <formula>"非該当"</formula>
    </cfRule>
    <cfRule type="cellIs" dxfId="1084" priority="128" operator="equal">
      <formula>"いる"</formula>
    </cfRule>
  </conditionalFormatting>
  <conditionalFormatting sqref="AN47:AO47">
    <cfRule type="cellIs" dxfId="1083" priority="123" operator="equal">
      <formula>"いる・いない"</formula>
    </cfRule>
    <cfRule type="cellIs" dxfId="1082" priority="122" operator="equal">
      <formula>"非該当"</formula>
    </cfRule>
    <cfRule type="containsText" dxfId="1081" priority="124" operator="containsText" text="いない">
      <formula>NOT(ISERROR(SEARCH("いない",AN47)))</formula>
    </cfRule>
    <cfRule type="cellIs" dxfId="1080" priority="121" operator="equal">
      <formula>"いる"</formula>
    </cfRule>
  </conditionalFormatting>
  <conditionalFormatting sqref="AN50:AO50">
    <cfRule type="cellIs" dxfId="1079" priority="190" operator="equal">
      <formula>"いる"</formula>
    </cfRule>
    <cfRule type="containsText" dxfId="1078" priority="193" operator="containsText" text="いない">
      <formula>NOT(ISERROR(SEARCH("いない",AN50)))</formula>
    </cfRule>
    <cfRule type="cellIs" dxfId="1077" priority="191" operator="equal">
      <formula>"非該当"</formula>
    </cfRule>
    <cfRule type="cellIs" dxfId="1076" priority="192" operator="equal">
      <formula>"いる・いない"</formula>
    </cfRule>
  </conditionalFormatting>
  <conditionalFormatting sqref="AN52:AO52">
    <cfRule type="containsText" dxfId="1075" priority="117" operator="containsText" text="いない">
      <formula>NOT(ISERROR(SEARCH("いない",AN52)))</formula>
    </cfRule>
    <cfRule type="cellIs" dxfId="1074" priority="116" operator="equal">
      <formula>"いる・いない"</formula>
    </cfRule>
    <cfRule type="cellIs" dxfId="1073" priority="115" operator="equal">
      <formula>"非該当"</formula>
    </cfRule>
    <cfRule type="cellIs" dxfId="1072" priority="114" operator="equal">
      <formula>"いる"</formula>
    </cfRule>
  </conditionalFormatting>
  <conditionalFormatting sqref="AN60:AO60">
    <cfRule type="cellIs" dxfId="1071" priority="108" operator="equal">
      <formula>"非該当"</formula>
    </cfRule>
    <cfRule type="cellIs" dxfId="1070" priority="109" operator="equal">
      <formula>"いる・いない"</formula>
    </cfRule>
    <cfRule type="cellIs" dxfId="1069" priority="107" operator="equal">
      <formula>"いる"</formula>
    </cfRule>
    <cfRule type="containsText" dxfId="1068" priority="110" operator="containsText" text="いない">
      <formula>NOT(ISERROR(SEARCH("いない",AN60)))</formula>
    </cfRule>
  </conditionalFormatting>
  <conditionalFormatting sqref="AN64:AO64">
    <cfRule type="cellIs" dxfId="1067" priority="101" operator="equal">
      <formula>"非該当"</formula>
    </cfRule>
    <cfRule type="cellIs" dxfId="1066" priority="102" operator="equal">
      <formula>"いる・いない"</formula>
    </cfRule>
    <cfRule type="containsText" dxfId="1065" priority="103" operator="containsText" text="いない">
      <formula>NOT(ISERROR(SEARCH("いない",AN64)))</formula>
    </cfRule>
    <cfRule type="cellIs" dxfId="1064" priority="100" operator="equal">
      <formula>"いる"</formula>
    </cfRule>
  </conditionalFormatting>
  <conditionalFormatting sqref="AN72:AO72">
    <cfRule type="cellIs" dxfId="1063" priority="93" operator="equal">
      <formula>"いる"</formula>
    </cfRule>
    <cfRule type="cellIs" dxfId="1062" priority="94" operator="equal">
      <formula>"非該当"</formula>
    </cfRule>
    <cfRule type="cellIs" dxfId="1061" priority="95" operator="equal">
      <formula>"いる・いない"</formula>
    </cfRule>
    <cfRule type="containsText" dxfId="1060" priority="96" operator="containsText" text="いない">
      <formula>NOT(ISERROR(SEARCH("いない",AN72)))</formula>
    </cfRule>
  </conditionalFormatting>
  <conditionalFormatting sqref="AN79:AO79">
    <cfRule type="cellIs" dxfId="1059" priority="86" operator="equal">
      <formula>"いる"</formula>
    </cfRule>
    <cfRule type="containsText" dxfId="1058" priority="89" operator="containsText" text="いない">
      <formula>NOT(ISERROR(SEARCH("いない",AN79)))</formula>
    </cfRule>
    <cfRule type="cellIs" dxfId="1057" priority="87" operator="equal">
      <formula>"非該当"</formula>
    </cfRule>
    <cfRule type="cellIs" dxfId="1056" priority="88" operator="equal">
      <formula>"いる・いない"</formula>
    </cfRule>
  </conditionalFormatting>
  <conditionalFormatting sqref="AN85:AO85">
    <cfRule type="cellIs" dxfId="1055" priority="80" operator="equal">
      <formula>"非該当"</formula>
    </cfRule>
    <cfRule type="cellIs" dxfId="1054" priority="79" operator="equal">
      <formula>"いる"</formula>
    </cfRule>
    <cfRule type="cellIs" dxfId="1053" priority="81" operator="equal">
      <formula>"いる・いない"</formula>
    </cfRule>
    <cfRule type="containsText" dxfId="1052" priority="82" operator="containsText" text="いない">
      <formula>NOT(ISERROR(SEARCH("いない",AN85)))</formula>
    </cfRule>
  </conditionalFormatting>
  <conditionalFormatting sqref="AN90:AO90">
    <cfRule type="containsText" dxfId="1051" priority="75" operator="containsText" text="いない">
      <formula>NOT(ISERROR(SEARCH("いない",AN90)))</formula>
    </cfRule>
    <cfRule type="cellIs" dxfId="1050" priority="74" operator="equal">
      <formula>"いる・いない"</formula>
    </cfRule>
    <cfRule type="cellIs" dxfId="1049" priority="73" operator="equal">
      <formula>"非該当"</formula>
    </cfRule>
    <cfRule type="cellIs" dxfId="1048" priority="72" operator="equal">
      <formula>"いる"</formula>
    </cfRule>
  </conditionalFormatting>
  <conditionalFormatting sqref="AN95:AO95">
    <cfRule type="containsText" dxfId="1047" priority="68" operator="containsText" text="いない">
      <formula>NOT(ISERROR(SEARCH("いない",AN95)))</formula>
    </cfRule>
    <cfRule type="cellIs" dxfId="1046" priority="67" operator="equal">
      <formula>"いる・いない"</formula>
    </cfRule>
    <cfRule type="cellIs" dxfId="1045" priority="66" operator="equal">
      <formula>"非該当"</formula>
    </cfRule>
    <cfRule type="cellIs" dxfId="1044" priority="65" operator="equal">
      <formula>"いる"</formula>
    </cfRule>
  </conditionalFormatting>
  <conditionalFormatting sqref="AN99:AO99">
    <cfRule type="cellIs" dxfId="1043" priority="58" operator="equal">
      <formula>"いる"</formula>
    </cfRule>
    <cfRule type="containsText" dxfId="1042" priority="61" operator="containsText" text="いない">
      <formula>NOT(ISERROR(SEARCH("いない",AN99)))</formula>
    </cfRule>
    <cfRule type="cellIs" dxfId="1041" priority="60" operator="equal">
      <formula>"いる・いない"</formula>
    </cfRule>
    <cfRule type="cellIs" dxfId="1040" priority="59" operator="equal">
      <formula>"非該当"</formula>
    </cfRule>
  </conditionalFormatting>
  <conditionalFormatting sqref="AN105:AO105">
    <cfRule type="containsText" dxfId="1039" priority="54" operator="containsText" text="いない">
      <formula>NOT(ISERROR(SEARCH("いない",AN105)))</formula>
    </cfRule>
    <cfRule type="cellIs" dxfId="1038" priority="52" operator="equal">
      <formula>"非該当"</formula>
    </cfRule>
    <cfRule type="cellIs" dxfId="1037" priority="53" operator="equal">
      <formula>"いる・いない"</formula>
    </cfRule>
    <cfRule type="cellIs" dxfId="1036" priority="51" operator="equal">
      <formula>"いる"</formula>
    </cfRule>
  </conditionalFormatting>
  <conditionalFormatting sqref="AN110:AO110">
    <cfRule type="cellIs" dxfId="1035" priority="45" operator="equal">
      <formula>"非該当"</formula>
    </cfRule>
    <cfRule type="cellIs" dxfId="1034" priority="46" operator="equal">
      <formula>"いる・いない"</formula>
    </cfRule>
    <cfRule type="containsText" dxfId="1033" priority="47" operator="containsText" text="いない">
      <formula>NOT(ISERROR(SEARCH("いない",AN110)))</formula>
    </cfRule>
    <cfRule type="cellIs" dxfId="1032" priority="44" operator="equal">
      <formula>"いる"</formula>
    </cfRule>
  </conditionalFormatting>
  <conditionalFormatting sqref="AN120:AO120">
    <cfRule type="containsText" dxfId="1031" priority="40" operator="containsText" text="いない">
      <formula>NOT(ISERROR(SEARCH("いない",AN120)))</formula>
    </cfRule>
    <cfRule type="cellIs" dxfId="1030" priority="38" operator="equal">
      <formula>"非該当"</formula>
    </cfRule>
    <cfRule type="cellIs" dxfId="1029" priority="39" operator="equal">
      <formula>"いる・いない"</formula>
    </cfRule>
    <cfRule type="cellIs" dxfId="1028" priority="37" operator="equal">
      <formula>"いる"</formula>
    </cfRule>
  </conditionalFormatting>
  <conditionalFormatting sqref="AN125:AO125">
    <cfRule type="cellIs" dxfId="1027" priority="31" operator="equal">
      <formula>"非該当"</formula>
    </cfRule>
    <cfRule type="containsText" dxfId="1026" priority="33" operator="containsText" text="いない">
      <formula>NOT(ISERROR(SEARCH("いない",AN125)))</formula>
    </cfRule>
    <cfRule type="cellIs" dxfId="1025" priority="32" operator="equal">
      <formula>"いる・いない"</formula>
    </cfRule>
    <cfRule type="cellIs" dxfId="1024" priority="30" operator="equal">
      <formula>"いる"</formula>
    </cfRule>
  </conditionalFormatting>
  <conditionalFormatting sqref="AN137:AO137">
    <cfRule type="cellIs" dxfId="1023" priority="23" operator="equal">
      <formula>"いる"</formula>
    </cfRule>
    <cfRule type="containsText" dxfId="1022" priority="26" operator="containsText" text="いない">
      <formula>NOT(ISERROR(SEARCH("いない",AN137)))</formula>
    </cfRule>
    <cfRule type="cellIs" dxfId="1021" priority="25" operator="equal">
      <formula>"いる・いない"</formula>
    </cfRule>
    <cfRule type="cellIs" dxfId="1020" priority="24" operator="equal">
      <formula>"非該当"</formula>
    </cfRule>
  </conditionalFormatting>
  <conditionalFormatting sqref="AN140:AO140">
    <cfRule type="containsText" dxfId="1019" priority="22" operator="containsText" text="いない">
      <formula>NOT(ISERROR(SEARCH("いない",AN140)))</formula>
    </cfRule>
    <cfRule type="cellIs" dxfId="1018" priority="21" operator="equal">
      <formula>"いる・いない"</formula>
    </cfRule>
    <cfRule type="cellIs" dxfId="1017" priority="20" operator="equal">
      <formula>"非該当"</formula>
    </cfRule>
    <cfRule type="cellIs" dxfId="1016" priority="19" operator="equal">
      <formula>"いる"</formula>
    </cfRule>
  </conditionalFormatting>
  <conditionalFormatting sqref="AY7">
    <cfRule type="cellIs" dxfId="1015" priority="209" operator="equal">
      <formula>0</formula>
    </cfRule>
    <cfRule type="containsText" dxfId="1014" priority="210" operator="containsText" text="根拠法令等の記載内容を再度確認してください。">
      <formula>NOT(ISERROR(SEARCH("根拠法令等の記載内容を再度確認してください。",AY7)))</formula>
    </cfRule>
    <cfRule type="containsErrors" dxfId="1013" priority="208">
      <formula>ISERROR(AY7)</formula>
    </cfRule>
  </conditionalFormatting>
  <conditionalFormatting sqref="AY12:AY14">
    <cfRule type="containsText" dxfId="1012" priority="162" operator="containsText" text="根拠法令等の記載内容を再度確認してください。">
      <formula>NOT(ISERROR(SEARCH("根拠法令等の記載内容を再度確認してください。",AY12)))</formula>
    </cfRule>
    <cfRule type="cellIs" dxfId="1011" priority="161" operator="equal">
      <formula>0</formula>
    </cfRule>
    <cfRule type="containsErrors" dxfId="1010" priority="160">
      <formula>ISERROR(AY12)</formula>
    </cfRule>
  </conditionalFormatting>
  <conditionalFormatting sqref="AY20">
    <cfRule type="containsErrors" dxfId="1009" priority="153">
      <formula>ISERROR(AY20)</formula>
    </cfRule>
    <cfRule type="cellIs" dxfId="1008" priority="154" operator="equal">
      <formula>0</formula>
    </cfRule>
    <cfRule type="containsText" dxfId="1007" priority="155" operator="containsText" text="根拠法令等の記載内容を再度確認してください。">
      <formula>NOT(ISERROR(SEARCH("根拠法令等の記載内容を再度確認してください。",AY20)))</formula>
    </cfRule>
  </conditionalFormatting>
  <conditionalFormatting sqref="AY22">
    <cfRule type="containsText" dxfId="1006" priority="280" operator="containsText" text="根拠法令等の記載内容を再度確認してください。">
      <formula>NOT(ISERROR(SEARCH("根拠法令等の記載内容を再度確認してください。",AY22)))</formula>
    </cfRule>
    <cfRule type="containsErrors" dxfId="1005" priority="278">
      <formula>ISERROR(AY22)</formula>
    </cfRule>
    <cfRule type="cellIs" dxfId="1004" priority="279" operator="equal">
      <formula>0</formula>
    </cfRule>
  </conditionalFormatting>
  <conditionalFormatting sqref="AY25:AY26">
    <cfRule type="containsErrors" dxfId="1003" priority="146">
      <formula>ISERROR(AY25)</formula>
    </cfRule>
    <cfRule type="cellIs" dxfId="1002" priority="147" operator="equal">
      <formula>0</formula>
    </cfRule>
    <cfRule type="containsText" dxfId="1001" priority="148" operator="containsText" text="根拠法令等の記載内容を再度確認してください。">
      <formula>NOT(ISERROR(SEARCH("根拠法令等の記載内容を再度確認してください。",AY25)))</formula>
    </cfRule>
  </conditionalFormatting>
  <conditionalFormatting sqref="AY30:AY32">
    <cfRule type="cellIs" dxfId="1000" priority="133" operator="equal">
      <formula>0</formula>
    </cfRule>
    <cfRule type="containsText" dxfId="999" priority="134" operator="containsText" text="根拠法令等の記載内容を再度確認してください。">
      <formula>NOT(ISERROR(SEARCH("根拠法令等の記載内容を再度確認してください。",AY30)))</formula>
    </cfRule>
    <cfRule type="containsErrors" dxfId="998" priority="132">
      <formula>ISERROR(AY30)</formula>
    </cfRule>
  </conditionalFormatting>
  <conditionalFormatting sqref="AY34">
    <cfRule type="containsErrors" dxfId="997" priority="125">
      <formula>ISERROR(AY34)</formula>
    </cfRule>
    <cfRule type="cellIs" dxfId="996" priority="126" operator="equal">
      <formula>0</formula>
    </cfRule>
    <cfRule type="containsText" dxfId="995" priority="127" operator="containsText" text="根拠法令等の記載内容を再度確認してください。">
      <formula>NOT(ISERROR(SEARCH("根拠法令等の記載内容を再度確認してください。",AY34)))</formula>
    </cfRule>
  </conditionalFormatting>
  <conditionalFormatting sqref="AY47">
    <cfRule type="containsText" dxfId="994" priority="120" operator="containsText" text="根拠法令等の記載内容を再度確認してください。">
      <formula>NOT(ISERROR(SEARCH("根拠法令等の記載内容を再度確認してください。",AY47)))</formula>
    </cfRule>
    <cfRule type="containsErrors" dxfId="993" priority="118">
      <formula>ISERROR(AY47)</formula>
    </cfRule>
    <cfRule type="cellIs" dxfId="992" priority="119" operator="equal">
      <formula>0</formula>
    </cfRule>
  </conditionalFormatting>
  <conditionalFormatting sqref="AY50">
    <cfRule type="containsErrors" dxfId="991" priority="187">
      <formula>ISERROR(AY50)</formula>
    </cfRule>
    <cfRule type="cellIs" dxfId="990" priority="188" operator="equal">
      <formula>0</formula>
    </cfRule>
    <cfRule type="containsText" dxfId="989" priority="189" operator="containsText" text="根拠法令等の記載内容を再度確認してください。">
      <formula>NOT(ISERROR(SEARCH("根拠法令等の記載内容を再度確認してください。",AY50)))</formula>
    </cfRule>
  </conditionalFormatting>
  <conditionalFormatting sqref="AY52">
    <cfRule type="containsErrors" dxfId="988" priority="111">
      <formula>ISERROR(AY52)</formula>
    </cfRule>
    <cfRule type="containsText" dxfId="987" priority="113" operator="containsText" text="根拠法令等の記載内容を再度確認してください。">
      <formula>NOT(ISERROR(SEARCH("根拠法令等の記載内容を再度確認してください。",AY52)))</formula>
    </cfRule>
    <cfRule type="cellIs" dxfId="986" priority="112" operator="equal">
      <formula>0</formula>
    </cfRule>
  </conditionalFormatting>
  <conditionalFormatting sqref="AY55">
    <cfRule type="containsText" dxfId="985" priority="271" operator="containsText" text="根拠法令等の記載内容を再度確認してください。">
      <formula>NOT(ISERROR(SEARCH("根拠法令等の記載内容を再度確認してください。",AY55)))</formula>
    </cfRule>
    <cfRule type="cellIs" dxfId="984" priority="270" operator="equal">
      <formula>0</formula>
    </cfRule>
    <cfRule type="containsErrors" dxfId="983" priority="269">
      <formula>ISERROR(AY55)</formula>
    </cfRule>
  </conditionalFormatting>
  <conditionalFormatting sqref="AY58">
    <cfRule type="containsText" dxfId="982" priority="268" operator="containsText" text="根拠法令等の記載内容を再度確認してください。">
      <formula>NOT(ISERROR(SEARCH("根拠法令等の記載内容を再度確認してください。",AY58)))</formula>
    </cfRule>
    <cfRule type="cellIs" dxfId="981" priority="267" operator="equal">
      <formula>0</formula>
    </cfRule>
    <cfRule type="containsErrors" dxfId="980" priority="266">
      <formula>ISERROR(AY58)</formula>
    </cfRule>
  </conditionalFormatting>
  <conditionalFormatting sqref="AY60">
    <cfRule type="cellIs" dxfId="979" priority="105" operator="equal">
      <formula>0</formula>
    </cfRule>
    <cfRule type="containsErrors" dxfId="978" priority="104">
      <formula>ISERROR(AY60)</formula>
    </cfRule>
    <cfRule type="containsText" dxfId="977" priority="106" operator="containsText" text="根拠法令等の記載内容を再度確認してください。">
      <formula>NOT(ISERROR(SEARCH("根拠法令等の記載内容を再度確認してください。",AY60)))</formula>
    </cfRule>
  </conditionalFormatting>
  <conditionalFormatting sqref="AY64">
    <cfRule type="containsErrors" dxfId="976" priority="97">
      <formula>ISERROR(AY64)</formula>
    </cfRule>
    <cfRule type="cellIs" dxfId="975" priority="98" operator="equal">
      <formula>0</formula>
    </cfRule>
    <cfRule type="containsText" dxfId="974" priority="99" operator="containsText" text="根拠法令等の記載内容を再度確認してください。">
      <formula>NOT(ISERROR(SEARCH("根拠法令等の記載内容を再度確認してください。",AY64)))</formula>
    </cfRule>
  </conditionalFormatting>
  <conditionalFormatting sqref="AY72">
    <cfRule type="cellIs" dxfId="973" priority="91" operator="equal">
      <formula>0</formula>
    </cfRule>
    <cfRule type="containsText" dxfId="972" priority="92" operator="containsText" text="根拠法令等の記載内容を再度確認してください。">
      <formula>NOT(ISERROR(SEARCH("根拠法令等の記載内容を再度確認してください。",AY72)))</formula>
    </cfRule>
    <cfRule type="containsErrors" dxfId="971" priority="90">
      <formula>ISERROR(AY72)</formula>
    </cfRule>
  </conditionalFormatting>
  <conditionalFormatting sqref="AY78:AY79">
    <cfRule type="cellIs" dxfId="970" priority="84" operator="equal">
      <formula>0</formula>
    </cfRule>
    <cfRule type="containsText" dxfId="969" priority="85" operator="containsText" text="根拠法令等の記載内容を再度確認してください。">
      <formula>NOT(ISERROR(SEARCH("根拠法令等の記載内容を再度確認してください。",AY78)))</formula>
    </cfRule>
    <cfRule type="containsErrors" dxfId="968" priority="83">
      <formula>ISERROR(AY78)</formula>
    </cfRule>
  </conditionalFormatting>
  <conditionalFormatting sqref="AY84:AY85">
    <cfRule type="containsErrors" dxfId="967" priority="76">
      <formula>ISERROR(AY84)</formula>
    </cfRule>
    <cfRule type="cellIs" dxfId="966" priority="77" operator="equal">
      <formula>0</formula>
    </cfRule>
    <cfRule type="containsText" dxfId="965" priority="78" operator="containsText" text="根拠法令等の記載内容を再度確認してください。">
      <formula>NOT(ISERROR(SEARCH("根拠法令等の記載内容を再度確認してください。",AY84)))</formula>
    </cfRule>
  </conditionalFormatting>
  <conditionalFormatting sqref="AY90">
    <cfRule type="cellIs" dxfId="964" priority="70" operator="equal">
      <formula>0</formula>
    </cfRule>
    <cfRule type="containsErrors" dxfId="963" priority="69">
      <formula>ISERROR(AY90)</formula>
    </cfRule>
    <cfRule type="containsText" dxfId="962" priority="71" operator="containsText" text="根拠法令等の記載内容を再度確認してください。">
      <formula>NOT(ISERROR(SEARCH("根拠法令等の記載内容を再度確認してください。",AY90)))</formula>
    </cfRule>
  </conditionalFormatting>
  <conditionalFormatting sqref="AY95">
    <cfRule type="containsText" dxfId="961" priority="64" operator="containsText" text="根拠法令等の記載内容を再度確認してください。">
      <formula>NOT(ISERROR(SEARCH("根拠法令等の記載内容を再度確認してください。",AY95)))</formula>
    </cfRule>
    <cfRule type="cellIs" dxfId="960" priority="63" operator="equal">
      <formula>0</formula>
    </cfRule>
    <cfRule type="containsErrors" dxfId="959" priority="62">
      <formula>ISERROR(AY95)</formula>
    </cfRule>
  </conditionalFormatting>
  <conditionalFormatting sqref="AY99">
    <cfRule type="containsText" dxfId="958" priority="57" operator="containsText" text="根拠法令等の記載内容を再度確認してください。">
      <formula>NOT(ISERROR(SEARCH("根拠法令等の記載内容を再度確認してください。",AY99)))</formula>
    </cfRule>
    <cfRule type="cellIs" dxfId="957" priority="56" operator="equal">
      <formula>0</formula>
    </cfRule>
    <cfRule type="containsErrors" dxfId="956" priority="55">
      <formula>ISERROR(AY99)</formula>
    </cfRule>
  </conditionalFormatting>
  <conditionalFormatting sqref="AY103">
    <cfRule type="containsText" dxfId="955" priority="247" operator="containsText" text="根拠法令等の記載内容を再度確認してください。">
      <formula>NOT(ISERROR(SEARCH("根拠法令等の記載内容を再度確認してください。",AY103)))</formula>
    </cfRule>
    <cfRule type="containsErrors" dxfId="954" priority="245">
      <formula>ISERROR(AY103)</formula>
    </cfRule>
    <cfRule type="cellIs" dxfId="953" priority="246" operator="equal">
      <formula>0</formula>
    </cfRule>
  </conditionalFormatting>
  <conditionalFormatting sqref="AY105">
    <cfRule type="containsText" dxfId="952" priority="50" operator="containsText" text="根拠法令等の記載内容を再度確認してください。">
      <formula>NOT(ISERROR(SEARCH("根拠法令等の記載内容を再度確認してください。",AY105)))</formula>
    </cfRule>
    <cfRule type="cellIs" dxfId="951" priority="49" operator="equal">
      <formula>0</formula>
    </cfRule>
    <cfRule type="containsErrors" dxfId="950" priority="48">
      <formula>ISERROR(AY105)</formula>
    </cfRule>
  </conditionalFormatting>
  <conditionalFormatting sqref="AY110">
    <cfRule type="containsErrors" dxfId="949" priority="41">
      <formula>ISERROR(AY110)</formula>
    </cfRule>
    <cfRule type="containsText" dxfId="948" priority="43" operator="containsText" text="根拠法令等の記載内容を再度確認してください。">
      <formula>NOT(ISERROR(SEARCH("根拠法令等の記載内容を再度確認してください。",AY110)))</formula>
    </cfRule>
    <cfRule type="cellIs" dxfId="947" priority="42" operator="equal">
      <formula>0</formula>
    </cfRule>
  </conditionalFormatting>
  <conditionalFormatting sqref="AY113">
    <cfRule type="containsText" dxfId="946" priority="238" operator="containsText" text="根拠法令等の記載内容を再度確認してください。">
      <formula>NOT(ISERROR(SEARCH("根拠法令等の記載内容を再度確認してください。",AY113)))</formula>
    </cfRule>
    <cfRule type="cellIs" dxfId="945" priority="237" operator="equal">
      <formula>0</formula>
    </cfRule>
    <cfRule type="containsErrors" dxfId="944" priority="236">
      <formula>ISERROR(AY113)</formula>
    </cfRule>
  </conditionalFormatting>
  <conditionalFormatting sqref="AY120">
    <cfRule type="containsErrors" dxfId="943" priority="34">
      <formula>ISERROR(AY120)</formula>
    </cfRule>
    <cfRule type="containsText" dxfId="942" priority="36" operator="containsText" text="根拠法令等の記載内容を再度確認してください。">
      <formula>NOT(ISERROR(SEARCH("根拠法令等の記載内容を再度確認してください。",AY120)))</formula>
    </cfRule>
    <cfRule type="cellIs" dxfId="941" priority="35" operator="equal">
      <formula>0</formula>
    </cfRule>
  </conditionalFormatting>
  <conditionalFormatting sqref="AY122">
    <cfRule type="containsText" dxfId="940" priority="235" operator="containsText" text="根拠法令等の記載内容を再度確認してください。">
      <formula>NOT(ISERROR(SEARCH("根拠法令等の記載内容を再度確認してください。",AY122)))</formula>
    </cfRule>
    <cfRule type="containsErrors" dxfId="939" priority="233">
      <formula>ISERROR(AY122)</formula>
    </cfRule>
    <cfRule type="cellIs" dxfId="938" priority="234" operator="equal">
      <formula>0</formula>
    </cfRule>
  </conditionalFormatting>
  <conditionalFormatting sqref="AY125">
    <cfRule type="containsText" dxfId="937" priority="29" operator="containsText" text="根拠法令等の記載内容を再度確認してください。">
      <formula>NOT(ISERROR(SEARCH("根拠法令等の記載内容を再度確認してください。",AY125)))</formula>
    </cfRule>
    <cfRule type="cellIs" dxfId="936" priority="28" operator="equal">
      <formula>0</formula>
    </cfRule>
    <cfRule type="containsErrors" dxfId="935" priority="27">
      <formula>ISERROR(AY125)</formula>
    </cfRule>
  </conditionalFormatting>
  <conditionalFormatting sqref="AY135:AY141">
    <cfRule type="cellIs" dxfId="934" priority="2" operator="equal">
      <formula>0</formula>
    </cfRule>
    <cfRule type="containsText" dxfId="933" priority="3" operator="containsText" text="根拠法令等の記載内容を再度確認してください。">
      <formula>NOT(ISERROR(SEARCH("根拠法令等の記載内容を再度確認してください。",AY135)))</formula>
    </cfRule>
    <cfRule type="containsErrors" dxfId="932" priority="1">
      <formula>ISERROR(AY135)</formula>
    </cfRule>
  </conditionalFormatting>
  <dataValidations xWindow="115" yWindow="530" count="2">
    <dataValidation type="list" allowBlank="1" showInputMessage="1" showErrorMessage="1" error="正しい値を選択してください" prompt="該当又は非該当のいずれかを選択してください" sqref="C11 C14 C17:C18" xr:uid="{16A3663B-EE96-4378-8B24-15BCEFAFCB49}">
      <formula1>"該当・非該当,該当,非該当"</formula1>
    </dataValidation>
    <dataValidation type="list" allowBlank="1" showInputMessage="1" showErrorMessage="1" error="決められた値を選択してください。_x000a_" prompt="いる,いない,非該当のいずれかを選択してください" sqref="AN30:AO30 AN14:AO14 AN20:AO20 AN26:AO26 AN12:AO12 AN32:AO32 AN34:AO34 AN47:AO47 AN52:AO52 AN60:AO60 AN64:AO64 AN72:AO72 AN79:AO79 AN85:AO85 AN90:AO90 AN95:AO95 AN99:AO99 AN105:AO105 AN110:AO110 AN120:AO120 AN125:AO125 AN137:AO137 AN140:AO140" xr:uid="{8E344EE4-90B8-40D4-8EAB-CD1018829E56}">
      <formula1>"いる・いない,いる,いない,非該当"</formula1>
    </dataValidation>
  </dataValidations>
  <hyperlinks>
    <hyperlink ref="AM144" location="'介護給付費　目次'!A1" display="目次に戻る" xr:uid="{6741AB4C-A26A-4308-93C5-BF867CBCAA1E}"/>
    <hyperlink ref="AM1" location="'介護給付費　目次'!A1" display="目次に戻る" xr:uid="{0046F405-925B-404C-9C70-394F01915B24}"/>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2" manualBreakCount="2">
    <brk id="57" min="1" max="49" man="1"/>
    <brk id="108" min="1" max="49" man="1"/>
  </rowBreaks>
  <ignoredErrors>
    <ignoredError sqref="H11:I11 H29 H46 H50"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B9993-CB53-4B95-8C33-F4D8D1E46983}">
  <sheetPr codeName="Sheet42">
    <pageSetUpPr fitToPage="1"/>
  </sheetPr>
  <dimension ref="A1:CE117"/>
  <sheetViews>
    <sheetView tabSelected="1"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2.76562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69"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f t="shared" si="0"/>
        <v>367</v>
      </c>
      <c r="B7" s="418" t="s">
        <v>1763</v>
      </c>
      <c r="C7" s="381"/>
      <c r="D7" s="381"/>
      <c r="E7" s="381"/>
      <c r="F7" s="381"/>
      <c r="G7" s="419"/>
      <c r="H7" s="200" t="s">
        <v>635</v>
      </c>
      <c r="I7" s="80"/>
      <c r="J7" s="384" t="s">
        <v>1764</v>
      </c>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384"/>
      <c r="AK7" s="80"/>
      <c r="AL7" s="155"/>
      <c r="AM7" s="201">
        <v>367</v>
      </c>
      <c r="AN7" s="386" t="s">
        <v>12</v>
      </c>
      <c r="AO7" s="387"/>
      <c r="AP7" s="387"/>
      <c r="AQ7" s="388"/>
      <c r="AR7" s="154"/>
      <c r="AS7" s="442" t="s">
        <v>1765</v>
      </c>
      <c r="AT7" s="443"/>
      <c r="AU7" s="443"/>
      <c r="AV7" s="443"/>
      <c r="AW7" s="443"/>
      <c r="AX7" s="444"/>
      <c r="AY7" s="17">
        <f>VLOOKUP(AN7,$CD$6:$CE$11,2,FALSE)</f>
        <v>0</v>
      </c>
      <c r="CB7" s="1" t="s">
        <v>13</v>
      </c>
      <c r="CD7" s="1" t="s">
        <v>13</v>
      </c>
    </row>
    <row r="8" spans="1:83" ht="19.5" customHeight="1" x14ac:dyDescent="0.25">
      <c r="A8" s="69" t="str">
        <f t="shared" si="0"/>
        <v/>
      </c>
      <c r="B8" s="418"/>
      <c r="C8" s="381"/>
      <c r="D8" s="381"/>
      <c r="E8" s="381"/>
      <c r="F8" s="381"/>
      <c r="G8" s="419"/>
      <c r="H8" s="80"/>
      <c r="I8" s="80"/>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80"/>
      <c r="AL8" s="155"/>
      <c r="AM8" s="156"/>
      <c r="AN8" s="80"/>
      <c r="AO8" s="80"/>
      <c r="AP8" s="80"/>
      <c r="AQ8" s="80"/>
      <c r="AR8" s="154"/>
      <c r="AS8" s="442"/>
      <c r="AT8" s="443"/>
      <c r="AU8" s="443"/>
      <c r="AV8" s="443"/>
      <c r="AW8" s="443"/>
      <c r="AX8" s="444"/>
      <c r="AY8" s="15"/>
      <c r="CB8" s="1" t="s">
        <v>14</v>
      </c>
      <c r="CD8" s="1" t="s">
        <v>14</v>
      </c>
      <c r="CE8" s="1" t="s">
        <v>18</v>
      </c>
    </row>
    <row r="9" spans="1:83" ht="19.5" customHeight="1" x14ac:dyDescent="0.25">
      <c r="A9" s="69" t="str">
        <f t="shared" si="0"/>
        <v/>
      </c>
      <c r="B9" s="160"/>
      <c r="C9" s="83"/>
      <c r="D9" s="83"/>
      <c r="E9" s="83"/>
      <c r="F9" s="83"/>
      <c r="G9" s="161"/>
      <c r="H9" s="80"/>
      <c r="I9" s="80"/>
      <c r="J9" s="384"/>
      <c r="K9" s="384"/>
      <c r="L9" s="384"/>
      <c r="M9" s="384"/>
      <c r="N9" s="384"/>
      <c r="O9" s="384"/>
      <c r="P9" s="384"/>
      <c r="Q9" s="384"/>
      <c r="R9" s="384"/>
      <c r="S9" s="384"/>
      <c r="T9" s="384"/>
      <c r="U9" s="384"/>
      <c r="V9" s="384"/>
      <c r="W9" s="384"/>
      <c r="X9" s="384"/>
      <c r="Y9" s="384"/>
      <c r="Z9" s="384"/>
      <c r="AA9" s="384"/>
      <c r="AB9" s="384"/>
      <c r="AC9" s="384"/>
      <c r="AD9" s="384"/>
      <c r="AE9" s="384"/>
      <c r="AF9" s="384"/>
      <c r="AG9" s="384"/>
      <c r="AH9" s="384"/>
      <c r="AI9" s="384"/>
      <c r="AJ9" s="384"/>
      <c r="AK9" s="80"/>
      <c r="AL9" s="155"/>
      <c r="AM9" s="156"/>
      <c r="AN9" s="80"/>
      <c r="AO9" s="80"/>
      <c r="AP9" s="80"/>
      <c r="AQ9" s="80"/>
      <c r="AR9" s="154"/>
      <c r="AS9" s="442"/>
      <c r="AT9" s="443"/>
      <c r="AU9" s="443"/>
      <c r="AV9" s="443"/>
      <c r="AW9" s="443"/>
      <c r="AX9" s="444"/>
      <c r="AY9" s="15"/>
      <c r="CB9" s="1" t="s">
        <v>19</v>
      </c>
      <c r="CD9" s="1" t="s">
        <v>19</v>
      </c>
    </row>
    <row r="10" spans="1:83" ht="19.5" customHeight="1" x14ac:dyDescent="0.25">
      <c r="A10" s="69" t="str">
        <f t="shared" si="0"/>
        <v/>
      </c>
      <c r="B10" s="185" t="s">
        <v>1444</v>
      </c>
      <c r="C10" s="410" t="s">
        <v>99</v>
      </c>
      <c r="D10" s="411"/>
      <c r="E10" s="411"/>
      <c r="F10" s="412"/>
      <c r="G10" s="161"/>
      <c r="H10" s="80"/>
      <c r="I10" s="80"/>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80"/>
      <c r="AL10" s="155"/>
      <c r="AM10" s="156"/>
      <c r="AN10" s="80"/>
      <c r="AO10" s="80"/>
      <c r="AP10" s="80"/>
      <c r="AQ10" s="80"/>
      <c r="AR10" s="154"/>
      <c r="AS10" s="442"/>
      <c r="AT10" s="443"/>
      <c r="AU10" s="443"/>
      <c r="AV10" s="443"/>
      <c r="AW10" s="443"/>
      <c r="AX10" s="444"/>
      <c r="AY10" s="15"/>
      <c r="CB10" s="1" t="s">
        <v>20</v>
      </c>
      <c r="CD10" s="1" t="s">
        <v>20</v>
      </c>
    </row>
    <row r="11" spans="1:83" ht="19.5" customHeight="1" x14ac:dyDescent="0.25">
      <c r="A11" s="69" t="str">
        <f t="shared" si="0"/>
        <v/>
      </c>
      <c r="B11" s="153"/>
      <c r="C11" s="80"/>
      <c r="D11" s="80"/>
      <c r="E11" s="80"/>
      <c r="F11" s="80"/>
      <c r="G11" s="154"/>
      <c r="H11" s="80"/>
      <c r="I11" s="80"/>
      <c r="J11" s="80" t="s">
        <v>864</v>
      </c>
      <c r="K11" s="381" t="s">
        <v>1766</v>
      </c>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381"/>
      <c r="AK11" s="80"/>
      <c r="AL11" s="155"/>
      <c r="AM11" s="156"/>
      <c r="AN11" s="80"/>
      <c r="AO11" s="80"/>
      <c r="AP11" s="80"/>
      <c r="AQ11" s="80"/>
      <c r="AR11" s="154"/>
      <c r="AS11" s="442"/>
      <c r="AT11" s="443"/>
      <c r="AU11" s="443"/>
      <c r="AV11" s="443"/>
      <c r="AW11" s="443"/>
      <c r="AX11" s="444"/>
      <c r="AY11" s="15"/>
      <c r="CD11" s="1" t="s">
        <v>12</v>
      </c>
    </row>
    <row r="12" spans="1:83" ht="19.5" customHeight="1" x14ac:dyDescent="0.25">
      <c r="A12" s="69" t="str">
        <f t="shared" si="0"/>
        <v/>
      </c>
      <c r="B12" s="153"/>
      <c r="C12" s="80"/>
      <c r="D12" s="80"/>
      <c r="E12" s="80"/>
      <c r="F12" s="80"/>
      <c r="G12" s="154"/>
      <c r="H12" s="80"/>
      <c r="I12" s="80"/>
      <c r="J12" s="80"/>
      <c r="K12" s="381"/>
      <c r="L12" s="381"/>
      <c r="M12" s="381"/>
      <c r="N12" s="381"/>
      <c r="O12" s="381"/>
      <c r="P12" s="381"/>
      <c r="Q12" s="381"/>
      <c r="R12" s="381"/>
      <c r="S12" s="381"/>
      <c r="T12" s="381"/>
      <c r="U12" s="381"/>
      <c r="V12" s="381"/>
      <c r="W12" s="381"/>
      <c r="X12" s="381"/>
      <c r="Y12" s="381"/>
      <c r="Z12" s="381"/>
      <c r="AA12" s="381"/>
      <c r="AB12" s="381"/>
      <c r="AC12" s="381"/>
      <c r="AD12" s="381"/>
      <c r="AE12" s="381"/>
      <c r="AF12" s="381"/>
      <c r="AG12" s="381"/>
      <c r="AH12" s="381"/>
      <c r="AI12" s="381"/>
      <c r="AJ12" s="381"/>
      <c r="AK12" s="80"/>
      <c r="AL12" s="155"/>
      <c r="AM12" s="156"/>
      <c r="AN12" s="80"/>
      <c r="AO12" s="80"/>
      <c r="AP12" s="80"/>
      <c r="AQ12" s="80"/>
      <c r="AR12" s="154"/>
      <c r="AS12" s="442"/>
      <c r="AT12" s="443"/>
      <c r="AU12" s="443"/>
      <c r="AV12" s="443"/>
      <c r="AW12" s="443"/>
      <c r="AX12" s="444"/>
      <c r="AY12" s="15"/>
    </row>
    <row r="13" spans="1:83" ht="19.5" customHeight="1" x14ac:dyDescent="0.25">
      <c r="A13" s="69" t="str">
        <f t="shared" si="0"/>
        <v/>
      </c>
      <c r="B13" s="196"/>
      <c r="C13" s="179"/>
      <c r="D13" s="179"/>
      <c r="E13" s="179"/>
      <c r="F13" s="179"/>
      <c r="G13" s="197"/>
      <c r="H13" s="80"/>
      <c r="I13" s="80"/>
      <c r="J13" s="79"/>
      <c r="K13" s="381"/>
      <c r="L13" s="381"/>
      <c r="M13" s="381"/>
      <c r="N13" s="381"/>
      <c r="O13" s="381"/>
      <c r="P13" s="381"/>
      <c r="Q13" s="381"/>
      <c r="R13" s="381"/>
      <c r="S13" s="381"/>
      <c r="T13" s="381"/>
      <c r="U13" s="381"/>
      <c r="V13" s="381"/>
      <c r="W13" s="381"/>
      <c r="X13" s="381"/>
      <c r="Y13" s="381"/>
      <c r="Z13" s="381"/>
      <c r="AA13" s="381"/>
      <c r="AB13" s="381"/>
      <c r="AC13" s="381"/>
      <c r="AD13" s="381"/>
      <c r="AE13" s="381"/>
      <c r="AF13" s="381"/>
      <c r="AG13" s="381"/>
      <c r="AH13" s="381"/>
      <c r="AI13" s="381"/>
      <c r="AJ13" s="381"/>
      <c r="AK13" s="80"/>
      <c r="AL13" s="155"/>
      <c r="AM13" s="156"/>
      <c r="AN13" s="80"/>
      <c r="AO13" s="80"/>
      <c r="AP13" s="80"/>
      <c r="AQ13" s="80"/>
      <c r="AR13" s="154"/>
      <c r="AS13" s="84"/>
      <c r="AT13" s="85"/>
      <c r="AU13" s="85"/>
      <c r="AV13" s="85"/>
      <c r="AW13" s="85"/>
      <c r="AX13" s="86"/>
      <c r="AY13" s="17"/>
      <c r="CB13" s="1" t="s">
        <v>13</v>
      </c>
      <c r="CD13" s="1" t="s">
        <v>13</v>
      </c>
      <c r="CE13" s="1" t="s">
        <v>18</v>
      </c>
    </row>
    <row r="14" spans="1:83" ht="19.5" customHeight="1" x14ac:dyDescent="0.25">
      <c r="A14" s="69" t="str">
        <f t="shared" si="0"/>
        <v/>
      </c>
      <c r="B14" s="196"/>
      <c r="C14" s="179"/>
      <c r="D14" s="179"/>
      <c r="E14" s="179"/>
      <c r="F14" s="179"/>
      <c r="G14" s="197"/>
      <c r="H14" s="80"/>
      <c r="I14" s="80"/>
      <c r="J14" s="79"/>
      <c r="K14" s="381"/>
      <c r="L14" s="381"/>
      <c r="M14" s="381"/>
      <c r="N14" s="381"/>
      <c r="O14" s="381"/>
      <c r="P14" s="381"/>
      <c r="Q14" s="381"/>
      <c r="R14" s="381"/>
      <c r="S14" s="381"/>
      <c r="T14" s="381"/>
      <c r="U14" s="381"/>
      <c r="V14" s="381"/>
      <c r="W14" s="381"/>
      <c r="X14" s="381"/>
      <c r="Y14" s="381"/>
      <c r="Z14" s="381"/>
      <c r="AA14" s="381"/>
      <c r="AB14" s="381"/>
      <c r="AC14" s="381"/>
      <c r="AD14" s="381"/>
      <c r="AE14" s="381"/>
      <c r="AF14" s="381"/>
      <c r="AG14" s="381"/>
      <c r="AH14" s="381"/>
      <c r="AI14" s="381"/>
      <c r="AJ14" s="381"/>
      <c r="AK14" s="80"/>
      <c r="AL14" s="155"/>
      <c r="AM14" s="156"/>
      <c r="AN14" s="80"/>
      <c r="AO14" s="80"/>
      <c r="AP14" s="80"/>
      <c r="AQ14" s="80"/>
      <c r="AR14" s="154"/>
      <c r="AS14" s="84"/>
      <c r="AT14" s="85"/>
      <c r="AU14" s="85"/>
      <c r="AV14" s="85"/>
      <c r="AW14" s="85"/>
      <c r="AX14" s="86"/>
      <c r="AY14" s="15"/>
      <c r="CB14" s="1" t="s">
        <v>14</v>
      </c>
      <c r="CD14" s="1" t="s">
        <v>14</v>
      </c>
    </row>
    <row r="15" spans="1:83" ht="19.5" customHeight="1" x14ac:dyDescent="0.25">
      <c r="A15" s="69" t="str">
        <f t="shared" si="0"/>
        <v/>
      </c>
      <c r="B15" s="153"/>
      <c r="C15" s="80"/>
      <c r="D15" s="80"/>
      <c r="E15" s="80"/>
      <c r="F15" s="80"/>
      <c r="G15" s="154"/>
      <c r="H15" s="80"/>
      <c r="I15" s="80"/>
      <c r="J15" s="79"/>
      <c r="K15" s="381"/>
      <c r="L15" s="381"/>
      <c r="M15" s="381"/>
      <c r="N15" s="381"/>
      <c r="O15" s="381"/>
      <c r="P15" s="381"/>
      <c r="Q15" s="381"/>
      <c r="R15" s="381"/>
      <c r="S15" s="381"/>
      <c r="T15" s="381"/>
      <c r="U15" s="381"/>
      <c r="V15" s="381"/>
      <c r="W15" s="381"/>
      <c r="X15" s="381"/>
      <c r="Y15" s="381"/>
      <c r="Z15" s="381"/>
      <c r="AA15" s="381"/>
      <c r="AB15" s="381"/>
      <c r="AC15" s="381"/>
      <c r="AD15" s="381"/>
      <c r="AE15" s="381"/>
      <c r="AF15" s="381"/>
      <c r="AG15" s="381"/>
      <c r="AH15" s="381"/>
      <c r="AI15" s="381"/>
      <c r="AJ15" s="381"/>
      <c r="AK15" s="80"/>
      <c r="AL15" s="155"/>
      <c r="AM15" s="156"/>
      <c r="AN15" s="80"/>
      <c r="AO15" s="80"/>
      <c r="AP15" s="80"/>
      <c r="AQ15" s="80"/>
      <c r="AR15" s="154"/>
      <c r="AS15" s="84"/>
      <c r="AT15" s="85"/>
      <c r="AU15" s="85"/>
      <c r="AV15" s="85"/>
      <c r="AW15" s="85"/>
      <c r="AX15" s="86"/>
      <c r="AY15" s="15"/>
      <c r="CB15" s="1" t="s">
        <v>19</v>
      </c>
      <c r="CD15" s="1" t="s">
        <v>19</v>
      </c>
    </row>
    <row r="16" spans="1:83" ht="19.5" customHeight="1" x14ac:dyDescent="0.25">
      <c r="A16" s="69" t="str">
        <f t="shared" si="0"/>
        <v/>
      </c>
      <c r="B16" s="185"/>
      <c r="C16" s="80"/>
      <c r="D16" s="80"/>
      <c r="E16" s="80"/>
      <c r="F16" s="80"/>
      <c r="G16" s="154"/>
      <c r="H16" s="80"/>
      <c r="I16" s="80"/>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80"/>
      <c r="AL16" s="155"/>
      <c r="AM16" s="156"/>
      <c r="AN16" s="80"/>
      <c r="AO16" s="80"/>
      <c r="AP16" s="80"/>
      <c r="AQ16" s="80"/>
      <c r="AR16" s="154"/>
      <c r="AS16" s="84"/>
      <c r="AT16" s="85"/>
      <c r="AU16" s="85"/>
      <c r="AV16" s="85"/>
      <c r="AW16" s="85"/>
      <c r="AX16" s="86"/>
      <c r="AY16" s="15"/>
      <c r="CB16" s="1" t="s">
        <v>21</v>
      </c>
      <c r="CD16" s="1" t="s">
        <v>21</v>
      </c>
    </row>
    <row r="17" spans="1:83" ht="19.5" customHeight="1" x14ac:dyDescent="0.25">
      <c r="A17" s="69" t="str">
        <f t="shared" si="0"/>
        <v/>
      </c>
      <c r="B17" s="153"/>
      <c r="C17" s="80"/>
      <c r="D17" s="80"/>
      <c r="E17" s="80"/>
      <c r="F17" s="80"/>
      <c r="G17" s="154"/>
      <c r="H17" s="80"/>
      <c r="I17" s="80"/>
      <c r="J17" s="79" t="s">
        <v>865</v>
      </c>
      <c r="K17" s="401" t="s">
        <v>902</v>
      </c>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80"/>
      <c r="AL17" s="155"/>
      <c r="AM17" s="156"/>
      <c r="AN17" s="80"/>
      <c r="AO17" s="80"/>
      <c r="AP17" s="80"/>
      <c r="AQ17" s="80"/>
      <c r="AR17" s="154"/>
      <c r="AS17" s="157"/>
      <c r="AT17" s="158"/>
      <c r="AU17" s="158"/>
      <c r="AV17" s="158"/>
      <c r="AW17" s="158"/>
      <c r="AX17" s="159"/>
      <c r="AY17" s="15"/>
      <c r="CD17" s="1" t="s">
        <v>22</v>
      </c>
    </row>
    <row r="18" spans="1:83" ht="19.5" customHeight="1" x14ac:dyDescent="0.25">
      <c r="A18" s="69" t="str">
        <f t="shared" si="0"/>
        <v/>
      </c>
      <c r="B18" s="153"/>
      <c r="C18" s="80"/>
      <c r="D18" s="80"/>
      <c r="E18" s="80"/>
      <c r="F18" s="80"/>
      <c r="G18" s="154"/>
      <c r="H18" s="80"/>
      <c r="I18" s="80"/>
      <c r="J18" s="80"/>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80"/>
      <c r="AL18" s="155"/>
      <c r="AM18" s="156"/>
      <c r="AN18" s="80"/>
      <c r="AO18" s="80"/>
      <c r="AP18" s="80"/>
      <c r="AQ18" s="80"/>
      <c r="AR18" s="154"/>
      <c r="AS18" s="157"/>
      <c r="AT18" s="158"/>
      <c r="AU18" s="158"/>
      <c r="AV18" s="158"/>
      <c r="AW18" s="158"/>
      <c r="AX18" s="159"/>
      <c r="AY18" s="17"/>
    </row>
    <row r="19" spans="1:83" ht="19.5" customHeight="1" x14ac:dyDescent="0.25">
      <c r="A19" s="69" t="str">
        <f t="shared" si="0"/>
        <v/>
      </c>
      <c r="B19" s="153"/>
      <c r="C19" s="80"/>
      <c r="D19" s="80"/>
      <c r="E19" s="80"/>
      <c r="F19" s="80"/>
      <c r="G19" s="154"/>
      <c r="H19" s="80"/>
      <c r="I19" s="80"/>
      <c r="J19" s="80"/>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K19" s="80"/>
      <c r="AL19" s="155"/>
      <c r="AM19" s="156"/>
      <c r="AN19" s="80"/>
      <c r="AO19" s="80"/>
      <c r="AP19" s="80"/>
      <c r="AQ19" s="80"/>
      <c r="AR19" s="154"/>
      <c r="AS19" s="84"/>
      <c r="AT19" s="85"/>
      <c r="AU19" s="85"/>
      <c r="AV19" s="85"/>
      <c r="AW19" s="85"/>
      <c r="AX19" s="86"/>
      <c r="AY19" s="15"/>
      <c r="CB19" s="1" t="s">
        <v>23</v>
      </c>
      <c r="CD19" s="1" t="s">
        <v>23</v>
      </c>
    </row>
    <row r="20" spans="1:83" ht="19.5" customHeight="1" x14ac:dyDescent="0.25">
      <c r="A20" s="69" t="str">
        <f t="shared" si="0"/>
        <v/>
      </c>
      <c r="B20" s="153"/>
      <c r="C20" s="80"/>
      <c r="D20" s="80"/>
      <c r="E20" s="80"/>
      <c r="F20" s="80"/>
      <c r="G20" s="154"/>
      <c r="H20" s="80"/>
      <c r="I20" s="80"/>
      <c r="J20" s="80"/>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80"/>
      <c r="AL20" s="155"/>
      <c r="AM20" s="156"/>
      <c r="AN20" s="80"/>
      <c r="AO20" s="80"/>
      <c r="AP20" s="80"/>
      <c r="AQ20" s="80"/>
      <c r="AR20" s="154"/>
      <c r="AS20" s="84"/>
      <c r="AT20" s="85"/>
      <c r="AU20" s="85"/>
      <c r="AV20" s="85"/>
      <c r="AW20" s="85"/>
      <c r="AX20" s="86"/>
      <c r="AY20" s="15"/>
      <c r="CB20" s="1" t="s">
        <v>24</v>
      </c>
      <c r="CD20" s="1" t="s">
        <v>24</v>
      </c>
      <c r="CE20" s="1" t="s">
        <v>25</v>
      </c>
    </row>
    <row r="21" spans="1:83" ht="19.5" customHeight="1" x14ac:dyDescent="0.25">
      <c r="A21" s="69" t="str">
        <f t="shared" si="0"/>
        <v/>
      </c>
      <c r="B21" s="153"/>
      <c r="C21" s="80"/>
      <c r="D21" s="80"/>
      <c r="E21" s="80"/>
      <c r="F21" s="80"/>
      <c r="G21" s="154"/>
      <c r="H21" s="80"/>
      <c r="I21" s="80"/>
      <c r="J21" s="80"/>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80"/>
      <c r="AL21" s="155"/>
      <c r="AM21" s="156"/>
      <c r="AN21" s="80"/>
      <c r="AO21" s="80"/>
      <c r="AP21" s="80"/>
      <c r="AQ21" s="80"/>
      <c r="AR21" s="154"/>
      <c r="AS21" s="84"/>
      <c r="AT21" s="85"/>
      <c r="AU21" s="85"/>
      <c r="AV21" s="85"/>
      <c r="AW21" s="85"/>
      <c r="AX21" s="86"/>
      <c r="AY21" s="15"/>
      <c r="CD21" s="1" t="s">
        <v>26</v>
      </c>
    </row>
    <row r="22" spans="1:83" ht="19.5" customHeight="1" x14ac:dyDescent="0.25">
      <c r="A22" s="69" t="str">
        <f t="shared" si="0"/>
        <v/>
      </c>
      <c r="B22" s="153"/>
      <c r="C22" s="80"/>
      <c r="D22" s="80"/>
      <c r="E22" s="80"/>
      <c r="F22" s="80"/>
      <c r="G22" s="154"/>
      <c r="H22" s="80"/>
      <c r="I22" s="80"/>
      <c r="J22" s="80" t="s">
        <v>866</v>
      </c>
      <c r="K22" s="381" t="s">
        <v>903</v>
      </c>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80"/>
      <c r="AL22" s="155"/>
      <c r="AM22" s="156"/>
      <c r="AN22" s="80"/>
      <c r="AO22" s="80"/>
      <c r="AP22" s="80"/>
      <c r="AQ22" s="80"/>
      <c r="AR22" s="154"/>
      <c r="AS22" s="84"/>
      <c r="AT22" s="85"/>
      <c r="AU22" s="85"/>
      <c r="AV22" s="85"/>
      <c r="AW22" s="85"/>
      <c r="AX22" s="86"/>
      <c r="AY22" s="17"/>
    </row>
    <row r="23" spans="1:83" ht="19.5" customHeight="1" x14ac:dyDescent="0.25">
      <c r="A23" s="69" t="str">
        <f t="shared" si="0"/>
        <v/>
      </c>
      <c r="B23" s="153"/>
      <c r="C23" s="80"/>
      <c r="D23" s="80"/>
      <c r="E23" s="80"/>
      <c r="F23" s="80"/>
      <c r="G23" s="154"/>
      <c r="H23" s="80"/>
      <c r="I23" s="80"/>
      <c r="J23" s="80"/>
      <c r="K23" s="381"/>
      <c r="L23" s="381"/>
      <c r="M23" s="381"/>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80"/>
      <c r="AL23" s="155"/>
      <c r="AM23" s="156"/>
      <c r="AN23" s="80"/>
      <c r="AO23" s="80"/>
      <c r="AP23" s="80"/>
      <c r="AQ23" s="80"/>
      <c r="AR23" s="154"/>
      <c r="AS23" s="84"/>
      <c r="AT23" s="85"/>
      <c r="AU23" s="85"/>
      <c r="AV23" s="85"/>
      <c r="AW23" s="85"/>
      <c r="AX23" s="86"/>
      <c r="AY23" s="15"/>
    </row>
    <row r="24" spans="1:83" ht="19.5" customHeight="1" x14ac:dyDescent="0.25">
      <c r="A24" s="69" t="str">
        <f t="shared" si="0"/>
        <v/>
      </c>
      <c r="B24" s="153"/>
      <c r="C24" s="80"/>
      <c r="D24" s="80"/>
      <c r="E24" s="80"/>
      <c r="F24" s="80"/>
      <c r="G24" s="154"/>
      <c r="H24" s="80"/>
      <c r="I24" s="80"/>
      <c r="J24" s="80"/>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80"/>
      <c r="AL24" s="155"/>
      <c r="AM24" s="156"/>
      <c r="AN24" s="80"/>
      <c r="AO24" s="80"/>
      <c r="AP24" s="80"/>
      <c r="AQ24" s="80"/>
      <c r="AR24" s="154"/>
      <c r="AS24" s="157"/>
      <c r="AT24" s="158"/>
      <c r="AU24" s="158"/>
      <c r="AV24" s="158"/>
      <c r="AW24" s="158"/>
      <c r="AX24" s="159"/>
      <c r="AY24" s="15"/>
      <c r="CB24" s="1" t="s">
        <v>27</v>
      </c>
      <c r="CD24" s="1" t="s">
        <v>27</v>
      </c>
    </row>
    <row r="25" spans="1:83" ht="19.5" customHeight="1" x14ac:dyDescent="0.25">
      <c r="A25" s="69" t="str">
        <f t="shared" si="0"/>
        <v/>
      </c>
      <c r="B25" s="153"/>
      <c r="C25" s="80"/>
      <c r="D25" s="80"/>
      <c r="E25" s="80"/>
      <c r="F25" s="80"/>
      <c r="G25" s="154"/>
      <c r="H25" s="80"/>
      <c r="I25" s="80"/>
      <c r="J25" s="80" t="s">
        <v>877</v>
      </c>
      <c r="K25" s="373" t="s">
        <v>904</v>
      </c>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80"/>
      <c r="AL25" s="155"/>
      <c r="AM25" s="156"/>
      <c r="AN25" s="80"/>
      <c r="AO25" s="80"/>
      <c r="AP25" s="80"/>
      <c r="AQ25" s="80"/>
      <c r="AR25" s="154"/>
      <c r="AS25" s="157"/>
      <c r="AT25" s="158"/>
      <c r="AU25" s="158"/>
      <c r="AV25" s="158"/>
      <c r="AW25" s="158"/>
      <c r="AX25" s="159"/>
      <c r="AY25" s="17"/>
      <c r="CB25" s="1" t="s">
        <v>28</v>
      </c>
      <c r="CD25" s="1" t="s">
        <v>28</v>
      </c>
    </row>
    <row r="26" spans="1:83" ht="19.5" customHeight="1" x14ac:dyDescent="0.25">
      <c r="A26" s="69" t="str">
        <f t="shared" si="0"/>
        <v/>
      </c>
      <c r="B26" s="153"/>
      <c r="C26" s="80"/>
      <c r="D26" s="80"/>
      <c r="E26" s="80"/>
      <c r="F26" s="80"/>
      <c r="G26" s="154"/>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155"/>
      <c r="AM26" s="156"/>
      <c r="AN26" s="80"/>
      <c r="AO26" s="80"/>
      <c r="AP26" s="80"/>
      <c r="AQ26" s="80"/>
      <c r="AR26" s="154"/>
      <c r="AS26" s="157"/>
      <c r="AT26" s="158"/>
      <c r="AU26" s="158"/>
      <c r="AV26" s="158"/>
      <c r="AW26" s="158"/>
      <c r="AX26" s="159"/>
      <c r="AY26" s="15"/>
      <c r="CB26" s="1" t="s">
        <v>29</v>
      </c>
      <c r="CD26" s="1" t="s">
        <v>29</v>
      </c>
      <c r="CE26" s="1" t="s">
        <v>30</v>
      </c>
    </row>
    <row r="27" spans="1:83" ht="19.5" customHeight="1" x14ac:dyDescent="0.25">
      <c r="A27" s="69" t="str">
        <f t="shared" si="0"/>
        <v/>
      </c>
      <c r="B27" s="153"/>
      <c r="C27" s="80"/>
      <c r="D27" s="80"/>
      <c r="E27" s="80"/>
      <c r="F27" s="80"/>
      <c r="G27" s="154"/>
      <c r="H27" s="200" t="s">
        <v>341</v>
      </c>
      <c r="I27" s="80"/>
      <c r="J27" s="373" t="s">
        <v>873</v>
      </c>
      <c r="K27" s="373"/>
      <c r="L27" s="373"/>
      <c r="M27" s="373"/>
      <c r="N27" s="373"/>
      <c r="O27" s="373"/>
      <c r="P27" s="373"/>
      <c r="Q27" s="373"/>
      <c r="R27" s="373"/>
      <c r="S27" s="373"/>
      <c r="T27" s="373"/>
      <c r="U27" s="373"/>
      <c r="V27" s="373"/>
      <c r="W27" s="373"/>
      <c r="X27" s="373"/>
      <c r="Y27" s="373"/>
      <c r="Z27" s="373"/>
      <c r="AA27" s="373"/>
      <c r="AB27" s="373"/>
      <c r="AC27" s="373"/>
      <c r="AD27" s="373"/>
      <c r="AE27" s="373"/>
      <c r="AF27" s="373"/>
      <c r="AG27" s="373"/>
      <c r="AH27" s="373"/>
      <c r="AI27" s="373"/>
      <c r="AJ27" s="373"/>
      <c r="AK27" s="80"/>
      <c r="AL27" s="155"/>
      <c r="AM27" s="156"/>
      <c r="AN27" s="80"/>
      <c r="AO27" s="80"/>
      <c r="AP27" s="80"/>
      <c r="AQ27" s="80"/>
      <c r="AR27" s="154"/>
      <c r="AS27" s="157"/>
      <c r="AT27" s="158"/>
      <c r="AU27" s="158"/>
      <c r="AV27" s="158"/>
      <c r="AW27" s="158"/>
      <c r="AX27" s="159"/>
      <c r="AY27" s="15"/>
      <c r="CD27" s="1" t="s">
        <v>31</v>
      </c>
    </row>
    <row r="28" spans="1:83" ht="19.5" customHeight="1" x14ac:dyDescent="0.25">
      <c r="A28" s="69" t="str">
        <f t="shared" si="0"/>
        <v/>
      </c>
      <c r="B28" s="153"/>
      <c r="C28" s="80"/>
      <c r="D28" s="80"/>
      <c r="E28" s="80"/>
      <c r="F28" s="80"/>
      <c r="G28" s="154"/>
      <c r="H28" s="80"/>
      <c r="I28" s="80"/>
      <c r="J28" s="80"/>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80"/>
      <c r="AL28" s="155"/>
      <c r="AM28" s="156"/>
      <c r="AN28" s="80"/>
      <c r="AO28" s="80"/>
      <c r="AP28" s="80"/>
      <c r="AQ28" s="80"/>
      <c r="AR28" s="154"/>
      <c r="AS28" s="158"/>
      <c r="AT28" s="85"/>
      <c r="AU28" s="85"/>
      <c r="AV28" s="85"/>
      <c r="AW28" s="85"/>
      <c r="AX28" s="86"/>
      <c r="AY28" s="15"/>
    </row>
    <row r="29" spans="1:83" ht="19.5" customHeight="1" x14ac:dyDescent="0.25">
      <c r="A29" s="69">
        <f t="shared" si="0"/>
        <v>368</v>
      </c>
      <c r="B29" s="153"/>
      <c r="C29" s="80"/>
      <c r="D29" s="80"/>
      <c r="E29" s="80"/>
      <c r="F29" s="80"/>
      <c r="G29" s="154"/>
      <c r="H29" s="80"/>
      <c r="I29" s="80"/>
      <c r="J29" s="80" t="s">
        <v>864</v>
      </c>
      <c r="K29" s="401" t="s">
        <v>905</v>
      </c>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80"/>
      <c r="AL29" s="155"/>
      <c r="AM29" s="201">
        <v>368</v>
      </c>
      <c r="AN29" s="386" t="s">
        <v>12</v>
      </c>
      <c r="AO29" s="387"/>
      <c r="AP29" s="387"/>
      <c r="AQ29" s="388"/>
      <c r="AR29" s="154"/>
      <c r="AS29" s="442" t="s">
        <v>1767</v>
      </c>
      <c r="AT29" s="443"/>
      <c r="AU29" s="443"/>
      <c r="AV29" s="443"/>
      <c r="AW29" s="443"/>
      <c r="AX29" s="444"/>
      <c r="AY29" s="17">
        <f>VLOOKUP(AN29,$CD$6:$CE$11,2,FALSE)</f>
        <v>0</v>
      </c>
    </row>
    <row r="30" spans="1:83" ht="19.5" customHeight="1" x14ac:dyDescent="0.25">
      <c r="A30" s="69" t="str">
        <f t="shared" si="0"/>
        <v/>
      </c>
      <c r="B30" s="153"/>
      <c r="C30" s="80"/>
      <c r="D30" s="80"/>
      <c r="E30" s="80"/>
      <c r="F30" s="80"/>
      <c r="G30" s="154"/>
      <c r="H30" s="80"/>
      <c r="I30" s="80"/>
      <c r="J30" s="80"/>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401"/>
      <c r="AK30" s="80"/>
      <c r="AL30" s="155"/>
      <c r="AM30" s="156"/>
      <c r="AN30" s="80"/>
      <c r="AO30" s="80"/>
      <c r="AP30" s="80"/>
      <c r="AQ30" s="80"/>
      <c r="AR30" s="154"/>
      <c r="AS30" s="442"/>
      <c r="AT30" s="443"/>
      <c r="AU30" s="443"/>
      <c r="AV30" s="443"/>
      <c r="AW30" s="443"/>
      <c r="AX30" s="444"/>
      <c r="AY30" s="15"/>
      <c r="CB30" s="1" t="s">
        <v>32</v>
      </c>
      <c r="CD30" s="1" t="s">
        <v>32</v>
      </c>
    </row>
    <row r="31" spans="1:83" ht="21" customHeight="1" x14ac:dyDescent="0.25">
      <c r="A31" s="69" t="str">
        <f t="shared" si="0"/>
        <v/>
      </c>
      <c r="B31" s="186"/>
      <c r="C31" s="81"/>
      <c r="D31" s="81"/>
      <c r="E31" s="81"/>
      <c r="F31" s="81"/>
      <c r="G31" s="187"/>
      <c r="H31" s="80"/>
      <c r="I31" s="80"/>
      <c r="J31" s="94"/>
      <c r="K31" s="401"/>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c r="AI31" s="401"/>
      <c r="AJ31" s="401"/>
      <c r="AK31" s="80"/>
      <c r="AL31" s="155"/>
      <c r="AM31" s="156"/>
      <c r="AN31" s="80"/>
      <c r="AO31" s="80"/>
      <c r="AP31" s="80"/>
      <c r="AQ31" s="80"/>
      <c r="AR31" s="154"/>
      <c r="AS31" s="84"/>
      <c r="AT31" s="85"/>
      <c r="AU31" s="85"/>
      <c r="AV31" s="85"/>
      <c r="AW31" s="85"/>
      <c r="AX31" s="86"/>
      <c r="AY31" s="17"/>
      <c r="CB31" s="1" t="s">
        <v>33</v>
      </c>
      <c r="CD31" s="1" t="s">
        <v>33</v>
      </c>
      <c r="CE31" s="1" t="s">
        <v>34</v>
      </c>
    </row>
    <row r="32" spans="1:83" ht="21" customHeight="1" x14ac:dyDescent="0.25">
      <c r="A32" s="69" t="str">
        <f t="shared" si="0"/>
        <v/>
      </c>
      <c r="B32" s="186"/>
      <c r="C32" s="81"/>
      <c r="D32" s="81"/>
      <c r="E32" s="81"/>
      <c r="F32" s="81"/>
      <c r="G32" s="187"/>
      <c r="H32" s="80"/>
      <c r="I32" s="80"/>
      <c r="J32" s="94"/>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80"/>
      <c r="AL32" s="155"/>
      <c r="AM32" s="156"/>
      <c r="AN32" s="80"/>
      <c r="AO32" s="80"/>
      <c r="AP32" s="80"/>
      <c r="AQ32" s="80"/>
      <c r="AR32" s="154"/>
      <c r="AS32" s="84"/>
      <c r="AT32" s="85"/>
      <c r="AU32" s="85"/>
      <c r="AV32" s="85"/>
      <c r="AW32" s="85"/>
      <c r="AX32" s="86"/>
      <c r="AY32" s="15"/>
      <c r="CB32" s="1" t="s">
        <v>19</v>
      </c>
      <c r="CD32" s="1" t="s">
        <v>19</v>
      </c>
    </row>
    <row r="33" spans="1:83" ht="21" customHeight="1" x14ac:dyDescent="0.25">
      <c r="A33" s="69" t="str">
        <f t="shared" si="0"/>
        <v/>
      </c>
      <c r="B33" s="153"/>
      <c r="C33" s="80"/>
      <c r="D33" s="80"/>
      <c r="E33" s="80"/>
      <c r="F33" s="80"/>
      <c r="G33" s="154"/>
      <c r="H33" s="80"/>
      <c r="I33" s="80"/>
      <c r="J33" s="94"/>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80"/>
      <c r="AL33" s="155"/>
      <c r="AM33" s="156"/>
      <c r="AN33" s="80"/>
      <c r="AO33" s="80"/>
      <c r="AP33" s="80"/>
      <c r="AQ33" s="80"/>
      <c r="AR33" s="154"/>
      <c r="AS33" s="84"/>
      <c r="AT33" s="85"/>
      <c r="AU33" s="85"/>
      <c r="AV33" s="85"/>
      <c r="AW33" s="85"/>
      <c r="AX33" s="86"/>
      <c r="AY33" s="15"/>
      <c r="CD33" s="1" t="s">
        <v>35</v>
      </c>
    </row>
    <row r="34" spans="1:83" ht="21" customHeight="1" x14ac:dyDescent="0.25">
      <c r="A34" s="69" t="str">
        <f t="shared" si="0"/>
        <v/>
      </c>
      <c r="B34" s="185"/>
      <c r="C34" s="80"/>
      <c r="D34" s="80"/>
      <c r="E34" s="80"/>
      <c r="F34" s="80"/>
      <c r="G34" s="154"/>
      <c r="H34" s="80"/>
      <c r="I34" s="80"/>
      <c r="J34" s="80"/>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K34" s="80"/>
      <c r="AL34" s="155"/>
      <c r="AM34" s="156"/>
      <c r="AN34" s="80"/>
      <c r="AO34" s="80"/>
      <c r="AP34" s="80"/>
      <c r="AQ34" s="80"/>
      <c r="AR34" s="154"/>
      <c r="AS34" s="84"/>
      <c r="AT34" s="85"/>
      <c r="AU34" s="85"/>
      <c r="AV34" s="85"/>
      <c r="AW34" s="85"/>
      <c r="AX34" s="86"/>
      <c r="AY34" s="15"/>
    </row>
    <row r="35" spans="1:83" ht="21" customHeight="1" x14ac:dyDescent="0.25">
      <c r="A35" s="69" t="str">
        <f t="shared" si="0"/>
        <v/>
      </c>
      <c r="B35" s="153"/>
      <c r="C35" s="80"/>
      <c r="D35" s="80"/>
      <c r="E35" s="80"/>
      <c r="F35" s="80"/>
      <c r="G35" s="154"/>
      <c r="H35" s="80"/>
      <c r="I35" s="80"/>
      <c r="J35" s="80"/>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401"/>
      <c r="AK35" s="80"/>
      <c r="AL35" s="155"/>
      <c r="AM35" s="156"/>
      <c r="AN35" s="80"/>
      <c r="AO35" s="80"/>
      <c r="AP35" s="80"/>
      <c r="AQ35" s="80"/>
      <c r="AR35" s="154"/>
      <c r="AS35" s="157"/>
      <c r="AT35" s="158"/>
      <c r="AU35" s="158"/>
      <c r="AV35" s="158"/>
      <c r="AW35" s="158"/>
      <c r="AX35" s="159"/>
      <c r="AY35" s="15"/>
    </row>
    <row r="36" spans="1:83" ht="19.5" customHeight="1" x14ac:dyDescent="0.25">
      <c r="A36" s="69" t="str">
        <f t="shared" si="0"/>
        <v/>
      </c>
      <c r="B36" s="153"/>
      <c r="C36" s="80"/>
      <c r="D36" s="80"/>
      <c r="E36" s="80"/>
      <c r="F36" s="80"/>
      <c r="G36" s="154"/>
      <c r="H36" s="80"/>
      <c r="I36" s="80"/>
      <c r="J36" s="80"/>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80"/>
      <c r="AL36" s="155"/>
      <c r="AM36" s="156"/>
      <c r="AN36" s="80"/>
      <c r="AO36" s="80"/>
      <c r="AP36" s="80"/>
      <c r="AQ36" s="80"/>
      <c r="AR36" s="154"/>
      <c r="AS36" s="157"/>
      <c r="AT36" s="158"/>
      <c r="AU36" s="158"/>
      <c r="AV36" s="158"/>
      <c r="AW36" s="158"/>
      <c r="AX36" s="159"/>
      <c r="AY36" s="15"/>
      <c r="CB36" s="1" t="s">
        <v>32</v>
      </c>
      <c r="CD36" s="1" t="s">
        <v>32</v>
      </c>
      <c r="CE36" s="1" t="s">
        <v>18</v>
      </c>
    </row>
    <row r="37" spans="1:83" ht="19.5" customHeight="1" x14ac:dyDescent="0.25">
      <c r="A37" s="69">
        <f t="shared" si="0"/>
        <v>369</v>
      </c>
      <c r="B37" s="153"/>
      <c r="C37" s="80"/>
      <c r="D37" s="80"/>
      <c r="E37" s="80"/>
      <c r="F37" s="80"/>
      <c r="G37" s="154"/>
      <c r="H37" s="80"/>
      <c r="I37" s="80"/>
      <c r="J37" s="80" t="s">
        <v>865</v>
      </c>
      <c r="K37" s="381" t="s">
        <v>1768</v>
      </c>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80"/>
      <c r="AL37" s="155"/>
      <c r="AM37" s="201">
        <v>369</v>
      </c>
      <c r="AN37" s="386" t="s">
        <v>12</v>
      </c>
      <c r="AO37" s="387"/>
      <c r="AP37" s="387"/>
      <c r="AQ37" s="388"/>
      <c r="AR37" s="154"/>
      <c r="AS37" s="442" t="s">
        <v>1769</v>
      </c>
      <c r="AT37" s="443"/>
      <c r="AU37" s="443"/>
      <c r="AV37" s="443"/>
      <c r="AW37" s="443"/>
      <c r="AX37" s="444"/>
      <c r="AY37" s="17">
        <f>VLOOKUP(AN37,$CD$6:$CE$11,2,FALSE)</f>
        <v>0</v>
      </c>
      <c r="CB37" s="1" t="s">
        <v>33</v>
      </c>
      <c r="CD37" s="1" t="s">
        <v>33</v>
      </c>
    </row>
    <row r="38" spans="1:83" ht="19.5" customHeight="1" x14ac:dyDescent="0.25">
      <c r="A38" s="69" t="str">
        <f t="shared" si="0"/>
        <v/>
      </c>
      <c r="B38" s="153"/>
      <c r="C38" s="80"/>
      <c r="D38" s="80"/>
      <c r="E38" s="80"/>
      <c r="F38" s="80"/>
      <c r="G38" s="154"/>
      <c r="H38" s="80"/>
      <c r="I38" s="80"/>
      <c r="J38" s="80"/>
      <c r="K38" s="381"/>
      <c r="L38" s="381"/>
      <c r="M38" s="381"/>
      <c r="N38" s="381"/>
      <c r="O38" s="381"/>
      <c r="P38" s="381"/>
      <c r="Q38" s="381"/>
      <c r="R38" s="381"/>
      <c r="S38" s="381"/>
      <c r="T38" s="381"/>
      <c r="U38" s="381"/>
      <c r="V38" s="381"/>
      <c r="W38" s="381"/>
      <c r="X38" s="381"/>
      <c r="Y38" s="381"/>
      <c r="Z38" s="381"/>
      <c r="AA38" s="381"/>
      <c r="AB38" s="381"/>
      <c r="AC38" s="381"/>
      <c r="AD38" s="381"/>
      <c r="AE38" s="381"/>
      <c r="AF38" s="381"/>
      <c r="AG38" s="381"/>
      <c r="AH38" s="381"/>
      <c r="AI38" s="381"/>
      <c r="AJ38" s="381"/>
      <c r="AK38" s="80"/>
      <c r="AL38" s="155"/>
      <c r="AM38" s="156"/>
      <c r="AN38" s="80"/>
      <c r="AO38" s="80"/>
      <c r="AP38" s="80"/>
      <c r="AQ38" s="80"/>
      <c r="AR38" s="154"/>
      <c r="AS38" s="442"/>
      <c r="AT38" s="443"/>
      <c r="AU38" s="443"/>
      <c r="AV38" s="443"/>
      <c r="AW38" s="443"/>
      <c r="AX38" s="444"/>
      <c r="AY38" s="15"/>
      <c r="CB38" s="1" t="s">
        <v>19</v>
      </c>
      <c r="CD38" s="1" t="s">
        <v>19</v>
      </c>
    </row>
    <row r="39" spans="1:83" ht="19.5" customHeight="1" x14ac:dyDescent="0.25">
      <c r="A39" s="69" t="str">
        <f t="shared" si="0"/>
        <v/>
      </c>
      <c r="B39" s="153"/>
      <c r="C39" s="80"/>
      <c r="D39" s="80"/>
      <c r="E39" s="80"/>
      <c r="F39" s="80"/>
      <c r="G39" s="154"/>
      <c r="H39" s="80"/>
      <c r="I39" s="80"/>
      <c r="J39" s="80"/>
      <c r="K39" s="381"/>
      <c r="L39" s="381"/>
      <c r="M39" s="381"/>
      <c r="N39" s="381"/>
      <c r="O39" s="381"/>
      <c r="P39" s="381"/>
      <c r="Q39" s="381"/>
      <c r="R39" s="381"/>
      <c r="S39" s="381"/>
      <c r="T39" s="381"/>
      <c r="U39" s="381"/>
      <c r="V39" s="381"/>
      <c r="W39" s="381"/>
      <c r="X39" s="381"/>
      <c r="Y39" s="381"/>
      <c r="Z39" s="381"/>
      <c r="AA39" s="381"/>
      <c r="AB39" s="381"/>
      <c r="AC39" s="381"/>
      <c r="AD39" s="381"/>
      <c r="AE39" s="381"/>
      <c r="AF39" s="381"/>
      <c r="AG39" s="381"/>
      <c r="AH39" s="381"/>
      <c r="AI39" s="381"/>
      <c r="AJ39" s="381"/>
      <c r="AK39" s="80"/>
      <c r="AL39" s="155"/>
      <c r="AM39" s="156"/>
      <c r="AN39" s="80"/>
      <c r="AO39" s="80"/>
      <c r="AP39" s="80"/>
      <c r="AQ39" s="80"/>
      <c r="AR39" s="154"/>
      <c r="AS39" s="157"/>
      <c r="AT39" s="158"/>
      <c r="AU39" s="158"/>
      <c r="AV39" s="158"/>
      <c r="AW39" s="158"/>
      <c r="AX39" s="159"/>
      <c r="AY39" s="15"/>
      <c r="CD39" s="1" t="s">
        <v>36</v>
      </c>
    </row>
    <row r="40" spans="1:83" ht="19.5" customHeight="1" x14ac:dyDescent="0.25">
      <c r="A40" s="69" t="str">
        <f t="shared" si="0"/>
        <v/>
      </c>
      <c r="B40" s="153"/>
      <c r="C40" s="80"/>
      <c r="D40" s="80"/>
      <c r="E40" s="80"/>
      <c r="F40" s="80"/>
      <c r="G40" s="154"/>
      <c r="H40" s="80"/>
      <c r="I40" s="80"/>
      <c r="J40" s="80"/>
      <c r="K40" s="381"/>
      <c r="L40" s="381"/>
      <c r="M40" s="381"/>
      <c r="N40" s="381"/>
      <c r="O40" s="381"/>
      <c r="P40" s="381"/>
      <c r="Q40" s="381"/>
      <c r="R40" s="381"/>
      <c r="S40" s="381"/>
      <c r="T40" s="381"/>
      <c r="U40" s="381"/>
      <c r="V40" s="381"/>
      <c r="W40" s="381"/>
      <c r="X40" s="381"/>
      <c r="Y40" s="381"/>
      <c r="Z40" s="381"/>
      <c r="AA40" s="381"/>
      <c r="AB40" s="381"/>
      <c r="AC40" s="381"/>
      <c r="AD40" s="381"/>
      <c r="AE40" s="381"/>
      <c r="AF40" s="381"/>
      <c r="AG40" s="381"/>
      <c r="AH40" s="381"/>
      <c r="AI40" s="381"/>
      <c r="AJ40" s="381"/>
      <c r="AK40" s="80"/>
      <c r="AL40" s="155"/>
      <c r="AM40" s="156"/>
      <c r="AN40" s="80"/>
      <c r="AO40" s="80"/>
      <c r="AP40" s="80"/>
      <c r="AQ40" s="80"/>
      <c r="AR40" s="154"/>
      <c r="AS40" s="157"/>
      <c r="AT40" s="158"/>
      <c r="AU40" s="158"/>
      <c r="AV40" s="158"/>
      <c r="AW40" s="158"/>
      <c r="AX40" s="159"/>
      <c r="AY40" s="15"/>
    </row>
    <row r="41" spans="1:83" ht="19.5" customHeight="1" x14ac:dyDescent="0.25">
      <c r="A41" s="69" t="str">
        <f t="shared" si="0"/>
        <v/>
      </c>
      <c r="B41" s="153"/>
      <c r="C41" s="80"/>
      <c r="D41" s="80"/>
      <c r="E41" s="80"/>
      <c r="F41" s="80"/>
      <c r="G41" s="154"/>
      <c r="H41" s="80"/>
      <c r="I41" s="80"/>
      <c r="J41" s="80"/>
      <c r="K41" s="381"/>
      <c r="L41" s="381"/>
      <c r="M41" s="381"/>
      <c r="N41" s="381"/>
      <c r="O41" s="381"/>
      <c r="P41" s="381"/>
      <c r="Q41" s="381"/>
      <c r="R41" s="381"/>
      <c r="S41" s="381"/>
      <c r="T41" s="381"/>
      <c r="U41" s="381"/>
      <c r="V41" s="381"/>
      <c r="W41" s="381"/>
      <c r="X41" s="381"/>
      <c r="Y41" s="381"/>
      <c r="Z41" s="381"/>
      <c r="AA41" s="381"/>
      <c r="AB41" s="381"/>
      <c r="AC41" s="381"/>
      <c r="AD41" s="381"/>
      <c r="AE41" s="381"/>
      <c r="AF41" s="381"/>
      <c r="AG41" s="381"/>
      <c r="AH41" s="381"/>
      <c r="AI41" s="381"/>
      <c r="AJ41" s="381"/>
      <c r="AK41" s="80"/>
      <c r="AL41" s="155"/>
      <c r="AM41" s="156"/>
      <c r="AN41" s="80"/>
      <c r="AO41" s="80"/>
      <c r="AP41" s="80"/>
      <c r="AQ41" s="80"/>
      <c r="AR41" s="154"/>
      <c r="AS41" s="157"/>
      <c r="AT41" s="158"/>
      <c r="AU41" s="158"/>
      <c r="AV41" s="158"/>
      <c r="AW41" s="158"/>
      <c r="AX41" s="159"/>
      <c r="AY41" s="15"/>
    </row>
    <row r="42" spans="1:83" ht="19.5" customHeight="1" x14ac:dyDescent="0.25">
      <c r="A42" s="69" t="str">
        <f t="shared" si="0"/>
        <v/>
      </c>
      <c r="B42" s="153"/>
      <c r="C42" s="80"/>
      <c r="D42" s="80"/>
      <c r="E42" s="80"/>
      <c r="F42" s="80"/>
      <c r="G42" s="154"/>
      <c r="H42" s="80"/>
      <c r="I42" s="80"/>
      <c r="J42" s="80"/>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80"/>
      <c r="AL42" s="155"/>
      <c r="AM42" s="156"/>
      <c r="AN42" s="80"/>
      <c r="AO42" s="80"/>
      <c r="AP42" s="80"/>
      <c r="AQ42" s="80"/>
      <c r="AR42" s="154"/>
      <c r="AS42" s="157"/>
      <c r="AT42" s="158"/>
      <c r="AU42" s="158"/>
      <c r="AV42" s="158"/>
      <c r="AW42" s="158"/>
      <c r="AX42" s="159"/>
      <c r="AY42" s="15"/>
      <c r="CB42" s="1" t="s">
        <v>97</v>
      </c>
      <c r="CD42" s="1" t="s">
        <v>97</v>
      </c>
    </row>
    <row r="43" spans="1:83" ht="19.5" customHeight="1" x14ac:dyDescent="0.25">
      <c r="A43" s="69" t="str">
        <f t="shared" si="0"/>
        <v/>
      </c>
      <c r="B43" s="153"/>
      <c r="C43" s="80"/>
      <c r="D43" s="80"/>
      <c r="E43" s="80"/>
      <c r="F43" s="80"/>
      <c r="G43" s="154"/>
      <c r="H43" s="80"/>
      <c r="I43" s="80"/>
      <c r="J43" s="80"/>
      <c r="K43" s="381"/>
      <c r="L43" s="381"/>
      <c r="M43" s="381"/>
      <c r="N43" s="381"/>
      <c r="O43" s="381"/>
      <c r="P43" s="381"/>
      <c r="Q43" s="381"/>
      <c r="R43" s="381"/>
      <c r="S43" s="381"/>
      <c r="T43" s="381"/>
      <c r="U43" s="381"/>
      <c r="V43" s="381"/>
      <c r="W43" s="381"/>
      <c r="X43" s="381"/>
      <c r="Y43" s="381"/>
      <c r="Z43" s="381"/>
      <c r="AA43" s="381"/>
      <c r="AB43" s="381"/>
      <c r="AC43" s="381"/>
      <c r="AD43" s="381"/>
      <c r="AE43" s="381"/>
      <c r="AF43" s="381"/>
      <c r="AG43" s="381"/>
      <c r="AH43" s="381"/>
      <c r="AI43" s="381"/>
      <c r="AJ43" s="381"/>
      <c r="AK43" s="80"/>
      <c r="AL43" s="155"/>
      <c r="AM43" s="156"/>
      <c r="AN43" s="80"/>
      <c r="AO43" s="80"/>
      <c r="AP43" s="80"/>
      <c r="AQ43" s="80"/>
      <c r="AR43" s="154"/>
      <c r="AS43" s="157"/>
      <c r="AT43" s="158"/>
      <c r="AU43" s="158"/>
      <c r="AV43" s="158"/>
      <c r="AW43" s="158"/>
      <c r="AX43" s="159"/>
      <c r="AY43" s="17"/>
      <c r="CB43" s="1" t="s">
        <v>98</v>
      </c>
      <c r="CD43" s="1" t="s">
        <v>98</v>
      </c>
    </row>
    <row r="44" spans="1:83" ht="19.5" customHeight="1" x14ac:dyDescent="0.25">
      <c r="A44" s="69" t="str">
        <f t="shared" si="0"/>
        <v/>
      </c>
      <c r="B44" s="153"/>
      <c r="C44" s="80"/>
      <c r="D44" s="80"/>
      <c r="E44" s="80"/>
      <c r="F44" s="80"/>
      <c r="G44" s="154"/>
      <c r="H44" s="80"/>
      <c r="I44" s="80"/>
      <c r="J44" s="80"/>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80"/>
      <c r="AL44" s="155"/>
      <c r="AM44" s="156"/>
      <c r="AN44" s="80"/>
      <c r="AO44" s="80"/>
      <c r="AP44" s="80"/>
      <c r="AQ44" s="80"/>
      <c r="AR44" s="154"/>
      <c r="AS44" s="157"/>
      <c r="AT44" s="158"/>
      <c r="AU44" s="158"/>
      <c r="AV44" s="158"/>
      <c r="AW44" s="158"/>
      <c r="AX44" s="159"/>
      <c r="AY44" s="15"/>
      <c r="CD44" s="1" t="s">
        <v>100</v>
      </c>
    </row>
    <row r="45" spans="1:83" ht="19.5" customHeight="1" x14ac:dyDescent="0.25">
      <c r="A45" s="69" t="str">
        <f t="shared" si="0"/>
        <v/>
      </c>
      <c r="B45" s="196"/>
      <c r="C45" s="179"/>
      <c r="D45" s="179"/>
      <c r="E45" s="179"/>
      <c r="F45" s="179"/>
      <c r="G45" s="197"/>
      <c r="H45" s="80"/>
      <c r="I45" s="80"/>
      <c r="J45" s="80"/>
      <c r="K45" s="381"/>
      <c r="L45" s="381"/>
      <c r="M45" s="381"/>
      <c r="N45" s="381"/>
      <c r="O45" s="381"/>
      <c r="P45" s="381"/>
      <c r="Q45" s="381"/>
      <c r="R45" s="381"/>
      <c r="S45" s="381"/>
      <c r="T45" s="381"/>
      <c r="U45" s="381"/>
      <c r="V45" s="381"/>
      <c r="W45" s="381"/>
      <c r="X45" s="381"/>
      <c r="Y45" s="381"/>
      <c r="Z45" s="381"/>
      <c r="AA45" s="381"/>
      <c r="AB45" s="381"/>
      <c r="AC45" s="381"/>
      <c r="AD45" s="381"/>
      <c r="AE45" s="381"/>
      <c r="AF45" s="381"/>
      <c r="AG45" s="381"/>
      <c r="AH45" s="381"/>
      <c r="AI45" s="381"/>
      <c r="AJ45" s="381"/>
      <c r="AK45" s="80"/>
      <c r="AL45" s="155"/>
      <c r="AM45" s="156"/>
      <c r="AN45" s="80"/>
      <c r="AO45" s="80"/>
      <c r="AP45" s="80"/>
      <c r="AQ45" s="80"/>
      <c r="AR45" s="154"/>
      <c r="AS45" s="157"/>
      <c r="AT45" s="158"/>
      <c r="AU45" s="158"/>
      <c r="AV45" s="158"/>
      <c r="AW45" s="158"/>
      <c r="AX45" s="159"/>
      <c r="AY45" s="15"/>
    </row>
    <row r="46" spans="1:83" ht="19.5" customHeight="1" x14ac:dyDescent="0.25">
      <c r="A46" s="69" t="str">
        <f t="shared" si="0"/>
        <v/>
      </c>
      <c r="B46" s="196"/>
      <c r="C46" s="179"/>
      <c r="D46" s="179"/>
      <c r="E46" s="179"/>
      <c r="F46" s="179"/>
      <c r="G46" s="197"/>
      <c r="H46" s="80"/>
      <c r="I46" s="80"/>
      <c r="J46" s="80"/>
      <c r="K46" s="381"/>
      <c r="L46" s="381"/>
      <c r="M46" s="381"/>
      <c r="N46" s="381"/>
      <c r="O46" s="381"/>
      <c r="P46" s="381"/>
      <c r="Q46" s="381"/>
      <c r="R46" s="381"/>
      <c r="S46" s="381"/>
      <c r="T46" s="381"/>
      <c r="U46" s="381"/>
      <c r="V46" s="381"/>
      <c r="W46" s="381"/>
      <c r="X46" s="381"/>
      <c r="Y46" s="381"/>
      <c r="Z46" s="381"/>
      <c r="AA46" s="381"/>
      <c r="AB46" s="381"/>
      <c r="AC46" s="381"/>
      <c r="AD46" s="381"/>
      <c r="AE46" s="381"/>
      <c r="AF46" s="381"/>
      <c r="AG46" s="381"/>
      <c r="AH46" s="381"/>
      <c r="AI46" s="381"/>
      <c r="AJ46" s="381"/>
      <c r="AK46" s="80"/>
      <c r="AL46" s="155"/>
      <c r="AM46" s="156"/>
      <c r="AN46" s="80"/>
      <c r="AO46" s="80"/>
      <c r="AP46" s="80"/>
      <c r="AQ46" s="80"/>
      <c r="AR46" s="154"/>
      <c r="AS46" s="157"/>
      <c r="AT46" s="158"/>
      <c r="AU46" s="158"/>
      <c r="AV46" s="158"/>
      <c r="AW46" s="158"/>
      <c r="AX46" s="159"/>
      <c r="AY46" s="15"/>
    </row>
    <row r="47" spans="1:83" ht="20.25" customHeight="1" x14ac:dyDescent="0.25">
      <c r="A47" s="69" t="str">
        <f t="shared" si="0"/>
        <v/>
      </c>
      <c r="B47" s="153"/>
      <c r="C47" s="179"/>
      <c r="D47" s="179"/>
      <c r="E47" s="179"/>
      <c r="F47" s="179"/>
      <c r="G47" s="154"/>
      <c r="H47" s="80"/>
      <c r="I47" s="80"/>
      <c r="J47" s="94"/>
      <c r="K47" s="381"/>
      <c r="L47" s="381"/>
      <c r="M47" s="381"/>
      <c r="N47" s="381"/>
      <c r="O47" s="381"/>
      <c r="P47" s="381"/>
      <c r="Q47" s="381"/>
      <c r="R47" s="381"/>
      <c r="S47" s="381"/>
      <c r="T47" s="381"/>
      <c r="U47" s="381"/>
      <c r="V47" s="381"/>
      <c r="W47" s="381"/>
      <c r="X47" s="381"/>
      <c r="Y47" s="381"/>
      <c r="Z47" s="381"/>
      <c r="AA47" s="381"/>
      <c r="AB47" s="381"/>
      <c r="AC47" s="381"/>
      <c r="AD47" s="381"/>
      <c r="AE47" s="381"/>
      <c r="AF47" s="381"/>
      <c r="AG47" s="381"/>
      <c r="AH47" s="381"/>
      <c r="AI47" s="381"/>
      <c r="AJ47" s="381"/>
      <c r="AK47" s="80"/>
      <c r="AL47" s="155"/>
      <c r="AM47" s="156"/>
      <c r="AN47" s="80"/>
      <c r="AO47" s="80"/>
      <c r="AP47" s="80"/>
      <c r="AQ47" s="80"/>
      <c r="AR47" s="154"/>
      <c r="AS47" s="84"/>
      <c r="AT47" s="85"/>
      <c r="AU47" s="85"/>
      <c r="AV47" s="85"/>
      <c r="AW47" s="85"/>
      <c r="AX47" s="86"/>
      <c r="AY47" s="17"/>
    </row>
    <row r="48" spans="1:83" ht="21" customHeight="1" x14ac:dyDescent="0.25">
      <c r="A48" s="69" t="str">
        <f t="shared" si="0"/>
        <v/>
      </c>
      <c r="B48" s="185"/>
      <c r="C48" s="179"/>
      <c r="D48" s="179"/>
      <c r="E48" s="179"/>
      <c r="F48" s="179"/>
      <c r="G48" s="154"/>
      <c r="H48" s="80"/>
      <c r="I48" s="80"/>
      <c r="J48" s="94"/>
      <c r="K48" s="381"/>
      <c r="L48" s="381"/>
      <c r="M48" s="381"/>
      <c r="N48" s="381"/>
      <c r="O48" s="381"/>
      <c r="P48" s="381"/>
      <c r="Q48" s="381"/>
      <c r="R48" s="381"/>
      <c r="S48" s="381"/>
      <c r="T48" s="381"/>
      <c r="U48" s="381"/>
      <c r="V48" s="381"/>
      <c r="W48" s="381"/>
      <c r="X48" s="381"/>
      <c r="Y48" s="381"/>
      <c r="Z48" s="381"/>
      <c r="AA48" s="381"/>
      <c r="AB48" s="381"/>
      <c r="AC48" s="381"/>
      <c r="AD48" s="381"/>
      <c r="AE48" s="381"/>
      <c r="AF48" s="381"/>
      <c r="AG48" s="381"/>
      <c r="AH48" s="381"/>
      <c r="AI48" s="381"/>
      <c r="AJ48" s="381"/>
      <c r="AK48" s="80"/>
      <c r="AL48" s="155"/>
      <c r="AM48" s="156"/>
      <c r="AN48" s="80"/>
      <c r="AO48" s="80"/>
      <c r="AP48" s="80"/>
      <c r="AQ48" s="80"/>
      <c r="AR48" s="154"/>
      <c r="AS48" s="84"/>
      <c r="AT48" s="85"/>
      <c r="AU48" s="85"/>
      <c r="AV48" s="85"/>
      <c r="AW48" s="85"/>
      <c r="AX48" s="86"/>
      <c r="AY48" s="15"/>
    </row>
    <row r="49" spans="1:51" ht="21" customHeight="1" x14ac:dyDescent="0.25">
      <c r="A49" s="69" t="str">
        <f t="shared" si="0"/>
        <v/>
      </c>
      <c r="B49" s="153"/>
      <c r="C49" s="80"/>
      <c r="D49" s="80"/>
      <c r="E49" s="80"/>
      <c r="F49" s="80"/>
      <c r="G49" s="154"/>
      <c r="H49" s="80"/>
      <c r="I49" s="80"/>
      <c r="J49" s="94"/>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80"/>
      <c r="AL49" s="155"/>
      <c r="AM49" s="156"/>
      <c r="AN49" s="80"/>
      <c r="AO49" s="80"/>
      <c r="AP49" s="80"/>
      <c r="AQ49" s="80"/>
      <c r="AR49" s="154"/>
      <c r="AS49" s="84"/>
      <c r="AT49" s="85"/>
      <c r="AU49" s="85"/>
      <c r="AV49" s="85"/>
      <c r="AW49" s="85"/>
      <c r="AX49" s="86"/>
      <c r="AY49" s="15"/>
    </row>
    <row r="50" spans="1:51" ht="21" customHeight="1" x14ac:dyDescent="0.25">
      <c r="A50" s="69" t="str">
        <f t="shared" si="0"/>
        <v/>
      </c>
      <c r="B50" s="153"/>
      <c r="C50" s="80"/>
      <c r="D50" s="80"/>
      <c r="E50" s="80"/>
      <c r="F50" s="80"/>
      <c r="G50" s="154"/>
      <c r="H50" s="80"/>
      <c r="I50" s="80"/>
      <c r="J50" s="94"/>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80"/>
      <c r="AL50" s="155"/>
      <c r="AM50" s="156"/>
      <c r="AN50" s="80"/>
      <c r="AO50" s="80"/>
      <c r="AP50" s="80"/>
      <c r="AQ50" s="80"/>
      <c r="AR50" s="154"/>
      <c r="AS50" s="84"/>
      <c r="AT50" s="85"/>
      <c r="AU50" s="85"/>
      <c r="AV50" s="85"/>
      <c r="AW50" s="85"/>
      <c r="AX50" s="86"/>
      <c r="AY50" s="15"/>
    </row>
    <row r="51" spans="1:51" ht="21" customHeight="1" x14ac:dyDescent="0.25">
      <c r="A51" s="69" t="str">
        <f t="shared" si="0"/>
        <v/>
      </c>
      <c r="B51" s="153"/>
      <c r="C51" s="80"/>
      <c r="D51" s="80"/>
      <c r="E51" s="80"/>
      <c r="F51" s="80"/>
      <c r="G51" s="154"/>
      <c r="H51" s="80"/>
      <c r="I51" s="80"/>
      <c r="J51" s="80"/>
      <c r="K51" s="381"/>
      <c r="L51" s="381"/>
      <c r="M51" s="381"/>
      <c r="N51" s="381"/>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80"/>
      <c r="AL51" s="155"/>
      <c r="AM51" s="156"/>
      <c r="AN51" s="80"/>
      <c r="AO51" s="80"/>
      <c r="AP51" s="80"/>
      <c r="AQ51" s="80"/>
      <c r="AR51" s="154"/>
      <c r="AS51" s="157"/>
      <c r="AT51" s="158"/>
      <c r="AU51" s="158"/>
      <c r="AV51" s="158"/>
      <c r="AW51" s="158"/>
      <c r="AX51" s="159"/>
      <c r="AY51" s="15"/>
    </row>
    <row r="52" spans="1:51" ht="21" customHeight="1" x14ac:dyDescent="0.25">
      <c r="A52" s="69" t="str">
        <f t="shared" si="0"/>
        <v/>
      </c>
      <c r="B52" s="153"/>
      <c r="C52" s="80"/>
      <c r="D52" s="80"/>
      <c r="E52" s="80"/>
      <c r="F52" s="80"/>
      <c r="G52" s="154"/>
      <c r="H52" s="80"/>
      <c r="I52" s="80"/>
      <c r="J52" s="80"/>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80"/>
      <c r="AL52" s="155"/>
      <c r="AM52" s="156"/>
      <c r="AN52" s="80"/>
      <c r="AO52" s="80"/>
      <c r="AP52" s="80"/>
      <c r="AQ52" s="80"/>
      <c r="AR52" s="154"/>
      <c r="AS52" s="220"/>
      <c r="AT52" s="221"/>
      <c r="AU52" s="221"/>
      <c r="AV52" s="221"/>
      <c r="AW52" s="221"/>
      <c r="AX52" s="222"/>
      <c r="AY52" s="17"/>
    </row>
    <row r="53" spans="1:51" ht="21" customHeight="1" x14ac:dyDescent="0.25">
      <c r="A53" s="69" t="str">
        <f t="shared" si="0"/>
        <v/>
      </c>
      <c r="B53" s="153"/>
      <c r="C53" s="80"/>
      <c r="D53" s="80"/>
      <c r="E53" s="80"/>
      <c r="F53" s="80"/>
      <c r="G53" s="154"/>
      <c r="H53" s="80"/>
      <c r="I53" s="80"/>
      <c r="J53" s="80"/>
      <c r="K53" s="381"/>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80"/>
      <c r="AL53" s="155"/>
      <c r="AM53" s="156"/>
      <c r="AN53" s="80"/>
      <c r="AO53" s="80"/>
      <c r="AP53" s="80"/>
      <c r="AQ53" s="80"/>
      <c r="AR53" s="154"/>
      <c r="AS53" s="220"/>
      <c r="AT53" s="221"/>
      <c r="AU53" s="221"/>
      <c r="AV53" s="221"/>
      <c r="AW53" s="221"/>
      <c r="AX53" s="222"/>
      <c r="AY53" s="15"/>
    </row>
    <row r="54" spans="1:51" ht="21" customHeight="1" x14ac:dyDescent="0.25">
      <c r="A54" s="69" t="str">
        <f t="shared" si="0"/>
        <v/>
      </c>
      <c r="B54" s="153"/>
      <c r="C54" s="80"/>
      <c r="D54" s="80"/>
      <c r="E54" s="80"/>
      <c r="F54" s="80"/>
      <c r="G54" s="154"/>
      <c r="H54" s="80"/>
      <c r="I54" s="80"/>
      <c r="J54" s="80"/>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80"/>
      <c r="AL54" s="155"/>
      <c r="AM54" s="156"/>
      <c r="AN54" s="80"/>
      <c r="AO54" s="80"/>
      <c r="AP54" s="80"/>
      <c r="AQ54" s="80"/>
      <c r="AR54" s="154"/>
      <c r="AS54" s="220"/>
      <c r="AT54" s="221"/>
      <c r="AU54" s="221"/>
      <c r="AV54" s="221"/>
      <c r="AW54" s="221"/>
      <c r="AX54" s="222"/>
      <c r="AY54" s="15"/>
    </row>
    <row r="55" spans="1:51" ht="15.75" customHeight="1" x14ac:dyDescent="0.25">
      <c r="A55" s="69" t="str">
        <f t="shared" si="0"/>
        <v/>
      </c>
      <c r="B55" s="153"/>
      <c r="C55" s="80"/>
      <c r="D55" s="80"/>
      <c r="E55" s="80"/>
      <c r="F55" s="80"/>
      <c r="G55" s="154"/>
      <c r="H55" s="80"/>
      <c r="I55" s="80"/>
      <c r="J55" s="80"/>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80"/>
      <c r="AL55" s="155"/>
      <c r="AM55" s="156"/>
      <c r="AN55" s="80"/>
      <c r="AO55" s="80"/>
      <c r="AP55" s="80"/>
      <c r="AQ55" s="80"/>
      <c r="AR55" s="154"/>
      <c r="AS55" s="220"/>
      <c r="AT55" s="221"/>
      <c r="AU55" s="221"/>
      <c r="AV55" s="221"/>
      <c r="AW55" s="221"/>
      <c r="AX55" s="222"/>
      <c r="AY55" s="17"/>
    </row>
    <row r="56" spans="1:51" ht="15" customHeight="1" x14ac:dyDescent="0.25">
      <c r="A56" s="69" t="str">
        <f t="shared" si="0"/>
        <v/>
      </c>
      <c r="B56" s="153"/>
      <c r="C56" s="80"/>
      <c r="D56" s="80"/>
      <c r="E56" s="80"/>
      <c r="F56" s="80"/>
      <c r="G56" s="154"/>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155"/>
      <c r="AM56" s="156"/>
      <c r="AN56" s="80"/>
      <c r="AO56" s="80"/>
      <c r="AP56" s="80"/>
      <c r="AQ56" s="80"/>
      <c r="AR56" s="154"/>
      <c r="AS56" s="157"/>
      <c r="AT56" s="158"/>
      <c r="AU56" s="158"/>
      <c r="AV56" s="158"/>
      <c r="AW56" s="158"/>
      <c r="AX56" s="159"/>
      <c r="AY56" s="15"/>
    </row>
    <row r="57" spans="1:51" ht="19.5" customHeight="1" x14ac:dyDescent="0.25">
      <c r="A57" s="69">
        <f t="shared" si="0"/>
        <v>370</v>
      </c>
      <c r="B57" s="153"/>
      <c r="C57" s="80"/>
      <c r="D57" s="80"/>
      <c r="E57" s="80"/>
      <c r="F57" s="80"/>
      <c r="G57" s="154"/>
      <c r="H57" s="80"/>
      <c r="I57" s="80"/>
      <c r="J57" s="80" t="s">
        <v>866</v>
      </c>
      <c r="K57" s="384" t="s">
        <v>906</v>
      </c>
      <c r="L57" s="384"/>
      <c r="M57" s="384"/>
      <c r="N57" s="384"/>
      <c r="O57" s="384"/>
      <c r="P57" s="384"/>
      <c r="Q57" s="384"/>
      <c r="R57" s="384"/>
      <c r="S57" s="384"/>
      <c r="T57" s="384"/>
      <c r="U57" s="384"/>
      <c r="V57" s="384"/>
      <c r="W57" s="384"/>
      <c r="X57" s="384"/>
      <c r="Y57" s="384"/>
      <c r="Z57" s="384"/>
      <c r="AA57" s="384"/>
      <c r="AB57" s="384"/>
      <c r="AC57" s="384"/>
      <c r="AD57" s="384"/>
      <c r="AE57" s="384"/>
      <c r="AF57" s="384"/>
      <c r="AG57" s="384"/>
      <c r="AH57" s="384"/>
      <c r="AI57" s="384"/>
      <c r="AJ57" s="384"/>
      <c r="AK57" s="80"/>
      <c r="AL57" s="155"/>
      <c r="AM57" s="201">
        <v>370</v>
      </c>
      <c r="AN57" s="386" t="s">
        <v>12</v>
      </c>
      <c r="AO57" s="387"/>
      <c r="AP57" s="387"/>
      <c r="AQ57" s="388"/>
      <c r="AR57" s="154"/>
      <c r="AS57" s="442" t="s">
        <v>1770</v>
      </c>
      <c r="AT57" s="443"/>
      <c r="AU57" s="443"/>
      <c r="AV57" s="443"/>
      <c r="AW57" s="443"/>
      <c r="AX57" s="444"/>
      <c r="AY57" s="17">
        <f>VLOOKUP(AN57,$CD$6:$CE$11,2,FALSE)</f>
        <v>0</v>
      </c>
    </row>
    <row r="58" spans="1:51" ht="19.5" customHeight="1" x14ac:dyDescent="0.25">
      <c r="A58" s="69" t="str">
        <f t="shared" si="0"/>
        <v/>
      </c>
      <c r="B58" s="153"/>
      <c r="C58" s="80"/>
      <c r="D58" s="80"/>
      <c r="E58" s="80"/>
      <c r="F58" s="80"/>
      <c r="G58" s="154"/>
      <c r="H58" s="80"/>
      <c r="I58" s="80"/>
      <c r="J58" s="80"/>
      <c r="K58" s="384"/>
      <c r="L58" s="384"/>
      <c r="M58" s="384"/>
      <c r="N58" s="384"/>
      <c r="O58" s="384"/>
      <c r="P58" s="384"/>
      <c r="Q58" s="384"/>
      <c r="R58" s="384"/>
      <c r="S58" s="384"/>
      <c r="T58" s="384"/>
      <c r="U58" s="384"/>
      <c r="V58" s="384"/>
      <c r="W58" s="384"/>
      <c r="X58" s="384"/>
      <c r="Y58" s="384"/>
      <c r="Z58" s="384"/>
      <c r="AA58" s="384"/>
      <c r="AB58" s="384"/>
      <c r="AC58" s="384"/>
      <c r="AD58" s="384"/>
      <c r="AE58" s="384"/>
      <c r="AF58" s="384"/>
      <c r="AG58" s="384"/>
      <c r="AH58" s="384"/>
      <c r="AI58" s="384"/>
      <c r="AJ58" s="384"/>
      <c r="AK58" s="80"/>
      <c r="AL58" s="155"/>
      <c r="AM58" s="156"/>
      <c r="AN58" s="80"/>
      <c r="AO58" s="80"/>
      <c r="AP58" s="80"/>
      <c r="AQ58" s="80"/>
      <c r="AR58" s="154"/>
      <c r="AS58" s="442"/>
      <c r="AT58" s="443"/>
      <c r="AU58" s="443"/>
      <c r="AV58" s="443"/>
      <c r="AW58" s="443"/>
      <c r="AX58" s="444"/>
      <c r="AY58" s="15"/>
    </row>
    <row r="59" spans="1:51" ht="15" customHeight="1" x14ac:dyDescent="0.25">
      <c r="A59" s="69" t="str">
        <f t="shared" si="0"/>
        <v/>
      </c>
      <c r="B59" s="153"/>
      <c r="C59" s="80"/>
      <c r="D59" s="80"/>
      <c r="E59" s="80"/>
      <c r="F59" s="80"/>
      <c r="G59" s="154"/>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155"/>
      <c r="AM59" s="156"/>
      <c r="AN59" s="80"/>
      <c r="AO59" s="80"/>
      <c r="AP59" s="80"/>
      <c r="AQ59" s="80"/>
      <c r="AR59" s="154"/>
      <c r="AS59" s="157"/>
      <c r="AT59" s="158"/>
      <c r="AU59" s="158"/>
      <c r="AV59" s="158"/>
      <c r="AW59" s="158"/>
      <c r="AX59" s="159"/>
      <c r="AY59" s="15"/>
    </row>
    <row r="60" spans="1:51" ht="19.5" customHeight="1" x14ac:dyDescent="0.25">
      <c r="A60" s="69">
        <f t="shared" si="0"/>
        <v>371</v>
      </c>
      <c r="B60" s="153"/>
      <c r="C60" s="80"/>
      <c r="D60" s="80"/>
      <c r="E60" s="80"/>
      <c r="F60" s="80"/>
      <c r="G60" s="154"/>
      <c r="H60" s="80"/>
      <c r="I60" s="80"/>
      <c r="J60" s="80" t="s">
        <v>877</v>
      </c>
      <c r="K60" s="401" t="s">
        <v>907</v>
      </c>
      <c r="L60" s="401"/>
      <c r="M60" s="401"/>
      <c r="N60" s="401"/>
      <c r="O60" s="401"/>
      <c r="P60" s="401"/>
      <c r="Q60" s="401"/>
      <c r="R60" s="401"/>
      <c r="S60" s="401"/>
      <c r="T60" s="401"/>
      <c r="U60" s="401"/>
      <c r="V60" s="401"/>
      <c r="W60" s="401"/>
      <c r="X60" s="401"/>
      <c r="Y60" s="401"/>
      <c r="Z60" s="401"/>
      <c r="AA60" s="401"/>
      <c r="AB60" s="401"/>
      <c r="AC60" s="401"/>
      <c r="AD60" s="401"/>
      <c r="AE60" s="401"/>
      <c r="AF60" s="401"/>
      <c r="AG60" s="401"/>
      <c r="AH60" s="401"/>
      <c r="AI60" s="401"/>
      <c r="AJ60" s="401"/>
      <c r="AK60" s="80"/>
      <c r="AL60" s="155"/>
      <c r="AM60" s="201">
        <v>371</v>
      </c>
      <c r="AN60" s="386" t="s">
        <v>12</v>
      </c>
      <c r="AO60" s="387"/>
      <c r="AP60" s="387"/>
      <c r="AQ60" s="388"/>
      <c r="AR60" s="154"/>
      <c r="AS60" s="442" t="s">
        <v>1771</v>
      </c>
      <c r="AT60" s="443"/>
      <c r="AU60" s="443"/>
      <c r="AV60" s="443"/>
      <c r="AW60" s="443"/>
      <c r="AX60" s="444"/>
      <c r="AY60" s="17">
        <f>VLOOKUP(AN60,$CD$6:$CE$11,2,FALSE)</f>
        <v>0</v>
      </c>
    </row>
    <row r="61" spans="1:51" ht="19.5" customHeight="1" x14ac:dyDescent="0.25">
      <c r="A61" s="69" t="str">
        <f t="shared" si="0"/>
        <v/>
      </c>
      <c r="B61" s="153"/>
      <c r="C61" s="80"/>
      <c r="D61" s="80"/>
      <c r="E61" s="80"/>
      <c r="F61" s="80"/>
      <c r="G61" s="154"/>
      <c r="H61" s="80"/>
      <c r="I61" s="80"/>
      <c r="J61" s="80"/>
      <c r="K61" s="401"/>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c r="AJ61" s="401"/>
      <c r="AK61" s="80"/>
      <c r="AL61" s="155"/>
      <c r="AM61" s="156"/>
      <c r="AN61" s="80"/>
      <c r="AO61" s="80"/>
      <c r="AP61" s="80"/>
      <c r="AQ61" s="80"/>
      <c r="AR61" s="154"/>
      <c r="AS61" s="442"/>
      <c r="AT61" s="443"/>
      <c r="AU61" s="443"/>
      <c r="AV61" s="443"/>
      <c r="AW61" s="443"/>
      <c r="AX61" s="444"/>
      <c r="AY61" s="17"/>
    </row>
    <row r="62" spans="1:51" ht="19.5" customHeight="1" x14ac:dyDescent="0.25">
      <c r="A62" s="69" t="str">
        <f t="shared" si="0"/>
        <v/>
      </c>
      <c r="B62" s="153"/>
      <c r="C62" s="80"/>
      <c r="D62" s="80"/>
      <c r="E62" s="80"/>
      <c r="F62" s="80"/>
      <c r="G62" s="154"/>
      <c r="H62" s="80"/>
      <c r="I62" s="80"/>
      <c r="J62" s="80"/>
      <c r="K62" s="401"/>
      <c r="L62" s="401"/>
      <c r="M62" s="401"/>
      <c r="N62" s="401"/>
      <c r="O62" s="401"/>
      <c r="P62" s="401"/>
      <c r="Q62" s="401"/>
      <c r="R62" s="401"/>
      <c r="S62" s="401"/>
      <c r="T62" s="401"/>
      <c r="U62" s="401"/>
      <c r="V62" s="401"/>
      <c r="W62" s="401"/>
      <c r="X62" s="401"/>
      <c r="Y62" s="401"/>
      <c r="Z62" s="401"/>
      <c r="AA62" s="401"/>
      <c r="AB62" s="401"/>
      <c r="AC62" s="401"/>
      <c r="AD62" s="401"/>
      <c r="AE62" s="401"/>
      <c r="AF62" s="401"/>
      <c r="AG62" s="401"/>
      <c r="AH62" s="401"/>
      <c r="AI62" s="401"/>
      <c r="AJ62" s="401"/>
      <c r="AK62" s="80"/>
      <c r="AL62" s="155"/>
      <c r="AM62" s="156"/>
      <c r="AN62" s="80"/>
      <c r="AO62" s="80"/>
      <c r="AP62" s="80"/>
      <c r="AQ62" s="80"/>
      <c r="AR62" s="154"/>
      <c r="AS62" s="157"/>
      <c r="AT62" s="158"/>
      <c r="AU62" s="158"/>
      <c r="AV62" s="158"/>
      <c r="AW62" s="158"/>
      <c r="AX62" s="159"/>
      <c r="AY62" s="15"/>
    </row>
    <row r="63" spans="1:51" ht="19.5" customHeight="1" x14ac:dyDescent="0.25">
      <c r="A63" s="69" t="str">
        <f t="shared" si="0"/>
        <v/>
      </c>
      <c r="B63" s="153"/>
      <c r="C63" s="80"/>
      <c r="D63" s="80"/>
      <c r="E63" s="80"/>
      <c r="F63" s="80"/>
      <c r="G63" s="154"/>
      <c r="H63" s="80"/>
      <c r="I63" s="80"/>
      <c r="J63" s="80"/>
      <c r="K63" s="401"/>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401"/>
      <c r="AK63" s="80"/>
      <c r="AL63" s="155"/>
      <c r="AM63" s="156"/>
      <c r="AN63" s="80"/>
      <c r="AO63" s="80"/>
      <c r="AP63" s="80"/>
      <c r="AQ63" s="80"/>
      <c r="AR63" s="154"/>
      <c r="AS63" s="157"/>
      <c r="AT63" s="158"/>
      <c r="AU63" s="158"/>
      <c r="AV63" s="158"/>
      <c r="AW63" s="158"/>
      <c r="AX63" s="159"/>
      <c r="AY63" s="15"/>
    </row>
    <row r="64" spans="1:51" ht="15" customHeight="1" x14ac:dyDescent="0.25">
      <c r="A64" s="69" t="str">
        <f t="shared" si="0"/>
        <v/>
      </c>
      <c r="B64" s="153"/>
      <c r="C64" s="80"/>
      <c r="D64" s="80"/>
      <c r="E64" s="80"/>
      <c r="F64" s="80"/>
      <c r="G64" s="154"/>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155"/>
      <c r="AM64" s="156"/>
      <c r="AN64" s="80"/>
      <c r="AO64" s="80"/>
      <c r="AP64" s="80"/>
      <c r="AQ64" s="80"/>
      <c r="AR64" s="154"/>
      <c r="AS64" s="157"/>
      <c r="AT64" s="158"/>
      <c r="AU64" s="158"/>
      <c r="AV64" s="158"/>
      <c r="AW64" s="158"/>
      <c r="AX64" s="159"/>
      <c r="AY64" s="15"/>
    </row>
    <row r="65" spans="1:51" ht="19.5" customHeight="1" x14ac:dyDescent="0.25">
      <c r="A65" s="69">
        <f t="shared" si="0"/>
        <v>372</v>
      </c>
      <c r="B65" s="153"/>
      <c r="C65" s="80"/>
      <c r="D65" s="80"/>
      <c r="E65" s="80"/>
      <c r="F65" s="80"/>
      <c r="G65" s="154"/>
      <c r="H65" s="80"/>
      <c r="I65" s="80"/>
      <c r="J65" s="80" t="s">
        <v>878</v>
      </c>
      <c r="K65" s="381" t="s">
        <v>1328</v>
      </c>
      <c r="L65" s="381"/>
      <c r="M65" s="381"/>
      <c r="N65" s="381"/>
      <c r="O65" s="381"/>
      <c r="P65" s="381"/>
      <c r="Q65" s="381"/>
      <c r="R65" s="381"/>
      <c r="S65" s="381"/>
      <c r="T65" s="381"/>
      <c r="U65" s="381"/>
      <c r="V65" s="381"/>
      <c r="W65" s="381"/>
      <c r="X65" s="381"/>
      <c r="Y65" s="381"/>
      <c r="Z65" s="381"/>
      <c r="AA65" s="381"/>
      <c r="AB65" s="381"/>
      <c r="AC65" s="381"/>
      <c r="AD65" s="381"/>
      <c r="AE65" s="381"/>
      <c r="AF65" s="381"/>
      <c r="AG65" s="381"/>
      <c r="AH65" s="381"/>
      <c r="AI65" s="381"/>
      <c r="AJ65" s="381"/>
      <c r="AK65" s="80"/>
      <c r="AL65" s="155"/>
      <c r="AM65" s="201">
        <v>372</v>
      </c>
      <c r="AN65" s="386" t="s">
        <v>12</v>
      </c>
      <c r="AO65" s="387"/>
      <c r="AP65" s="387"/>
      <c r="AQ65" s="388"/>
      <c r="AR65" s="154"/>
      <c r="AS65" s="442" t="s">
        <v>1772</v>
      </c>
      <c r="AT65" s="443"/>
      <c r="AU65" s="443"/>
      <c r="AV65" s="443"/>
      <c r="AW65" s="443"/>
      <c r="AX65" s="444"/>
      <c r="AY65" s="17">
        <f>VLOOKUP(AN65,$CD$6:$CE$11,2,FALSE)</f>
        <v>0</v>
      </c>
    </row>
    <row r="66" spans="1:51" ht="18" customHeight="1" x14ac:dyDescent="0.25">
      <c r="A66" s="69" t="str">
        <f t="shared" si="0"/>
        <v/>
      </c>
      <c r="B66" s="153"/>
      <c r="C66" s="80"/>
      <c r="D66" s="80"/>
      <c r="E66" s="80"/>
      <c r="F66" s="80"/>
      <c r="G66" s="154"/>
      <c r="H66" s="80"/>
      <c r="I66" s="80"/>
      <c r="J66" s="80"/>
      <c r="K66" s="381"/>
      <c r="L66" s="381"/>
      <c r="M66" s="381"/>
      <c r="N66" s="381"/>
      <c r="O66" s="381"/>
      <c r="P66" s="381"/>
      <c r="Q66" s="381"/>
      <c r="R66" s="381"/>
      <c r="S66" s="381"/>
      <c r="T66" s="381"/>
      <c r="U66" s="381"/>
      <c r="V66" s="381"/>
      <c r="W66" s="381"/>
      <c r="X66" s="381"/>
      <c r="Y66" s="381"/>
      <c r="Z66" s="381"/>
      <c r="AA66" s="381"/>
      <c r="AB66" s="381"/>
      <c r="AC66" s="381"/>
      <c r="AD66" s="381"/>
      <c r="AE66" s="381"/>
      <c r="AF66" s="381"/>
      <c r="AG66" s="381"/>
      <c r="AH66" s="381"/>
      <c r="AI66" s="381"/>
      <c r="AJ66" s="381"/>
      <c r="AK66" s="80"/>
      <c r="AL66" s="155"/>
      <c r="AM66" s="156"/>
      <c r="AN66" s="80"/>
      <c r="AO66" s="80"/>
      <c r="AP66" s="80"/>
      <c r="AQ66" s="80"/>
      <c r="AR66" s="154"/>
      <c r="AS66" s="442"/>
      <c r="AT66" s="443"/>
      <c r="AU66" s="443"/>
      <c r="AV66" s="443"/>
      <c r="AW66" s="443"/>
      <c r="AX66" s="444"/>
      <c r="AY66" s="15"/>
    </row>
    <row r="67" spans="1:51" ht="18" customHeight="1" x14ac:dyDescent="0.25">
      <c r="A67" s="69" t="str">
        <f t="shared" si="0"/>
        <v/>
      </c>
      <c r="B67" s="153"/>
      <c r="C67" s="80"/>
      <c r="D67" s="80"/>
      <c r="E67" s="80"/>
      <c r="F67" s="80"/>
      <c r="G67" s="154"/>
      <c r="H67" s="80"/>
      <c r="I67" s="80"/>
      <c r="J67" s="80"/>
      <c r="K67" s="381"/>
      <c r="L67" s="381"/>
      <c r="M67" s="381"/>
      <c r="N67" s="381"/>
      <c r="O67" s="381"/>
      <c r="P67" s="381"/>
      <c r="Q67" s="381"/>
      <c r="R67" s="381"/>
      <c r="S67" s="381"/>
      <c r="T67" s="381"/>
      <c r="U67" s="381"/>
      <c r="V67" s="381"/>
      <c r="W67" s="381"/>
      <c r="X67" s="381"/>
      <c r="Y67" s="381"/>
      <c r="Z67" s="381"/>
      <c r="AA67" s="381"/>
      <c r="AB67" s="381"/>
      <c r="AC67" s="381"/>
      <c r="AD67" s="381"/>
      <c r="AE67" s="381"/>
      <c r="AF67" s="381"/>
      <c r="AG67" s="381"/>
      <c r="AH67" s="381"/>
      <c r="AI67" s="381"/>
      <c r="AJ67" s="381"/>
      <c r="AK67" s="80"/>
      <c r="AL67" s="155"/>
      <c r="AM67" s="156"/>
      <c r="AN67" s="80"/>
      <c r="AO67" s="80"/>
      <c r="AP67" s="80"/>
      <c r="AQ67" s="80"/>
      <c r="AR67" s="154"/>
      <c r="AS67" s="157"/>
      <c r="AT67" s="158"/>
      <c r="AU67" s="158"/>
      <c r="AV67" s="158"/>
      <c r="AW67" s="158"/>
      <c r="AX67" s="159"/>
      <c r="AY67" s="15"/>
    </row>
    <row r="68" spans="1:51" ht="15" customHeight="1" x14ac:dyDescent="0.25">
      <c r="A68" s="69" t="str">
        <f t="shared" si="0"/>
        <v/>
      </c>
      <c r="B68" s="153"/>
      <c r="C68" s="80"/>
      <c r="D68" s="80"/>
      <c r="E68" s="80"/>
      <c r="F68" s="80"/>
      <c r="G68" s="154"/>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155"/>
      <c r="AM68" s="156"/>
      <c r="AN68" s="80"/>
      <c r="AO68" s="80"/>
      <c r="AP68" s="80"/>
      <c r="AQ68" s="80"/>
      <c r="AR68" s="154"/>
      <c r="AS68" s="157"/>
      <c r="AT68" s="158"/>
      <c r="AU68" s="158"/>
      <c r="AV68" s="158"/>
      <c r="AW68" s="158"/>
      <c r="AX68" s="159"/>
      <c r="AY68" s="15"/>
    </row>
    <row r="69" spans="1:51" ht="19.5" customHeight="1" x14ac:dyDescent="0.25">
      <c r="A69" s="69">
        <f t="shared" si="0"/>
        <v>373</v>
      </c>
      <c r="B69" s="153"/>
      <c r="C69" s="80"/>
      <c r="D69" s="80"/>
      <c r="E69" s="80"/>
      <c r="F69" s="80"/>
      <c r="G69" s="154"/>
      <c r="H69" s="80"/>
      <c r="I69" s="80"/>
      <c r="J69" s="80"/>
      <c r="K69" s="384" t="s">
        <v>908</v>
      </c>
      <c r="L69" s="384"/>
      <c r="M69" s="384"/>
      <c r="N69" s="384"/>
      <c r="O69" s="384"/>
      <c r="P69" s="384"/>
      <c r="Q69" s="384"/>
      <c r="R69" s="384"/>
      <c r="S69" s="384"/>
      <c r="T69" s="384"/>
      <c r="U69" s="384"/>
      <c r="V69" s="384"/>
      <c r="W69" s="384"/>
      <c r="X69" s="384"/>
      <c r="Y69" s="384"/>
      <c r="Z69" s="384"/>
      <c r="AA69" s="384"/>
      <c r="AB69" s="384"/>
      <c r="AC69" s="384"/>
      <c r="AD69" s="384"/>
      <c r="AE69" s="384"/>
      <c r="AF69" s="384"/>
      <c r="AG69" s="384"/>
      <c r="AH69" s="384"/>
      <c r="AI69" s="384"/>
      <c r="AJ69" s="384"/>
      <c r="AK69" s="80"/>
      <c r="AL69" s="155"/>
      <c r="AM69" s="201">
        <v>373</v>
      </c>
      <c r="AN69" s="386" t="s">
        <v>12</v>
      </c>
      <c r="AO69" s="387"/>
      <c r="AP69" s="387"/>
      <c r="AQ69" s="388"/>
      <c r="AR69" s="154"/>
      <c r="AS69" s="442" t="s">
        <v>1772</v>
      </c>
      <c r="AT69" s="443"/>
      <c r="AU69" s="443"/>
      <c r="AV69" s="443"/>
      <c r="AW69" s="443"/>
      <c r="AX69" s="444"/>
      <c r="AY69" s="17">
        <f>VLOOKUP(AN69,$CD$6:$CE$11,2,FALSE)</f>
        <v>0</v>
      </c>
    </row>
    <row r="70" spans="1:51" ht="19.5" customHeight="1" x14ac:dyDescent="0.25">
      <c r="A70" s="69" t="str">
        <f t="shared" ref="A70:A115" si="1">_xlfn.IFS(AM70=0,"",AM70&gt;0,AM70,AM70&lt;&gt;"","")</f>
        <v/>
      </c>
      <c r="B70" s="153"/>
      <c r="C70" s="80"/>
      <c r="D70" s="80"/>
      <c r="E70" s="80"/>
      <c r="F70" s="80"/>
      <c r="G70" s="154"/>
      <c r="H70" s="80"/>
      <c r="I70" s="80"/>
      <c r="J70" s="80"/>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384"/>
      <c r="AK70" s="80"/>
      <c r="AL70" s="155"/>
      <c r="AM70" s="156"/>
      <c r="AN70" s="80"/>
      <c r="AO70" s="80"/>
      <c r="AP70" s="80"/>
      <c r="AQ70" s="80"/>
      <c r="AR70" s="154"/>
      <c r="AS70" s="442"/>
      <c r="AT70" s="443"/>
      <c r="AU70" s="443"/>
      <c r="AV70" s="443"/>
      <c r="AW70" s="443"/>
      <c r="AX70" s="444"/>
      <c r="AY70" s="15"/>
    </row>
    <row r="71" spans="1:51" ht="19.5" customHeight="1" x14ac:dyDescent="0.25">
      <c r="A71" s="69" t="str">
        <f t="shared" si="1"/>
        <v/>
      </c>
      <c r="B71" s="153"/>
      <c r="C71" s="80"/>
      <c r="D71" s="80"/>
      <c r="E71" s="80"/>
      <c r="F71" s="80"/>
      <c r="G71" s="154"/>
      <c r="H71" s="80"/>
      <c r="I71" s="80"/>
      <c r="J71" s="80"/>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384"/>
      <c r="AK71" s="80"/>
      <c r="AL71" s="155"/>
      <c r="AM71" s="156"/>
      <c r="AN71" s="80"/>
      <c r="AO71" s="80"/>
      <c r="AP71" s="80"/>
      <c r="AQ71" s="80"/>
      <c r="AR71" s="154"/>
      <c r="AS71" s="157"/>
      <c r="AT71" s="158"/>
      <c r="AU71" s="158"/>
      <c r="AV71" s="158"/>
      <c r="AW71" s="158"/>
      <c r="AX71" s="159"/>
      <c r="AY71" s="15"/>
    </row>
    <row r="72" spans="1:51" ht="15" customHeight="1" x14ac:dyDescent="0.25">
      <c r="A72" s="69" t="str">
        <f t="shared" si="1"/>
        <v/>
      </c>
      <c r="B72" s="153"/>
      <c r="C72" s="80"/>
      <c r="D72" s="80"/>
      <c r="E72" s="80"/>
      <c r="F72" s="80"/>
      <c r="G72" s="154"/>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155"/>
      <c r="AM72" s="156"/>
      <c r="AN72" s="80"/>
      <c r="AO72" s="80"/>
      <c r="AP72" s="80"/>
      <c r="AQ72" s="80"/>
      <c r="AR72" s="154"/>
      <c r="AS72" s="157"/>
      <c r="AT72" s="158"/>
      <c r="AU72" s="158"/>
      <c r="AV72" s="158"/>
      <c r="AW72" s="158"/>
      <c r="AX72" s="159"/>
      <c r="AY72" s="17"/>
    </row>
    <row r="73" spans="1:51" ht="19.5" customHeight="1" x14ac:dyDescent="0.25">
      <c r="A73" s="69">
        <f t="shared" si="1"/>
        <v>374</v>
      </c>
      <c r="B73" s="153"/>
      <c r="C73" s="80"/>
      <c r="D73" s="80"/>
      <c r="E73" s="80"/>
      <c r="F73" s="80"/>
      <c r="G73" s="154"/>
      <c r="H73" s="80"/>
      <c r="I73" s="80"/>
      <c r="J73" s="80" t="s">
        <v>880</v>
      </c>
      <c r="K73" s="405" t="s">
        <v>909</v>
      </c>
      <c r="L73" s="405"/>
      <c r="M73" s="405"/>
      <c r="N73" s="405"/>
      <c r="O73" s="405"/>
      <c r="P73" s="405"/>
      <c r="Q73" s="405"/>
      <c r="R73" s="405"/>
      <c r="S73" s="405"/>
      <c r="T73" s="405"/>
      <c r="U73" s="405"/>
      <c r="V73" s="405"/>
      <c r="W73" s="405"/>
      <c r="X73" s="405"/>
      <c r="Y73" s="405"/>
      <c r="Z73" s="405"/>
      <c r="AA73" s="405"/>
      <c r="AB73" s="405"/>
      <c r="AC73" s="405"/>
      <c r="AD73" s="405"/>
      <c r="AE73" s="405"/>
      <c r="AF73" s="405"/>
      <c r="AG73" s="405"/>
      <c r="AH73" s="405"/>
      <c r="AI73" s="405"/>
      <c r="AJ73" s="405"/>
      <c r="AK73" s="80"/>
      <c r="AL73" s="155"/>
      <c r="AM73" s="201">
        <v>374</v>
      </c>
      <c r="AN73" s="386" t="s">
        <v>12</v>
      </c>
      <c r="AO73" s="387"/>
      <c r="AP73" s="387"/>
      <c r="AQ73" s="388"/>
      <c r="AR73" s="154"/>
      <c r="AS73" s="442" t="s">
        <v>1773</v>
      </c>
      <c r="AT73" s="443"/>
      <c r="AU73" s="443"/>
      <c r="AV73" s="443"/>
      <c r="AW73" s="443"/>
      <c r="AX73" s="444"/>
      <c r="AY73" s="17">
        <f>VLOOKUP(AN73,$CD$6:$CE$11,2,FALSE)</f>
        <v>0</v>
      </c>
    </row>
    <row r="74" spans="1:51" ht="19.5" customHeight="1" x14ac:dyDescent="0.25">
      <c r="A74" s="69" t="str">
        <f t="shared" si="1"/>
        <v/>
      </c>
      <c r="B74" s="153"/>
      <c r="C74" s="80"/>
      <c r="D74" s="80"/>
      <c r="E74" s="80"/>
      <c r="F74" s="80"/>
      <c r="G74" s="154"/>
      <c r="H74" s="80"/>
      <c r="I74" s="80"/>
      <c r="J74" s="80"/>
      <c r="K74" s="405"/>
      <c r="L74" s="405"/>
      <c r="M74" s="405"/>
      <c r="N74" s="405"/>
      <c r="O74" s="405"/>
      <c r="P74" s="405"/>
      <c r="Q74" s="405"/>
      <c r="R74" s="405"/>
      <c r="S74" s="405"/>
      <c r="T74" s="405"/>
      <c r="U74" s="405"/>
      <c r="V74" s="405"/>
      <c r="W74" s="405"/>
      <c r="X74" s="405"/>
      <c r="Y74" s="405"/>
      <c r="Z74" s="405"/>
      <c r="AA74" s="405"/>
      <c r="AB74" s="405"/>
      <c r="AC74" s="405"/>
      <c r="AD74" s="405"/>
      <c r="AE74" s="405"/>
      <c r="AF74" s="405"/>
      <c r="AG74" s="405"/>
      <c r="AH74" s="405"/>
      <c r="AI74" s="405"/>
      <c r="AJ74" s="405"/>
      <c r="AK74" s="80"/>
      <c r="AL74" s="155"/>
      <c r="AM74" s="156"/>
      <c r="AN74" s="80"/>
      <c r="AO74" s="80"/>
      <c r="AP74" s="80"/>
      <c r="AQ74" s="80"/>
      <c r="AR74" s="154"/>
      <c r="AS74" s="442"/>
      <c r="AT74" s="443"/>
      <c r="AU74" s="443"/>
      <c r="AV74" s="443"/>
      <c r="AW74" s="443"/>
      <c r="AX74" s="444"/>
      <c r="AY74" s="15"/>
    </row>
    <row r="75" spans="1:51" ht="19.5" customHeight="1" x14ac:dyDescent="0.25">
      <c r="A75" s="69" t="str">
        <f t="shared" si="1"/>
        <v/>
      </c>
      <c r="B75" s="153"/>
      <c r="C75" s="80"/>
      <c r="D75" s="80"/>
      <c r="E75" s="80"/>
      <c r="F75" s="80"/>
      <c r="G75" s="154"/>
      <c r="H75" s="80"/>
      <c r="I75" s="80"/>
      <c r="J75" s="80"/>
      <c r="K75" s="405"/>
      <c r="L75" s="405"/>
      <c r="M75" s="405"/>
      <c r="N75" s="405"/>
      <c r="O75" s="405"/>
      <c r="P75" s="405"/>
      <c r="Q75" s="405"/>
      <c r="R75" s="405"/>
      <c r="S75" s="405"/>
      <c r="T75" s="405"/>
      <c r="U75" s="405"/>
      <c r="V75" s="405"/>
      <c r="W75" s="405"/>
      <c r="X75" s="405"/>
      <c r="Y75" s="405"/>
      <c r="Z75" s="405"/>
      <c r="AA75" s="405"/>
      <c r="AB75" s="405"/>
      <c r="AC75" s="405"/>
      <c r="AD75" s="405"/>
      <c r="AE75" s="405"/>
      <c r="AF75" s="405"/>
      <c r="AG75" s="405"/>
      <c r="AH75" s="405"/>
      <c r="AI75" s="405"/>
      <c r="AJ75" s="405"/>
      <c r="AK75" s="80"/>
      <c r="AL75" s="155"/>
      <c r="AM75" s="156"/>
      <c r="AN75" s="80"/>
      <c r="AO75" s="80"/>
      <c r="AP75" s="80"/>
      <c r="AQ75" s="80"/>
      <c r="AR75" s="154"/>
      <c r="AS75" s="157"/>
      <c r="AT75" s="158"/>
      <c r="AU75" s="158"/>
      <c r="AV75" s="158"/>
      <c r="AW75" s="158"/>
      <c r="AX75" s="159"/>
      <c r="AY75" s="15"/>
    </row>
    <row r="76" spans="1:51" ht="15" customHeight="1" x14ac:dyDescent="0.25">
      <c r="A76" s="69" t="str">
        <f t="shared" si="1"/>
        <v/>
      </c>
      <c r="B76" s="153"/>
      <c r="C76" s="80"/>
      <c r="D76" s="80"/>
      <c r="E76" s="80"/>
      <c r="F76" s="80"/>
      <c r="G76" s="154"/>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155"/>
      <c r="AM76" s="156"/>
      <c r="AN76" s="80"/>
      <c r="AO76" s="80"/>
      <c r="AP76" s="80"/>
      <c r="AQ76" s="80"/>
      <c r="AR76" s="154"/>
      <c r="AS76" s="157"/>
      <c r="AT76" s="158"/>
      <c r="AU76" s="158"/>
      <c r="AV76" s="158"/>
      <c r="AW76" s="158"/>
      <c r="AX76" s="159"/>
      <c r="AY76" s="15"/>
    </row>
    <row r="77" spans="1:51" ht="19.5" customHeight="1" x14ac:dyDescent="0.25">
      <c r="A77" s="69" t="str">
        <f t="shared" si="1"/>
        <v/>
      </c>
      <c r="B77" s="153"/>
      <c r="C77" s="80"/>
      <c r="D77" s="80"/>
      <c r="E77" s="80"/>
      <c r="F77" s="80"/>
      <c r="G77" s="154"/>
      <c r="H77" s="80"/>
      <c r="I77" s="80"/>
      <c r="J77" s="80" t="s">
        <v>870</v>
      </c>
      <c r="K77" s="381" t="s">
        <v>1774</v>
      </c>
      <c r="L77" s="381"/>
      <c r="M77" s="381"/>
      <c r="N77" s="381"/>
      <c r="O77" s="381"/>
      <c r="P77" s="381"/>
      <c r="Q77" s="381"/>
      <c r="R77" s="381"/>
      <c r="S77" s="381"/>
      <c r="T77" s="381"/>
      <c r="U77" s="381"/>
      <c r="V77" s="381"/>
      <c r="W77" s="381"/>
      <c r="X77" s="381"/>
      <c r="Y77" s="381"/>
      <c r="Z77" s="381"/>
      <c r="AA77" s="381"/>
      <c r="AB77" s="381"/>
      <c r="AC77" s="381"/>
      <c r="AD77" s="381"/>
      <c r="AE77" s="381"/>
      <c r="AF77" s="381"/>
      <c r="AG77" s="381"/>
      <c r="AH77" s="381"/>
      <c r="AI77" s="381"/>
      <c r="AJ77" s="381"/>
      <c r="AK77" s="80"/>
      <c r="AL77" s="155"/>
      <c r="AM77" s="156"/>
      <c r="AN77" s="80"/>
      <c r="AO77" s="80"/>
      <c r="AP77" s="80"/>
      <c r="AQ77" s="80"/>
      <c r="AR77" s="154"/>
      <c r="AS77" s="157"/>
      <c r="AT77" s="158"/>
      <c r="AU77" s="158"/>
      <c r="AV77" s="158"/>
      <c r="AW77" s="158"/>
      <c r="AX77" s="159"/>
      <c r="AY77" s="15"/>
    </row>
    <row r="78" spans="1:51" ht="19.5" customHeight="1" x14ac:dyDescent="0.25">
      <c r="A78" s="69" t="str">
        <f t="shared" si="1"/>
        <v/>
      </c>
      <c r="B78" s="153"/>
      <c r="C78" s="80"/>
      <c r="D78" s="80"/>
      <c r="E78" s="80"/>
      <c r="F78" s="80"/>
      <c r="G78" s="154"/>
      <c r="H78" s="80"/>
      <c r="I78" s="80"/>
      <c r="J78" s="80"/>
      <c r="K78" s="381"/>
      <c r="L78" s="381"/>
      <c r="M78" s="381"/>
      <c r="N78" s="381"/>
      <c r="O78" s="381"/>
      <c r="P78" s="381"/>
      <c r="Q78" s="381"/>
      <c r="R78" s="381"/>
      <c r="S78" s="381"/>
      <c r="T78" s="381"/>
      <c r="U78" s="381"/>
      <c r="V78" s="381"/>
      <c r="W78" s="381"/>
      <c r="X78" s="381"/>
      <c r="Y78" s="381"/>
      <c r="Z78" s="381"/>
      <c r="AA78" s="381"/>
      <c r="AB78" s="381"/>
      <c r="AC78" s="381"/>
      <c r="AD78" s="381"/>
      <c r="AE78" s="381"/>
      <c r="AF78" s="381"/>
      <c r="AG78" s="381"/>
      <c r="AH78" s="381"/>
      <c r="AI78" s="381"/>
      <c r="AJ78" s="381"/>
      <c r="AK78" s="80"/>
      <c r="AL78" s="155"/>
      <c r="AM78" s="156"/>
      <c r="AN78" s="80"/>
      <c r="AO78" s="80"/>
      <c r="AP78" s="80"/>
      <c r="AQ78" s="80"/>
      <c r="AR78" s="154"/>
      <c r="AS78" s="157"/>
      <c r="AT78" s="158"/>
      <c r="AU78" s="158"/>
      <c r="AV78" s="158"/>
      <c r="AW78" s="158"/>
      <c r="AX78" s="159"/>
      <c r="AY78" s="17"/>
    </row>
    <row r="79" spans="1:51" ht="19.5" customHeight="1" x14ac:dyDescent="0.25">
      <c r="A79" s="69" t="str">
        <f t="shared" si="1"/>
        <v/>
      </c>
      <c r="B79" s="153"/>
      <c r="C79" s="80"/>
      <c r="D79" s="80"/>
      <c r="E79" s="80"/>
      <c r="F79" s="80"/>
      <c r="G79" s="154"/>
      <c r="H79" s="80"/>
      <c r="I79" s="80"/>
      <c r="J79" s="80" t="s">
        <v>871</v>
      </c>
      <c r="K79" s="381" t="s">
        <v>1775</v>
      </c>
      <c r="L79" s="381"/>
      <c r="M79" s="381"/>
      <c r="N79" s="381"/>
      <c r="O79" s="381"/>
      <c r="P79" s="381"/>
      <c r="Q79" s="381"/>
      <c r="R79" s="381"/>
      <c r="S79" s="381"/>
      <c r="T79" s="381"/>
      <c r="U79" s="381"/>
      <c r="V79" s="381"/>
      <c r="W79" s="381"/>
      <c r="X79" s="381"/>
      <c r="Y79" s="381"/>
      <c r="Z79" s="381"/>
      <c r="AA79" s="381"/>
      <c r="AB79" s="381"/>
      <c r="AC79" s="381"/>
      <c r="AD79" s="381"/>
      <c r="AE79" s="381"/>
      <c r="AF79" s="381"/>
      <c r="AG79" s="381"/>
      <c r="AH79" s="381"/>
      <c r="AI79" s="381"/>
      <c r="AJ79" s="381"/>
      <c r="AK79" s="80"/>
      <c r="AL79" s="155"/>
      <c r="AM79" s="156"/>
      <c r="AN79" s="80"/>
      <c r="AO79" s="80"/>
      <c r="AP79" s="80"/>
      <c r="AQ79" s="80"/>
      <c r="AR79" s="154"/>
      <c r="AS79" s="157"/>
      <c r="AT79" s="158"/>
      <c r="AU79" s="158"/>
      <c r="AV79" s="158"/>
      <c r="AW79" s="158"/>
      <c r="AX79" s="159"/>
      <c r="AY79" s="15"/>
    </row>
    <row r="80" spans="1:51" ht="19.5" customHeight="1" x14ac:dyDescent="0.25">
      <c r="A80" s="69" t="str">
        <f t="shared" si="1"/>
        <v/>
      </c>
      <c r="B80" s="153"/>
      <c r="C80" s="80"/>
      <c r="D80" s="80"/>
      <c r="E80" s="80"/>
      <c r="F80" s="80"/>
      <c r="G80" s="154"/>
      <c r="H80" s="80"/>
      <c r="I80" s="80"/>
      <c r="J80" s="80"/>
      <c r="K80" s="381"/>
      <c r="L80" s="381"/>
      <c r="M80" s="381"/>
      <c r="N80" s="381"/>
      <c r="O80" s="381"/>
      <c r="P80" s="381"/>
      <c r="Q80" s="381"/>
      <c r="R80" s="381"/>
      <c r="S80" s="381"/>
      <c r="T80" s="381"/>
      <c r="U80" s="381"/>
      <c r="V80" s="381"/>
      <c r="W80" s="381"/>
      <c r="X80" s="381"/>
      <c r="Y80" s="381"/>
      <c r="Z80" s="381"/>
      <c r="AA80" s="381"/>
      <c r="AB80" s="381"/>
      <c r="AC80" s="381"/>
      <c r="AD80" s="381"/>
      <c r="AE80" s="381"/>
      <c r="AF80" s="381"/>
      <c r="AG80" s="381"/>
      <c r="AH80" s="381"/>
      <c r="AI80" s="381"/>
      <c r="AJ80" s="381"/>
      <c r="AK80" s="80"/>
      <c r="AL80" s="155"/>
      <c r="AM80" s="156"/>
      <c r="AN80" s="80"/>
      <c r="AO80" s="80"/>
      <c r="AP80" s="80"/>
      <c r="AQ80" s="80"/>
      <c r="AR80" s="154"/>
      <c r="AS80" s="157"/>
      <c r="AT80" s="158"/>
      <c r="AU80" s="158"/>
      <c r="AV80" s="158"/>
      <c r="AW80" s="158"/>
      <c r="AX80" s="159"/>
      <c r="AY80" s="15"/>
    </row>
    <row r="81" spans="1:51" ht="19.5" customHeight="1" x14ac:dyDescent="0.25">
      <c r="A81" s="69"/>
      <c r="B81" s="153"/>
      <c r="C81" s="80"/>
      <c r="D81" s="80"/>
      <c r="E81" s="80"/>
      <c r="F81" s="80"/>
      <c r="G81" s="154"/>
      <c r="H81" s="80"/>
      <c r="I81" s="80"/>
      <c r="J81" s="80"/>
      <c r="K81" s="381"/>
      <c r="L81" s="381"/>
      <c r="M81" s="381"/>
      <c r="N81" s="381"/>
      <c r="O81" s="381"/>
      <c r="P81" s="381"/>
      <c r="Q81" s="381"/>
      <c r="R81" s="381"/>
      <c r="S81" s="381"/>
      <c r="T81" s="381"/>
      <c r="U81" s="381"/>
      <c r="V81" s="381"/>
      <c r="W81" s="381"/>
      <c r="X81" s="381"/>
      <c r="Y81" s="381"/>
      <c r="Z81" s="381"/>
      <c r="AA81" s="381"/>
      <c r="AB81" s="381"/>
      <c r="AC81" s="381"/>
      <c r="AD81" s="381"/>
      <c r="AE81" s="381"/>
      <c r="AF81" s="381"/>
      <c r="AG81" s="381"/>
      <c r="AH81" s="381"/>
      <c r="AI81" s="381"/>
      <c r="AJ81" s="381"/>
      <c r="AK81" s="80"/>
      <c r="AL81" s="155"/>
      <c r="AM81" s="156"/>
      <c r="AN81" s="80"/>
      <c r="AO81" s="80"/>
      <c r="AP81" s="80"/>
      <c r="AQ81" s="80"/>
      <c r="AR81" s="154"/>
      <c r="AS81" s="157"/>
      <c r="AT81" s="158"/>
      <c r="AU81" s="158"/>
      <c r="AV81" s="158"/>
      <c r="AW81" s="158"/>
      <c r="AX81" s="159"/>
      <c r="AY81" s="15"/>
    </row>
    <row r="82" spans="1:51" ht="19.5" customHeight="1" x14ac:dyDescent="0.25">
      <c r="A82" s="69" t="str">
        <f t="shared" si="1"/>
        <v/>
      </c>
      <c r="B82" s="153"/>
      <c r="C82" s="80"/>
      <c r="D82" s="80"/>
      <c r="E82" s="80"/>
      <c r="F82" s="80"/>
      <c r="G82" s="154"/>
      <c r="H82" s="80"/>
      <c r="I82" s="80"/>
      <c r="J82" s="80"/>
      <c r="K82" s="381"/>
      <c r="L82" s="381"/>
      <c r="M82" s="381"/>
      <c r="N82" s="381"/>
      <c r="O82" s="381"/>
      <c r="P82" s="381"/>
      <c r="Q82" s="381"/>
      <c r="R82" s="381"/>
      <c r="S82" s="381"/>
      <c r="T82" s="381"/>
      <c r="U82" s="381"/>
      <c r="V82" s="381"/>
      <c r="W82" s="381"/>
      <c r="X82" s="381"/>
      <c r="Y82" s="381"/>
      <c r="Z82" s="381"/>
      <c r="AA82" s="381"/>
      <c r="AB82" s="381"/>
      <c r="AC82" s="381"/>
      <c r="AD82" s="381"/>
      <c r="AE82" s="381"/>
      <c r="AF82" s="381"/>
      <c r="AG82" s="381"/>
      <c r="AH82" s="381"/>
      <c r="AI82" s="381"/>
      <c r="AJ82" s="381"/>
      <c r="AK82" s="80"/>
      <c r="AL82" s="155"/>
      <c r="AM82" s="156"/>
      <c r="AN82" s="80"/>
      <c r="AO82" s="80"/>
      <c r="AP82" s="80"/>
      <c r="AQ82" s="80"/>
      <c r="AR82" s="154"/>
      <c r="AS82" s="157"/>
      <c r="AT82" s="158"/>
      <c r="AU82" s="158"/>
      <c r="AV82" s="158"/>
      <c r="AW82" s="158"/>
      <c r="AX82" s="159"/>
      <c r="AY82" s="15"/>
    </row>
    <row r="83" spans="1:51" ht="19.5" customHeight="1" x14ac:dyDescent="0.25">
      <c r="A83" s="69" t="str">
        <f t="shared" si="1"/>
        <v/>
      </c>
      <c r="B83" s="153"/>
      <c r="C83" s="80"/>
      <c r="D83" s="80"/>
      <c r="E83" s="80"/>
      <c r="F83" s="80"/>
      <c r="G83" s="154"/>
      <c r="H83" s="80"/>
      <c r="I83" s="80"/>
      <c r="J83" s="80"/>
      <c r="K83" s="381"/>
      <c r="L83" s="381"/>
      <c r="M83" s="381"/>
      <c r="N83" s="381"/>
      <c r="O83" s="381"/>
      <c r="P83" s="381"/>
      <c r="Q83" s="381"/>
      <c r="R83" s="381"/>
      <c r="S83" s="381"/>
      <c r="T83" s="381"/>
      <c r="U83" s="381"/>
      <c r="V83" s="381"/>
      <c r="W83" s="381"/>
      <c r="X83" s="381"/>
      <c r="Y83" s="381"/>
      <c r="Z83" s="381"/>
      <c r="AA83" s="381"/>
      <c r="AB83" s="381"/>
      <c r="AC83" s="381"/>
      <c r="AD83" s="381"/>
      <c r="AE83" s="381"/>
      <c r="AF83" s="381"/>
      <c r="AG83" s="381"/>
      <c r="AH83" s="381"/>
      <c r="AI83" s="381"/>
      <c r="AJ83" s="381"/>
      <c r="AK83" s="80"/>
      <c r="AL83" s="155"/>
      <c r="AM83" s="156"/>
      <c r="AN83" s="80"/>
      <c r="AO83" s="80"/>
      <c r="AP83" s="80"/>
      <c r="AQ83" s="80"/>
      <c r="AR83" s="154"/>
      <c r="AS83" s="157"/>
      <c r="AT83" s="158"/>
      <c r="AU83" s="158"/>
      <c r="AV83" s="158"/>
      <c r="AW83" s="158"/>
      <c r="AX83" s="159"/>
      <c r="AY83" s="15"/>
    </row>
    <row r="84" spans="1:51" ht="19.5" customHeight="1" x14ac:dyDescent="0.25">
      <c r="A84" s="69" t="str">
        <f t="shared" si="1"/>
        <v/>
      </c>
      <c r="B84" s="153"/>
      <c r="C84" s="80"/>
      <c r="D84" s="80"/>
      <c r="E84" s="80"/>
      <c r="F84" s="80"/>
      <c r="G84" s="154"/>
      <c r="H84" s="80"/>
      <c r="I84" s="80"/>
      <c r="J84" s="80" t="s">
        <v>910</v>
      </c>
      <c r="K84" s="381" t="s">
        <v>914</v>
      </c>
      <c r="L84" s="381"/>
      <c r="M84" s="381"/>
      <c r="N84" s="381"/>
      <c r="O84" s="381"/>
      <c r="P84" s="381"/>
      <c r="Q84" s="381"/>
      <c r="R84" s="381"/>
      <c r="S84" s="381"/>
      <c r="T84" s="381"/>
      <c r="U84" s="381"/>
      <c r="V84" s="381"/>
      <c r="W84" s="381"/>
      <c r="X84" s="381"/>
      <c r="Y84" s="381"/>
      <c r="Z84" s="381"/>
      <c r="AA84" s="381"/>
      <c r="AB84" s="381"/>
      <c r="AC84" s="381"/>
      <c r="AD84" s="381"/>
      <c r="AE84" s="381"/>
      <c r="AF84" s="381"/>
      <c r="AG84" s="381"/>
      <c r="AH84" s="381"/>
      <c r="AI84" s="381"/>
      <c r="AJ84" s="381"/>
      <c r="AK84" s="80"/>
      <c r="AL84" s="155"/>
      <c r="AM84" s="156"/>
      <c r="AN84" s="80"/>
      <c r="AO84" s="80"/>
      <c r="AP84" s="80"/>
      <c r="AQ84" s="80"/>
      <c r="AR84" s="154"/>
      <c r="AS84" s="157"/>
      <c r="AT84" s="158"/>
      <c r="AU84" s="158"/>
      <c r="AV84" s="158"/>
      <c r="AW84" s="158"/>
      <c r="AX84" s="159"/>
      <c r="AY84" s="15"/>
    </row>
    <row r="85" spans="1:51" ht="19.5" customHeight="1" x14ac:dyDescent="0.25">
      <c r="A85" s="69" t="str">
        <f t="shared" si="1"/>
        <v/>
      </c>
      <c r="B85" s="153"/>
      <c r="C85" s="80"/>
      <c r="D85" s="80"/>
      <c r="E85" s="80"/>
      <c r="F85" s="80"/>
      <c r="G85" s="154"/>
      <c r="H85" s="80"/>
      <c r="I85" s="80"/>
      <c r="J85" s="80"/>
      <c r="K85" s="381"/>
      <c r="L85" s="381"/>
      <c r="M85" s="381"/>
      <c r="N85" s="381"/>
      <c r="O85" s="381"/>
      <c r="P85" s="381"/>
      <c r="Q85" s="381"/>
      <c r="R85" s="381"/>
      <c r="S85" s="381"/>
      <c r="T85" s="381"/>
      <c r="U85" s="381"/>
      <c r="V85" s="381"/>
      <c r="W85" s="381"/>
      <c r="X85" s="381"/>
      <c r="Y85" s="381"/>
      <c r="Z85" s="381"/>
      <c r="AA85" s="381"/>
      <c r="AB85" s="381"/>
      <c r="AC85" s="381"/>
      <c r="AD85" s="381"/>
      <c r="AE85" s="381"/>
      <c r="AF85" s="381"/>
      <c r="AG85" s="381"/>
      <c r="AH85" s="381"/>
      <c r="AI85" s="381"/>
      <c r="AJ85" s="381"/>
      <c r="AK85" s="80"/>
      <c r="AL85" s="155"/>
      <c r="AM85" s="156"/>
      <c r="AN85" s="80"/>
      <c r="AO85" s="80"/>
      <c r="AP85" s="80"/>
      <c r="AQ85" s="80"/>
      <c r="AR85" s="154"/>
      <c r="AS85" s="157"/>
      <c r="AT85" s="158"/>
      <c r="AU85" s="158"/>
      <c r="AV85" s="158"/>
      <c r="AW85" s="158"/>
      <c r="AX85" s="159"/>
      <c r="AY85" s="15"/>
    </row>
    <row r="86" spans="1:51" ht="19.5" customHeight="1" x14ac:dyDescent="0.25">
      <c r="A86" s="69" t="str">
        <f t="shared" si="1"/>
        <v/>
      </c>
      <c r="B86" s="153"/>
      <c r="C86" s="80"/>
      <c r="D86" s="80"/>
      <c r="E86" s="80"/>
      <c r="F86" s="80"/>
      <c r="G86" s="154"/>
      <c r="H86" s="80"/>
      <c r="I86" s="80"/>
      <c r="J86" s="80"/>
      <c r="K86" s="381"/>
      <c r="L86" s="381"/>
      <c r="M86" s="381"/>
      <c r="N86" s="381"/>
      <c r="O86" s="381"/>
      <c r="P86" s="381"/>
      <c r="Q86" s="381"/>
      <c r="R86" s="381"/>
      <c r="S86" s="381"/>
      <c r="T86" s="381"/>
      <c r="U86" s="381"/>
      <c r="V86" s="381"/>
      <c r="W86" s="381"/>
      <c r="X86" s="381"/>
      <c r="Y86" s="381"/>
      <c r="Z86" s="381"/>
      <c r="AA86" s="381"/>
      <c r="AB86" s="381"/>
      <c r="AC86" s="381"/>
      <c r="AD86" s="381"/>
      <c r="AE86" s="381"/>
      <c r="AF86" s="381"/>
      <c r="AG86" s="381"/>
      <c r="AH86" s="381"/>
      <c r="AI86" s="381"/>
      <c r="AJ86" s="381"/>
      <c r="AK86" s="80"/>
      <c r="AL86" s="155"/>
      <c r="AM86" s="156"/>
      <c r="AN86" s="80"/>
      <c r="AO86" s="80"/>
      <c r="AP86" s="80"/>
      <c r="AQ86" s="80"/>
      <c r="AR86" s="154"/>
      <c r="AS86" s="157"/>
      <c r="AT86" s="158"/>
      <c r="AU86" s="158"/>
      <c r="AV86" s="158"/>
      <c r="AW86" s="158"/>
      <c r="AX86" s="159"/>
      <c r="AY86" s="15"/>
    </row>
    <row r="87" spans="1:51" ht="19.5" customHeight="1" x14ac:dyDescent="0.25">
      <c r="A87" s="69" t="str">
        <f t="shared" si="1"/>
        <v/>
      </c>
      <c r="B87" s="153"/>
      <c r="C87" s="80"/>
      <c r="D87" s="80"/>
      <c r="E87" s="80"/>
      <c r="F87" s="80"/>
      <c r="G87" s="154"/>
      <c r="H87" s="80"/>
      <c r="I87" s="80"/>
      <c r="J87" s="80" t="s">
        <v>911</v>
      </c>
      <c r="K87" s="381" t="s">
        <v>915</v>
      </c>
      <c r="L87" s="381"/>
      <c r="M87" s="381"/>
      <c r="N87" s="381"/>
      <c r="O87" s="381"/>
      <c r="P87" s="381"/>
      <c r="Q87" s="381"/>
      <c r="R87" s="381"/>
      <c r="S87" s="381"/>
      <c r="T87" s="381"/>
      <c r="U87" s="381"/>
      <c r="V87" s="381"/>
      <c r="W87" s="381"/>
      <c r="X87" s="381"/>
      <c r="Y87" s="381"/>
      <c r="Z87" s="381"/>
      <c r="AA87" s="381"/>
      <c r="AB87" s="381"/>
      <c r="AC87" s="381"/>
      <c r="AD87" s="381"/>
      <c r="AE87" s="381"/>
      <c r="AF87" s="381"/>
      <c r="AG87" s="381"/>
      <c r="AH87" s="381"/>
      <c r="AI87" s="381"/>
      <c r="AJ87" s="381"/>
      <c r="AK87" s="80"/>
      <c r="AL87" s="155"/>
      <c r="AM87" s="156"/>
      <c r="AN87" s="80"/>
      <c r="AO87" s="80"/>
      <c r="AP87" s="80"/>
      <c r="AQ87" s="80"/>
      <c r="AR87" s="154"/>
      <c r="AS87" s="157"/>
      <c r="AT87" s="158"/>
      <c r="AU87" s="158"/>
      <c r="AV87" s="158"/>
      <c r="AW87" s="158"/>
      <c r="AX87" s="159"/>
      <c r="AY87" s="17"/>
    </row>
    <row r="88" spans="1:51" ht="19.5" customHeight="1" x14ac:dyDescent="0.25">
      <c r="A88" s="69" t="str">
        <f t="shared" si="1"/>
        <v/>
      </c>
      <c r="B88" s="153"/>
      <c r="C88" s="80"/>
      <c r="D88" s="80"/>
      <c r="E88" s="80"/>
      <c r="F88" s="80"/>
      <c r="G88" s="154"/>
      <c r="H88" s="80"/>
      <c r="I88" s="80"/>
      <c r="J88" s="80"/>
      <c r="K88" s="381"/>
      <c r="L88" s="381"/>
      <c r="M88" s="381"/>
      <c r="N88" s="381"/>
      <c r="O88" s="381"/>
      <c r="P88" s="381"/>
      <c r="Q88" s="381"/>
      <c r="R88" s="381"/>
      <c r="S88" s="381"/>
      <c r="T88" s="381"/>
      <c r="U88" s="381"/>
      <c r="V88" s="381"/>
      <c r="W88" s="381"/>
      <c r="X88" s="381"/>
      <c r="Y88" s="381"/>
      <c r="Z88" s="381"/>
      <c r="AA88" s="381"/>
      <c r="AB88" s="381"/>
      <c r="AC88" s="381"/>
      <c r="AD88" s="381"/>
      <c r="AE88" s="381"/>
      <c r="AF88" s="381"/>
      <c r="AG88" s="381"/>
      <c r="AH88" s="381"/>
      <c r="AI88" s="381"/>
      <c r="AJ88" s="381"/>
      <c r="AK88" s="80"/>
      <c r="AL88" s="155"/>
      <c r="AM88" s="156"/>
      <c r="AN88" s="80"/>
      <c r="AO88" s="80"/>
      <c r="AP88" s="80"/>
      <c r="AQ88" s="80"/>
      <c r="AR88" s="154"/>
      <c r="AS88" s="157"/>
      <c r="AT88" s="158"/>
      <c r="AU88" s="158"/>
      <c r="AV88" s="158"/>
      <c r="AW88" s="158"/>
      <c r="AX88" s="159"/>
      <c r="AY88" s="15"/>
    </row>
    <row r="89" spans="1:51" ht="19.5" customHeight="1" x14ac:dyDescent="0.25">
      <c r="A89" s="69" t="str">
        <f t="shared" si="1"/>
        <v/>
      </c>
      <c r="B89" s="153"/>
      <c r="C89" s="80"/>
      <c r="D89" s="80"/>
      <c r="E89" s="80"/>
      <c r="F89" s="80"/>
      <c r="G89" s="154"/>
      <c r="H89" s="80"/>
      <c r="I89" s="80"/>
      <c r="J89" s="80" t="s">
        <v>912</v>
      </c>
      <c r="K89" s="381" t="s">
        <v>1776</v>
      </c>
      <c r="L89" s="381"/>
      <c r="M89" s="381"/>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80"/>
      <c r="AL89" s="155"/>
      <c r="AM89" s="156"/>
      <c r="AN89" s="80"/>
      <c r="AO89" s="80"/>
      <c r="AP89" s="80"/>
      <c r="AQ89" s="80"/>
      <c r="AR89" s="154"/>
      <c r="AS89" s="157"/>
      <c r="AT89" s="158"/>
      <c r="AU89" s="158"/>
      <c r="AV89" s="158"/>
      <c r="AW89" s="158"/>
      <c r="AX89" s="159"/>
      <c r="AY89" s="15"/>
    </row>
    <row r="90" spans="1:51" ht="19.5" customHeight="1" x14ac:dyDescent="0.25">
      <c r="A90" s="69"/>
      <c r="B90" s="153"/>
      <c r="C90" s="80"/>
      <c r="D90" s="80"/>
      <c r="E90" s="80"/>
      <c r="F90" s="80"/>
      <c r="G90" s="154"/>
      <c r="H90" s="80"/>
      <c r="I90" s="80"/>
      <c r="J90" s="80"/>
      <c r="K90" s="381"/>
      <c r="L90" s="381"/>
      <c r="M90" s="381"/>
      <c r="N90" s="381"/>
      <c r="O90" s="381"/>
      <c r="P90" s="381"/>
      <c r="Q90" s="381"/>
      <c r="R90" s="381"/>
      <c r="S90" s="381"/>
      <c r="T90" s="381"/>
      <c r="U90" s="381"/>
      <c r="V90" s="381"/>
      <c r="W90" s="381"/>
      <c r="X90" s="381"/>
      <c r="Y90" s="381"/>
      <c r="Z90" s="381"/>
      <c r="AA90" s="381"/>
      <c r="AB90" s="381"/>
      <c r="AC90" s="381"/>
      <c r="AD90" s="381"/>
      <c r="AE90" s="381"/>
      <c r="AF90" s="381"/>
      <c r="AG90" s="381"/>
      <c r="AH90" s="381"/>
      <c r="AI90" s="381"/>
      <c r="AJ90" s="381"/>
      <c r="AK90" s="80"/>
      <c r="AL90" s="155"/>
      <c r="AM90" s="156"/>
      <c r="AN90" s="80"/>
      <c r="AO90" s="80"/>
      <c r="AP90" s="80"/>
      <c r="AQ90" s="80"/>
      <c r="AR90" s="154"/>
      <c r="AS90" s="157"/>
      <c r="AT90" s="158"/>
      <c r="AU90" s="158"/>
      <c r="AV90" s="158"/>
      <c r="AW90" s="158"/>
      <c r="AX90" s="159"/>
      <c r="AY90" s="15"/>
    </row>
    <row r="91" spans="1:51" ht="19.5" customHeight="1" x14ac:dyDescent="0.25">
      <c r="A91" s="69" t="str">
        <f t="shared" si="1"/>
        <v/>
      </c>
      <c r="B91" s="153"/>
      <c r="C91" s="80"/>
      <c r="D91" s="80"/>
      <c r="E91" s="80"/>
      <c r="F91" s="80"/>
      <c r="G91" s="154"/>
      <c r="H91" s="80"/>
      <c r="I91" s="80"/>
      <c r="J91" s="80"/>
      <c r="K91" s="381"/>
      <c r="L91" s="381"/>
      <c r="M91" s="381"/>
      <c r="N91" s="381"/>
      <c r="O91" s="381"/>
      <c r="P91" s="381"/>
      <c r="Q91" s="381"/>
      <c r="R91" s="381"/>
      <c r="S91" s="381"/>
      <c r="T91" s="381"/>
      <c r="U91" s="381"/>
      <c r="V91" s="381"/>
      <c r="W91" s="381"/>
      <c r="X91" s="381"/>
      <c r="Y91" s="381"/>
      <c r="Z91" s="381"/>
      <c r="AA91" s="381"/>
      <c r="AB91" s="381"/>
      <c r="AC91" s="381"/>
      <c r="AD91" s="381"/>
      <c r="AE91" s="381"/>
      <c r="AF91" s="381"/>
      <c r="AG91" s="381"/>
      <c r="AH91" s="381"/>
      <c r="AI91" s="381"/>
      <c r="AJ91" s="381"/>
      <c r="AK91" s="80"/>
      <c r="AL91" s="155"/>
      <c r="AM91" s="156"/>
      <c r="AN91" s="80"/>
      <c r="AO91" s="80"/>
      <c r="AP91" s="80"/>
      <c r="AQ91" s="80"/>
      <c r="AR91" s="154"/>
      <c r="AS91" s="157"/>
      <c r="AT91" s="158"/>
      <c r="AU91" s="158"/>
      <c r="AV91" s="158"/>
      <c r="AW91" s="158"/>
      <c r="AX91" s="159"/>
      <c r="AY91" s="17"/>
    </row>
    <row r="92" spans="1:51" ht="19.5" customHeight="1" x14ac:dyDescent="0.25">
      <c r="A92" s="69" t="str">
        <f t="shared" si="1"/>
        <v/>
      </c>
      <c r="B92" s="153"/>
      <c r="C92" s="80"/>
      <c r="D92" s="80"/>
      <c r="E92" s="80"/>
      <c r="F92" s="80"/>
      <c r="G92" s="154"/>
      <c r="H92" s="80"/>
      <c r="I92" s="80"/>
      <c r="J92" s="80" t="s">
        <v>913</v>
      </c>
      <c r="K92" s="381" t="s">
        <v>916</v>
      </c>
      <c r="L92" s="381"/>
      <c r="M92" s="381"/>
      <c r="N92" s="381"/>
      <c r="O92" s="381"/>
      <c r="P92" s="381"/>
      <c r="Q92" s="381"/>
      <c r="R92" s="381"/>
      <c r="S92" s="381"/>
      <c r="T92" s="381"/>
      <c r="U92" s="381"/>
      <c r="V92" s="381"/>
      <c r="W92" s="381"/>
      <c r="X92" s="381"/>
      <c r="Y92" s="381"/>
      <c r="Z92" s="381"/>
      <c r="AA92" s="381"/>
      <c r="AB92" s="381"/>
      <c r="AC92" s="381"/>
      <c r="AD92" s="381"/>
      <c r="AE92" s="381"/>
      <c r="AF92" s="381"/>
      <c r="AG92" s="381"/>
      <c r="AH92" s="381"/>
      <c r="AI92" s="381"/>
      <c r="AJ92" s="381"/>
      <c r="AK92" s="80"/>
      <c r="AL92" s="155"/>
      <c r="AM92" s="156"/>
      <c r="AN92" s="80"/>
      <c r="AO92" s="80"/>
      <c r="AP92" s="80"/>
      <c r="AQ92" s="80"/>
      <c r="AR92" s="154"/>
      <c r="AS92" s="157"/>
      <c r="AT92" s="158"/>
      <c r="AU92" s="158"/>
      <c r="AV92" s="158"/>
      <c r="AW92" s="158"/>
      <c r="AX92" s="159"/>
      <c r="AY92" s="15"/>
    </row>
    <row r="93" spans="1:51" ht="19.5" customHeight="1" x14ac:dyDescent="0.25">
      <c r="A93" s="69" t="str">
        <f t="shared" si="1"/>
        <v/>
      </c>
      <c r="B93" s="153"/>
      <c r="C93" s="80"/>
      <c r="D93" s="80"/>
      <c r="E93" s="80"/>
      <c r="F93" s="80"/>
      <c r="G93" s="154"/>
      <c r="H93" s="80"/>
      <c r="I93" s="80"/>
      <c r="J93" s="80"/>
      <c r="K93" s="381"/>
      <c r="L93" s="381"/>
      <c r="M93" s="381"/>
      <c r="N93" s="381"/>
      <c r="O93" s="381"/>
      <c r="P93" s="381"/>
      <c r="Q93" s="381"/>
      <c r="R93" s="381"/>
      <c r="S93" s="381"/>
      <c r="T93" s="381"/>
      <c r="U93" s="381"/>
      <c r="V93" s="381"/>
      <c r="W93" s="381"/>
      <c r="X93" s="381"/>
      <c r="Y93" s="381"/>
      <c r="Z93" s="381"/>
      <c r="AA93" s="381"/>
      <c r="AB93" s="381"/>
      <c r="AC93" s="381"/>
      <c r="AD93" s="381"/>
      <c r="AE93" s="381"/>
      <c r="AF93" s="381"/>
      <c r="AG93" s="381"/>
      <c r="AH93" s="381"/>
      <c r="AI93" s="381"/>
      <c r="AJ93" s="381"/>
      <c r="AK93" s="80"/>
      <c r="AL93" s="155"/>
      <c r="AM93" s="156"/>
      <c r="AN93" s="80"/>
      <c r="AO93" s="80"/>
      <c r="AP93" s="80"/>
      <c r="AQ93" s="80"/>
      <c r="AR93" s="154"/>
      <c r="AS93" s="157"/>
      <c r="AT93" s="158"/>
      <c r="AU93" s="158"/>
      <c r="AV93" s="158"/>
      <c r="AW93" s="158"/>
      <c r="AX93" s="159"/>
      <c r="AY93" s="15"/>
    </row>
    <row r="94" spans="1:51" ht="19.5" customHeight="1" x14ac:dyDescent="0.25">
      <c r="A94" s="69" t="str">
        <f t="shared" si="1"/>
        <v/>
      </c>
      <c r="B94" s="153"/>
      <c r="C94" s="80"/>
      <c r="D94" s="80"/>
      <c r="E94" s="80"/>
      <c r="F94" s="80"/>
      <c r="G94" s="154"/>
      <c r="H94" s="80"/>
      <c r="I94" s="80"/>
      <c r="J94" s="80"/>
      <c r="K94" s="381"/>
      <c r="L94" s="381"/>
      <c r="M94" s="381"/>
      <c r="N94" s="381"/>
      <c r="O94" s="381"/>
      <c r="P94" s="381"/>
      <c r="Q94" s="381"/>
      <c r="R94" s="381"/>
      <c r="S94" s="381"/>
      <c r="T94" s="381"/>
      <c r="U94" s="381"/>
      <c r="V94" s="381"/>
      <c r="W94" s="381"/>
      <c r="X94" s="381"/>
      <c r="Y94" s="381"/>
      <c r="Z94" s="381"/>
      <c r="AA94" s="381"/>
      <c r="AB94" s="381"/>
      <c r="AC94" s="381"/>
      <c r="AD94" s="381"/>
      <c r="AE94" s="381"/>
      <c r="AF94" s="381"/>
      <c r="AG94" s="381"/>
      <c r="AH94" s="381"/>
      <c r="AI94" s="381"/>
      <c r="AJ94" s="381"/>
      <c r="AK94" s="80"/>
      <c r="AL94" s="155"/>
      <c r="AM94" s="156"/>
      <c r="AN94" s="80"/>
      <c r="AO94" s="80"/>
      <c r="AP94" s="80"/>
      <c r="AQ94" s="80"/>
      <c r="AR94" s="154"/>
      <c r="AS94" s="157"/>
      <c r="AT94" s="158"/>
      <c r="AU94" s="158"/>
      <c r="AV94" s="158"/>
      <c r="AW94" s="158"/>
      <c r="AX94" s="159"/>
      <c r="AY94" s="17"/>
    </row>
    <row r="95" spans="1:51" ht="19.5" customHeight="1" x14ac:dyDescent="0.25">
      <c r="A95" s="69"/>
      <c r="B95" s="153"/>
      <c r="C95" s="80"/>
      <c r="D95" s="80"/>
      <c r="E95" s="80"/>
      <c r="F95" s="80"/>
      <c r="G95" s="154"/>
      <c r="H95" s="80"/>
      <c r="I95" s="80"/>
      <c r="J95" s="80" t="s">
        <v>1280</v>
      </c>
      <c r="K95" s="381" t="s">
        <v>1281</v>
      </c>
      <c r="L95" s="381"/>
      <c r="M95" s="381"/>
      <c r="N95" s="381"/>
      <c r="O95" s="381"/>
      <c r="P95" s="381"/>
      <c r="Q95" s="381"/>
      <c r="R95" s="381"/>
      <c r="S95" s="381"/>
      <c r="T95" s="381"/>
      <c r="U95" s="381"/>
      <c r="V95" s="381"/>
      <c r="W95" s="381"/>
      <c r="X95" s="381"/>
      <c r="Y95" s="381"/>
      <c r="Z95" s="381"/>
      <c r="AA95" s="381"/>
      <c r="AB95" s="381"/>
      <c r="AC95" s="381"/>
      <c r="AD95" s="381"/>
      <c r="AE95" s="381"/>
      <c r="AF95" s="381"/>
      <c r="AG95" s="381"/>
      <c r="AH95" s="381"/>
      <c r="AI95" s="381"/>
      <c r="AJ95" s="381"/>
      <c r="AK95" s="80"/>
      <c r="AL95" s="155"/>
      <c r="AM95" s="156"/>
      <c r="AN95" s="80"/>
      <c r="AO95" s="80"/>
      <c r="AP95" s="80"/>
      <c r="AQ95" s="80"/>
      <c r="AR95" s="154"/>
      <c r="AS95" s="157"/>
      <c r="AT95" s="158"/>
      <c r="AU95" s="158"/>
      <c r="AV95" s="158"/>
      <c r="AW95" s="158"/>
      <c r="AX95" s="159"/>
      <c r="AY95" s="39"/>
    </row>
    <row r="96" spans="1:51" ht="19.5" customHeight="1" x14ac:dyDescent="0.25">
      <c r="A96" s="69"/>
      <c r="B96" s="153"/>
      <c r="C96" s="80"/>
      <c r="D96" s="80"/>
      <c r="E96" s="80"/>
      <c r="F96" s="80"/>
      <c r="G96" s="154"/>
      <c r="H96" s="80"/>
      <c r="I96" s="80"/>
      <c r="J96" s="80"/>
      <c r="K96" s="381"/>
      <c r="L96" s="381"/>
      <c r="M96" s="381"/>
      <c r="N96" s="381"/>
      <c r="O96" s="381"/>
      <c r="P96" s="381"/>
      <c r="Q96" s="381"/>
      <c r="R96" s="381"/>
      <c r="S96" s="381"/>
      <c r="T96" s="381"/>
      <c r="U96" s="381"/>
      <c r="V96" s="381"/>
      <c r="W96" s="381"/>
      <c r="X96" s="381"/>
      <c r="Y96" s="381"/>
      <c r="Z96" s="381"/>
      <c r="AA96" s="381"/>
      <c r="AB96" s="381"/>
      <c r="AC96" s="381"/>
      <c r="AD96" s="381"/>
      <c r="AE96" s="381"/>
      <c r="AF96" s="381"/>
      <c r="AG96" s="381"/>
      <c r="AH96" s="381"/>
      <c r="AI96" s="381"/>
      <c r="AJ96" s="381"/>
      <c r="AK96" s="80"/>
      <c r="AL96" s="155"/>
      <c r="AM96" s="156"/>
      <c r="AN96" s="80"/>
      <c r="AO96" s="80"/>
      <c r="AP96" s="80"/>
      <c r="AQ96" s="80"/>
      <c r="AR96" s="154"/>
      <c r="AS96" s="157"/>
      <c r="AT96" s="158"/>
      <c r="AU96" s="158"/>
      <c r="AV96" s="158"/>
      <c r="AW96" s="158"/>
      <c r="AX96" s="159"/>
      <c r="AY96" s="39"/>
    </row>
    <row r="97" spans="1:51" ht="16.5" customHeight="1" x14ac:dyDescent="0.25">
      <c r="A97" s="69" t="str">
        <f t="shared" si="1"/>
        <v/>
      </c>
      <c r="B97" s="153"/>
      <c r="C97" s="80"/>
      <c r="D97" s="80"/>
      <c r="E97" s="80"/>
      <c r="F97" s="80"/>
      <c r="G97" s="154"/>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155"/>
      <c r="AM97" s="156"/>
      <c r="AN97" s="80"/>
      <c r="AO97" s="80"/>
      <c r="AP97" s="80"/>
      <c r="AQ97" s="80"/>
      <c r="AR97" s="154"/>
      <c r="AS97" s="157"/>
      <c r="AT97" s="158"/>
      <c r="AU97" s="158"/>
      <c r="AV97" s="158"/>
      <c r="AW97" s="158"/>
      <c r="AX97" s="159"/>
      <c r="AY97" s="15"/>
    </row>
    <row r="98" spans="1:51" ht="19.5" customHeight="1" x14ac:dyDescent="0.25">
      <c r="A98" s="69">
        <f t="shared" si="1"/>
        <v>375</v>
      </c>
      <c r="B98" s="153"/>
      <c r="C98" s="80"/>
      <c r="D98" s="80"/>
      <c r="E98" s="80"/>
      <c r="F98" s="80"/>
      <c r="G98" s="154"/>
      <c r="H98" s="80"/>
      <c r="I98" s="80"/>
      <c r="J98" s="80" t="s">
        <v>882</v>
      </c>
      <c r="K98" s="384" t="s">
        <v>917</v>
      </c>
      <c r="L98" s="384"/>
      <c r="M98" s="384"/>
      <c r="N98" s="384"/>
      <c r="O98" s="384"/>
      <c r="P98" s="384"/>
      <c r="Q98" s="384"/>
      <c r="R98" s="384"/>
      <c r="S98" s="384"/>
      <c r="T98" s="384"/>
      <c r="U98" s="384"/>
      <c r="V98" s="384"/>
      <c r="W98" s="384"/>
      <c r="X98" s="384"/>
      <c r="Y98" s="384"/>
      <c r="Z98" s="384"/>
      <c r="AA98" s="384"/>
      <c r="AB98" s="384"/>
      <c r="AC98" s="384"/>
      <c r="AD98" s="384"/>
      <c r="AE98" s="384"/>
      <c r="AF98" s="384"/>
      <c r="AG98" s="384"/>
      <c r="AH98" s="384"/>
      <c r="AI98" s="384"/>
      <c r="AJ98" s="384"/>
      <c r="AK98" s="80"/>
      <c r="AL98" s="155"/>
      <c r="AM98" s="201">
        <v>375</v>
      </c>
      <c r="AN98" s="386" t="s">
        <v>12</v>
      </c>
      <c r="AO98" s="387"/>
      <c r="AP98" s="387"/>
      <c r="AQ98" s="388"/>
      <c r="AR98" s="154"/>
      <c r="AS98" s="442" t="s">
        <v>1777</v>
      </c>
      <c r="AT98" s="443"/>
      <c r="AU98" s="443"/>
      <c r="AV98" s="443"/>
      <c r="AW98" s="443"/>
      <c r="AX98" s="444"/>
      <c r="AY98" s="17">
        <f>VLOOKUP(AN98,$CD$6:$CE$11,2,FALSE)</f>
        <v>0</v>
      </c>
    </row>
    <row r="99" spans="1:51" ht="19.5" customHeight="1" x14ac:dyDescent="0.25">
      <c r="A99" s="69" t="str">
        <f t="shared" si="1"/>
        <v/>
      </c>
      <c r="B99" s="153"/>
      <c r="C99" s="80"/>
      <c r="D99" s="80"/>
      <c r="E99" s="80"/>
      <c r="F99" s="80"/>
      <c r="G99" s="154"/>
      <c r="H99" s="80"/>
      <c r="I99" s="80"/>
      <c r="J99" s="80"/>
      <c r="K99" s="384"/>
      <c r="L99" s="384"/>
      <c r="M99" s="384"/>
      <c r="N99" s="384"/>
      <c r="O99" s="384"/>
      <c r="P99" s="384"/>
      <c r="Q99" s="384"/>
      <c r="R99" s="384"/>
      <c r="S99" s="384"/>
      <c r="T99" s="384"/>
      <c r="U99" s="384"/>
      <c r="V99" s="384"/>
      <c r="W99" s="384"/>
      <c r="X99" s="384"/>
      <c r="Y99" s="384"/>
      <c r="Z99" s="384"/>
      <c r="AA99" s="384"/>
      <c r="AB99" s="384"/>
      <c r="AC99" s="384"/>
      <c r="AD99" s="384"/>
      <c r="AE99" s="384"/>
      <c r="AF99" s="384"/>
      <c r="AG99" s="384"/>
      <c r="AH99" s="384"/>
      <c r="AI99" s="384"/>
      <c r="AJ99" s="384"/>
      <c r="AK99" s="80"/>
      <c r="AL99" s="155"/>
      <c r="AM99" s="156"/>
      <c r="AN99" s="80"/>
      <c r="AO99" s="80"/>
      <c r="AP99" s="80"/>
      <c r="AQ99" s="80"/>
      <c r="AR99" s="154"/>
      <c r="AS99" s="442"/>
      <c r="AT99" s="443"/>
      <c r="AU99" s="443"/>
      <c r="AV99" s="443"/>
      <c r="AW99" s="443"/>
      <c r="AX99" s="444"/>
      <c r="AY99" s="15"/>
    </row>
    <row r="100" spans="1:51" ht="15" customHeight="1" x14ac:dyDescent="0.25">
      <c r="A100" s="69" t="str">
        <f t="shared" si="1"/>
        <v/>
      </c>
      <c r="B100" s="153"/>
      <c r="C100" s="80"/>
      <c r="D100" s="80"/>
      <c r="E100" s="80"/>
      <c r="F100" s="80"/>
      <c r="G100" s="154"/>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155"/>
      <c r="AM100" s="156"/>
      <c r="AN100" s="80"/>
      <c r="AO100" s="80"/>
      <c r="AP100" s="80"/>
      <c r="AQ100" s="80"/>
      <c r="AR100" s="154"/>
      <c r="AS100" s="157"/>
      <c r="AT100" s="158"/>
      <c r="AU100" s="158"/>
      <c r="AV100" s="158"/>
      <c r="AW100" s="158"/>
      <c r="AX100" s="159"/>
      <c r="AY100" s="15"/>
    </row>
    <row r="101" spans="1:51" ht="19.5" customHeight="1" x14ac:dyDescent="0.25">
      <c r="A101" s="69">
        <f t="shared" si="1"/>
        <v>376</v>
      </c>
      <c r="B101" s="153"/>
      <c r="C101" s="80"/>
      <c r="D101" s="80"/>
      <c r="E101" s="80"/>
      <c r="F101" s="80"/>
      <c r="G101" s="154"/>
      <c r="H101" s="80"/>
      <c r="I101" s="80"/>
      <c r="J101" s="80" t="s">
        <v>884</v>
      </c>
      <c r="K101" s="384" t="s">
        <v>918</v>
      </c>
      <c r="L101" s="384"/>
      <c r="M101" s="384"/>
      <c r="N101" s="384"/>
      <c r="O101" s="384"/>
      <c r="P101" s="384"/>
      <c r="Q101" s="384"/>
      <c r="R101" s="384"/>
      <c r="S101" s="384"/>
      <c r="T101" s="384"/>
      <c r="U101" s="384"/>
      <c r="V101" s="384"/>
      <c r="W101" s="384"/>
      <c r="X101" s="384"/>
      <c r="Y101" s="384"/>
      <c r="Z101" s="384"/>
      <c r="AA101" s="384"/>
      <c r="AB101" s="384"/>
      <c r="AC101" s="384"/>
      <c r="AD101" s="384"/>
      <c r="AE101" s="384"/>
      <c r="AF101" s="384"/>
      <c r="AG101" s="384"/>
      <c r="AH101" s="384"/>
      <c r="AI101" s="384"/>
      <c r="AJ101" s="384"/>
      <c r="AK101" s="80"/>
      <c r="AL101" s="155"/>
      <c r="AM101" s="201">
        <v>376</v>
      </c>
      <c r="AN101" s="386" t="s">
        <v>12</v>
      </c>
      <c r="AO101" s="387"/>
      <c r="AP101" s="387"/>
      <c r="AQ101" s="388"/>
      <c r="AR101" s="154"/>
      <c r="AS101" s="442" t="s">
        <v>1778</v>
      </c>
      <c r="AT101" s="443"/>
      <c r="AU101" s="443"/>
      <c r="AV101" s="443"/>
      <c r="AW101" s="443"/>
      <c r="AX101" s="444"/>
      <c r="AY101" s="17">
        <f>VLOOKUP(AN101,$CD$6:$CE$11,2,FALSE)</f>
        <v>0</v>
      </c>
    </row>
    <row r="102" spans="1:51" ht="19.5" customHeight="1" x14ac:dyDescent="0.25">
      <c r="A102" s="69" t="str">
        <f t="shared" si="1"/>
        <v/>
      </c>
      <c r="B102" s="153"/>
      <c r="C102" s="80"/>
      <c r="D102" s="80"/>
      <c r="E102" s="80"/>
      <c r="F102" s="80"/>
      <c r="G102" s="154"/>
      <c r="H102" s="80"/>
      <c r="I102" s="80"/>
      <c r="J102" s="80"/>
      <c r="K102" s="384"/>
      <c r="L102" s="384"/>
      <c r="M102" s="384"/>
      <c r="N102" s="384"/>
      <c r="O102" s="384"/>
      <c r="P102" s="384"/>
      <c r="Q102" s="384"/>
      <c r="R102" s="384"/>
      <c r="S102" s="384"/>
      <c r="T102" s="384"/>
      <c r="U102" s="384"/>
      <c r="V102" s="384"/>
      <c r="W102" s="384"/>
      <c r="X102" s="384"/>
      <c r="Y102" s="384"/>
      <c r="Z102" s="384"/>
      <c r="AA102" s="384"/>
      <c r="AB102" s="384"/>
      <c r="AC102" s="384"/>
      <c r="AD102" s="384"/>
      <c r="AE102" s="384"/>
      <c r="AF102" s="384"/>
      <c r="AG102" s="384"/>
      <c r="AH102" s="384"/>
      <c r="AI102" s="384"/>
      <c r="AJ102" s="384"/>
      <c r="AK102" s="80"/>
      <c r="AL102" s="155"/>
      <c r="AM102" s="156"/>
      <c r="AN102" s="80"/>
      <c r="AO102" s="80"/>
      <c r="AP102" s="80"/>
      <c r="AQ102" s="80"/>
      <c r="AR102" s="154"/>
      <c r="AS102" s="442"/>
      <c r="AT102" s="443"/>
      <c r="AU102" s="443"/>
      <c r="AV102" s="443"/>
      <c r="AW102" s="443"/>
      <c r="AX102" s="444"/>
      <c r="AY102" s="17"/>
    </row>
    <row r="103" spans="1:51" ht="19.5" customHeight="1" x14ac:dyDescent="0.25">
      <c r="A103" s="69" t="str">
        <f t="shared" si="1"/>
        <v/>
      </c>
      <c r="B103" s="153"/>
      <c r="C103" s="80"/>
      <c r="D103" s="80"/>
      <c r="E103" s="80"/>
      <c r="F103" s="80"/>
      <c r="G103" s="154"/>
      <c r="H103" s="80"/>
      <c r="I103" s="80"/>
      <c r="J103" s="80"/>
      <c r="K103" s="384"/>
      <c r="L103" s="384"/>
      <c r="M103" s="384"/>
      <c r="N103" s="384"/>
      <c r="O103" s="384"/>
      <c r="P103" s="384"/>
      <c r="Q103" s="384"/>
      <c r="R103" s="384"/>
      <c r="S103" s="384"/>
      <c r="T103" s="384"/>
      <c r="U103" s="384"/>
      <c r="V103" s="384"/>
      <c r="W103" s="384"/>
      <c r="X103" s="384"/>
      <c r="Y103" s="384"/>
      <c r="Z103" s="384"/>
      <c r="AA103" s="384"/>
      <c r="AB103" s="384"/>
      <c r="AC103" s="384"/>
      <c r="AD103" s="384"/>
      <c r="AE103" s="384"/>
      <c r="AF103" s="384"/>
      <c r="AG103" s="384"/>
      <c r="AH103" s="384"/>
      <c r="AI103" s="384"/>
      <c r="AJ103" s="384"/>
      <c r="AK103" s="80"/>
      <c r="AL103" s="155"/>
      <c r="AM103" s="156"/>
      <c r="AN103" s="80"/>
      <c r="AO103" s="80"/>
      <c r="AP103" s="80"/>
      <c r="AQ103" s="80"/>
      <c r="AR103" s="154"/>
      <c r="AS103" s="157"/>
      <c r="AT103" s="158"/>
      <c r="AU103" s="158"/>
      <c r="AV103" s="158"/>
      <c r="AW103" s="158"/>
      <c r="AX103" s="159"/>
      <c r="AY103" s="15"/>
    </row>
    <row r="104" spans="1:51" ht="19.5" customHeight="1" x14ac:dyDescent="0.25">
      <c r="A104" s="69" t="str">
        <f t="shared" si="1"/>
        <v/>
      </c>
      <c r="B104" s="153"/>
      <c r="C104" s="80"/>
      <c r="D104" s="80"/>
      <c r="E104" s="80"/>
      <c r="F104" s="80"/>
      <c r="G104" s="154"/>
      <c r="H104" s="80"/>
      <c r="I104" s="80"/>
      <c r="J104" s="80"/>
      <c r="K104" s="384"/>
      <c r="L104" s="384"/>
      <c r="M104" s="384"/>
      <c r="N104" s="384"/>
      <c r="O104" s="384"/>
      <c r="P104" s="384"/>
      <c r="Q104" s="384"/>
      <c r="R104" s="384"/>
      <c r="S104" s="384"/>
      <c r="T104" s="384"/>
      <c r="U104" s="384"/>
      <c r="V104" s="384"/>
      <c r="W104" s="384"/>
      <c r="X104" s="384"/>
      <c r="Y104" s="384"/>
      <c r="Z104" s="384"/>
      <c r="AA104" s="384"/>
      <c r="AB104" s="384"/>
      <c r="AC104" s="384"/>
      <c r="AD104" s="384"/>
      <c r="AE104" s="384"/>
      <c r="AF104" s="384"/>
      <c r="AG104" s="384"/>
      <c r="AH104" s="384"/>
      <c r="AI104" s="384"/>
      <c r="AJ104" s="384"/>
      <c r="AK104" s="80"/>
      <c r="AL104" s="155"/>
      <c r="AM104" s="156"/>
      <c r="AN104" s="80"/>
      <c r="AO104" s="80"/>
      <c r="AP104" s="80"/>
      <c r="AQ104" s="80"/>
      <c r="AR104" s="154"/>
      <c r="AS104" s="157"/>
      <c r="AT104" s="158"/>
      <c r="AU104" s="158"/>
      <c r="AV104" s="158"/>
      <c r="AW104" s="158"/>
      <c r="AX104" s="159"/>
      <c r="AY104" s="15"/>
    </row>
    <row r="105" spans="1:51" ht="15" customHeight="1" x14ac:dyDescent="0.25">
      <c r="A105" s="69" t="str">
        <f t="shared" si="1"/>
        <v/>
      </c>
      <c r="B105" s="153"/>
      <c r="C105" s="80"/>
      <c r="D105" s="80"/>
      <c r="E105" s="80"/>
      <c r="F105" s="80"/>
      <c r="G105" s="154"/>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155"/>
      <c r="AM105" s="156"/>
      <c r="AN105" s="80"/>
      <c r="AO105" s="80"/>
      <c r="AP105" s="80"/>
      <c r="AQ105" s="80"/>
      <c r="AR105" s="154"/>
      <c r="AS105" s="157"/>
      <c r="AT105" s="158"/>
      <c r="AU105" s="158"/>
      <c r="AV105" s="158"/>
      <c r="AW105" s="158"/>
      <c r="AX105" s="159"/>
      <c r="AY105" s="17"/>
    </row>
    <row r="106" spans="1:51" ht="19.5" customHeight="1" x14ac:dyDescent="0.25">
      <c r="A106" s="69">
        <f t="shared" si="1"/>
        <v>377</v>
      </c>
      <c r="B106" s="153"/>
      <c r="C106" s="80"/>
      <c r="D106" s="80"/>
      <c r="E106" s="80"/>
      <c r="F106" s="80"/>
      <c r="G106" s="154"/>
      <c r="H106" s="80"/>
      <c r="I106" s="80"/>
      <c r="J106" s="80"/>
      <c r="K106" s="384" t="s">
        <v>919</v>
      </c>
      <c r="L106" s="384"/>
      <c r="M106" s="384"/>
      <c r="N106" s="384"/>
      <c r="O106" s="384"/>
      <c r="P106" s="384"/>
      <c r="Q106" s="384"/>
      <c r="R106" s="384"/>
      <c r="S106" s="384"/>
      <c r="T106" s="384"/>
      <c r="U106" s="384"/>
      <c r="V106" s="384"/>
      <c r="W106" s="384"/>
      <c r="X106" s="384"/>
      <c r="Y106" s="384"/>
      <c r="Z106" s="384"/>
      <c r="AA106" s="384"/>
      <c r="AB106" s="384"/>
      <c r="AC106" s="384"/>
      <c r="AD106" s="384"/>
      <c r="AE106" s="384"/>
      <c r="AF106" s="384"/>
      <c r="AG106" s="384"/>
      <c r="AH106" s="384"/>
      <c r="AI106" s="384"/>
      <c r="AJ106" s="384"/>
      <c r="AK106" s="80"/>
      <c r="AL106" s="155"/>
      <c r="AM106" s="201">
        <v>377</v>
      </c>
      <c r="AN106" s="386" t="s">
        <v>12</v>
      </c>
      <c r="AO106" s="387"/>
      <c r="AP106" s="387"/>
      <c r="AQ106" s="388"/>
      <c r="AR106" s="154"/>
      <c r="AS106" s="442" t="s">
        <v>1778</v>
      </c>
      <c r="AT106" s="443"/>
      <c r="AU106" s="443"/>
      <c r="AV106" s="443"/>
      <c r="AW106" s="443"/>
      <c r="AX106" s="444"/>
      <c r="AY106" s="17">
        <f>VLOOKUP(AN106,$CD$6:$CE$11,2,FALSE)</f>
        <v>0</v>
      </c>
    </row>
    <row r="107" spans="1:51" ht="19.5" customHeight="1" x14ac:dyDescent="0.25">
      <c r="A107" s="69" t="str">
        <f t="shared" si="1"/>
        <v/>
      </c>
      <c r="B107" s="153"/>
      <c r="C107" s="80"/>
      <c r="D107" s="80"/>
      <c r="E107" s="80"/>
      <c r="F107" s="80"/>
      <c r="G107" s="154"/>
      <c r="H107" s="80"/>
      <c r="I107" s="80"/>
      <c r="J107" s="80"/>
      <c r="K107" s="384"/>
      <c r="L107" s="384"/>
      <c r="M107" s="384"/>
      <c r="N107" s="384"/>
      <c r="O107" s="384"/>
      <c r="P107" s="384"/>
      <c r="Q107" s="384"/>
      <c r="R107" s="384"/>
      <c r="S107" s="384"/>
      <c r="T107" s="384"/>
      <c r="U107" s="384"/>
      <c r="V107" s="384"/>
      <c r="W107" s="384"/>
      <c r="X107" s="384"/>
      <c r="Y107" s="384"/>
      <c r="Z107" s="384"/>
      <c r="AA107" s="384"/>
      <c r="AB107" s="384"/>
      <c r="AC107" s="384"/>
      <c r="AD107" s="384"/>
      <c r="AE107" s="384"/>
      <c r="AF107" s="384"/>
      <c r="AG107" s="384"/>
      <c r="AH107" s="384"/>
      <c r="AI107" s="384"/>
      <c r="AJ107" s="384"/>
      <c r="AK107" s="80"/>
      <c r="AL107" s="155"/>
      <c r="AM107" s="156"/>
      <c r="AN107" s="80"/>
      <c r="AO107" s="80"/>
      <c r="AP107" s="80"/>
      <c r="AQ107" s="80"/>
      <c r="AR107" s="154"/>
      <c r="AS107" s="442"/>
      <c r="AT107" s="443"/>
      <c r="AU107" s="443"/>
      <c r="AV107" s="443"/>
      <c r="AW107" s="443"/>
      <c r="AX107" s="444"/>
      <c r="AY107" s="15"/>
    </row>
    <row r="108" spans="1:51" ht="15" customHeight="1" x14ac:dyDescent="0.25">
      <c r="A108" s="69" t="str">
        <f t="shared" si="1"/>
        <v/>
      </c>
      <c r="B108" s="153"/>
      <c r="C108" s="80"/>
      <c r="D108" s="80"/>
      <c r="E108" s="80"/>
      <c r="F108" s="80"/>
      <c r="G108" s="154"/>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155"/>
      <c r="AM108" s="156"/>
      <c r="AN108" s="80"/>
      <c r="AO108" s="80"/>
      <c r="AP108" s="80"/>
      <c r="AQ108" s="80"/>
      <c r="AR108" s="154"/>
      <c r="AS108" s="157"/>
      <c r="AT108" s="158"/>
      <c r="AU108" s="158"/>
      <c r="AV108" s="158"/>
      <c r="AW108" s="158"/>
      <c r="AX108" s="159"/>
      <c r="AY108" s="15"/>
    </row>
    <row r="109" spans="1:51" ht="19.5" customHeight="1" x14ac:dyDescent="0.25">
      <c r="A109" s="69">
        <f t="shared" si="1"/>
        <v>378</v>
      </c>
      <c r="B109" s="153"/>
      <c r="C109" s="80"/>
      <c r="D109" s="80"/>
      <c r="E109" s="80"/>
      <c r="F109" s="80"/>
      <c r="G109" s="154"/>
      <c r="H109" s="80"/>
      <c r="I109" s="80"/>
      <c r="J109" s="80" t="s">
        <v>885</v>
      </c>
      <c r="K109" s="401" t="s">
        <v>920</v>
      </c>
      <c r="L109" s="401"/>
      <c r="M109" s="401"/>
      <c r="N109" s="401"/>
      <c r="O109" s="401"/>
      <c r="P109" s="401"/>
      <c r="Q109" s="401"/>
      <c r="R109" s="401"/>
      <c r="S109" s="401"/>
      <c r="T109" s="401"/>
      <c r="U109" s="401"/>
      <c r="V109" s="401"/>
      <c r="W109" s="401"/>
      <c r="X109" s="401"/>
      <c r="Y109" s="401"/>
      <c r="Z109" s="401"/>
      <c r="AA109" s="401"/>
      <c r="AB109" s="401"/>
      <c r="AC109" s="401"/>
      <c r="AD109" s="401"/>
      <c r="AE109" s="401"/>
      <c r="AF109" s="401"/>
      <c r="AG109" s="401"/>
      <c r="AH109" s="401"/>
      <c r="AI109" s="401"/>
      <c r="AJ109" s="401"/>
      <c r="AK109" s="80"/>
      <c r="AL109" s="155"/>
      <c r="AM109" s="201">
        <v>378</v>
      </c>
      <c r="AN109" s="386" t="s">
        <v>12</v>
      </c>
      <c r="AO109" s="387"/>
      <c r="AP109" s="387"/>
      <c r="AQ109" s="388"/>
      <c r="AR109" s="154"/>
      <c r="AS109" s="442" t="s">
        <v>1779</v>
      </c>
      <c r="AT109" s="443"/>
      <c r="AU109" s="443"/>
      <c r="AV109" s="443"/>
      <c r="AW109" s="443"/>
      <c r="AX109" s="444"/>
      <c r="AY109" s="17">
        <f>VLOOKUP(AN109,$CD$6:$CE$11,2,FALSE)</f>
        <v>0</v>
      </c>
    </row>
    <row r="110" spans="1:51" ht="19.5" customHeight="1" x14ac:dyDescent="0.25">
      <c r="A110" s="69" t="str">
        <f t="shared" si="1"/>
        <v/>
      </c>
      <c r="B110" s="153"/>
      <c r="C110" s="80"/>
      <c r="D110" s="80"/>
      <c r="E110" s="80"/>
      <c r="F110" s="80"/>
      <c r="G110" s="154"/>
      <c r="H110" s="80"/>
      <c r="I110" s="80"/>
      <c r="J110" s="80"/>
      <c r="K110" s="401"/>
      <c r="L110" s="401"/>
      <c r="M110" s="401"/>
      <c r="N110" s="401"/>
      <c r="O110" s="401"/>
      <c r="P110" s="401"/>
      <c r="Q110" s="401"/>
      <c r="R110" s="401"/>
      <c r="S110" s="401"/>
      <c r="T110" s="401"/>
      <c r="U110" s="401"/>
      <c r="V110" s="401"/>
      <c r="W110" s="401"/>
      <c r="X110" s="401"/>
      <c r="Y110" s="401"/>
      <c r="Z110" s="401"/>
      <c r="AA110" s="401"/>
      <c r="AB110" s="401"/>
      <c r="AC110" s="401"/>
      <c r="AD110" s="401"/>
      <c r="AE110" s="401"/>
      <c r="AF110" s="401"/>
      <c r="AG110" s="401"/>
      <c r="AH110" s="401"/>
      <c r="AI110" s="401"/>
      <c r="AJ110" s="401"/>
      <c r="AK110" s="80"/>
      <c r="AL110" s="155"/>
      <c r="AM110" s="156"/>
      <c r="AN110" s="80"/>
      <c r="AO110" s="80"/>
      <c r="AP110" s="80"/>
      <c r="AQ110" s="80"/>
      <c r="AR110" s="154"/>
      <c r="AS110" s="442"/>
      <c r="AT110" s="443"/>
      <c r="AU110" s="443"/>
      <c r="AV110" s="443"/>
      <c r="AW110" s="443"/>
      <c r="AX110" s="444"/>
      <c r="AY110" s="15"/>
    </row>
    <row r="111" spans="1:51" ht="19.5" customHeight="1" x14ac:dyDescent="0.25">
      <c r="A111" s="69"/>
      <c r="B111" s="153"/>
      <c r="C111" s="80"/>
      <c r="D111" s="80"/>
      <c r="E111" s="80"/>
      <c r="F111" s="80"/>
      <c r="G111" s="154"/>
      <c r="H111" s="80"/>
      <c r="I111" s="80"/>
      <c r="J111" s="80"/>
      <c r="K111" s="401"/>
      <c r="L111" s="401"/>
      <c r="M111" s="401"/>
      <c r="N111" s="401"/>
      <c r="O111" s="401"/>
      <c r="P111" s="401"/>
      <c r="Q111" s="401"/>
      <c r="R111" s="401"/>
      <c r="S111" s="401"/>
      <c r="T111" s="401"/>
      <c r="U111" s="401"/>
      <c r="V111" s="401"/>
      <c r="W111" s="401"/>
      <c r="X111" s="401"/>
      <c r="Y111" s="401"/>
      <c r="Z111" s="401"/>
      <c r="AA111" s="401"/>
      <c r="AB111" s="401"/>
      <c r="AC111" s="401"/>
      <c r="AD111" s="401"/>
      <c r="AE111" s="401"/>
      <c r="AF111" s="401"/>
      <c r="AG111" s="401"/>
      <c r="AH111" s="401"/>
      <c r="AI111" s="401"/>
      <c r="AJ111" s="401"/>
      <c r="AK111" s="80"/>
      <c r="AL111" s="155"/>
      <c r="AM111" s="156"/>
      <c r="AN111" s="80"/>
      <c r="AO111" s="80"/>
      <c r="AP111" s="80"/>
      <c r="AQ111" s="80"/>
      <c r="AR111" s="154"/>
      <c r="AS111" s="90"/>
      <c r="AT111" s="92"/>
      <c r="AU111" s="92"/>
      <c r="AV111" s="92"/>
      <c r="AW111" s="92"/>
      <c r="AX111" s="91"/>
      <c r="AY111" s="15"/>
    </row>
    <row r="112" spans="1:51" ht="19.5" customHeight="1" x14ac:dyDescent="0.25">
      <c r="A112" s="69"/>
      <c r="B112" s="153"/>
      <c r="C112" s="80"/>
      <c r="D112" s="80"/>
      <c r="E112" s="80"/>
      <c r="F112" s="80"/>
      <c r="G112" s="154"/>
      <c r="H112" s="80"/>
      <c r="I112" s="80"/>
      <c r="J112" s="80"/>
      <c r="K112" s="401"/>
      <c r="L112" s="401"/>
      <c r="M112" s="401"/>
      <c r="N112" s="401"/>
      <c r="O112" s="401"/>
      <c r="P112" s="401"/>
      <c r="Q112" s="401"/>
      <c r="R112" s="401"/>
      <c r="S112" s="401"/>
      <c r="T112" s="401"/>
      <c r="U112" s="401"/>
      <c r="V112" s="401"/>
      <c r="W112" s="401"/>
      <c r="X112" s="401"/>
      <c r="Y112" s="401"/>
      <c r="Z112" s="401"/>
      <c r="AA112" s="401"/>
      <c r="AB112" s="401"/>
      <c r="AC112" s="401"/>
      <c r="AD112" s="401"/>
      <c r="AE112" s="401"/>
      <c r="AF112" s="401"/>
      <c r="AG112" s="401"/>
      <c r="AH112" s="401"/>
      <c r="AI112" s="401"/>
      <c r="AJ112" s="401"/>
      <c r="AK112" s="80"/>
      <c r="AL112" s="155"/>
      <c r="AM112" s="156"/>
      <c r="AN112" s="80"/>
      <c r="AO112" s="80"/>
      <c r="AP112" s="80"/>
      <c r="AQ112" s="80"/>
      <c r="AR112" s="154"/>
      <c r="AS112" s="90"/>
      <c r="AT112" s="92"/>
      <c r="AU112" s="92"/>
      <c r="AV112" s="92"/>
      <c r="AW112" s="92"/>
      <c r="AX112" s="91"/>
      <c r="AY112" s="15"/>
    </row>
    <row r="113" spans="1:51" ht="19.5" customHeight="1" x14ac:dyDescent="0.25">
      <c r="A113" s="69" t="str">
        <f t="shared" si="1"/>
        <v/>
      </c>
      <c r="B113" s="153"/>
      <c r="C113" s="80"/>
      <c r="D113" s="80"/>
      <c r="E113" s="80"/>
      <c r="F113" s="80"/>
      <c r="G113" s="154"/>
      <c r="H113" s="80"/>
      <c r="I113" s="80"/>
      <c r="J113" s="80"/>
      <c r="K113" s="401"/>
      <c r="L113" s="401"/>
      <c r="M113" s="401"/>
      <c r="N113" s="401"/>
      <c r="O113" s="401"/>
      <c r="P113" s="401"/>
      <c r="Q113" s="401"/>
      <c r="R113" s="401"/>
      <c r="S113" s="401"/>
      <c r="T113" s="401"/>
      <c r="U113" s="401"/>
      <c r="V113" s="401"/>
      <c r="W113" s="401"/>
      <c r="X113" s="401"/>
      <c r="Y113" s="401"/>
      <c r="Z113" s="401"/>
      <c r="AA113" s="401"/>
      <c r="AB113" s="401"/>
      <c r="AC113" s="401"/>
      <c r="AD113" s="401"/>
      <c r="AE113" s="401"/>
      <c r="AF113" s="401"/>
      <c r="AG113" s="401"/>
      <c r="AH113" s="401"/>
      <c r="AI113" s="401"/>
      <c r="AJ113" s="401"/>
      <c r="AK113" s="80"/>
      <c r="AL113" s="155"/>
      <c r="AM113" s="156"/>
      <c r="AN113" s="80"/>
      <c r="AO113" s="80"/>
      <c r="AP113" s="80"/>
      <c r="AQ113" s="80"/>
      <c r="AR113" s="154"/>
      <c r="AS113" s="157"/>
      <c r="AT113" s="158"/>
      <c r="AU113" s="158"/>
      <c r="AV113" s="158"/>
      <c r="AW113" s="158"/>
      <c r="AX113" s="159"/>
      <c r="AY113" s="15"/>
    </row>
    <row r="114" spans="1:51" ht="19.5" customHeight="1" x14ac:dyDescent="0.25">
      <c r="A114" s="69" t="str">
        <f t="shared" si="1"/>
        <v/>
      </c>
      <c r="B114" s="153"/>
      <c r="C114" s="80"/>
      <c r="D114" s="80"/>
      <c r="E114" s="80"/>
      <c r="F114" s="80"/>
      <c r="G114" s="154"/>
      <c r="H114" s="80"/>
      <c r="I114" s="80"/>
      <c r="J114" s="80"/>
      <c r="K114" s="401"/>
      <c r="L114" s="401"/>
      <c r="M114" s="401"/>
      <c r="N114" s="401"/>
      <c r="O114" s="401"/>
      <c r="P114" s="401"/>
      <c r="Q114" s="401"/>
      <c r="R114" s="401"/>
      <c r="S114" s="401"/>
      <c r="T114" s="401"/>
      <c r="U114" s="401"/>
      <c r="V114" s="401"/>
      <c r="W114" s="401"/>
      <c r="X114" s="401"/>
      <c r="Y114" s="401"/>
      <c r="Z114" s="401"/>
      <c r="AA114" s="401"/>
      <c r="AB114" s="401"/>
      <c r="AC114" s="401"/>
      <c r="AD114" s="401"/>
      <c r="AE114" s="401"/>
      <c r="AF114" s="401"/>
      <c r="AG114" s="401"/>
      <c r="AH114" s="401"/>
      <c r="AI114" s="401"/>
      <c r="AJ114" s="401"/>
      <c r="AK114" s="80"/>
      <c r="AL114" s="155"/>
      <c r="AM114" s="156"/>
      <c r="AN114" s="80"/>
      <c r="AO114" s="80"/>
      <c r="AP114" s="80"/>
      <c r="AQ114" s="80"/>
      <c r="AR114" s="154"/>
      <c r="AS114" s="157"/>
      <c r="AT114" s="158"/>
      <c r="AU114" s="158"/>
      <c r="AV114" s="158"/>
      <c r="AW114" s="158"/>
      <c r="AX114" s="159"/>
      <c r="AY114" s="15"/>
    </row>
    <row r="115" spans="1:51" ht="11.25" customHeight="1" thickBot="1" x14ac:dyDescent="0.3">
      <c r="A115" s="69" t="str">
        <f t="shared" si="1"/>
        <v/>
      </c>
      <c r="B115" s="170"/>
      <c r="C115" s="171"/>
      <c r="D115" s="171"/>
      <c r="E115" s="171"/>
      <c r="F115" s="171"/>
      <c r="G115" s="172"/>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c r="AD115" s="171"/>
      <c r="AE115" s="171"/>
      <c r="AF115" s="171"/>
      <c r="AG115" s="171"/>
      <c r="AH115" s="171"/>
      <c r="AI115" s="171"/>
      <c r="AJ115" s="171"/>
      <c r="AK115" s="171"/>
      <c r="AL115" s="173"/>
      <c r="AM115" s="174"/>
      <c r="AN115" s="171"/>
      <c r="AO115" s="171"/>
      <c r="AP115" s="171"/>
      <c r="AQ115" s="171"/>
      <c r="AR115" s="172"/>
      <c r="AS115" s="175"/>
      <c r="AT115" s="176"/>
      <c r="AU115" s="176"/>
      <c r="AV115" s="176"/>
      <c r="AW115" s="176"/>
      <c r="AX115" s="177"/>
      <c r="AY115" s="11"/>
    </row>
    <row r="117" spans="1:51" ht="19.5" customHeight="1" x14ac:dyDescent="0.25">
      <c r="AM117" s="435" t="s">
        <v>991</v>
      </c>
      <c r="AN117" s="435"/>
      <c r="AO117" s="435"/>
      <c r="AP117" s="435"/>
      <c r="AQ117" s="435"/>
    </row>
  </sheetData>
  <mergeCells count="58">
    <mergeCell ref="AS106:AX107"/>
    <mergeCell ref="AS109:AX110"/>
    <mergeCell ref="AS65:AX66"/>
    <mergeCell ref="AS69:AX70"/>
    <mergeCell ref="AS73:AX74"/>
    <mergeCell ref="AS98:AX99"/>
    <mergeCell ref="AS101:AX102"/>
    <mergeCell ref="AS3:AX4"/>
    <mergeCell ref="AS11:AX12"/>
    <mergeCell ref="AN69:AQ69"/>
    <mergeCell ref="K73:AJ75"/>
    <mergeCell ref="AN73:AQ73"/>
    <mergeCell ref="K57:AJ58"/>
    <mergeCell ref="AN57:AQ57"/>
    <mergeCell ref="K60:AJ63"/>
    <mergeCell ref="AN60:AQ60"/>
    <mergeCell ref="AS7:AX10"/>
    <mergeCell ref="K65:AJ67"/>
    <mergeCell ref="AS29:AX30"/>
    <mergeCell ref="AS37:AX38"/>
    <mergeCell ref="AS57:AX58"/>
    <mergeCell ref="AS60:AX61"/>
    <mergeCell ref="AM117:AQ117"/>
    <mergeCell ref="AM1:AQ1"/>
    <mergeCell ref="H2:AK5"/>
    <mergeCell ref="AL2:AR3"/>
    <mergeCell ref="K69:AJ71"/>
    <mergeCell ref="K11:AJ15"/>
    <mergeCell ref="J7:AJ9"/>
    <mergeCell ref="AN7:AQ7"/>
    <mergeCell ref="AN65:AQ65"/>
    <mergeCell ref="K87:AJ88"/>
    <mergeCell ref="K89:AJ91"/>
    <mergeCell ref="K92:AJ94"/>
    <mergeCell ref="K77:AJ78"/>
    <mergeCell ref="K79:AJ83"/>
    <mergeCell ref="K84:AJ86"/>
    <mergeCell ref="K95:AJ96"/>
    <mergeCell ref="B3:G4"/>
    <mergeCell ref="B7:G8"/>
    <mergeCell ref="C10:F10"/>
    <mergeCell ref="AN29:AQ29"/>
    <mergeCell ref="K37:AJ54"/>
    <mergeCell ref="AN37:AQ37"/>
    <mergeCell ref="K17:AJ20"/>
    <mergeCell ref="K22:AJ23"/>
    <mergeCell ref="K25:AJ25"/>
    <mergeCell ref="J27:AJ27"/>
    <mergeCell ref="K29:AJ35"/>
    <mergeCell ref="AO4:AR5"/>
    <mergeCell ref="K109:AJ114"/>
    <mergeCell ref="AN109:AQ109"/>
    <mergeCell ref="AN98:AQ98"/>
    <mergeCell ref="K101:AJ104"/>
    <mergeCell ref="AN101:AQ101"/>
    <mergeCell ref="K106:AJ107"/>
    <mergeCell ref="AN106:AQ106"/>
    <mergeCell ref="K98:AJ99"/>
  </mergeCells>
  <phoneticPr fontId="7"/>
  <conditionalFormatting sqref="C10">
    <cfRule type="cellIs" dxfId="931" priority="94" operator="equal">
      <formula>"非該当"</formula>
    </cfRule>
    <cfRule type="cellIs" dxfId="930" priority="93" operator="equal">
      <formula>"該当"</formula>
    </cfRule>
    <cfRule type="cellIs" dxfId="929" priority="92" operator="equal">
      <formula>"該当・非該当"</formula>
    </cfRule>
  </conditionalFormatting>
  <conditionalFormatting sqref="C48">
    <cfRule type="cellIs" dxfId="928" priority="96" operator="equal">
      <formula>"該当・非該当"</formula>
    </cfRule>
    <cfRule type="cellIs" dxfId="927" priority="98" operator="equal">
      <formula>"非該当"</formula>
    </cfRule>
    <cfRule type="cellIs" dxfId="926" priority="97" operator="equal">
      <formula>"該当"</formula>
    </cfRule>
  </conditionalFormatting>
  <conditionalFormatting sqref="AN4:AO4">
    <cfRule type="containsBlanks" dxfId="925" priority="95">
      <formula>LEN(TRIM(AN4))=0</formula>
    </cfRule>
  </conditionalFormatting>
  <conditionalFormatting sqref="AN7:AO7">
    <cfRule type="cellIs" dxfId="924" priority="83" operator="equal">
      <formula>"いる・いない"</formula>
    </cfRule>
    <cfRule type="cellIs" dxfId="923" priority="82" operator="equal">
      <formula>"非該当"</formula>
    </cfRule>
    <cfRule type="cellIs" dxfId="922" priority="81" operator="equal">
      <formula>"いる"</formula>
    </cfRule>
    <cfRule type="containsText" dxfId="921" priority="84" operator="containsText" text="いない">
      <formula>NOT(ISERROR(SEARCH("いない",AN7)))</formula>
    </cfRule>
  </conditionalFormatting>
  <conditionalFormatting sqref="AN13:AO13">
    <cfRule type="containsText" dxfId="920" priority="119" operator="containsText" text="いない">
      <formula>NOT(ISERROR(SEARCH("いない",AN13)))</formula>
    </cfRule>
    <cfRule type="cellIs" dxfId="919" priority="118" operator="equal">
      <formula>"いる・いない"</formula>
    </cfRule>
    <cfRule type="cellIs" dxfId="918" priority="117" operator="equal">
      <formula>"非該当"</formula>
    </cfRule>
    <cfRule type="cellIs" dxfId="917" priority="116" operator="equal">
      <formula>"いる"</formula>
    </cfRule>
  </conditionalFormatting>
  <conditionalFormatting sqref="AN29:AO29">
    <cfRule type="containsText" dxfId="916" priority="77" operator="containsText" text="いない">
      <formula>NOT(ISERROR(SEARCH("いない",AN29)))</formula>
    </cfRule>
    <cfRule type="cellIs" dxfId="915" priority="76" operator="equal">
      <formula>"いる・いない"</formula>
    </cfRule>
    <cfRule type="cellIs" dxfId="914" priority="75" operator="equal">
      <formula>"非該当"</formula>
    </cfRule>
    <cfRule type="cellIs" dxfId="913" priority="74" operator="equal">
      <formula>"いる"</formula>
    </cfRule>
  </conditionalFormatting>
  <conditionalFormatting sqref="AN31:AO31">
    <cfRule type="cellIs" dxfId="912" priority="109" operator="equal">
      <formula>"いる"</formula>
    </cfRule>
    <cfRule type="cellIs" dxfId="911" priority="110" operator="equal">
      <formula>"非該当"</formula>
    </cfRule>
    <cfRule type="containsText" dxfId="910" priority="112" operator="containsText" text="いない">
      <formula>NOT(ISERROR(SEARCH("いない",AN31)))</formula>
    </cfRule>
    <cfRule type="cellIs" dxfId="909" priority="111" operator="equal">
      <formula>"いる・いない"</formula>
    </cfRule>
  </conditionalFormatting>
  <conditionalFormatting sqref="AN37:AO37">
    <cfRule type="cellIs" dxfId="908" priority="67" operator="equal">
      <formula>"いる"</formula>
    </cfRule>
    <cfRule type="cellIs" dxfId="907" priority="68" operator="equal">
      <formula>"非該当"</formula>
    </cfRule>
    <cfRule type="cellIs" dxfId="906" priority="69" operator="equal">
      <formula>"いる・いない"</formula>
    </cfRule>
    <cfRule type="containsText" dxfId="905" priority="70" operator="containsText" text="いない">
      <formula>NOT(ISERROR(SEARCH("いない",AN37)))</formula>
    </cfRule>
  </conditionalFormatting>
  <conditionalFormatting sqref="AN47:AO47">
    <cfRule type="cellIs" dxfId="904" priority="102" operator="equal">
      <formula>"いる"</formula>
    </cfRule>
    <cfRule type="containsText" dxfId="903" priority="105" operator="containsText" text="いない">
      <formula>NOT(ISERROR(SEARCH("いない",AN47)))</formula>
    </cfRule>
    <cfRule type="cellIs" dxfId="902" priority="103" operator="equal">
      <formula>"非該当"</formula>
    </cfRule>
    <cfRule type="cellIs" dxfId="901" priority="104" operator="equal">
      <formula>"いる・いない"</formula>
    </cfRule>
  </conditionalFormatting>
  <conditionalFormatting sqref="AN57:AO57">
    <cfRule type="cellIs" dxfId="900" priority="61" operator="equal">
      <formula>"非該当"</formula>
    </cfRule>
    <cfRule type="cellIs" dxfId="899" priority="60" operator="equal">
      <formula>"いる"</formula>
    </cfRule>
    <cfRule type="cellIs" dxfId="898" priority="62" operator="equal">
      <formula>"いる・いない"</formula>
    </cfRule>
    <cfRule type="containsText" dxfId="897" priority="63" operator="containsText" text="いない">
      <formula>NOT(ISERROR(SEARCH("いない",AN57)))</formula>
    </cfRule>
  </conditionalFormatting>
  <conditionalFormatting sqref="AN60:AO60">
    <cfRule type="containsText" dxfId="896" priority="56" operator="containsText" text="いない">
      <formula>NOT(ISERROR(SEARCH("いない",AN60)))</formula>
    </cfRule>
    <cfRule type="cellIs" dxfId="895" priority="55" operator="equal">
      <formula>"いる・いない"</formula>
    </cfRule>
    <cfRule type="cellIs" dxfId="894" priority="53" operator="equal">
      <formula>"いる"</formula>
    </cfRule>
    <cfRule type="cellIs" dxfId="893" priority="54" operator="equal">
      <formula>"非該当"</formula>
    </cfRule>
  </conditionalFormatting>
  <conditionalFormatting sqref="AN65:AO65">
    <cfRule type="cellIs" dxfId="892" priority="46" operator="equal">
      <formula>"いる"</formula>
    </cfRule>
    <cfRule type="cellIs" dxfId="891" priority="47" operator="equal">
      <formula>"非該当"</formula>
    </cfRule>
    <cfRule type="cellIs" dxfId="890" priority="48" operator="equal">
      <formula>"いる・いない"</formula>
    </cfRule>
    <cfRule type="containsText" dxfId="889" priority="49" operator="containsText" text="いない">
      <formula>NOT(ISERROR(SEARCH("いない",AN65)))</formula>
    </cfRule>
  </conditionalFormatting>
  <conditionalFormatting sqref="AN69:AO69">
    <cfRule type="cellIs" dxfId="888" priority="39" operator="equal">
      <formula>"いる"</formula>
    </cfRule>
    <cfRule type="cellIs" dxfId="887" priority="40" operator="equal">
      <formula>"非該当"</formula>
    </cfRule>
    <cfRule type="cellIs" dxfId="886" priority="41" operator="equal">
      <formula>"いる・いない"</formula>
    </cfRule>
    <cfRule type="containsText" dxfId="885" priority="42" operator="containsText" text="いない">
      <formula>NOT(ISERROR(SEARCH("いない",AN69)))</formula>
    </cfRule>
  </conditionalFormatting>
  <conditionalFormatting sqref="AN73:AO73">
    <cfRule type="containsText" dxfId="884" priority="35" operator="containsText" text="いない">
      <formula>NOT(ISERROR(SEARCH("いない",AN73)))</formula>
    </cfRule>
    <cfRule type="cellIs" dxfId="883" priority="32" operator="equal">
      <formula>"いる"</formula>
    </cfRule>
    <cfRule type="cellIs" dxfId="882" priority="34" operator="equal">
      <formula>"いる・いない"</formula>
    </cfRule>
    <cfRule type="cellIs" dxfId="881" priority="33" operator="equal">
      <formula>"非該当"</formula>
    </cfRule>
  </conditionalFormatting>
  <conditionalFormatting sqref="AN98:AO98">
    <cfRule type="cellIs" dxfId="880" priority="27" operator="equal">
      <formula>"いる・いない"</formula>
    </cfRule>
    <cfRule type="cellIs" dxfId="879" priority="26" operator="equal">
      <formula>"非該当"</formula>
    </cfRule>
    <cfRule type="cellIs" dxfId="878" priority="25" operator="equal">
      <formula>"いる"</formula>
    </cfRule>
    <cfRule type="containsText" dxfId="877" priority="28" operator="containsText" text="いない">
      <formula>NOT(ISERROR(SEARCH("いない",AN98)))</formula>
    </cfRule>
  </conditionalFormatting>
  <conditionalFormatting sqref="AN101:AO101">
    <cfRule type="cellIs" dxfId="876" priority="18" operator="equal">
      <formula>"いる"</formula>
    </cfRule>
    <cfRule type="cellIs" dxfId="875" priority="19" operator="equal">
      <formula>"非該当"</formula>
    </cfRule>
    <cfRule type="cellIs" dxfId="874" priority="20" operator="equal">
      <formula>"いる・いない"</formula>
    </cfRule>
    <cfRule type="containsText" dxfId="873" priority="21" operator="containsText" text="いない">
      <formula>NOT(ISERROR(SEARCH("いない",AN101)))</formula>
    </cfRule>
  </conditionalFormatting>
  <conditionalFormatting sqref="AN106:AO106">
    <cfRule type="cellIs" dxfId="872" priority="12" operator="equal">
      <formula>"非該当"</formula>
    </cfRule>
    <cfRule type="cellIs" dxfId="871" priority="11" operator="equal">
      <formula>"いる"</formula>
    </cfRule>
    <cfRule type="cellIs" dxfId="870" priority="13" operator="equal">
      <formula>"いる・いない"</formula>
    </cfRule>
    <cfRule type="containsText" dxfId="869" priority="14" operator="containsText" text="いない">
      <formula>NOT(ISERROR(SEARCH("いない",AN106)))</formula>
    </cfRule>
  </conditionalFormatting>
  <conditionalFormatting sqref="AN109:AO109">
    <cfRule type="cellIs" dxfId="868" priority="4" operator="equal">
      <formula>"いる"</formula>
    </cfRule>
    <cfRule type="cellIs" dxfId="867" priority="5" operator="equal">
      <formula>"非該当"</formula>
    </cfRule>
    <cfRule type="cellIs" dxfId="866" priority="6" operator="equal">
      <formula>"いる・いない"</formula>
    </cfRule>
    <cfRule type="containsText" dxfId="865" priority="7" operator="containsText" text="いない">
      <formula>NOT(ISERROR(SEARCH("いない",AN109)))</formula>
    </cfRule>
  </conditionalFormatting>
  <conditionalFormatting sqref="AY7">
    <cfRule type="containsErrors" dxfId="864" priority="78">
      <formula>ISERROR(AY7)</formula>
    </cfRule>
    <cfRule type="containsText" dxfId="863" priority="80" operator="containsText" text="根拠法令等の記載内容を再度確認してください。">
      <formula>NOT(ISERROR(SEARCH("根拠法令等の記載内容を再度確認してください。",AY7)))</formula>
    </cfRule>
    <cfRule type="cellIs" dxfId="862" priority="79" operator="equal">
      <formula>0</formula>
    </cfRule>
  </conditionalFormatting>
  <conditionalFormatting sqref="AY13">
    <cfRule type="containsErrors" dxfId="861" priority="113">
      <formula>ISERROR(AY13)</formula>
    </cfRule>
    <cfRule type="cellIs" dxfId="860" priority="114" operator="equal">
      <formula>0</formula>
    </cfRule>
    <cfRule type="containsText" dxfId="859" priority="115" operator="containsText" text="根拠法令等の記載内容を再度確認してください。">
      <formula>NOT(ISERROR(SEARCH("根拠法令等の記載内容を再度確認してください。",AY13)))</formula>
    </cfRule>
  </conditionalFormatting>
  <conditionalFormatting sqref="AY18">
    <cfRule type="cellIs" dxfId="858" priority="194" operator="equal">
      <formula>0</formula>
    </cfRule>
    <cfRule type="containsErrors" dxfId="857" priority="193">
      <formula>ISERROR(AY18)</formula>
    </cfRule>
    <cfRule type="containsText" dxfId="856" priority="195" operator="containsText" text="根拠法令等の記載内容を再度確認してください。">
      <formula>NOT(ISERROR(SEARCH("根拠法令等の記載内容を再度確認してください。",AY18)))</formula>
    </cfRule>
  </conditionalFormatting>
  <conditionalFormatting sqref="AY22">
    <cfRule type="containsText" dxfId="855" priority="192" operator="containsText" text="根拠法令等の記載内容を再度確認してください。">
      <formula>NOT(ISERROR(SEARCH("根拠法令等の記載内容を再度確認してください。",AY22)))</formula>
    </cfRule>
    <cfRule type="cellIs" dxfId="854" priority="191" operator="equal">
      <formula>0</formula>
    </cfRule>
    <cfRule type="containsErrors" dxfId="853" priority="190">
      <formula>ISERROR(AY22)</formula>
    </cfRule>
  </conditionalFormatting>
  <conditionalFormatting sqref="AY25">
    <cfRule type="containsText" dxfId="852" priority="189" operator="containsText" text="根拠法令等の記載内容を再度確認してください。">
      <formula>NOT(ISERROR(SEARCH("根拠法令等の記載内容を再度確認してください。",AY25)))</formula>
    </cfRule>
    <cfRule type="cellIs" dxfId="851" priority="188" operator="equal">
      <formula>0</formula>
    </cfRule>
    <cfRule type="containsErrors" dxfId="850" priority="187">
      <formula>ISERROR(AY25)</formula>
    </cfRule>
  </conditionalFormatting>
  <conditionalFormatting sqref="AY29">
    <cfRule type="containsText" dxfId="849" priority="73" operator="containsText" text="根拠法令等の記載内容を再度確認してください。">
      <formula>NOT(ISERROR(SEARCH("根拠法令等の記載内容を再度確認してください。",AY29)))</formula>
    </cfRule>
    <cfRule type="cellIs" dxfId="848" priority="72" operator="equal">
      <formula>0</formula>
    </cfRule>
    <cfRule type="containsErrors" dxfId="847" priority="71">
      <formula>ISERROR(AY29)</formula>
    </cfRule>
  </conditionalFormatting>
  <conditionalFormatting sqref="AY31">
    <cfRule type="containsText" dxfId="846" priority="108" operator="containsText" text="根拠法令等の記載内容を再度確認してください。">
      <formula>NOT(ISERROR(SEARCH("根拠法令等の記載内容を再度確認してください。",AY31)))</formula>
    </cfRule>
    <cfRule type="containsErrors" dxfId="845" priority="106">
      <formula>ISERROR(AY31)</formula>
    </cfRule>
    <cfRule type="cellIs" dxfId="844" priority="107" operator="equal">
      <formula>0</formula>
    </cfRule>
  </conditionalFormatting>
  <conditionalFormatting sqref="AY37">
    <cfRule type="containsErrors" dxfId="843" priority="64">
      <formula>ISERROR(AY37)</formula>
    </cfRule>
    <cfRule type="cellIs" dxfId="842" priority="65" operator="equal">
      <formula>0</formula>
    </cfRule>
    <cfRule type="containsText" dxfId="841" priority="66" operator="containsText" text="根拠法令等の記載内容を再度確認してください。">
      <formula>NOT(ISERROR(SEARCH("根拠法令等の記載内容を再度確認してください。",AY37)))</formula>
    </cfRule>
  </conditionalFormatting>
  <conditionalFormatting sqref="AY43">
    <cfRule type="containsText" dxfId="840" priority="186" operator="containsText" text="根拠法令等の記載内容を再度確認してください。">
      <formula>NOT(ISERROR(SEARCH("根拠法令等の記載内容を再度確認してください。",AY43)))</formula>
    </cfRule>
    <cfRule type="containsErrors" dxfId="839" priority="184">
      <formula>ISERROR(AY43)</formula>
    </cfRule>
    <cfRule type="cellIs" dxfId="838" priority="185" operator="equal">
      <formula>0</formula>
    </cfRule>
  </conditionalFormatting>
  <conditionalFormatting sqref="AY47">
    <cfRule type="containsErrors" dxfId="837" priority="99">
      <formula>ISERROR(AY47)</formula>
    </cfRule>
    <cfRule type="cellIs" dxfId="836" priority="100" operator="equal">
      <formula>0</formula>
    </cfRule>
    <cfRule type="containsText" dxfId="835" priority="101" operator="containsText" text="根拠法令等の記載内容を再度確認してください。">
      <formula>NOT(ISERROR(SEARCH("根拠法令等の記載内容を再度確認してください。",AY47)))</formula>
    </cfRule>
  </conditionalFormatting>
  <conditionalFormatting sqref="AY52">
    <cfRule type="containsText" dxfId="834" priority="183" operator="containsText" text="根拠法令等の記載内容を再度確認してください。">
      <formula>NOT(ISERROR(SEARCH("根拠法令等の記載内容を再度確認してください。",AY52)))</formula>
    </cfRule>
    <cfRule type="cellIs" dxfId="833" priority="182" operator="equal">
      <formula>0</formula>
    </cfRule>
    <cfRule type="containsErrors" dxfId="832" priority="181">
      <formula>ISERROR(AY52)</formula>
    </cfRule>
  </conditionalFormatting>
  <conditionalFormatting sqref="AY55">
    <cfRule type="containsErrors" dxfId="831" priority="178">
      <formula>ISERROR(AY55)</formula>
    </cfRule>
    <cfRule type="cellIs" dxfId="830" priority="179" operator="equal">
      <formula>0</formula>
    </cfRule>
    <cfRule type="containsText" dxfId="829" priority="180" operator="containsText" text="根拠法令等の記載内容を再度確認してください。">
      <formula>NOT(ISERROR(SEARCH("根拠法令等の記載内容を再度確認してください。",AY55)))</formula>
    </cfRule>
  </conditionalFormatting>
  <conditionalFormatting sqref="AY57">
    <cfRule type="containsText" dxfId="828" priority="59" operator="containsText" text="根拠法令等の記載内容を再度確認してください。">
      <formula>NOT(ISERROR(SEARCH("根拠法令等の記載内容を再度確認してください。",AY57)))</formula>
    </cfRule>
    <cfRule type="cellIs" dxfId="827" priority="58" operator="equal">
      <formula>0</formula>
    </cfRule>
    <cfRule type="containsErrors" dxfId="826" priority="57">
      <formula>ISERROR(AY57)</formula>
    </cfRule>
  </conditionalFormatting>
  <conditionalFormatting sqref="AY60:AY61">
    <cfRule type="containsText" dxfId="825" priority="52" operator="containsText" text="根拠法令等の記載内容を再度確認してください。">
      <formula>NOT(ISERROR(SEARCH("根拠法令等の記載内容を再度確認してください。",AY60)))</formula>
    </cfRule>
    <cfRule type="cellIs" dxfId="824" priority="51" operator="equal">
      <formula>0</formula>
    </cfRule>
    <cfRule type="containsErrors" dxfId="823" priority="50">
      <formula>ISERROR(AY60)</formula>
    </cfRule>
  </conditionalFormatting>
  <conditionalFormatting sqref="AY65">
    <cfRule type="containsErrors" dxfId="822" priority="43">
      <formula>ISERROR(AY65)</formula>
    </cfRule>
    <cfRule type="containsText" dxfId="821" priority="45" operator="containsText" text="根拠法令等の記載内容を再度確認してください。">
      <formula>NOT(ISERROR(SEARCH("根拠法令等の記載内容を再度確認してください。",AY65)))</formula>
    </cfRule>
    <cfRule type="cellIs" dxfId="820" priority="44" operator="equal">
      <formula>0</formula>
    </cfRule>
  </conditionalFormatting>
  <conditionalFormatting sqref="AY69">
    <cfRule type="containsErrors" dxfId="819" priority="36">
      <formula>ISERROR(AY69)</formula>
    </cfRule>
    <cfRule type="cellIs" dxfId="818" priority="37" operator="equal">
      <formula>0</formula>
    </cfRule>
    <cfRule type="containsText" dxfId="817" priority="38" operator="containsText" text="根拠法令等の記載内容を再度確認してください。">
      <formula>NOT(ISERROR(SEARCH("根拠法令等の記載内容を再度確認してください。",AY69)))</formula>
    </cfRule>
  </conditionalFormatting>
  <conditionalFormatting sqref="AY72:AY73">
    <cfRule type="containsErrors" dxfId="816" priority="29">
      <formula>ISERROR(AY72)</formula>
    </cfRule>
    <cfRule type="cellIs" dxfId="815" priority="30" operator="equal">
      <formula>0</formula>
    </cfRule>
    <cfRule type="containsText" dxfId="814" priority="31" operator="containsText" text="根拠法令等の記載内容を再度確認してください。">
      <formula>NOT(ISERROR(SEARCH("根拠法令等の記載内容を再度確認してください。",AY72)))</formula>
    </cfRule>
  </conditionalFormatting>
  <conditionalFormatting sqref="AY78">
    <cfRule type="cellIs" dxfId="813" priority="170" operator="equal">
      <formula>0</formula>
    </cfRule>
    <cfRule type="containsText" dxfId="812" priority="171" operator="containsText" text="根拠法令等の記載内容を再度確認してください。">
      <formula>NOT(ISERROR(SEARCH("根拠法令等の記載内容を再度確認してください。",AY78)))</formula>
    </cfRule>
    <cfRule type="containsErrors" dxfId="811" priority="169">
      <formula>ISERROR(AY78)</formula>
    </cfRule>
  </conditionalFormatting>
  <conditionalFormatting sqref="AY87">
    <cfRule type="containsText" dxfId="810" priority="168" operator="containsText" text="根拠法令等の記載内容を再度確認してください。">
      <formula>NOT(ISERROR(SEARCH("根拠法令等の記載内容を再度確認してください。",AY87)))</formula>
    </cfRule>
    <cfRule type="cellIs" dxfId="809" priority="167" operator="equal">
      <formula>0</formula>
    </cfRule>
    <cfRule type="containsErrors" dxfId="808" priority="166">
      <formula>ISERROR(AY87)</formula>
    </cfRule>
  </conditionalFormatting>
  <conditionalFormatting sqref="AY91">
    <cfRule type="containsText" dxfId="807" priority="165" operator="containsText" text="根拠法令等の記載内容を再度確認してください。">
      <formula>NOT(ISERROR(SEARCH("根拠法令等の記載内容を再度確認してください。",AY91)))</formula>
    </cfRule>
    <cfRule type="cellIs" dxfId="806" priority="164" operator="equal">
      <formula>0</formula>
    </cfRule>
    <cfRule type="containsErrors" dxfId="805" priority="163">
      <formula>ISERROR(AY91)</formula>
    </cfRule>
  </conditionalFormatting>
  <conditionalFormatting sqref="AY94:AY96">
    <cfRule type="containsText" dxfId="804" priority="162" operator="containsText" text="根拠法令等の記載内容を再度確認してください。">
      <formula>NOT(ISERROR(SEARCH("根拠法令等の記載内容を再度確認してください。",AY94)))</formula>
    </cfRule>
    <cfRule type="cellIs" dxfId="803" priority="161" operator="equal">
      <formula>0</formula>
    </cfRule>
    <cfRule type="containsErrors" dxfId="802" priority="160">
      <formula>ISERROR(AY94)</formula>
    </cfRule>
  </conditionalFormatting>
  <conditionalFormatting sqref="AY98">
    <cfRule type="cellIs" dxfId="801" priority="23" operator="equal">
      <formula>0</formula>
    </cfRule>
    <cfRule type="containsErrors" dxfId="800" priority="22">
      <formula>ISERROR(AY98)</formula>
    </cfRule>
    <cfRule type="containsText" dxfId="799" priority="24" operator="containsText" text="根拠法令等の記載内容を再度確認してください。">
      <formula>NOT(ISERROR(SEARCH("根拠法令等の記載内容を再度確認してください。",AY98)))</formula>
    </cfRule>
  </conditionalFormatting>
  <conditionalFormatting sqref="AY101:AY102">
    <cfRule type="containsErrors" dxfId="798" priority="15">
      <formula>ISERROR(AY101)</formula>
    </cfRule>
    <cfRule type="cellIs" dxfId="797" priority="16" operator="equal">
      <formula>0</formula>
    </cfRule>
    <cfRule type="containsText" dxfId="796" priority="17" operator="containsText" text="根拠法令等の記載内容を再度確認してください。">
      <formula>NOT(ISERROR(SEARCH("根拠法令等の記載内容を再度確認してください。",AY101)))</formula>
    </cfRule>
  </conditionalFormatting>
  <conditionalFormatting sqref="AY105:AY106">
    <cfRule type="containsText" dxfId="795" priority="10" operator="containsText" text="根拠法令等の記載内容を再度確認してください。">
      <formula>NOT(ISERROR(SEARCH("根拠法令等の記載内容を再度確認してください。",AY105)))</formula>
    </cfRule>
    <cfRule type="cellIs" dxfId="794" priority="9" operator="equal">
      <formula>0</formula>
    </cfRule>
    <cfRule type="containsErrors" dxfId="793" priority="8">
      <formula>ISERROR(AY105)</formula>
    </cfRule>
  </conditionalFormatting>
  <conditionalFormatting sqref="AY109">
    <cfRule type="containsErrors" dxfId="792" priority="1">
      <formula>ISERROR(AY109)</formula>
    </cfRule>
    <cfRule type="cellIs" dxfId="791" priority="2" operator="equal">
      <formula>0</formula>
    </cfRule>
    <cfRule type="containsText" dxfId="790" priority="3" operator="containsText" text="根拠法令等の記載内容を再度確認してください。">
      <formula>NOT(ISERROR(SEARCH("根拠法令等の記載内容を再度確認してください。",AY109)))</formula>
    </cfRule>
  </conditionalFormatting>
  <dataValidations count="2">
    <dataValidation type="list" allowBlank="1" showInputMessage="1" showErrorMessage="1" error="正しい値を選択してください" prompt="該当又は非該当のいずれかを選択してください" sqref="C10" xr:uid="{733AFEB2-3451-4A83-BA84-D4527B9522A7}">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29:AO29 AN37:AO37 AN57:AO57 AN60:AO60 AN65:AO65 AN69:AO69 AN73:AO73 AN98:AO98 AN101:AO101 AN106:AO106 AN109:AO109" xr:uid="{F4786C94-5DDE-43CB-9198-16AC32E7B1FD}">
      <formula1>"いる・いない,いる,いない,非該当"</formula1>
    </dataValidation>
  </dataValidations>
  <hyperlinks>
    <hyperlink ref="AM117" location="'介護給付費　目次'!A1" display="目次に戻る" xr:uid="{CFC302E0-26EF-4E84-BDC2-7EBCB56F39C8}"/>
    <hyperlink ref="AM1" location="'介護給付費　目次'!A1" display="目次に戻る" xr:uid="{A525790D-7D6B-4487-984A-90583BC665EC}"/>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2" manualBreakCount="2">
    <brk id="55" min="1" max="49" man="1"/>
    <brk id="107" min="1" max="49" man="1"/>
  </rowBreaks>
  <ignoredErrors>
    <ignoredError sqref="H7 H2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5006-293D-4662-A62C-C9599F24CEF9}">
  <sheetPr codeName="Sheet4">
    <pageSetUpPr fitToPage="1"/>
  </sheetPr>
  <dimension ref="A1:CE179"/>
  <sheetViews>
    <sheetView tabSelected="1" view="pageBreakPreview" zoomScale="130" zoomScaleNormal="100" zoomScaleSheetLayoutView="130" workbookViewId="0">
      <pane xSplit="7" ySplit="5" topLeftCell="H151"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3.69140625" style="1" hidden="1" customWidth="1"/>
    <col min="2" max="38" width="2.69140625" style="1"/>
    <col min="39" max="39" width="2.76562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5" customHeight="1" x14ac:dyDescent="0.25">
      <c r="A6" s="69" t="str">
        <f>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f t="shared" ref="A7:A70" si="0">_xlfn.IFS(AM7=0,"",AM7&gt;0,AM7,AM7&lt;&gt;"","")</f>
        <v>1</v>
      </c>
      <c r="B7" s="418" t="s">
        <v>8</v>
      </c>
      <c r="C7" s="381"/>
      <c r="D7" s="381"/>
      <c r="E7" s="381"/>
      <c r="F7" s="381"/>
      <c r="G7" s="419"/>
      <c r="H7" s="382" t="s">
        <v>10</v>
      </c>
      <c r="I7" s="383"/>
      <c r="J7" s="431" t="s">
        <v>11</v>
      </c>
      <c r="K7" s="431"/>
      <c r="L7" s="431"/>
      <c r="M7" s="431"/>
      <c r="N7" s="431"/>
      <c r="O7" s="431"/>
      <c r="P7" s="431"/>
      <c r="Q7" s="431"/>
      <c r="R7" s="431"/>
      <c r="S7" s="431"/>
      <c r="T7" s="431"/>
      <c r="U7" s="431"/>
      <c r="V7" s="431"/>
      <c r="W7" s="431"/>
      <c r="X7" s="431"/>
      <c r="Y7" s="431"/>
      <c r="Z7" s="431"/>
      <c r="AA7" s="431"/>
      <c r="AB7" s="431"/>
      <c r="AC7" s="431"/>
      <c r="AD7" s="431"/>
      <c r="AE7" s="431"/>
      <c r="AF7" s="431"/>
      <c r="AG7" s="431"/>
      <c r="AH7" s="431"/>
      <c r="AI7" s="431"/>
      <c r="AJ7" s="431"/>
      <c r="AK7" s="80"/>
      <c r="AL7" s="155"/>
      <c r="AM7" s="156">
        <v>1</v>
      </c>
      <c r="AN7" s="386" t="s">
        <v>12</v>
      </c>
      <c r="AO7" s="387"/>
      <c r="AP7" s="387"/>
      <c r="AQ7" s="388"/>
      <c r="AR7" s="154"/>
      <c r="AS7" s="432" t="s">
        <v>15</v>
      </c>
      <c r="AT7" s="433"/>
      <c r="AU7" s="433"/>
      <c r="AV7" s="433"/>
      <c r="AW7" s="433"/>
      <c r="AX7" s="434"/>
      <c r="AY7" s="17">
        <f>IFERROR(VLOOKUP(AN7,$CD$6:$CE$11,2,FALSE),0)</f>
        <v>0</v>
      </c>
      <c r="CB7" s="1" t="s">
        <v>13</v>
      </c>
      <c r="CD7" s="1" t="s">
        <v>13</v>
      </c>
    </row>
    <row r="8" spans="1:83" ht="19.5" customHeight="1" x14ac:dyDescent="0.25">
      <c r="A8" s="69" t="str">
        <f t="shared" si="0"/>
        <v/>
      </c>
      <c r="B8" s="418"/>
      <c r="C8" s="381"/>
      <c r="D8" s="381"/>
      <c r="E8" s="381"/>
      <c r="F8" s="381"/>
      <c r="G8" s="419"/>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155"/>
      <c r="AM8" s="156"/>
      <c r="AN8" s="80"/>
      <c r="AO8" s="80"/>
      <c r="AP8" s="80"/>
      <c r="AQ8" s="80"/>
      <c r="AR8" s="154"/>
      <c r="AS8" s="157"/>
      <c r="AT8" s="158"/>
      <c r="AU8" s="158"/>
      <c r="AV8" s="158"/>
      <c r="AW8" s="158"/>
      <c r="AX8" s="159"/>
      <c r="AY8" s="17">
        <f t="shared" ref="AY8:AY71" si="1">IFERROR(VLOOKUP(AN8,$CD$6:$CE$11,2,FALSE),0)</f>
        <v>0</v>
      </c>
      <c r="CB8" s="1" t="s">
        <v>14</v>
      </c>
      <c r="CD8" s="1" t="s">
        <v>14</v>
      </c>
      <c r="CE8" s="1" t="s">
        <v>18</v>
      </c>
    </row>
    <row r="9" spans="1:83" ht="19.5" customHeight="1" x14ac:dyDescent="0.25">
      <c r="A9" s="69" t="str">
        <f t="shared" si="0"/>
        <v/>
      </c>
      <c r="B9" s="418"/>
      <c r="C9" s="381"/>
      <c r="D9" s="381"/>
      <c r="E9" s="381"/>
      <c r="F9" s="381"/>
      <c r="G9" s="419"/>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155"/>
      <c r="AM9" s="156"/>
      <c r="AN9" s="80"/>
      <c r="AO9" s="80"/>
      <c r="AP9" s="80"/>
      <c r="AQ9" s="80"/>
      <c r="AR9" s="154"/>
      <c r="AS9" s="157"/>
      <c r="AT9" s="158"/>
      <c r="AU9" s="158"/>
      <c r="AV9" s="158"/>
      <c r="AW9" s="158"/>
      <c r="AX9" s="159"/>
      <c r="AY9" s="17">
        <f t="shared" si="1"/>
        <v>0</v>
      </c>
      <c r="CB9" s="1" t="s">
        <v>19</v>
      </c>
      <c r="CD9" s="1" t="s">
        <v>19</v>
      </c>
    </row>
    <row r="10" spans="1:83" ht="19.5" customHeight="1" x14ac:dyDescent="0.25">
      <c r="A10" s="69" t="str">
        <f t="shared" si="0"/>
        <v/>
      </c>
      <c r="B10" s="418"/>
      <c r="C10" s="381"/>
      <c r="D10" s="381"/>
      <c r="E10" s="381"/>
      <c r="F10" s="381"/>
      <c r="G10" s="419"/>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155"/>
      <c r="AM10" s="156"/>
      <c r="AN10" s="80"/>
      <c r="AO10" s="80"/>
      <c r="AP10" s="80"/>
      <c r="AQ10" s="80"/>
      <c r="AR10" s="154"/>
      <c r="AS10" s="157"/>
      <c r="AT10" s="158"/>
      <c r="AU10" s="158"/>
      <c r="AV10" s="158"/>
      <c r="AW10" s="158"/>
      <c r="AX10" s="159"/>
      <c r="AY10" s="17">
        <f t="shared" si="1"/>
        <v>0</v>
      </c>
      <c r="CB10" s="1" t="s">
        <v>20</v>
      </c>
      <c r="CD10" s="1" t="s">
        <v>20</v>
      </c>
    </row>
    <row r="11" spans="1:83" ht="19.5" customHeight="1" x14ac:dyDescent="0.25">
      <c r="A11" s="69">
        <f t="shared" si="0"/>
        <v>2</v>
      </c>
      <c r="B11" s="418" t="s">
        <v>9</v>
      </c>
      <c r="C11" s="381"/>
      <c r="D11" s="381"/>
      <c r="E11" s="381"/>
      <c r="F11" s="381"/>
      <c r="G11" s="419"/>
      <c r="H11" s="382" t="s">
        <v>37</v>
      </c>
      <c r="I11" s="383"/>
      <c r="J11" s="384" t="s">
        <v>38</v>
      </c>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4"/>
      <c r="AJ11" s="384"/>
      <c r="AK11" s="80"/>
      <c r="AL11" s="155"/>
      <c r="AM11" s="156">
        <v>2</v>
      </c>
      <c r="AN11" s="386" t="s">
        <v>12</v>
      </c>
      <c r="AO11" s="387"/>
      <c r="AP11" s="387"/>
      <c r="AQ11" s="388"/>
      <c r="AR11" s="154"/>
      <c r="AS11" s="375" t="s">
        <v>1497</v>
      </c>
      <c r="AT11" s="376"/>
      <c r="AU11" s="376"/>
      <c r="AV11" s="376"/>
      <c r="AW11" s="376"/>
      <c r="AX11" s="377"/>
      <c r="AY11" s="17">
        <f t="shared" si="1"/>
        <v>0</v>
      </c>
      <c r="CD11" s="1" t="s">
        <v>12</v>
      </c>
    </row>
    <row r="12" spans="1:83" ht="19.5" customHeight="1" x14ac:dyDescent="0.25">
      <c r="A12" s="69" t="str">
        <f t="shared" si="0"/>
        <v/>
      </c>
      <c r="B12" s="418"/>
      <c r="C12" s="381"/>
      <c r="D12" s="381"/>
      <c r="E12" s="381"/>
      <c r="F12" s="381"/>
      <c r="G12" s="419"/>
      <c r="H12" s="80"/>
      <c r="I12" s="80"/>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84"/>
      <c r="AI12" s="384"/>
      <c r="AJ12" s="384"/>
      <c r="AK12" s="80"/>
      <c r="AL12" s="155"/>
      <c r="AM12" s="156"/>
      <c r="AN12" s="80"/>
      <c r="AO12" s="80"/>
      <c r="AP12" s="80"/>
      <c r="AQ12" s="80"/>
      <c r="AR12" s="154"/>
      <c r="AS12" s="375"/>
      <c r="AT12" s="376"/>
      <c r="AU12" s="376"/>
      <c r="AV12" s="376"/>
      <c r="AW12" s="376"/>
      <c r="AX12" s="377"/>
      <c r="AY12" s="17">
        <f t="shared" si="1"/>
        <v>0</v>
      </c>
    </row>
    <row r="13" spans="1:83" ht="19.5" customHeight="1" x14ac:dyDescent="0.25">
      <c r="A13" s="69" t="str">
        <f t="shared" si="0"/>
        <v/>
      </c>
      <c r="B13" s="418"/>
      <c r="C13" s="381"/>
      <c r="D13" s="381"/>
      <c r="E13" s="381"/>
      <c r="F13" s="381"/>
      <c r="G13" s="419"/>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155"/>
      <c r="AM13" s="156"/>
      <c r="AN13" s="80"/>
      <c r="AO13" s="80"/>
      <c r="AP13" s="80"/>
      <c r="AQ13" s="80"/>
      <c r="AR13" s="154"/>
      <c r="AS13" s="157"/>
      <c r="AT13" s="158"/>
      <c r="AU13" s="158"/>
      <c r="AV13" s="158"/>
      <c r="AW13" s="158"/>
      <c r="AX13" s="159"/>
      <c r="AY13" s="17">
        <f t="shared" si="1"/>
        <v>0</v>
      </c>
      <c r="CB13" s="1" t="s">
        <v>13</v>
      </c>
      <c r="CD13" s="1" t="s">
        <v>13</v>
      </c>
      <c r="CE13" s="1" t="s">
        <v>18</v>
      </c>
    </row>
    <row r="14" spans="1:83" ht="15" customHeight="1" thickBot="1" x14ac:dyDescent="0.3">
      <c r="A14" s="69" t="str">
        <f t="shared" si="0"/>
        <v/>
      </c>
      <c r="B14" s="170"/>
      <c r="C14" s="171"/>
      <c r="D14" s="171"/>
      <c r="E14" s="171"/>
      <c r="F14" s="171"/>
      <c r="G14" s="172"/>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3"/>
      <c r="AM14" s="174"/>
      <c r="AN14" s="171"/>
      <c r="AO14" s="171"/>
      <c r="AP14" s="171"/>
      <c r="AQ14" s="171"/>
      <c r="AR14" s="172"/>
      <c r="AS14" s="175"/>
      <c r="AT14" s="176"/>
      <c r="AU14" s="176"/>
      <c r="AV14" s="176"/>
      <c r="AW14" s="176"/>
      <c r="AX14" s="177"/>
      <c r="AY14" s="17">
        <f t="shared" si="1"/>
        <v>0</v>
      </c>
      <c r="CB14" s="1" t="s">
        <v>14</v>
      </c>
      <c r="CD14" s="1" t="s">
        <v>14</v>
      </c>
    </row>
    <row r="15" spans="1:83" ht="15" customHeight="1" x14ac:dyDescent="0.25">
      <c r="A15" s="69" t="str">
        <f t="shared" si="0"/>
        <v/>
      </c>
      <c r="B15" s="153"/>
      <c r="C15" s="80"/>
      <c r="D15" s="80"/>
      <c r="E15" s="80"/>
      <c r="F15" s="80"/>
      <c r="G15" s="154"/>
      <c r="H15" s="80"/>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155"/>
      <c r="AM15" s="156"/>
      <c r="AN15" s="80"/>
      <c r="AO15" s="80"/>
      <c r="AP15" s="80"/>
      <c r="AQ15" s="80"/>
      <c r="AR15" s="154"/>
      <c r="AS15" s="157"/>
      <c r="AT15" s="158"/>
      <c r="AU15" s="158"/>
      <c r="AV15" s="158"/>
      <c r="AW15" s="158"/>
      <c r="AX15" s="159"/>
      <c r="AY15" s="17">
        <f t="shared" si="1"/>
        <v>0</v>
      </c>
      <c r="CB15" s="1" t="s">
        <v>19</v>
      </c>
      <c r="CD15" s="1" t="s">
        <v>19</v>
      </c>
    </row>
    <row r="16" spans="1:83" ht="19.5" customHeight="1" x14ac:dyDescent="0.25">
      <c r="A16" s="69">
        <f t="shared" si="0"/>
        <v>3</v>
      </c>
      <c r="B16" s="418" t="s">
        <v>39</v>
      </c>
      <c r="C16" s="381"/>
      <c r="D16" s="381"/>
      <c r="E16" s="381"/>
      <c r="F16" s="381"/>
      <c r="G16" s="419"/>
      <c r="H16" s="382" t="s">
        <v>10</v>
      </c>
      <c r="I16" s="383"/>
      <c r="J16" s="401" t="s">
        <v>40</v>
      </c>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K16" s="80"/>
      <c r="AL16" s="155"/>
      <c r="AM16" s="156">
        <v>3</v>
      </c>
      <c r="AN16" s="386" t="s">
        <v>12</v>
      </c>
      <c r="AO16" s="387"/>
      <c r="AP16" s="387"/>
      <c r="AQ16" s="388"/>
      <c r="AR16" s="154"/>
      <c r="AS16" s="375" t="s">
        <v>1498</v>
      </c>
      <c r="AT16" s="376"/>
      <c r="AU16" s="376"/>
      <c r="AV16" s="376"/>
      <c r="AW16" s="376"/>
      <c r="AX16" s="377"/>
      <c r="AY16" s="17">
        <f t="shared" si="1"/>
        <v>0</v>
      </c>
      <c r="CB16" s="1" t="s">
        <v>21</v>
      </c>
      <c r="CD16" s="1" t="s">
        <v>21</v>
      </c>
    </row>
    <row r="17" spans="1:83" ht="34.200000000000003" customHeight="1" x14ac:dyDescent="0.25">
      <c r="A17" s="69" t="str">
        <f t="shared" si="0"/>
        <v/>
      </c>
      <c r="B17" s="418"/>
      <c r="C17" s="381"/>
      <c r="D17" s="381"/>
      <c r="E17" s="381"/>
      <c r="F17" s="381"/>
      <c r="G17" s="419"/>
      <c r="H17" s="80"/>
      <c r="I17" s="80"/>
      <c r="J17" s="401"/>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80"/>
      <c r="AL17" s="155"/>
      <c r="AM17" s="156"/>
      <c r="AN17" s="80"/>
      <c r="AO17" s="80"/>
      <c r="AP17" s="80"/>
      <c r="AQ17" s="80"/>
      <c r="AR17" s="154"/>
      <c r="AS17" s="375"/>
      <c r="AT17" s="376"/>
      <c r="AU17" s="376"/>
      <c r="AV17" s="376"/>
      <c r="AW17" s="376"/>
      <c r="AX17" s="377"/>
      <c r="AY17" s="17">
        <f t="shared" si="1"/>
        <v>0</v>
      </c>
      <c r="CD17" s="1" t="s">
        <v>22</v>
      </c>
    </row>
    <row r="18" spans="1:83" ht="15.65" customHeight="1" x14ac:dyDescent="0.25">
      <c r="A18" s="69" t="str">
        <f t="shared" si="0"/>
        <v/>
      </c>
      <c r="B18" s="153"/>
      <c r="C18" s="80"/>
      <c r="D18" s="80"/>
      <c r="E18" s="80"/>
      <c r="F18" s="80"/>
      <c r="G18" s="154"/>
      <c r="H18" s="80"/>
      <c r="I18" s="80"/>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80"/>
      <c r="AL18" s="155"/>
      <c r="AM18" s="156"/>
      <c r="AN18" s="80"/>
      <c r="AO18" s="80"/>
      <c r="AP18" s="80"/>
      <c r="AQ18" s="80"/>
      <c r="AR18" s="154"/>
      <c r="AS18" s="157"/>
      <c r="AT18" s="158"/>
      <c r="AU18" s="158"/>
      <c r="AV18" s="158"/>
      <c r="AW18" s="158"/>
      <c r="AX18" s="159"/>
      <c r="AY18" s="17">
        <f t="shared" si="1"/>
        <v>0</v>
      </c>
    </row>
    <row r="19" spans="1:83" ht="19.5" customHeight="1" x14ac:dyDescent="0.25">
      <c r="A19" s="69">
        <f t="shared" si="0"/>
        <v>4</v>
      </c>
      <c r="B19" s="153"/>
      <c r="C19" s="80"/>
      <c r="D19" s="80"/>
      <c r="E19" s="80"/>
      <c r="F19" s="80"/>
      <c r="G19" s="154"/>
      <c r="H19" s="382" t="s">
        <v>37</v>
      </c>
      <c r="I19" s="383"/>
      <c r="J19" s="405" t="s">
        <v>41</v>
      </c>
      <c r="K19" s="405"/>
      <c r="L19" s="405"/>
      <c r="M19" s="405"/>
      <c r="N19" s="405"/>
      <c r="O19" s="405"/>
      <c r="P19" s="405"/>
      <c r="Q19" s="405"/>
      <c r="R19" s="405"/>
      <c r="S19" s="405"/>
      <c r="T19" s="405"/>
      <c r="U19" s="405"/>
      <c r="V19" s="405"/>
      <c r="W19" s="405"/>
      <c r="X19" s="405"/>
      <c r="Y19" s="405"/>
      <c r="Z19" s="405"/>
      <c r="AA19" s="405"/>
      <c r="AB19" s="405"/>
      <c r="AC19" s="405"/>
      <c r="AD19" s="405"/>
      <c r="AE19" s="405"/>
      <c r="AF19" s="405"/>
      <c r="AG19" s="405"/>
      <c r="AH19" s="405"/>
      <c r="AI19" s="405"/>
      <c r="AJ19" s="405"/>
      <c r="AK19" s="80"/>
      <c r="AL19" s="155"/>
      <c r="AM19" s="156">
        <v>4</v>
      </c>
      <c r="AN19" s="386" t="s">
        <v>12</v>
      </c>
      <c r="AO19" s="387"/>
      <c r="AP19" s="387"/>
      <c r="AQ19" s="388"/>
      <c r="AR19" s="154"/>
      <c r="AS19" s="375" t="s">
        <v>1498</v>
      </c>
      <c r="AT19" s="376"/>
      <c r="AU19" s="376"/>
      <c r="AV19" s="376"/>
      <c r="AW19" s="376"/>
      <c r="AX19" s="377"/>
      <c r="AY19" s="17">
        <f t="shared" si="1"/>
        <v>0</v>
      </c>
      <c r="CB19" s="1" t="s">
        <v>23</v>
      </c>
      <c r="CD19" s="1" t="s">
        <v>23</v>
      </c>
    </row>
    <row r="20" spans="1:83" ht="19.5" customHeight="1" x14ac:dyDescent="0.25">
      <c r="A20" s="69" t="str">
        <f t="shared" si="0"/>
        <v/>
      </c>
      <c r="B20" s="153"/>
      <c r="C20" s="80"/>
      <c r="D20" s="80"/>
      <c r="E20" s="80"/>
      <c r="F20" s="80"/>
      <c r="G20" s="154"/>
      <c r="H20" s="80"/>
      <c r="I20" s="80"/>
      <c r="J20" s="405"/>
      <c r="K20" s="405"/>
      <c r="L20" s="405"/>
      <c r="M20" s="405"/>
      <c r="N20" s="405"/>
      <c r="O20" s="405"/>
      <c r="P20" s="405"/>
      <c r="Q20" s="405"/>
      <c r="R20" s="405"/>
      <c r="S20" s="405"/>
      <c r="T20" s="405"/>
      <c r="U20" s="405"/>
      <c r="V20" s="405"/>
      <c r="W20" s="405"/>
      <c r="X20" s="405"/>
      <c r="Y20" s="405"/>
      <c r="Z20" s="405"/>
      <c r="AA20" s="405"/>
      <c r="AB20" s="405"/>
      <c r="AC20" s="405"/>
      <c r="AD20" s="405"/>
      <c r="AE20" s="405"/>
      <c r="AF20" s="405"/>
      <c r="AG20" s="405"/>
      <c r="AH20" s="405"/>
      <c r="AI20" s="405"/>
      <c r="AJ20" s="405"/>
      <c r="AK20" s="80"/>
      <c r="AL20" s="155"/>
      <c r="AM20" s="156"/>
      <c r="AN20" s="80"/>
      <c r="AO20" s="80"/>
      <c r="AP20" s="80"/>
      <c r="AQ20" s="80"/>
      <c r="AR20" s="154"/>
      <c r="AS20" s="375"/>
      <c r="AT20" s="376"/>
      <c r="AU20" s="376"/>
      <c r="AV20" s="376"/>
      <c r="AW20" s="376"/>
      <c r="AX20" s="377"/>
      <c r="AY20" s="17">
        <f t="shared" si="1"/>
        <v>0</v>
      </c>
      <c r="CB20" s="1" t="s">
        <v>24</v>
      </c>
      <c r="CD20" s="1" t="s">
        <v>24</v>
      </c>
      <c r="CE20" s="1" t="s">
        <v>25</v>
      </c>
    </row>
    <row r="21" spans="1:83" ht="15" customHeight="1" thickBot="1" x14ac:dyDescent="0.3">
      <c r="A21" s="69" t="str">
        <f t="shared" si="0"/>
        <v/>
      </c>
      <c r="B21" s="170"/>
      <c r="C21" s="171"/>
      <c r="D21" s="171"/>
      <c r="E21" s="171"/>
      <c r="F21" s="171"/>
      <c r="G21" s="172"/>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3"/>
      <c r="AM21" s="174"/>
      <c r="AN21" s="171"/>
      <c r="AO21" s="171"/>
      <c r="AP21" s="171"/>
      <c r="AQ21" s="171"/>
      <c r="AR21" s="172"/>
      <c r="AS21" s="175"/>
      <c r="AT21" s="176"/>
      <c r="AU21" s="176"/>
      <c r="AV21" s="176"/>
      <c r="AW21" s="176"/>
      <c r="AX21" s="177"/>
      <c r="AY21" s="17">
        <f t="shared" si="1"/>
        <v>0</v>
      </c>
      <c r="CD21" s="1" t="s">
        <v>26</v>
      </c>
    </row>
    <row r="22" spans="1:83" ht="15.65" customHeight="1" x14ac:dyDescent="0.25">
      <c r="A22" s="69" t="str">
        <f t="shared" si="0"/>
        <v/>
      </c>
      <c r="B22" s="153"/>
      <c r="C22" s="80"/>
      <c r="D22" s="80"/>
      <c r="E22" s="80"/>
      <c r="F22" s="80"/>
      <c r="G22" s="154"/>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155"/>
      <c r="AM22" s="156"/>
      <c r="AN22" s="80"/>
      <c r="AO22" s="80"/>
      <c r="AP22" s="80"/>
      <c r="AQ22" s="80"/>
      <c r="AR22" s="154"/>
      <c r="AS22" s="157"/>
      <c r="AT22" s="158"/>
      <c r="AU22" s="158"/>
      <c r="AV22" s="158"/>
      <c r="AW22" s="158"/>
      <c r="AX22" s="159"/>
      <c r="AY22" s="17">
        <f t="shared" si="1"/>
        <v>0</v>
      </c>
    </row>
    <row r="23" spans="1:83" ht="19.5" customHeight="1" x14ac:dyDescent="0.25">
      <c r="A23" s="69">
        <f t="shared" si="0"/>
        <v>5</v>
      </c>
      <c r="B23" s="418" t="s">
        <v>42</v>
      </c>
      <c r="C23" s="381"/>
      <c r="D23" s="381"/>
      <c r="E23" s="381"/>
      <c r="F23" s="381"/>
      <c r="G23" s="419"/>
      <c r="H23" s="382" t="s">
        <v>10</v>
      </c>
      <c r="I23" s="383"/>
      <c r="J23" s="384" t="s">
        <v>43</v>
      </c>
      <c r="K23" s="384"/>
      <c r="L23" s="384"/>
      <c r="M23" s="384"/>
      <c r="N23" s="384"/>
      <c r="O23" s="384"/>
      <c r="P23" s="384"/>
      <c r="Q23" s="384"/>
      <c r="R23" s="384"/>
      <c r="S23" s="384"/>
      <c r="T23" s="384"/>
      <c r="U23" s="384"/>
      <c r="V23" s="384"/>
      <c r="W23" s="384"/>
      <c r="X23" s="384"/>
      <c r="Y23" s="384"/>
      <c r="Z23" s="384"/>
      <c r="AA23" s="384"/>
      <c r="AB23" s="384"/>
      <c r="AC23" s="384"/>
      <c r="AD23" s="384"/>
      <c r="AE23" s="384"/>
      <c r="AF23" s="384"/>
      <c r="AG23" s="384"/>
      <c r="AH23" s="384"/>
      <c r="AI23" s="384"/>
      <c r="AJ23" s="384"/>
      <c r="AK23" s="80"/>
      <c r="AL23" s="155"/>
      <c r="AM23" s="156">
        <v>5</v>
      </c>
      <c r="AN23" s="386" t="s">
        <v>12</v>
      </c>
      <c r="AO23" s="387"/>
      <c r="AP23" s="387"/>
      <c r="AQ23" s="388"/>
      <c r="AR23" s="154"/>
      <c r="AS23" s="375" t="s">
        <v>1499</v>
      </c>
      <c r="AT23" s="376"/>
      <c r="AU23" s="376"/>
      <c r="AV23" s="376"/>
      <c r="AW23" s="376"/>
      <c r="AX23" s="377"/>
      <c r="AY23" s="17">
        <f t="shared" si="1"/>
        <v>0</v>
      </c>
    </row>
    <row r="24" spans="1:83" ht="19.5" customHeight="1" x14ac:dyDescent="0.25">
      <c r="A24" s="69" t="str">
        <f t="shared" si="0"/>
        <v/>
      </c>
      <c r="B24" s="418"/>
      <c r="C24" s="381"/>
      <c r="D24" s="381"/>
      <c r="E24" s="381"/>
      <c r="F24" s="381"/>
      <c r="G24" s="419"/>
      <c r="H24" s="80"/>
      <c r="I24" s="80"/>
      <c r="J24" s="384"/>
      <c r="K24" s="384"/>
      <c r="L24" s="384"/>
      <c r="M24" s="384"/>
      <c r="N24" s="384"/>
      <c r="O24" s="384"/>
      <c r="P24" s="384"/>
      <c r="Q24" s="384"/>
      <c r="R24" s="384"/>
      <c r="S24" s="384"/>
      <c r="T24" s="384"/>
      <c r="U24" s="384"/>
      <c r="V24" s="384"/>
      <c r="W24" s="384"/>
      <c r="X24" s="384"/>
      <c r="Y24" s="384"/>
      <c r="Z24" s="384"/>
      <c r="AA24" s="384"/>
      <c r="AB24" s="384"/>
      <c r="AC24" s="384"/>
      <c r="AD24" s="384"/>
      <c r="AE24" s="384"/>
      <c r="AF24" s="384"/>
      <c r="AG24" s="384"/>
      <c r="AH24" s="384"/>
      <c r="AI24" s="384"/>
      <c r="AJ24" s="384"/>
      <c r="AK24" s="80"/>
      <c r="AL24" s="155"/>
      <c r="AM24" s="156"/>
      <c r="AN24" s="80"/>
      <c r="AO24" s="80"/>
      <c r="AP24" s="80"/>
      <c r="AQ24" s="80"/>
      <c r="AR24" s="154"/>
      <c r="AS24" s="375"/>
      <c r="AT24" s="376"/>
      <c r="AU24" s="376"/>
      <c r="AV24" s="376"/>
      <c r="AW24" s="376"/>
      <c r="AX24" s="377"/>
      <c r="AY24" s="17">
        <f t="shared" si="1"/>
        <v>0</v>
      </c>
      <c r="CB24" s="1" t="s">
        <v>27</v>
      </c>
      <c r="CD24" s="1" t="s">
        <v>27</v>
      </c>
    </row>
    <row r="25" spans="1:83" ht="15.65" customHeight="1" x14ac:dyDescent="0.25">
      <c r="A25" s="69" t="str">
        <f t="shared" si="0"/>
        <v/>
      </c>
      <c r="B25" s="153"/>
      <c r="C25" s="80"/>
      <c r="D25" s="80"/>
      <c r="E25" s="80"/>
      <c r="F25" s="80"/>
      <c r="G25" s="154"/>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155"/>
      <c r="AM25" s="156"/>
      <c r="AN25" s="80"/>
      <c r="AO25" s="80"/>
      <c r="AP25" s="80"/>
      <c r="AQ25" s="80"/>
      <c r="AR25" s="154"/>
      <c r="AS25" s="157"/>
      <c r="AT25" s="158"/>
      <c r="AU25" s="158"/>
      <c r="AV25" s="158"/>
      <c r="AW25" s="158"/>
      <c r="AX25" s="159"/>
      <c r="AY25" s="17">
        <f t="shared" si="1"/>
        <v>0</v>
      </c>
      <c r="CB25" s="1" t="s">
        <v>28</v>
      </c>
      <c r="CD25" s="1" t="s">
        <v>28</v>
      </c>
    </row>
    <row r="26" spans="1:83" ht="19.5" customHeight="1" x14ac:dyDescent="0.25">
      <c r="A26" s="69">
        <f t="shared" si="0"/>
        <v>6</v>
      </c>
      <c r="B26" s="153"/>
      <c r="C26" s="80"/>
      <c r="D26" s="80"/>
      <c r="E26" s="80"/>
      <c r="F26" s="80"/>
      <c r="G26" s="154"/>
      <c r="H26" s="382" t="s">
        <v>37</v>
      </c>
      <c r="I26" s="383"/>
      <c r="J26" s="384" t="s">
        <v>44</v>
      </c>
      <c r="K26" s="384"/>
      <c r="L26" s="384"/>
      <c r="M26" s="384"/>
      <c r="N26" s="384"/>
      <c r="O26" s="384"/>
      <c r="P26" s="384"/>
      <c r="Q26" s="384"/>
      <c r="R26" s="384"/>
      <c r="S26" s="384"/>
      <c r="T26" s="384"/>
      <c r="U26" s="384"/>
      <c r="V26" s="384"/>
      <c r="W26" s="384"/>
      <c r="X26" s="384"/>
      <c r="Y26" s="384"/>
      <c r="Z26" s="384"/>
      <c r="AA26" s="384"/>
      <c r="AB26" s="384"/>
      <c r="AC26" s="384"/>
      <c r="AD26" s="384"/>
      <c r="AE26" s="384"/>
      <c r="AF26" s="384"/>
      <c r="AG26" s="384"/>
      <c r="AH26" s="384"/>
      <c r="AI26" s="384"/>
      <c r="AJ26" s="384"/>
      <c r="AK26" s="80"/>
      <c r="AL26" s="155"/>
      <c r="AM26" s="156">
        <v>6</v>
      </c>
      <c r="AN26" s="386" t="s">
        <v>12</v>
      </c>
      <c r="AO26" s="387"/>
      <c r="AP26" s="387"/>
      <c r="AQ26" s="388"/>
      <c r="AR26" s="154"/>
      <c r="AS26" s="375" t="s">
        <v>1500</v>
      </c>
      <c r="AT26" s="376"/>
      <c r="AU26" s="376"/>
      <c r="AV26" s="376"/>
      <c r="AW26" s="376"/>
      <c r="AX26" s="377"/>
      <c r="AY26" s="17">
        <f t="shared" si="1"/>
        <v>0</v>
      </c>
      <c r="CB26" s="1" t="s">
        <v>29</v>
      </c>
      <c r="CD26" s="1" t="s">
        <v>29</v>
      </c>
      <c r="CE26" s="1" t="s">
        <v>30</v>
      </c>
    </row>
    <row r="27" spans="1:83" ht="19.5" customHeight="1" x14ac:dyDescent="0.25">
      <c r="A27" s="69" t="str">
        <f t="shared" si="0"/>
        <v/>
      </c>
      <c r="B27" s="153"/>
      <c r="C27" s="80"/>
      <c r="D27" s="80"/>
      <c r="E27" s="80"/>
      <c r="F27" s="80"/>
      <c r="G27" s="154"/>
      <c r="H27" s="80"/>
      <c r="I27" s="80"/>
      <c r="J27" s="384"/>
      <c r="K27" s="384"/>
      <c r="L27" s="384"/>
      <c r="M27" s="384"/>
      <c r="N27" s="384"/>
      <c r="O27" s="384"/>
      <c r="P27" s="384"/>
      <c r="Q27" s="384"/>
      <c r="R27" s="384"/>
      <c r="S27" s="384"/>
      <c r="T27" s="384"/>
      <c r="U27" s="384"/>
      <c r="V27" s="384"/>
      <c r="W27" s="384"/>
      <c r="X27" s="384"/>
      <c r="Y27" s="384"/>
      <c r="Z27" s="384"/>
      <c r="AA27" s="384"/>
      <c r="AB27" s="384"/>
      <c r="AC27" s="384"/>
      <c r="AD27" s="384"/>
      <c r="AE27" s="384"/>
      <c r="AF27" s="384"/>
      <c r="AG27" s="384"/>
      <c r="AH27" s="384"/>
      <c r="AI27" s="384"/>
      <c r="AJ27" s="384"/>
      <c r="AK27" s="80"/>
      <c r="AL27" s="155"/>
      <c r="AM27" s="156"/>
      <c r="AN27" s="80"/>
      <c r="AO27" s="80"/>
      <c r="AP27" s="80"/>
      <c r="AQ27" s="80"/>
      <c r="AR27" s="154"/>
      <c r="AS27" s="375"/>
      <c r="AT27" s="376"/>
      <c r="AU27" s="376"/>
      <c r="AV27" s="376"/>
      <c r="AW27" s="376"/>
      <c r="AX27" s="377"/>
      <c r="AY27" s="17">
        <f t="shared" si="1"/>
        <v>0</v>
      </c>
      <c r="CD27" s="1" t="s">
        <v>31</v>
      </c>
    </row>
    <row r="28" spans="1:83" ht="19.5" customHeight="1" x14ac:dyDescent="0.25">
      <c r="A28" s="69" t="str">
        <f t="shared" si="0"/>
        <v/>
      </c>
      <c r="B28" s="153"/>
      <c r="C28" s="80"/>
      <c r="D28" s="80"/>
      <c r="E28" s="80"/>
      <c r="F28" s="80"/>
      <c r="G28" s="154"/>
      <c r="H28" s="80"/>
      <c r="I28" s="80"/>
      <c r="J28" s="384"/>
      <c r="K28" s="384"/>
      <c r="L28" s="384"/>
      <c r="M28" s="384"/>
      <c r="N28" s="384"/>
      <c r="O28" s="384"/>
      <c r="P28" s="384"/>
      <c r="Q28" s="384"/>
      <c r="R28" s="384"/>
      <c r="S28" s="384"/>
      <c r="T28" s="384"/>
      <c r="U28" s="384"/>
      <c r="V28" s="384"/>
      <c r="W28" s="384"/>
      <c r="X28" s="384"/>
      <c r="Y28" s="384"/>
      <c r="Z28" s="384"/>
      <c r="AA28" s="384"/>
      <c r="AB28" s="384"/>
      <c r="AC28" s="384"/>
      <c r="AD28" s="384"/>
      <c r="AE28" s="384"/>
      <c r="AF28" s="384"/>
      <c r="AG28" s="384"/>
      <c r="AH28" s="384"/>
      <c r="AI28" s="384"/>
      <c r="AJ28" s="384"/>
      <c r="AK28" s="80"/>
      <c r="AL28" s="155"/>
      <c r="AM28" s="156"/>
      <c r="AN28" s="80"/>
      <c r="AO28" s="80"/>
      <c r="AP28" s="80"/>
      <c r="AQ28" s="80"/>
      <c r="AR28" s="154"/>
      <c r="AS28" s="157"/>
      <c r="AT28" s="158"/>
      <c r="AU28" s="158"/>
      <c r="AV28" s="158"/>
      <c r="AW28" s="158"/>
      <c r="AX28" s="159"/>
      <c r="AY28" s="17">
        <f t="shared" si="1"/>
        <v>0</v>
      </c>
    </row>
    <row r="29" spans="1:83" ht="19.5" customHeight="1" x14ac:dyDescent="0.25">
      <c r="A29" s="69" t="str">
        <f t="shared" si="0"/>
        <v/>
      </c>
      <c r="B29" s="153"/>
      <c r="C29" s="80"/>
      <c r="D29" s="80"/>
      <c r="E29" s="80"/>
      <c r="F29" s="80"/>
      <c r="G29" s="154"/>
      <c r="H29" s="80"/>
      <c r="I29" s="80"/>
      <c r="J29" s="384"/>
      <c r="K29" s="384"/>
      <c r="L29" s="384"/>
      <c r="M29" s="384"/>
      <c r="N29" s="384"/>
      <c r="O29" s="384"/>
      <c r="P29" s="384"/>
      <c r="Q29" s="384"/>
      <c r="R29" s="384"/>
      <c r="S29" s="384"/>
      <c r="T29" s="384"/>
      <c r="U29" s="384"/>
      <c r="V29" s="384"/>
      <c r="W29" s="384"/>
      <c r="X29" s="384"/>
      <c r="Y29" s="384"/>
      <c r="Z29" s="384"/>
      <c r="AA29" s="384"/>
      <c r="AB29" s="384"/>
      <c r="AC29" s="384"/>
      <c r="AD29" s="384"/>
      <c r="AE29" s="384"/>
      <c r="AF29" s="384"/>
      <c r="AG29" s="384"/>
      <c r="AH29" s="384"/>
      <c r="AI29" s="384"/>
      <c r="AJ29" s="384"/>
      <c r="AK29" s="80"/>
      <c r="AL29" s="155"/>
      <c r="AM29" s="156"/>
      <c r="AN29" s="80"/>
      <c r="AO29" s="80"/>
      <c r="AP29" s="80"/>
      <c r="AQ29" s="80"/>
      <c r="AR29" s="154"/>
      <c r="AS29" s="157"/>
      <c r="AT29" s="158"/>
      <c r="AU29" s="158"/>
      <c r="AV29" s="158"/>
      <c r="AW29" s="158"/>
      <c r="AX29" s="159"/>
      <c r="AY29" s="17">
        <f t="shared" si="1"/>
        <v>0</v>
      </c>
    </row>
    <row r="30" spans="1:83" ht="19.5" customHeight="1" x14ac:dyDescent="0.25">
      <c r="A30" s="69" t="str">
        <f t="shared" si="0"/>
        <v/>
      </c>
      <c r="B30" s="153"/>
      <c r="C30" s="80"/>
      <c r="D30" s="80"/>
      <c r="E30" s="80"/>
      <c r="F30" s="80"/>
      <c r="G30" s="154"/>
      <c r="H30" s="80"/>
      <c r="I30" s="80"/>
      <c r="J30" s="384"/>
      <c r="K30" s="384"/>
      <c r="L30" s="384"/>
      <c r="M30" s="384"/>
      <c r="N30" s="384"/>
      <c r="O30" s="384"/>
      <c r="P30" s="384"/>
      <c r="Q30" s="384"/>
      <c r="R30" s="384"/>
      <c r="S30" s="384"/>
      <c r="T30" s="384"/>
      <c r="U30" s="384"/>
      <c r="V30" s="384"/>
      <c r="W30" s="384"/>
      <c r="X30" s="384"/>
      <c r="Y30" s="384"/>
      <c r="Z30" s="384"/>
      <c r="AA30" s="384"/>
      <c r="AB30" s="384"/>
      <c r="AC30" s="384"/>
      <c r="AD30" s="384"/>
      <c r="AE30" s="384"/>
      <c r="AF30" s="384"/>
      <c r="AG30" s="384"/>
      <c r="AH30" s="384"/>
      <c r="AI30" s="384"/>
      <c r="AJ30" s="384"/>
      <c r="AK30" s="80"/>
      <c r="AL30" s="155"/>
      <c r="AM30" s="156"/>
      <c r="AN30" s="80"/>
      <c r="AO30" s="80"/>
      <c r="AP30" s="80"/>
      <c r="AQ30" s="80"/>
      <c r="AR30" s="154"/>
      <c r="AS30" s="157"/>
      <c r="AT30" s="158"/>
      <c r="AU30" s="158"/>
      <c r="AV30" s="158"/>
      <c r="AW30" s="158"/>
      <c r="AX30" s="159"/>
      <c r="AY30" s="17">
        <f t="shared" si="1"/>
        <v>0</v>
      </c>
      <c r="CB30" s="1" t="s">
        <v>32</v>
      </c>
      <c r="CD30" s="1" t="s">
        <v>32</v>
      </c>
    </row>
    <row r="31" spans="1:83" ht="15.65" customHeight="1" thickBot="1" x14ac:dyDescent="0.3">
      <c r="A31" s="69" t="str">
        <f t="shared" si="0"/>
        <v/>
      </c>
      <c r="B31" s="153"/>
      <c r="C31" s="80"/>
      <c r="D31" s="80"/>
      <c r="E31" s="80"/>
      <c r="F31" s="80"/>
      <c r="G31" s="154"/>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155"/>
      <c r="AM31" s="156"/>
      <c r="AN31" s="80"/>
      <c r="AO31" s="80"/>
      <c r="AP31" s="80"/>
      <c r="AQ31" s="80"/>
      <c r="AR31" s="154"/>
      <c r="AS31" s="157"/>
      <c r="AT31" s="158"/>
      <c r="AU31" s="158"/>
      <c r="AV31" s="158"/>
      <c r="AW31" s="158"/>
      <c r="AX31" s="159"/>
      <c r="AY31" s="17">
        <f t="shared" si="1"/>
        <v>0</v>
      </c>
      <c r="CB31" s="1" t="s">
        <v>33</v>
      </c>
      <c r="CD31" s="1" t="s">
        <v>33</v>
      </c>
      <c r="CE31" s="1" t="s">
        <v>34</v>
      </c>
    </row>
    <row r="32" spans="1:83" ht="27" customHeight="1" x14ac:dyDescent="0.25">
      <c r="A32" s="69" t="str">
        <f t="shared" si="0"/>
        <v/>
      </c>
      <c r="B32" s="153"/>
      <c r="C32" s="80"/>
      <c r="D32" s="80"/>
      <c r="E32" s="80"/>
      <c r="F32" s="80"/>
      <c r="G32" s="154"/>
      <c r="H32" s="80"/>
      <c r="I32" s="80"/>
      <c r="J32" s="180" t="s">
        <v>45</v>
      </c>
      <c r="K32" s="436" t="s">
        <v>46</v>
      </c>
      <c r="L32" s="436"/>
      <c r="M32" s="436"/>
      <c r="N32" s="436"/>
      <c r="O32" s="436"/>
      <c r="P32" s="436"/>
      <c r="Q32" s="436"/>
      <c r="R32" s="436"/>
      <c r="S32" s="436"/>
      <c r="T32" s="436"/>
      <c r="U32" s="436"/>
      <c r="V32" s="436"/>
      <c r="W32" s="436"/>
      <c r="X32" s="436"/>
      <c r="Y32" s="436"/>
      <c r="Z32" s="436"/>
      <c r="AA32" s="436"/>
      <c r="AB32" s="436"/>
      <c r="AC32" s="436"/>
      <c r="AD32" s="436"/>
      <c r="AE32" s="436"/>
      <c r="AF32" s="436"/>
      <c r="AG32" s="436"/>
      <c r="AH32" s="436"/>
      <c r="AI32" s="436"/>
      <c r="AJ32" s="437"/>
      <c r="AK32" s="80"/>
      <c r="AL32" s="155"/>
      <c r="AM32" s="156"/>
      <c r="AN32" s="80"/>
      <c r="AO32" s="80"/>
      <c r="AP32" s="80"/>
      <c r="AQ32" s="80"/>
      <c r="AR32" s="154"/>
      <c r="AS32" s="157"/>
      <c r="AT32" s="158"/>
      <c r="AU32" s="158"/>
      <c r="AV32" s="158"/>
      <c r="AW32" s="158"/>
      <c r="AX32" s="159"/>
      <c r="AY32" s="17">
        <f t="shared" si="1"/>
        <v>0</v>
      </c>
      <c r="CB32" s="1" t="s">
        <v>19</v>
      </c>
      <c r="CD32" s="1" t="s">
        <v>19</v>
      </c>
    </row>
    <row r="33" spans="1:83" ht="27" customHeight="1" thickBot="1" x14ac:dyDescent="0.3">
      <c r="A33" s="69" t="str">
        <f t="shared" si="0"/>
        <v/>
      </c>
      <c r="B33" s="153"/>
      <c r="C33" s="80"/>
      <c r="D33" s="80"/>
      <c r="E33" s="80"/>
      <c r="F33" s="80"/>
      <c r="G33" s="154"/>
      <c r="H33" s="80"/>
      <c r="I33" s="80"/>
      <c r="J33" s="170"/>
      <c r="K33" s="438"/>
      <c r="L33" s="438"/>
      <c r="M33" s="438"/>
      <c r="N33" s="438"/>
      <c r="O33" s="438"/>
      <c r="P33" s="438"/>
      <c r="Q33" s="438"/>
      <c r="R33" s="438"/>
      <c r="S33" s="438"/>
      <c r="T33" s="438"/>
      <c r="U33" s="438"/>
      <c r="V33" s="438"/>
      <c r="W33" s="438"/>
      <c r="X33" s="438"/>
      <c r="Y33" s="438"/>
      <c r="Z33" s="438"/>
      <c r="AA33" s="438"/>
      <c r="AB33" s="438"/>
      <c r="AC33" s="438"/>
      <c r="AD33" s="438"/>
      <c r="AE33" s="438"/>
      <c r="AF33" s="438"/>
      <c r="AG33" s="438"/>
      <c r="AH33" s="438"/>
      <c r="AI33" s="438"/>
      <c r="AJ33" s="439"/>
      <c r="AK33" s="80"/>
      <c r="AL33" s="155"/>
      <c r="AM33" s="156"/>
      <c r="AN33" s="80"/>
      <c r="AO33" s="80"/>
      <c r="AP33" s="80"/>
      <c r="AQ33" s="80"/>
      <c r="AR33" s="154"/>
      <c r="AS33" s="157"/>
      <c r="AT33" s="158"/>
      <c r="AU33" s="158"/>
      <c r="AV33" s="158"/>
      <c r="AW33" s="158"/>
      <c r="AX33" s="159"/>
      <c r="AY33" s="17">
        <f t="shared" si="1"/>
        <v>0</v>
      </c>
      <c r="CD33" s="1" t="s">
        <v>35</v>
      </c>
    </row>
    <row r="34" spans="1:83" ht="15.65" customHeight="1" x14ac:dyDescent="0.25">
      <c r="A34" s="69" t="str">
        <f t="shared" si="0"/>
        <v/>
      </c>
      <c r="B34" s="153"/>
      <c r="C34" s="80"/>
      <c r="D34" s="80"/>
      <c r="E34" s="80"/>
      <c r="F34" s="80"/>
      <c r="G34" s="154"/>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155"/>
      <c r="AM34" s="156"/>
      <c r="AN34" s="80"/>
      <c r="AO34" s="80"/>
      <c r="AP34" s="80"/>
      <c r="AQ34" s="80"/>
      <c r="AR34" s="154"/>
      <c r="AS34" s="157"/>
      <c r="AT34" s="158"/>
      <c r="AU34" s="158"/>
      <c r="AV34" s="158"/>
      <c r="AW34" s="158"/>
      <c r="AX34" s="159"/>
      <c r="AY34" s="17">
        <f t="shared" si="1"/>
        <v>0</v>
      </c>
    </row>
    <row r="35" spans="1:83" ht="19.5" customHeight="1" x14ac:dyDescent="0.25">
      <c r="A35" s="69">
        <f t="shared" si="0"/>
        <v>7</v>
      </c>
      <c r="B35" s="153"/>
      <c r="C35" s="80"/>
      <c r="D35" s="80"/>
      <c r="E35" s="80"/>
      <c r="F35" s="80"/>
      <c r="G35" s="154"/>
      <c r="H35" s="382" t="s">
        <v>47</v>
      </c>
      <c r="I35" s="383"/>
      <c r="J35" s="381" t="s">
        <v>48</v>
      </c>
      <c r="K35" s="381"/>
      <c r="L35" s="381"/>
      <c r="M35" s="381"/>
      <c r="N35" s="381"/>
      <c r="O35" s="381"/>
      <c r="P35" s="381"/>
      <c r="Q35" s="381"/>
      <c r="R35" s="381"/>
      <c r="S35" s="381"/>
      <c r="T35" s="381"/>
      <c r="U35" s="381"/>
      <c r="V35" s="381"/>
      <c r="W35" s="381"/>
      <c r="X35" s="381"/>
      <c r="Y35" s="381"/>
      <c r="Z35" s="381"/>
      <c r="AA35" s="381"/>
      <c r="AB35" s="381"/>
      <c r="AC35" s="381"/>
      <c r="AD35" s="381"/>
      <c r="AE35" s="381"/>
      <c r="AF35" s="381"/>
      <c r="AG35" s="381"/>
      <c r="AH35" s="381"/>
      <c r="AI35" s="381"/>
      <c r="AJ35" s="381"/>
      <c r="AK35" s="80"/>
      <c r="AL35" s="155"/>
      <c r="AM35" s="156">
        <v>7</v>
      </c>
      <c r="AN35" s="386" t="s">
        <v>12</v>
      </c>
      <c r="AO35" s="387"/>
      <c r="AP35" s="387"/>
      <c r="AQ35" s="388"/>
      <c r="AR35" s="154"/>
      <c r="AS35" s="375" t="s">
        <v>1501</v>
      </c>
      <c r="AT35" s="376"/>
      <c r="AU35" s="376"/>
      <c r="AV35" s="376"/>
      <c r="AW35" s="376"/>
      <c r="AX35" s="377"/>
      <c r="AY35" s="17">
        <f t="shared" si="1"/>
        <v>0</v>
      </c>
    </row>
    <row r="36" spans="1:83" ht="19.5" customHeight="1" x14ac:dyDescent="0.25">
      <c r="A36" s="69" t="str">
        <f t="shared" si="0"/>
        <v/>
      </c>
      <c r="B36" s="153"/>
      <c r="C36" s="80"/>
      <c r="D36" s="80"/>
      <c r="E36" s="80"/>
      <c r="F36" s="80"/>
      <c r="G36" s="154"/>
      <c r="H36" s="80"/>
      <c r="I36" s="80"/>
      <c r="J36" s="381"/>
      <c r="K36" s="381"/>
      <c r="L36" s="381"/>
      <c r="M36" s="381"/>
      <c r="N36" s="381"/>
      <c r="O36" s="381"/>
      <c r="P36" s="381"/>
      <c r="Q36" s="381"/>
      <c r="R36" s="381"/>
      <c r="S36" s="381"/>
      <c r="T36" s="381"/>
      <c r="U36" s="381"/>
      <c r="V36" s="381"/>
      <c r="W36" s="381"/>
      <c r="X36" s="381"/>
      <c r="Y36" s="381"/>
      <c r="Z36" s="381"/>
      <c r="AA36" s="381"/>
      <c r="AB36" s="381"/>
      <c r="AC36" s="381"/>
      <c r="AD36" s="381"/>
      <c r="AE36" s="381"/>
      <c r="AF36" s="381"/>
      <c r="AG36" s="381"/>
      <c r="AH36" s="381"/>
      <c r="AI36" s="381"/>
      <c r="AJ36" s="381"/>
      <c r="AK36" s="80"/>
      <c r="AL36" s="155"/>
      <c r="AM36" s="156"/>
      <c r="AN36" s="80"/>
      <c r="AO36" s="80"/>
      <c r="AP36" s="80"/>
      <c r="AQ36" s="80"/>
      <c r="AR36" s="154"/>
      <c r="AS36" s="375"/>
      <c r="AT36" s="376"/>
      <c r="AU36" s="376"/>
      <c r="AV36" s="376"/>
      <c r="AW36" s="376"/>
      <c r="AX36" s="377"/>
      <c r="AY36" s="17">
        <f t="shared" si="1"/>
        <v>0</v>
      </c>
      <c r="CB36" s="1" t="s">
        <v>32</v>
      </c>
      <c r="CD36" s="1" t="s">
        <v>32</v>
      </c>
      <c r="CE36" s="1" t="s">
        <v>18</v>
      </c>
    </row>
    <row r="37" spans="1:83" ht="19.5" customHeight="1" x14ac:dyDescent="0.25">
      <c r="A37" s="69" t="str">
        <f t="shared" si="0"/>
        <v/>
      </c>
      <c r="B37" s="153"/>
      <c r="C37" s="80"/>
      <c r="D37" s="80"/>
      <c r="E37" s="80"/>
      <c r="F37" s="80"/>
      <c r="G37" s="154"/>
      <c r="H37" s="80"/>
      <c r="I37" s="80"/>
      <c r="J37" s="381"/>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80"/>
      <c r="AL37" s="155"/>
      <c r="AM37" s="156"/>
      <c r="AN37" s="80"/>
      <c r="AO37" s="80"/>
      <c r="AP37" s="80"/>
      <c r="AQ37" s="80"/>
      <c r="AR37" s="154"/>
      <c r="AS37" s="157"/>
      <c r="AT37" s="158"/>
      <c r="AU37" s="158"/>
      <c r="AV37" s="158"/>
      <c r="AW37" s="158"/>
      <c r="AX37" s="159"/>
      <c r="AY37" s="17">
        <f t="shared" si="1"/>
        <v>0</v>
      </c>
      <c r="CB37" s="1" t="s">
        <v>33</v>
      </c>
      <c r="CD37" s="1" t="s">
        <v>33</v>
      </c>
    </row>
    <row r="38" spans="1:83" ht="19.5" customHeight="1" x14ac:dyDescent="0.25">
      <c r="A38" s="69" t="str">
        <f t="shared" si="0"/>
        <v/>
      </c>
      <c r="B38" s="153"/>
      <c r="C38" s="80"/>
      <c r="D38" s="80"/>
      <c r="E38" s="80"/>
      <c r="F38" s="80"/>
      <c r="G38" s="154"/>
      <c r="H38" s="80"/>
      <c r="I38" s="80"/>
      <c r="J38" s="381"/>
      <c r="K38" s="381"/>
      <c r="L38" s="381"/>
      <c r="M38" s="381"/>
      <c r="N38" s="381"/>
      <c r="O38" s="381"/>
      <c r="P38" s="381"/>
      <c r="Q38" s="381"/>
      <c r="R38" s="381"/>
      <c r="S38" s="381"/>
      <c r="T38" s="381"/>
      <c r="U38" s="381"/>
      <c r="V38" s="381"/>
      <c r="W38" s="381"/>
      <c r="X38" s="381"/>
      <c r="Y38" s="381"/>
      <c r="Z38" s="381"/>
      <c r="AA38" s="381"/>
      <c r="AB38" s="381"/>
      <c r="AC38" s="381"/>
      <c r="AD38" s="381"/>
      <c r="AE38" s="381"/>
      <c r="AF38" s="381"/>
      <c r="AG38" s="381"/>
      <c r="AH38" s="381"/>
      <c r="AI38" s="381"/>
      <c r="AJ38" s="381"/>
      <c r="AK38" s="80"/>
      <c r="AL38" s="155"/>
      <c r="AM38" s="156"/>
      <c r="AN38" s="80"/>
      <c r="AO38" s="80"/>
      <c r="AP38" s="80"/>
      <c r="AQ38" s="80"/>
      <c r="AR38" s="154"/>
      <c r="AS38" s="157"/>
      <c r="AT38" s="158"/>
      <c r="AU38" s="158"/>
      <c r="AV38" s="158"/>
      <c r="AW38" s="158"/>
      <c r="AX38" s="159"/>
      <c r="AY38" s="17">
        <f t="shared" si="1"/>
        <v>0</v>
      </c>
      <c r="CB38" s="1" t="s">
        <v>19</v>
      </c>
      <c r="CD38" s="1" t="s">
        <v>19</v>
      </c>
    </row>
    <row r="39" spans="1:83" ht="19.5" customHeight="1" x14ac:dyDescent="0.25">
      <c r="A39" s="69" t="str">
        <f t="shared" si="0"/>
        <v/>
      </c>
      <c r="B39" s="153"/>
      <c r="C39" s="80"/>
      <c r="D39" s="80"/>
      <c r="E39" s="80"/>
      <c r="F39" s="80"/>
      <c r="G39" s="154"/>
      <c r="H39" s="80"/>
      <c r="I39" s="80"/>
      <c r="J39" s="381"/>
      <c r="K39" s="381"/>
      <c r="L39" s="381"/>
      <c r="M39" s="381"/>
      <c r="N39" s="381"/>
      <c r="O39" s="381"/>
      <c r="P39" s="381"/>
      <c r="Q39" s="381"/>
      <c r="R39" s="381"/>
      <c r="S39" s="381"/>
      <c r="T39" s="381"/>
      <c r="U39" s="381"/>
      <c r="V39" s="381"/>
      <c r="W39" s="381"/>
      <c r="X39" s="381"/>
      <c r="Y39" s="381"/>
      <c r="Z39" s="381"/>
      <c r="AA39" s="381"/>
      <c r="AB39" s="381"/>
      <c r="AC39" s="381"/>
      <c r="AD39" s="381"/>
      <c r="AE39" s="381"/>
      <c r="AF39" s="381"/>
      <c r="AG39" s="381"/>
      <c r="AH39" s="381"/>
      <c r="AI39" s="381"/>
      <c r="AJ39" s="381"/>
      <c r="AK39" s="80"/>
      <c r="AL39" s="155"/>
      <c r="AM39" s="156"/>
      <c r="AN39" s="80"/>
      <c r="AO39" s="80"/>
      <c r="AP39" s="80"/>
      <c r="AQ39" s="80"/>
      <c r="AR39" s="154"/>
      <c r="AS39" s="157"/>
      <c r="AT39" s="158"/>
      <c r="AU39" s="158"/>
      <c r="AV39" s="158"/>
      <c r="AW39" s="158"/>
      <c r="AX39" s="159"/>
      <c r="AY39" s="17">
        <f t="shared" si="1"/>
        <v>0</v>
      </c>
      <c r="CD39" s="1" t="s">
        <v>36</v>
      </c>
    </row>
    <row r="40" spans="1:83" ht="19.5" customHeight="1" x14ac:dyDescent="0.25">
      <c r="A40" s="69" t="str">
        <f t="shared" si="0"/>
        <v/>
      </c>
      <c r="B40" s="153"/>
      <c r="C40" s="80"/>
      <c r="D40" s="80"/>
      <c r="E40" s="80"/>
      <c r="F40" s="80"/>
      <c r="G40" s="154"/>
      <c r="H40" s="80"/>
      <c r="I40" s="80"/>
      <c r="J40" s="381"/>
      <c r="K40" s="381"/>
      <c r="L40" s="381"/>
      <c r="M40" s="381"/>
      <c r="N40" s="381"/>
      <c r="O40" s="381"/>
      <c r="P40" s="381"/>
      <c r="Q40" s="381"/>
      <c r="R40" s="381"/>
      <c r="S40" s="381"/>
      <c r="T40" s="381"/>
      <c r="U40" s="381"/>
      <c r="V40" s="381"/>
      <c r="W40" s="381"/>
      <c r="X40" s="381"/>
      <c r="Y40" s="381"/>
      <c r="Z40" s="381"/>
      <c r="AA40" s="381"/>
      <c r="AB40" s="381"/>
      <c r="AC40" s="381"/>
      <c r="AD40" s="381"/>
      <c r="AE40" s="381"/>
      <c r="AF40" s="381"/>
      <c r="AG40" s="381"/>
      <c r="AH40" s="381"/>
      <c r="AI40" s="381"/>
      <c r="AJ40" s="381"/>
      <c r="AK40" s="80"/>
      <c r="AL40" s="155"/>
      <c r="AM40" s="156"/>
      <c r="AN40" s="80"/>
      <c r="AO40" s="80"/>
      <c r="AP40" s="80"/>
      <c r="AQ40" s="80"/>
      <c r="AR40" s="154"/>
      <c r="AS40" s="157"/>
      <c r="AT40" s="158"/>
      <c r="AU40" s="158"/>
      <c r="AV40" s="158"/>
      <c r="AW40" s="158"/>
      <c r="AX40" s="159"/>
      <c r="AY40" s="17">
        <f t="shared" si="1"/>
        <v>0</v>
      </c>
    </row>
    <row r="41" spans="1:83" ht="15.75" customHeight="1" x14ac:dyDescent="0.25">
      <c r="A41" s="69" t="str">
        <f t="shared" si="0"/>
        <v/>
      </c>
      <c r="B41" s="153"/>
      <c r="C41" s="80"/>
      <c r="D41" s="80"/>
      <c r="E41" s="80"/>
      <c r="F41" s="80"/>
      <c r="G41" s="154"/>
      <c r="H41" s="80"/>
      <c r="I41" s="80"/>
      <c r="J41" s="381"/>
      <c r="K41" s="381"/>
      <c r="L41" s="381"/>
      <c r="M41" s="381"/>
      <c r="N41" s="381"/>
      <c r="O41" s="381"/>
      <c r="P41" s="381"/>
      <c r="Q41" s="381"/>
      <c r="R41" s="381"/>
      <c r="S41" s="381"/>
      <c r="T41" s="381"/>
      <c r="U41" s="381"/>
      <c r="V41" s="381"/>
      <c r="W41" s="381"/>
      <c r="X41" s="381"/>
      <c r="Y41" s="381"/>
      <c r="Z41" s="381"/>
      <c r="AA41" s="381"/>
      <c r="AB41" s="381"/>
      <c r="AC41" s="381"/>
      <c r="AD41" s="381"/>
      <c r="AE41" s="381"/>
      <c r="AF41" s="381"/>
      <c r="AG41" s="381"/>
      <c r="AH41" s="381"/>
      <c r="AI41" s="381"/>
      <c r="AJ41" s="381"/>
      <c r="AK41" s="80"/>
      <c r="AL41" s="155"/>
      <c r="AM41" s="156"/>
      <c r="AN41" s="80"/>
      <c r="AO41" s="80"/>
      <c r="AP41" s="80"/>
      <c r="AQ41" s="80"/>
      <c r="AR41" s="154"/>
      <c r="AS41" s="157"/>
      <c r="AT41" s="158"/>
      <c r="AU41" s="158"/>
      <c r="AV41" s="158"/>
      <c r="AW41" s="158"/>
      <c r="AX41" s="159"/>
      <c r="AY41" s="17">
        <f t="shared" si="1"/>
        <v>0</v>
      </c>
    </row>
    <row r="42" spans="1:83" ht="15.75" customHeight="1" x14ac:dyDescent="0.25">
      <c r="A42" s="69" t="str">
        <f t="shared" si="0"/>
        <v/>
      </c>
      <c r="B42" s="153"/>
      <c r="C42" s="80"/>
      <c r="D42" s="80"/>
      <c r="E42" s="80"/>
      <c r="F42" s="80"/>
      <c r="G42" s="154"/>
      <c r="H42" s="80"/>
      <c r="I42" s="80"/>
      <c r="J42" s="381"/>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80"/>
      <c r="AL42" s="155"/>
      <c r="AM42" s="156"/>
      <c r="AN42" s="80"/>
      <c r="AO42" s="80"/>
      <c r="AP42" s="80"/>
      <c r="AQ42" s="80"/>
      <c r="AR42" s="154"/>
      <c r="AS42" s="157"/>
      <c r="AT42" s="158"/>
      <c r="AU42" s="158"/>
      <c r="AV42" s="158"/>
      <c r="AW42" s="158"/>
      <c r="AX42" s="159"/>
      <c r="AY42" s="17">
        <f t="shared" si="1"/>
        <v>0</v>
      </c>
    </row>
    <row r="43" spans="1:83" ht="15.65" customHeight="1" thickBot="1" x14ac:dyDescent="0.3">
      <c r="A43" s="69" t="str">
        <f t="shared" si="0"/>
        <v/>
      </c>
      <c r="B43" s="170"/>
      <c r="C43" s="171"/>
      <c r="D43" s="171"/>
      <c r="E43" s="171"/>
      <c r="F43" s="171"/>
      <c r="G43" s="172"/>
      <c r="H43" s="171"/>
      <c r="I43" s="171"/>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71"/>
      <c r="AL43" s="173"/>
      <c r="AM43" s="174"/>
      <c r="AN43" s="171"/>
      <c r="AO43" s="171"/>
      <c r="AP43" s="171"/>
      <c r="AQ43" s="171"/>
      <c r="AR43" s="172"/>
      <c r="AS43" s="175"/>
      <c r="AT43" s="176"/>
      <c r="AU43" s="176"/>
      <c r="AV43" s="176"/>
      <c r="AW43" s="176"/>
      <c r="AX43" s="177"/>
      <c r="AY43" s="17">
        <f t="shared" si="1"/>
        <v>0</v>
      </c>
      <c r="CB43" s="1" t="s">
        <v>97</v>
      </c>
      <c r="CD43" s="1" t="s">
        <v>97</v>
      </c>
    </row>
    <row r="44" spans="1:83" ht="15.65" customHeight="1" x14ac:dyDescent="0.25">
      <c r="A44" s="69" t="str">
        <f t="shared" si="0"/>
        <v/>
      </c>
      <c r="B44" s="153"/>
      <c r="C44" s="80"/>
      <c r="D44" s="80"/>
      <c r="E44" s="80"/>
      <c r="F44" s="80"/>
      <c r="G44" s="154"/>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155"/>
      <c r="AM44" s="156"/>
      <c r="AN44" s="80"/>
      <c r="AO44" s="80"/>
      <c r="AP44" s="80"/>
      <c r="AQ44" s="80"/>
      <c r="AR44" s="154"/>
      <c r="AS44" s="157"/>
      <c r="AT44" s="158"/>
      <c r="AU44" s="158"/>
      <c r="AV44" s="158"/>
      <c r="AW44" s="158"/>
      <c r="AX44" s="159"/>
      <c r="AY44" s="17">
        <f t="shared" si="1"/>
        <v>0</v>
      </c>
      <c r="CB44" s="1" t="s">
        <v>98</v>
      </c>
      <c r="CD44" s="1" t="s">
        <v>98</v>
      </c>
    </row>
    <row r="45" spans="1:83" ht="19.5" customHeight="1" x14ac:dyDescent="0.25">
      <c r="A45" s="69">
        <f t="shared" si="0"/>
        <v>8</v>
      </c>
      <c r="B45" s="440" t="s">
        <v>49</v>
      </c>
      <c r="C45" s="401"/>
      <c r="D45" s="401"/>
      <c r="E45" s="401"/>
      <c r="F45" s="401"/>
      <c r="G45" s="441"/>
      <c r="H45" s="382" t="s">
        <v>10</v>
      </c>
      <c r="I45" s="383"/>
      <c r="J45" s="405" t="s">
        <v>50</v>
      </c>
      <c r="K45" s="405"/>
      <c r="L45" s="405"/>
      <c r="M45" s="405"/>
      <c r="N45" s="405"/>
      <c r="O45" s="405"/>
      <c r="P45" s="405"/>
      <c r="Q45" s="405"/>
      <c r="R45" s="405"/>
      <c r="S45" s="405"/>
      <c r="T45" s="405"/>
      <c r="U45" s="405"/>
      <c r="V45" s="405"/>
      <c r="W45" s="405"/>
      <c r="X45" s="405"/>
      <c r="Y45" s="405"/>
      <c r="Z45" s="405"/>
      <c r="AA45" s="405"/>
      <c r="AB45" s="405"/>
      <c r="AC45" s="405"/>
      <c r="AD45" s="405"/>
      <c r="AE45" s="405"/>
      <c r="AF45" s="405"/>
      <c r="AG45" s="405"/>
      <c r="AH45" s="405"/>
      <c r="AI45" s="405"/>
      <c r="AJ45" s="405"/>
      <c r="AK45" s="80"/>
      <c r="AL45" s="155"/>
      <c r="AM45" s="156">
        <v>8</v>
      </c>
      <c r="AN45" s="386" t="s">
        <v>12</v>
      </c>
      <c r="AO45" s="387"/>
      <c r="AP45" s="387"/>
      <c r="AQ45" s="388"/>
      <c r="AR45" s="154"/>
      <c r="AS45" s="375" t="s">
        <v>1666</v>
      </c>
      <c r="AT45" s="376"/>
      <c r="AU45" s="376"/>
      <c r="AV45" s="376"/>
      <c r="AW45" s="376"/>
      <c r="AX45" s="377"/>
      <c r="AY45" s="17">
        <f t="shared" si="1"/>
        <v>0</v>
      </c>
      <c r="CD45" s="1" t="s">
        <v>100</v>
      </c>
    </row>
    <row r="46" spans="1:83" ht="19.5" customHeight="1" x14ac:dyDescent="0.25">
      <c r="A46" s="69" t="str">
        <f t="shared" si="0"/>
        <v/>
      </c>
      <c r="B46" s="440"/>
      <c r="C46" s="401"/>
      <c r="D46" s="401"/>
      <c r="E46" s="401"/>
      <c r="F46" s="401"/>
      <c r="G46" s="441"/>
      <c r="H46" s="80"/>
      <c r="I46" s="80"/>
      <c r="J46" s="405"/>
      <c r="K46" s="405"/>
      <c r="L46" s="405"/>
      <c r="M46" s="405"/>
      <c r="N46" s="405"/>
      <c r="O46" s="405"/>
      <c r="P46" s="405"/>
      <c r="Q46" s="405"/>
      <c r="R46" s="405"/>
      <c r="S46" s="405"/>
      <c r="T46" s="405"/>
      <c r="U46" s="405"/>
      <c r="V46" s="405"/>
      <c r="W46" s="405"/>
      <c r="X46" s="405"/>
      <c r="Y46" s="405"/>
      <c r="Z46" s="405"/>
      <c r="AA46" s="405"/>
      <c r="AB46" s="405"/>
      <c r="AC46" s="405"/>
      <c r="AD46" s="405"/>
      <c r="AE46" s="405"/>
      <c r="AF46" s="405"/>
      <c r="AG46" s="405"/>
      <c r="AH46" s="405"/>
      <c r="AI46" s="405"/>
      <c r="AJ46" s="405"/>
      <c r="AK46" s="80"/>
      <c r="AL46" s="155"/>
      <c r="AM46" s="156"/>
      <c r="AN46" s="80"/>
      <c r="AO46" s="80"/>
      <c r="AP46" s="80"/>
      <c r="AQ46" s="80"/>
      <c r="AR46" s="154"/>
      <c r="AS46" s="375"/>
      <c r="AT46" s="376"/>
      <c r="AU46" s="376"/>
      <c r="AV46" s="376"/>
      <c r="AW46" s="376"/>
      <c r="AX46" s="377"/>
      <c r="AY46" s="17">
        <f t="shared" si="1"/>
        <v>0</v>
      </c>
    </row>
    <row r="47" spans="1:83" ht="19.5" customHeight="1" x14ac:dyDescent="0.25">
      <c r="A47" s="69" t="str">
        <f t="shared" si="0"/>
        <v/>
      </c>
      <c r="B47" s="440"/>
      <c r="C47" s="401"/>
      <c r="D47" s="401"/>
      <c r="E47" s="401"/>
      <c r="F47" s="401"/>
      <c r="G47" s="441"/>
      <c r="H47" s="80"/>
      <c r="I47" s="80"/>
      <c r="J47" s="405"/>
      <c r="K47" s="405"/>
      <c r="L47" s="405"/>
      <c r="M47" s="405"/>
      <c r="N47" s="405"/>
      <c r="O47" s="405"/>
      <c r="P47" s="405"/>
      <c r="Q47" s="405"/>
      <c r="R47" s="405"/>
      <c r="S47" s="405"/>
      <c r="T47" s="405"/>
      <c r="U47" s="405"/>
      <c r="V47" s="405"/>
      <c r="W47" s="405"/>
      <c r="X47" s="405"/>
      <c r="Y47" s="405"/>
      <c r="Z47" s="405"/>
      <c r="AA47" s="405"/>
      <c r="AB47" s="405"/>
      <c r="AC47" s="405"/>
      <c r="AD47" s="405"/>
      <c r="AE47" s="405"/>
      <c r="AF47" s="405"/>
      <c r="AG47" s="405"/>
      <c r="AH47" s="405"/>
      <c r="AI47" s="405"/>
      <c r="AJ47" s="405"/>
      <c r="AK47" s="80"/>
      <c r="AL47" s="155"/>
      <c r="AM47" s="156"/>
      <c r="AN47" s="80"/>
      <c r="AO47" s="80"/>
      <c r="AP47" s="80"/>
      <c r="AQ47" s="80"/>
      <c r="AR47" s="154"/>
      <c r="AS47" s="157"/>
      <c r="AT47" s="158"/>
      <c r="AU47" s="158"/>
      <c r="AV47" s="158"/>
      <c r="AW47" s="158"/>
      <c r="AX47" s="159"/>
      <c r="AY47" s="17">
        <f t="shared" si="1"/>
        <v>0</v>
      </c>
    </row>
    <row r="48" spans="1:83" ht="19.5" customHeight="1" x14ac:dyDescent="0.25">
      <c r="A48" s="69" t="str">
        <f t="shared" si="0"/>
        <v/>
      </c>
      <c r="B48" s="440"/>
      <c r="C48" s="401"/>
      <c r="D48" s="401"/>
      <c r="E48" s="401"/>
      <c r="F48" s="401"/>
      <c r="G48" s="441"/>
      <c r="H48" s="80"/>
      <c r="I48" s="80"/>
      <c r="J48" s="405"/>
      <c r="K48" s="405"/>
      <c r="L48" s="405"/>
      <c r="M48" s="405"/>
      <c r="N48" s="405"/>
      <c r="O48" s="405"/>
      <c r="P48" s="405"/>
      <c r="Q48" s="405"/>
      <c r="R48" s="405"/>
      <c r="S48" s="405"/>
      <c r="T48" s="405"/>
      <c r="U48" s="405"/>
      <c r="V48" s="405"/>
      <c r="W48" s="405"/>
      <c r="X48" s="405"/>
      <c r="Y48" s="405"/>
      <c r="Z48" s="405"/>
      <c r="AA48" s="405"/>
      <c r="AB48" s="405"/>
      <c r="AC48" s="405"/>
      <c r="AD48" s="405"/>
      <c r="AE48" s="405"/>
      <c r="AF48" s="405"/>
      <c r="AG48" s="405"/>
      <c r="AH48" s="405"/>
      <c r="AI48" s="405"/>
      <c r="AJ48" s="405"/>
      <c r="AK48" s="80"/>
      <c r="AL48" s="155"/>
      <c r="AM48" s="156"/>
      <c r="AN48" s="80"/>
      <c r="AO48" s="80"/>
      <c r="AP48" s="80"/>
      <c r="AQ48" s="80"/>
      <c r="AR48" s="154"/>
      <c r="AS48" s="157"/>
      <c r="AT48" s="158"/>
      <c r="AU48" s="158"/>
      <c r="AV48" s="158"/>
      <c r="AW48" s="158"/>
      <c r="AX48" s="159"/>
      <c r="AY48" s="17">
        <f t="shared" si="1"/>
        <v>0</v>
      </c>
    </row>
    <row r="49" spans="1:51" ht="19.5" customHeight="1" x14ac:dyDescent="0.25">
      <c r="A49" s="69" t="str">
        <f t="shared" si="0"/>
        <v/>
      </c>
      <c r="B49" s="153"/>
      <c r="C49" s="80"/>
      <c r="D49" s="80"/>
      <c r="E49" s="80"/>
      <c r="F49" s="80"/>
      <c r="G49" s="154"/>
      <c r="H49" s="80"/>
      <c r="I49" s="80"/>
      <c r="J49" s="405"/>
      <c r="K49" s="405"/>
      <c r="L49" s="405"/>
      <c r="M49" s="405"/>
      <c r="N49" s="405"/>
      <c r="O49" s="405"/>
      <c r="P49" s="405"/>
      <c r="Q49" s="405"/>
      <c r="R49" s="405"/>
      <c r="S49" s="405"/>
      <c r="T49" s="405"/>
      <c r="U49" s="405"/>
      <c r="V49" s="405"/>
      <c r="W49" s="405"/>
      <c r="X49" s="405"/>
      <c r="Y49" s="405"/>
      <c r="Z49" s="405"/>
      <c r="AA49" s="405"/>
      <c r="AB49" s="405"/>
      <c r="AC49" s="405"/>
      <c r="AD49" s="405"/>
      <c r="AE49" s="405"/>
      <c r="AF49" s="405"/>
      <c r="AG49" s="405"/>
      <c r="AH49" s="405"/>
      <c r="AI49" s="405"/>
      <c r="AJ49" s="405"/>
      <c r="AK49" s="80"/>
      <c r="AL49" s="155"/>
      <c r="AM49" s="156"/>
      <c r="AN49" s="80"/>
      <c r="AO49" s="80"/>
      <c r="AP49" s="80"/>
      <c r="AQ49" s="80"/>
      <c r="AR49" s="154"/>
      <c r="AS49" s="157"/>
      <c r="AT49" s="158"/>
      <c r="AU49" s="158"/>
      <c r="AV49" s="158"/>
      <c r="AW49" s="158"/>
      <c r="AX49" s="159"/>
      <c r="AY49" s="17">
        <f t="shared" si="1"/>
        <v>0</v>
      </c>
    </row>
    <row r="50" spans="1:51" ht="19.5" customHeight="1" x14ac:dyDescent="0.25">
      <c r="A50" s="69" t="str">
        <f t="shared" si="0"/>
        <v/>
      </c>
      <c r="B50" s="185" t="s">
        <v>101</v>
      </c>
      <c r="C50" s="410" t="s">
        <v>99</v>
      </c>
      <c r="D50" s="411"/>
      <c r="E50" s="411"/>
      <c r="F50" s="412"/>
      <c r="G50" s="154"/>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155"/>
      <c r="AM50" s="156"/>
      <c r="AN50" s="80"/>
      <c r="AO50" s="80"/>
      <c r="AP50" s="80"/>
      <c r="AQ50" s="80"/>
      <c r="AR50" s="154"/>
      <c r="AS50" s="157"/>
      <c r="AT50" s="158"/>
      <c r="AU50" s="158"/>
      <c r="AV50" s="158"/>
      <c r="AW50" s="158"/>
      <c r="AX50" s="159"/>
      <c r="AY50" s="17">
        <f t="shared" si="1"/>
        <v>0</v>
      </c>
    </row>
    <row r="51" spans="1:51" ht="19.5" customHeight="1" x14ac:dyDescent="0.25">
      <c r="A51" s="69">
        <f t="shared" si="0"/>
        <v>9</v>
      </c>
      <c r="B51" s="153"/>
      <c r="C51" s="80"/>
      <c r="D51" s="80"/>
      <c r="E51" s="80"/>
      <c r="F51" s="80"/>
      <c r="G51" s="154"/>
      <c r="H51" s="80"/>
      <c r="I51" s="80"/>
      <c r="J51" s="384" t="s">
        <v>68</v>
      </c>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84"/>
      <c r="AI51" s="384"/>
      <c r="AJ51" s="384"/>
      <c r="AK51" s="80"/>
      <c r="AL51" s="155"/>
      <c r="AM51" s="156">
        <v>9</v>
      </c>
      <c r="AN51" s="386" t="s">
        <v>12</v>
      </c>
      <c r="AO51" s="387"/>
      <c r="AP51" s="387"/>
      <c r="AQ51" s="388"/>
      <c r="AR51" s="154"/>
      <c r="AS51" s="375" t="s">
        <v>1502</v>
      </c>
      <c r="AT51" s="376"/>
      <c r="AU51" s="376"/>
      <c r="AV51" s="376"/>
      <c r="AW51" s="376"/>
      <c r="AX51" s="377"/>
      <c r="AY51" s="17">
        <f t="shared" si="1"/>
        <v>0</v>
      </c>
    </row>
    <row r="52" spans="1:51" ht="19.5" customHeight="1" x14ac:dyDescent="0.25">
      <c r="A52" s="69" t="str">
        <f t="shared" si="0"/>
        <v/>
      </c>
      <c r="B52" s="153"/>
      <c r="C52" s="80"/>
      <c r="D52" s="80"/>
      <c r="E52" s="80"/>
      <c r="F52" s="80"/>
      <c r="G52" s="154"/>
      <c r="H52" s="80"/>
      <c r="I52" s="80"/>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84"/>
      <c r="AI52" s="384"/>
      <c r="AJ52" s="384"/>
      <c r="AK52" s="80"/>
      <c r="AL52" s="155"/>
      <c r="AM52" s="156"/>
      <c r="AN52" s="80"/>
      <c r="AO52" s="80"/>
      <c r="AP52" s="80"/>
      <c r="AQ52" s="80"/>
      <c r="AR52" s="154"/>
      <c r="AS52" s="375"/>
      <c r="AT52" s="376"/>
      <c r="AU52" s="376"/>
      <c r="AV52" s="376"/>
      <c r="AW52" s="376"/>
      <c r="AX52" s="377"/>
      <c r="AY52" s="17">
        <f t="shared" si="1"/>
        <v>0</v>
      </c>
    </row>
    <row r="53" spans="1:51" ht="15.65" customHeight="1" x14ac:dyDescent="0.25">
      <c r="A53" s="69" t="str">
        <f t="shared" si="0"/>
        <v/>
      </c>
      <c r="B53" s="153"/>
      <c r="C53" s="80"/>
      <c r="D53" s="80"/>
      <c r="E53" s="80"/>
      <c r="F53" s="80"/>
      <c r="G53" s="154"/>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155"/>
      <c r="AM53" s="156"/>
      <c r="AN53" s="80"/>
      <c r="AO53" s="80"/>
      <c r="AP53" s="80"/>
      <c r="AQ53" s="80"/>
      <c r="AR53" s="154"/>
      <c r="AS53" s="157"/>
      <c r="AT53" s="158"/>
      <c r="AU53" s="158"/>
      <c r="AV53" s="158"/>
      <c r="AW53" s="158"/>
      <c r="AX53" s="159"/>
      <c r="AY53" s="17">
        <f t="shared" si="1"/>
        <v>0</v>
      </c>
    </row>
    <row r="54" spans="1:51" ht="19.5" customHeight="1" x14ac:dyDescent="0.25">
      <c r="A54" s="69">
        <f t="shared" si="0"/>
        <v>10</v>
      </c>
      <c r="B54" s="153"/>
      <c r="C54" s="80"/>
      <c r="D54" s="80"/>
      <c r="E54" s="80"/>
      <c r="F54" s="80"/>
      <c r="G54" s="154"/>
      <c r="H54" s="80"/>
      <c r="I54" s="80"/>
      <c r="J54" s="384" t="s">
        <v>69</v>
      </c>
      <c r="K54" s="384"/>
      <c r="L54" s="384"/>
      <c r="M54" s="384"/>
      <c r="N54" s="384"/>
      <c r="O54" s="384"/>
      <c r="P54" s="384"/>
      <c r="Q54" s="384"/>
      <c r="R54" s="384"/>
      <c r="S54" s="384"/>
      <c r="T54" s="384"/>
      <c r="U54" s="384"/>
      <c r="V54" s="384"/>
      <c r="W54" s="384"/>
      <c r="X54" s="384"/>
      <c r="Y54" s="384"/>
      <c r="Z54" s="384"/>
      <c r="AA54" s="384"/>
      <c r="AB54" s="384"/>
      <c r="AC54" s="384"/>
      <c r="AD54" s="384"/>
      <c r="AE54" s="384"/>
      <c r="AF54" s="384"/>
      <c r="AG54" s="384"/>
      <c r="AH54" s="384"/>
      <c r="AI54" s="384"/>
      <c r="AJ54" s="384"/>
      <c r="AK54" s="80"/>
      <c r="AL54" s="155"/>
      <c r="AM54" s="156">
        <v>10</v>
      </c>
      <c r="AN54" s="386" t="s">
        <v>12</v>
      </c>
      <c r="AO54" s="387"/>
      <c r="AP54" s="387"/>
      <c r="AQ54" s="388"/>
      <c r="AR54" s="154"/>
      <c r="AS54" s="375" t="s">
        <v>1503</v>
      </c>
      <c r="AT54" s="376"/>
      <c r="AU54" s="376"/>
      <c r="AV54" s="376"/>
      <c r="AW54" s="376"/>
      <c r="AX54" s="377"/>
      <c r="AY54" s="17">
        <f t="shared" si="1"/>
        <v>0</v>
      </c>
    </row>
    <row r="55" spans="1:51" ht="19.5" customHeight="1" x14ac:dyDescent="0.25">
      <c r="A55" s="69" t="str">
        <f t="shared" si="0"/>
        <v/>
      </c>
      <c r="B55" s="153"/>
      <c r="C55" s="80"/>
      <c r="D55" s="80"/>
      <c r="E55" s="80"/>
      <c r="F55" s="80"/>
      <c r="G55" s="154"/>
      <c r="H55" s="80"/>
      <c r="I55" s="80"/>
      <c r="J55" s="384"/>
      <c r="K55" s="384"/>
      <c r="L55" s="384"/>
      <c r="M55" s="384"/>
      <c r="N55" s="384"/>
      <c r="O55" s="384"/>
      <c r="P55" s="384"/>
      <c r="Q55" s="384"/>
      <c r="R55" s="384"/>
      <c r="S55" s="384"/>
      <c r="T55" s="384"/>
      <c r="U55" s="384"/>
      <c r="V55" s="384"/>
      <c r="W55" s="384"/>
      <c r="X55" s="384"/>
      <c r="Y55" s="384"/>
      <c r="Z55" s="384"/>
      <c r="AA55" s="384"/>
      <c r="AB55" s="384"/>
      <c r="AC55" s="384"/>
      <c r="AD55" s="384"/>
      <c r="AE55" s="384"/>
      <c r="AF55" s="384"/>
      <c r="AG55" s="384"/>
      <c r="AH55" s="384"/>
      <c r="AI55" s="384"/>
      <c r="AJ55" s="384"/>
      <c r="AK55" s="80"/>
      <c r="AL55" s="155"/>
      <c r="AM55" s="156"/>
      <c r="AN55" s="80"/>
      <c r="AO55" s="80"/>
      <c r="AP55" s="80"/>
      <c r="AQ55" s="80"/>
      <c r="AR55" s="154"/>
      <c r="AS55" s="375"/>
      <c r="AT55" s="376"/>
      <c r="AU55" s="376"/>
      <c r="AV55" s="376"/>
      <c r="AW55" s="376"/>
      <c r="AX55" s="377"/>
      <c r="AY55" s="17">
        <f t="shared" si="1"/>
        <v>0</v>
      </c>
    </row>
    <row r="56" spans="1:51" ht="19.5" customHeight="1" x14ac:dyDescent="0.25">
      <c r="A56" s="69" t="str">
        <f t="shared" si="0"/>
        <v/>
      </c>
      <c r="B56" s="153"/>
      <c r="C56" s="80"/>
      <c r="D56" s="80"/>
      <c r="E56" s="80"/>
      <c r="F56" s="80"/>
      <c r="G56" s="154"/>
      <c r="H56" s="80"/>
      <c r="I56" s="80"/>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0"/>
      <c r="AL56" s="155"/>
      <c r="AM56" s="156"/>
      <c r="AN56" s="80"/>
      <c r="AO56" s="80"/>
      <c r="AP56" s="80"/>
      <c r="AQ56" s="80"/>
      <c r="AR56" s="154"/>
      <c r="AS56" s="168"/>
      <c r="AT56" s="149"/>
      <c r="AU56" s="149"/>
      <c r="AV56" s="149"/>
      <c r="AW56" s="149"/>
      <c r="AX56" s="169"/>
      <c r="AY56" s="17">
        <f t="shared" si="1"/>
        <v>0</v>
      </c>
    </row>
    <row r="57" spans="1:51" ht="15.65" customHeight="1" x14ac:dyDescent="0.25">
      <c r="A57" s="69" t="str">
        <f t="shared" si="0"/>
        <v/>
      </c>
      <c r="B57" s="153"/>
      <c r="C57" s="80"/>
      <c r="D57" s="80"/>
      <c r="E57" s="80"/>
      <c r="F57" s="80"/>
      <c r="G57" s="154"/>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155"/>
      <c r="AM57" s="156"/>
      <c r="AN57" s="80"/>
      <c r="AO57" s="80"/>
      <c r="AP57" s="80"/>
      <c r="AQ57" s="80"/>
      <c r="AR57" s="154"/>
      <c r="AS57" s="157"/>
      <c r="AT57" s="158"/>
      <c r="AU57" s="158"/>
      <c r="AV57" s="158"/>
      <c r="AW57" s="158"/>
      <c r="AX57" s="159"/>
      <c r="AY57" s="17">
        <f t="shared" si="1"/>
        <v>0</v>
      </c>
    </row>
    <row r="58" spans="1:51" ht="19.5" customHeight="1" x14ac:dyDescent="0.25">
      <c r="A58" s="69">
        <f t="shared" si="0"/>
        <v>11</v>
      </c>
      <c r="B58" s="153"/>
      <c r="C58" s="80"/>
      <c r="D58" s="80"/>
      <c r="E58" s="80"/>
      <c r="F58" s="80"/>
      <c r="G58" s="154"/>
      <c r="H58" s="80"/>
      <c r="I58" s="80"/>
      <c r="J58" s="384" t="s">
        <v>70</v>
      </c>
      <c r="K58" s="384"/>
      <c r="L58" s="384"/>
      <c r="M58" s="384"/>
      <c r="N58" s="384"/>
      <c r="O58" s="384"/>
      <c r="P58" s="384"/>
      <c r="Q58" s="384"/>
      <c r="R58" s="384"/>
      <c r="S58" s="384"/>
      <c r="T58" s="384"/>
      <c r="U58" s="384"/>
      <c r="V58" s="384"/>
      <c r="W58" s="384"/>
      <c r="X58" s="384"/>
      <c r="Y58" s="384"/>
      <c r="Z58" s="384"/>
      <c r="AA58" s="384"/>
      <c r="AB58" s="384"/>
      <c r="AC58" s="384"/>
      <c r="AD58" s="384"/>
      <c r="AE58" s="384"/>
      <c r="AF58" s="384"/>
      <c r="AG58" s="384"/>
      <c r="AH58" s="384"/>
      <c r="AI58" s="384"/>
      <c r="AJ58" s="384"/>
      <c r="AK58" s="80"/>
      <c r="AL58" s="155"/>
      <c r="AM58" s="156">
        <v>11</v>
      </c>
      <c r="AN58" s="386" t="s">
        <v>12</v>
      </c>
      <c r="AO58" s="387"/>
      <c r="AP58" s="387"/>
      <c r="AQ58" s="388"/>
      <c r="AR58" s="154"/>
      <c r="AS58" s="375" t="s">
        <v>1503</v>
      </c>
      <c r="AT58" s="376"/>
      <c r="AU58" s="376"/>
      <c r="AV58" s="376"/>
      <c r="AW58" s="376"/>
      <c r="AX58" s="377"/>
      <c r="AY58" s="17">
        <f t="shared" si="1"/>
        <v>0</v>
      </c>
    </row>
    <row r="59" spans="1:51" ht="19.5" customHeight="1" x14ac:dyDescent="0.25">
      <c r="A59" s="69" t="str">
        <f t="shared" si="0"/>
        <v/>
      </c>
      <c r="B59" s="153"/>
      <c r="C59" s="80"/>
      <c r="D59" s="80"/>
      <c r="E59" s="80"/>
      <c r="F59" s="80"/>
      <c r="G59" s="154"/>
      <c r="H59" s="80"/>
      <c r="I59" s="80"/>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c r="AJ59" s="384"/>
      <c r="AK59" s="80"/>
      <c r="AL59" s="155"/>
      <c r="AM59" s="156"/>
      <c r="AN59" s="80"/>
      <c r="AO59" s="80"/>
      <c r="AP59" s="80"/>
      <c r="AQ59" s="80"/>
      <c r="AR59" s="154"/>
      <c r="AS59" s="375"/>
      <c r="AT59" s="376"/>
      <c r="AU59" s="376"/>
      <c r="AV59" s="376"/>
      <c r="AW59" s="376"/>
      <c r="AX59" s="377"/>
      <c r="AY59" s="17">
        <f t="shared" si="1"/>
        <v>0</v>
      </c>
    </row>
    <row r="60" spans="1:51" ht="15.65" customHeight="1" x14ac:dyDescent="0.25">
      <c r="A60" s="69" t="str">
        <f t="shared" si="0"/>
        <v/>
      </c>
      <c r="B60" s="153"/>
      <c r="C60" s="80"/>
      <c r="D60" s="80"/>
      <c r="E60" s="80"/>
      <c r="F60" s="80"/>
      <c r="G60" s="154"/>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155"/>
      <c r="AM60" s="156"/>
      <c r="AN60" s="80"/>
      <c r="AO60" s="80"/>
      <c r="AP60" s="80"/>
      <c r="AQ60" s="80"/>
      <c r="AR60" s="154"/>
      <c r="AS60" s="157"/>
      <c r="AT60" s="158"/>
      <c r="AU60" s="158"/>
      <c r="AV60" s="158"/>
      <c r="AW60" s="158"/>
      <c r="AX60" s="159"/>
      <c r="AY60" s="17">
        <f t="shared" si="1"/>
        <v>0</v>
      </c>
    </row>
    <row r="61" spans="1:51" ht="19.5" customHeight="1" x14ac:dyDescent="0.25">
      <c r="A61" s="69">
        <f t="shared" si="0"/>
        <v>12</v>
      </c>
      <c r="B61" s="408" t="s">
        <v>71</v>
      </c>
      <c r="C61" s="384"/>
      <c r="D61" s="384"/>
      <c r="E61" s="384"/>
      <c r="F61" s="384"/>
      <c r="G61" s="409"/>
      <c r="H61" s="382" t="s">
        <v>37</v>
      </c>
      <c r="I61" s="383"/>
      <c r="J61" s="384" t="s">
        <v>78</v>
      </c>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c r="AJ61" s="384"/>
      <c r="AK61" s="80"/>
      <c r="AL61" s="155"/>
      <c r="AM61" s="156">
        <v>12</v>
      </c>
      <c r="AN61" s="386" t="s">
        <v>12</v>
      </c>
      <c r="AO61" s="387"/>
      <c r="AP61" s="387"/>
      <c r="AQ61" s="388"/>
      <c r="AR61" s="154"/>
      <c r="AS61" s="375" t="s">
        <v>1666</v>
      </c>
      <c r="AT61" s="376"/>
      <c r="AU61" s="376"/>
      <c r="AV61" s="376"/>
      <c r="AW61" s="376"/>
      <c r="AX61" s="377"/>
      <c r="AY61" s="17">
        <f t="shared" si="1"/>
        <v>0</v>
      </c>
    </row>
    <row r="62" spans="1:51" ht="19.5" customHeight="1" x14ac:dyDescent="0.25">
      <c r="A62" s="69" t="str">
        <f t="shared" si="0"/>
        <v/>
      </c>
      <c r="B62" s="408"/>
      <c r="C62" s="384"/>
      <c r="D62" s="384"/>
      <c r="E62" s="384"/>
      <c r="F62" s="384"/>
      <c r="G62" s="409"/>
      <c r="H62" s="80"/>
      <c r="I62" s="80"/>
      <c r="J62" s="384"/>
      <c r="K62" s="384"/>
      <c r="L62" s="384"/>
      <c r="M62" s="384"/>
      <c r="N62" s="384"/>
      <c r="O62" s="384"/>
      <c r="P62" s="384"/>
      <c r="Q62" s="384"/>
      <c r="R62" s="384"/>
      <c r="S62" s="384"/>
      <c r="T62" s="384"/>
      <c r="U62" s="384"/>
      <c r="V62" s="384"/>
      <c r="W62" s="384"/>
      <c r="X62" s="384"/>
      <c r="Y62" s="384"/>
      <c r="Z62" s="384"/>
      <c r="AA62" s="384"/>
      <c r="AB62" s="384"/>
      <c r="AC62" s="384"/>
      <c r="AD62" s="384"/>
      <c r="AE62" s="384"/>
      <c r="AF62" s="384"/>
      <c r="AG62" s="384"/>
      <c r="AH62" s="384"/>
      <c r="AI62" s="384"/>
      <c r="AJ62" s="384"/>
      <c r="AK62" s="80"/>
      <c r="AL62" s="155"/>
      <c r="AM62" s="156"/>
      <c r="AN62" s="80"/>
      <c r="AO62" s="80"/>
      <c r="AP62" s="80"/>
      <c r="AQ62" s="80"/>
      <c r="AR62" s="154"/>
      <c r="AS62" s="375"/>
      <c r="AT62" s="376"/>
      <c r="AU62" s="376"/>
      <c r="AV62" s="376"/>
      <c r="AW62" s="376"/>
      <c r="AX62" s="377"/>
      <c r="AY62" s="17">
        <f t="shared" si="1"/>
        <v>0</v>
      </c>
    </row>
    <row r="63" spans="1:51" ht="19.5" customHeight="1" x14ac:dyDescent="0.25">
      <c r="A63" s="69" t="str">
        <f t="shared" si="0"/>
        <v/>
      </c>
      <c r="B63" s="408"/>
      <c r="C63" s="384"/>
      <c r="D63" s="384"/>
      <c r="E63" s="384"/>
      <c r="F63" s="384"/>
      <c r="G63" s="409"/>
      <c r="H63" s="80"/>
      <c r="I63" s="80"/>
      <c r="J63" s="384"/>
      <c r="K63" s="384"/>
      <c r="L63" s="384"/>
      <c r="M63" s="384"/>
      <c r="N63" s="384"/>
      <c r="O63" s="384"/>
      <c r="P63" s="384"/>
      <c r="Q63" s="384"/>
      <c r="R63" s="384"/>
      <c r="S63" s="384"/>
      <c r="T63" s="384"/>
      <c r="U63" s="384"/>
      <c r="V63" s="384"/>
      <c r="W63" s="384"/>
      <c r="X63" s="384"/>
      <c r="Y63" s="384"/>
      <c r="Z63" s="384"/>
      <c r="AA63" s="384"/>
      <c r="AB63" s="384"/>
      <c r="AC63" s="384"/>
      <c r="AD63" s="384"/>
      <c r="AE63" s="384"/>
      <c r="AF63" s="384"/>
      <c r="AG63" s="384"/>
      <c r="AH63" s="384"/>
      <c r="AI63" s="384"/>
      <c r="AJ63" s="384"/>
      <c r="AK63" s="80"/>
      <c r="AL63" s="155"/>
      <c r="AM63" s="156"/>
      <c r="AN63" s="80"/>
      <c r="AO63" s="80"/>
      <c r="AP63" s="80"/>
      <c r="AQ63" s="80"/>
      <c r="AR63" s="154"/>
      <c r="AS63" s="157"/>
      <c r="AT63" s="158"/>
      <c r="AU63" s="158"/>
      <c r="AV63" s="158"/>
      <c r="AW63" s="158"/>
      <c r="AX63" s="159"/>
      <c r="AY63" s="17">
        <f t="shared" si="1"/>
        <v>0</v>
      </c>
    </row>
    <row r="64" spans="1:51" ht="19.5" customHeight="1" x14ac:dyDescent="0.25">
      <c r="A64" s="69" t="str">
        <f t="shared" si="0"/>
        <v/>
      </c>
      <c r="B64" s="186"/>
      <c r="C64" s="81"/>
      <c r="D64" s="81"/>
      <c r="E64" s="81"/>
      <c r="F64" s="81"/>
      <c r="G64" s="187"/>
      <c r="H64" s="80"/>
      <c r="I64" s="80"/>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c r="AJ64" s="384"/>
      <c r="AK64" s="80"/>
      <c r="AL64" s="155"/>
      <c r="AM64" s="156"/>
      <c r="AN64" s="80"/>
      <c r="AO64" s="80"/>
      <c r="AP64" s="80"/>
      <c r="AQ64" s="80"/>
      <c r="AR64" s="154"/>
      <c r="AS64" s="157"/>
      <c r="AT64" s="158"/>
      <c r="AU64" s="158"/>
      <c r="AV64" s="158"/>
      <c r="AW64" s="158"/>
      <c r="AX64" s="159"/>
      <c r="AY64" s="17">
        <f t="shared" si="1"/>
        <v>0</v>
      </c>
    </row>
    <row r="65" spans="1:51" ht="19.5" customHeight="1" x14ac:dyDescent="0.25">
      <c r="A65" s="69" t="str">
        <f t="shared" si="0"/>
        <v/>
      </c>
      <c r="B65" s="153"/>
      <c r="C65" s="80"/>
      <c r="D65" s="80"/>
      <c r="E65" s="80"/>
      <c r="F65" s="80"/>
      <c r="G65" s="154"/>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155"/>
      <c r="AM65" s="156"/>
      <c r="AN65" s="80"/>
      <c r="AO65" s="80"/>
      <c r="AP65" s="80"/>
      <c r="AQ65" s="80"/>
      <c r="AR65" s="154"/>
      <c r="AS65" s="157"/>
      <c r="AT65" s="158"/>
      <c r="AU65" s="158"/>
      <c r="AV65" s="158"/>
      <c r="AW65" s="158"/>
      <c r="AX65" s="159"/>
      <c r="AY65" s="17">
        <f t="shared" si="1"/>
        <v>0</v>
      </c>
    </row>
    <row r="66" spans="1:51" ht="19.5" customHeight="1" x14ac:dyDescent="0.25">
      <c r="A66" s="69" t="str">
        <f t="shared" si="0"/>
        <v/>
      </c>
      <c r="B66" s="153"/>
      <c r="C66" s="80"/>
      <c r="D66" s="80"/>
      <c r="E66" s="80"/>
      <c r="F66" s="80"/>
      <c r="G66" s="154"/>
      <c r="H66" s="80"/>
      <c r="I66" s="80"/>
      <c r="J66" s="188" t="s">
        <v>72</v>
      </c>
      <c r="K66" s="398" t="s">
        <v>74</v>
      </c>
      <c r="L66" s="398"/>
      <c r="M66" s="398"/>
      <c r="N66" s="398"/>
      <c r="O66" s="398"/>
      <c r="P66" s="398"/>
      <c r="Q66" s="398"/>
      <c r="R66" s="398"/>
      <c r="S66" s="398"/>
      <c r="T66" s="398"/>
      <c r="U66" s="398"/>
      <c r="V66" s="398"/>
      <c r="W66" s="398"/>
      <c r="X66" s="398"/>
      <c r="Y66" s="398"/>
      <c r="Z66" s="398"/>
      <c r="AA66" s="398"/>
      <c r="AB66" s="398"/>
      <c r="AC66" s="398"/>
      <c r="AD66" s="398"/>
      <c r="AE66" s="398"/>
      <c r="AF66" s="398"/>
      <c r="AG66" s="398"/>
      <c r="AH66" s="398"/>
      <c r="AI66" s="398"/>
      <c r="AJ66" s="399"/>
      <c r="AK66" s="80"/>
      <c r="AL66" s="155"/>
      <c r="AM66" s="156"/>
      <c r="AN66" s="80"/>
      <c r="AO66" s="80"/>
      <c r="AP66" s="80"/>
      <c r="AQ66" s="80"/>
      <c r="AR66" s="154"/>
      <c r="AS66" s="157"/>
      <c r="AT66" s="158"/>
      <c r="AU66" s="158"/>
      <c r="AV66" s="158"/>
      <c r="AW66" s="158"/>
      <c r="AX66" s="159"/>
      <c r="AY66" s="17">
        <f t="shared" si="1"/>
        <v>0</v>
      </c>
    </row>
    <row r="67" spans="1:51" ht="19.5" customHeight="1" x14ac:dyDescent="0.25">
      <c r="A67" s="69" t="str">
        <f t="shared" si="0"/>
        <v/>
      </c>
      <c r="B67" s="153"/>
      <c r="C67" s="80"/>
      <c r="D67" s="80"/>
      <c r="E67" s="80"/>
      <c r="F67" s="80"/>
      <c r="G67" s="154"/>
      <c r="H67" s="80"/>
      <c r="I67" s="80"/>
      <c r="J67" s="189"/>
      <c r="K67" s="384"/>
      <c r="L67" s="384"/>
      <c r="M67" s="384"/>
      <c r="N67" s="384"/>
      <c r="O67" s="384"/>
      <c r="P67" s="384"/>
      <c r="Q67" s="384"/>
      <c r="R67" s="384"/>
      <c r="S67" s="384"/>
      <c r="T67" s="384"/>
      <c r="U67" s="384"/>
      <c r="V67" s="384"/>
      <c r="W67" s="384"/>
      <c r="X67" s="384"/>
      <c r="Y67" s="384"/>
      <c r="Z67" s="384"/>
      <c r="AA67" s="384"/>
      <c r="AB67" s="384"/>
      <c r="AC67" s="384"/>
      <c r="AD67" s="384"/>
      <c r="AE67" s="384"/>
      <c r="AF67" s="384"/>
      <c r="AG67" s="384"/>
      <c r="AH67" s="384"/>
      <c r="AI67" s="384"/>
      <c r="AJ67" s="400"/>
      <c r="AK67" s="80"/>
      <c r="AL67" s="155"/>
      <c r="AM67" s="156"/>
      <c r="AN67" s="80"/>
      <c r="AO67" s="80"/>
      <c r="AP67" s="80"/>
      <c r="AQ67" s="80"/>
      <c r="AR67" s="154"/>
      <c r="AS67" s="157"/>
      <c r="AT67" s="158"/>
      <c r="AU67" s="158"/>
      <c r="AV67" s="158"/>
      <c r="AW67" s="158"/>
      <c r="AX67" s="159"/>
      <c r="AY67" s="17">
        <f t="shared" si="1"/>
        <v>0</v>
      </c>
    </row>
    <row r="68" spans="1:51" ht="19.5" customHeight="1" x14ac:dyDescent="0.25">
      <c r="A68" s="69" t="str">
        <f t="shared" si="0"/>
        <v/>
      </c>
      <c r="B68" s="153"/>
      <c r="C68" s="80"/>
      <c r="D68" s="80"/>
      <c r="E68" s="80"/>
      <c r="F68" s="80"/>
      <c r="G68" s="154"/>
      <c r="H68" s="80"/>
      <c r="I68" s="80"/>
      <c r="J68" s="189"/>
      <c r="K68" s="384"/>
      <c r="L68" s="384"/>
      <c r="M68" s="384"/>
      <c r="N68" s="384"/>
      <c r="O68" s="384"/>
      <c r="P68" s="384"/>
      <c r="Q68" s="384"/>
      <c r="R68" s="384"/>
      <c r="S68" s="384"/>
      <c r="T68" s="384"/>
      <c r="U68" s="384"/>
      <c r="V68" s="384"/>
      <c r="W68" s="384"/>
      <c r="X68" s="384"/>
      <c r="Y68" s="384"/>
      <c r="Z68" s="384"/>
      <c r="AA68" s="384"/>
      <c r="AB68" s="384"/>
      <c r="AC68" s="384"/>
      <c r="AD68" s="384"/>
      <c r="AE68" s="384"/>
      <c r="AF68" s="384"/>
      <c r="AG68" s="384"/>
      <c r="AH68" s="384"/>
      <c r="AI68" s="384"/>
      <c r="AJ68" s="400"/>
      <c r="AK68" s="80"/>
      <c r="AL68" s="155"/>
      <c r="AM68" s="156"/>
      <c r="AN68" s="80"/>
      <c r="AO68" s="80"/>
      <c r="AP68" s="80"/>
      <c r="AQ68" s="80"/>
      <c r="AR68" s="154"/>
      <c r="AS68" s="157"/>
      <c r="AT68" s="158"/>
      <c r="AU68" s="158"/>
      <c r="AV68" s="158"/>
      <c r="AW68" s="158"/>
      <c r="AX68" s="159"/>
      <c r="AY68" s="17">
        <f t="shared" si="1"/>
        <v>0</v>
      </c>
    </row>
    <row r="69" spans="1:51" ht="19.5" customHeight="1" x14ac:dyDescent="0.25">
      <c r="A69" s="69" t="str">
        <f t="shared" si="0"/>
        <v/>
      </c>
      <c r="B69" s="153"/>
      <c r="C69" s="80"/>
      <c r="D69" s="80"/>
      <c r="E69" s="80"/>
      <c r="F69" s="80"/>
      <c r="G69" s="154"/>
      <c r="H69" s="80"/>
      <c r="I69" s="80"/>
      <c r="J69" s="189" t="s">
        <v>73</v>
      </c>
      <c r="K69" s="384" t="s">
        <v>75</v>
      </c>
      <c r="L69" s="384"/>
      <c r="M69" s="384"/>
      <c r="N69" s="384"/>
      <c r="O69" s="384"/>
      <c r="P69" s="384"/>
      <c r="Q69" s="384"/>
      <c r="R69" s="384"/>
      <c r="S69" s="384"/>
      <c r="T69" s="384"/>
      <c r="U69" s="384"/>
      <c r="V69" s="384"/>
      <c r="W69" s="384"/>
      <c r="X69" s="384"/>
      <c r="Y69" s="384"/>
      <c r="Z69" s="384"/>
      <c r="AA69" s="384"/>
      <c r="AB69" s="384"/>
      <c r="AC69" s="384"/>
      <c r="AD69" s="384"/>
      <c r="AE69" s="384"/>
      <c r="AF69" s="384"/>
      <c r="AG69" s="384"/>
      <c r="AH69" s="384"/>
      <c r="AI69" s="384"/>
      <c r="AJ69" s="400"/>
      <c r="AK69" s="80"/>
      <c r="AL69" s="155"/>
      <c r="AM69" s="156"/>
      <c r="AN69" s="80"/>
      <c r="AO69" s="80"/>
      <c r="AP69" s="80"/>
      <c r="AQ69" s="80"/>
      <c r="AR69" s="154"/>
      <c r="AS69" s="157"/>
      <c r="AT69" s="158"/>
      <c r="AU69" s="158"/>
      <c r="AV69" s="158"/>
      <c r="AW69" s="158"/>
      <c r="AX69" s="159"/>
      <c r="AY69" s="17">
        <f t="shared" si="1"/>
        <v>0</v>
      </c>
    </row>
    <row r="70" spans="1:51" ht="19.5" customHeight="1" x14ac:dyDescent="0.25">
      <c r="A70" s="69" t="str">
        <f t="shared" si="0"/>
        <v/>
      </c>
      <c r="B70" s="153"/>
      <c r="C70" s="80"/>
      <c r="D70" s="80"/>
      <c r="E70" s="80"/>
      <c r="F70" s="80"/>
      <c r="G70" s="154"/>
      <c r="H70" s="80"/>
      <c r="I70" s="80"/>
      <c r="J70" s="190"/>
      <c r="K70" s="406"/>
      <c r="L70" s="406"/>
      <c r="M70" s="406"/>
      <c r="N70" s="406"/>
      <c r="O70" s="406"/>
      <c r="P70" s="406"/>
      <c r="Q70" s="406"/>
      <c r="R70" s="406"/>
      <c r="S70" s="406"/>
      <c r="T70" s="406"/>
      <c r="U70" s="406"/>
      <c r="V70" s="406"/>
      <c r="W70" s="406"/>
      <c r="X70" s="406"/>
      <c r="Y70" s="406"/>
      <c r="Z70" s="406"/>
      <c r="AA70" s="406"/>
      <c r="AB70" s="406"/>
      <c r="AC70" s="406"/>
      <c r="AD70" s="406"/>
      <c r="AE70" s="406"/>
      <c r="AF70" s="406"/>
      <c r="AG70" s="406"/>
      <c r="AH70" s="406"/>
      <c r="AI70" s="406"/>
      <c r="AJ70" s="407"/>
      <c r="AK70" s="80"/>
      <c r="AL70" s="155"/>
      <c r="AM70" s="156"/>
      <c r="AN70" s="80"/>
      <c r="AO70" s="80"/>
      <c r="AP70" s="80"/>
      <c r="AQ70" s="80"/>
      <c r="AR70" s="154"/>
      <c r="AS70" s="157"/>
      <c r="AT70" s="158"/>
      <c r="AU70" s="158"/>
      <c r="AV70" s="158"/>
      <c r="AW70" s="158"/>
      <c r="AX70" s="159"/>
      <c r="AY70" s="17">
        <f t="shared" si="1"/>
        <v>0</v>
      </c>
    </row>
    <row r="71" spans="1:51" ht="19.5" customHeight="1" x14ac:dyDescent="0.25">
      <c r="A71" s="69" t="str">
        <f t="shared" ref="A71:A140" si="2">_xlfn.IFS(AM71=0,"",AM71&gt;0,AM71,AM71&lt;&gt;"","")</f>
        <v/>
      </c>
      <c r="B71" s="153"/>
      <c r="C71" s="80"/>
      <c r="D71" s="80"/>
      <c r="E71" s="80"/>
      <c r="F71" s="80"/>
      <c r="G71" s="154"/>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155"/>
      <c r="AM71" s="156"/>
      <c r="AN71" s="80"/>
      <c r="AO71" s="80"/>
      <c r="AP71" s="80"/>
      <c r="AQ71" s="80"/>
      <c r="AR71" s="154"/>
      <c r="AS71" s="157"/>
      <c r="AT71" s="158"/>
      <c r="AU71" s="158"/>
      <c r="AV71" s="158"/>
      <c r="AW71" s="158"/>
      <c r="AX71" s="159"/>
      <c r="AY71" s="17">
        <f t="shared" si="1"/>
        <v>0</v>
      </c>
    </row>
    <row r="72" spans="1:51" ht="19.5" customHeight="1" x14ac:dyDescent="0.25">
      <c r="A72" s="69">
        <f t="shared" si="2"/>
        <v>13</v>
      </c>
      <c r="B72" s="408" t="s">
        <v>76</v>
      </c>
      <c r="C72" s="384"/>
      <c r="D72" s="384"/>
      <c r="E72" s="384"/>
      <c r="F72" s="384"/>
      <c r="G72" s="409"/>
      <c r="H72" s="382" t="s">
        <v>47</v>
      </c>
      <c r="I72" s="383"/>
      <c r="J72" s="401" t="s">
        <v>77</v>
      </c>
      <c r="K72" s="401"/>
      <c r="L72" s="401"/>
      <c r="M72" s="401"/>
      <c r="N72" s="401"/>
      <c r="O72" s="401"/>
      <c r="P72" s="401"/>
      <c r="Q72" s="401"/>
      <c r="R72" s="401"/>
      <c r="S72" s="401"/>
      <c r="T72" s="401"/>
      <c r="U72" s="401"/>
      <c r="V72" s="401"/>
      <c r="W72" s="401"/>
      <c r="X72" s="401"/>
      <c r="Y72" s="401"/>
      <c r="Z72" s="401"/>
      <c r="AA72" s="401"/>
      <c r="AB72" s="401"/>
      <c r="AC72" s="401"/>
      <c r="AD72" s="401"/>
      <c r="AE72" s="401"/>
      <c r="AF72" s="401"/>
      <c r="AG72" s="401"/>
      <c r="AH72" s="401"/>
      <c r="AI72" s="401"/>
      <c r="AJ72" s="401"/>
      <c r="AK72" s="80"/>
      <c r="AL72" s="155"/>
      <c r="AM72" s="156">
        <v>13</v>
      </c>
      <c r="AN72" s="386" t="s">
        <v>12</v>
      </c>
      <c r="AO72" s="387"/>
      <c r="AP72" s="387"/>
      <c r="AQ72" s="388"/>
      <c r="AR72" s="154"/>
      <c r="AS72" s="375" t="s">
        <v>1666</v>
      </c>
      <c r="AT72" s="376"/>
      <c r="AU72" s="376"/>
      <c r="AV72" s="376"/>
      <c r="AW72" s="376"/>
      <c r="AX72" s="377"/>
      <c r="AY72" s="17">
        <f t="shared" ref="AY72:AY135" si="3">IFERROR(VLOOKUP(AN72,$CD$6:$CE$11,2,FALSE),0)</f>
        <v>0</v>
      </c>
    </row>
    <row r="73" spans="1:51" ht="19.5" customHeight="1" x14ac:dyDescent="0.25">
      <c r="A73" s="69" t="str">
        <f t="shared" si="2"/>
        <v/>
      </c>
      <c r="B73" s="408"/>
      <c r="C73" s="384"/>
      <c r="D73" s="384"/>
      <c r="E73" s="384"/>
      <c r="F73" s="384"/>
      <c r="G73" s="409"/>
      <c r="H73" s="80"/>
      <c r="I73" s="80"/>
      <c r="J73" s="401"/>
      <c r="K73" s="401"/>
      <c r="L73" s="401"/>
      <c r="M73" s="401"/>
      <c r="N73" s="401"/>
      <c r="O73" s="401"/>
      <c r="P73" s="401"/>
      <c r="Q73" s="401"/>
      <c r="R73" s="401"/>
      <c r="S73" s="401"/>
      <c r="T73" s="401"/>
      <c r="U73" s="401"/>
      <c r="V73" s="401"/>
      <c r="W73" s="401"/>
      <c r="X73" s="401"/>
      <c r="Y73" s="401"/>
      <c r="Z73" s="401"/>
      <c r="AA73" s="401"/>
      <c r="AB73" s="401"/>
      <c r="AC73" s="401"/>
      <c r="AD73" s="401"/>
      <c r="AE73" s="401"/>
      <c r="AF73" s="401"/>
      <c r="AG73" s="401"/>
      <c r="AH73" s="401"/>
      <c r="AI73" s="401"/>
      <c r="AJ73" s="401"/>
      <c r="AK73" s="80"/>
      <c r="AL73" s="155"/>
      <c r="AM73" s="156"/>
      <c r="AN73" s="80"/>
      <c r="AO73" s="80"/>
      <c r="AP73" s="80"/>
      <c r="AQ73" s="80"/>
      <c r="AR73" s="154"/>
      <c r="AS73" s="375"/>
      <c r="AT73" s="376"/>
      <c r="AU73" s="376"/>
      <c r="AV73" s="376"/>
      <c r="AW73" s="376"/>
      <c r="AX73" s="377"/>
      <c r="AY73" s="17">
        <f t="shared" si="3"/>
        <v>0</v>
      </c>
    </row>
    <row r="74" spans="1:51" ht="19.5" customHeight="1" x14ac:dyDescent="0.25">
      <c r="A74" s="69" t="str">
        <f t="shared" si="2"/>
        <v/>
      </c>
      <c r="B74" s="408"/>
      <c r="C74" s="384"/>
      <c r="D74" s="384"/>
      <c r="E74" s="384"/>
      <c r="F74" s="384"/>
      <c r="G74" s="409"/>
      <c r="H74" s="80"/>
      <c r="I74" s="80"/>
      <c r="J74" s="401"/>
      <c r="K74" s="401"/>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K74" s="80"/>
      <c r="AL74" s="155"/>
      <c r="AM74" s="156"/>
      <c r="AN74" s="80"/>
      <c r="AO74" s="80"/>
      <c r="AP74" s="80"/>
      <c r="AQ74" s="80"/>
      <c r="AR74" s="154"/>
      <c r="AS74" s="168"/>
      <c r="AT74" s="149"/>
      <c r="AU74" s="149"/>
      <c r="AV74" s="149"/>
      <c r="AW74" s="149"/>
      <c r="AX74" s="169"/>
      <c r="AY74" s="17">
        <f t="shared" si="3"/>
        <v>0</v>
      </c>
    </row>
    <row r="75" spans="1:51" ht="19.5" customHeight="1" x14ac:dyDescent="0.25">
      <c r="A75" s="69" t="str">
        <f t="shared" si="2"/>
        <v/>
      </c>
      <c r="B75" s="408"/>
      <c r="C75" s="384"/>
      <c r="D75" s="384"/>
      <c r="E75" s="384"/>
      <c r="F75" s="384"/>
      <c r="G75" s="409"/>
      <c r="H75" s="80"/>
      <c r="I75" s="80"/>
      <c r="J75" s="401"/>
      <c r="K75" s="401"/>
      <c r="L75" s="401"/>
      <c r="M75" s="401"/>
      <c r="N75" s="401"/>
      <c r="O75" s="401"/>
      <c r="P75" s="401"/>
      <c r="Q75" s="401"/>
      <c r="R75" s="401"/>
      <c r="S75" s="401"/>
      <c r="T75" s="401"/>
      <c r="U75" s="401"/>
      <c r="V75" s="401"/>
      <c r="W75" s="401"/>
      <c r="X75" s="401"/>
      <c r="Y75" s="401"/>
      <c r="Z75" s="401"/>
      <c r="AA75" s="401"/>
      <c r="AB75" s="401"/>
      <c r="AC75" s="401"/>
      <c r="AD75" s="401"/>
      <c r="AE75" s="401"/>
      <c r="AF75" s="401"/>
      <c r="AG75" s="401"/>
      <c r="AH75" s="401"/>
      <c r="AI75" s="401"/>
      <c r="AJ75" s="401"/>
      <c r="AK75" s="80"/>
      <c r="AL75" s="155"/>
      <c r="AM75" s="156"/>
      <c r="AN75" s="80"/>
      <c r="AO75" s="80"/>
      <c r="AP75" s="80"/>
      <c r="AQ75" s="80"/>
      <c r="AR75" s="154"/>
      <c r="AS75" s="157"/>
      <c r="AT75" s="158"/>
      <c r="AU75" s="158"/>
      <c r="AV75" s="158"/>
      <c r="AW75" s="158"/>
      <c r="AX75" s="159"/>
      <c r="AY75" s="17">
        <f t="shared" si="3"/>
        <v>0</v>
      </c>
    </row>
    <row r="76" spans="1:51" ht="16.5" customHeight="1" x14ac:dyDescent="0.25">
      <c r="A76" s="69" t="str">
        <f t="shared" si="2"/>
        <v/>
      </c>
      <c r="B76" s="153"/>
      <c r="C76" s="80"/>
      <c r="D76" s="80"/>
      <c r="E76" s="80"/>
      <c r="F76" s="80"/>
      <c r="G76" s="154"/>
      <c r="H76" s="80"/>
      <c r="I76" s="80"/>
      <c r="J76" s="401"/>
      <c r="K76" s="401"/>
      <c r="L76" s="401"/>
      <c r="M76" s="401"/>
      <c r="N76" s="401"/>
      <c r="O76" s="401"/>
      <c r="P76" s="401"/>
      <c r="Q76" s="401"/>
      <c r="R76" s="401"/>
      <c r="S76" s="401"/>
      <c r="T76" s="401"/>
      <c r="U76" s="401"/>
      <c r="V76" s="401"/>
      <c r="W76" s="401"/>
      <c r="X76" s="401"/>
      <c r="Y76" s="401"/>
      <c r="Z76" s="401"/>
      <c r="AA76" s="401"/>
      <c r="AB76" s="401"/>
      <c r="AC76" s="401"/>
      <c r="AD76" s="401"/>
      <c r="AE76" s="401"/>
      <c r="AF76" s="401"/>
      <c r="AG76" s="401"/>
      <c r="AH76" s="401"/>
      <c r="AI76" s="401"/>
      <c r="AJ76" s="401"/>
      <c r="AK76" s="80"/>
      <c r="AL76" s="155"/>
      <c r="AM76" s="156"/>
      <c r="AN76" s="80"/>
      <c r="AO76" s="80"/>
      <c r="AP76" s="80"/>
      <c r="AQ76" s="80"/>
      <c r="AR76" s="154"/>
      <c r="AS76" s="157"/>
      <c r="AT76" s="158"/>
      <c r="AU76" s="158"/>
      <c r="AV76" s="158"/>
      <c r="AW76" s="158"/>
      <c r="AX76" s="159"/>
      <c r="AY76" s="17">
        <f t="shared" si="3"/>
        <v>0</v>
      </c>
    </row>
    <row r="77" spans="1:51" ht="16.5" customHeight="1" thickBot="1" x14ac:dyDescent="0.3">
      <c r="A77" s="69" t="str">
        <f t="shared" si="2"/>
        <v/>
      </c>
      <c r="B77" s="170"/>
      <c r="C77" s="171"/>
      <c r="D77" s="171"/>
      <c r="E77" s="171"/>
      <c r="F77" s="171"/>
      <c r="G77" s="172"/>
      <c r="H77" s="171"/>
      <c r="I77" s="171"/>
      <c r="J77" s="171"/>
      <c r="K77" s="171"/>
      <c r="L77" s="171"/>
      <c r="M77" s="171"/>
      <c r="N77" s="171"/>
      <c r="O77" s="171"/>
      <c r="P77" s="171"/>
      <c r="Q77" s="171"/>
      <c r="R77" s="171"/>
      <c r="S77" s="171"/>
      <c r="T77" s="171"/>
      <c r="U77" s="171"/>
      <c r="V77" s="171"/>
      <c r="W77" s="171"/>
      <c r="X77" s="171"/>
      <c r="Y77" s="171"/>
      <c r="Z77" s="171"/>
      <c r="AA77" s="171"/>
      <c r="AB77" s="171"/>
      <c r="AC77" s="171"/>
      <c r="AD77" s="171"/>
      <c r="AE77" s="171"/>
      <c r="AF77" s="171"/>
      <c r="AG77" s="171"/>
      <c r="AH77" s="171"/>
      <c r="AI77" s="171"/>
      <c r="AJ77" s="171"/>
      <c r="AK77" s="171"/>
      <c r="AL77" s="173"/>
      <c r="AM77" s="174"/>
      <c r="AN77" s="171"/>
      <c r="AO77" s="171"/>
      <c r="AP77" s="171"/>
      <c r="AQ77" s="171"/>
      <c r="AR77" s="172"/>
      <c r="AS77" s="175"/>
      <c r="AT77" s="176"/>
      <c r="AU77" s="176"/>
      <c r="AV77" s="176"/>
      <c r="AW77" s="176"/>
      <c r="AX77" s="177"/>
      <c r="AY77" s="17">
        <f t="shared" si="3"/>
        <v>0</v>
      </c>
    </row>
    <row r="78" spans="1:51" ht="19.5" customHeight="1" x14ac:dyDescent="0.25">
      <c r="A78" s="69" t="str">
        <f t="shared" si="2"/>
        <v/>
      </c>
      <c r="B78" s="153"/>
      <c r="C78" s="80"/>
      <c r="D78" s="80"/>
      <c r="E78" s="80"/>
      <c r="F78" s="80"/>
      <c r="G78" s="154"/>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155"/>
      <c r="AM78" s="156"/>
      <c r="AN78" s="80"/>
      <c r="AO78" s="80"/>
      <c r="AP78" s="80"/>
      <c r="AQ78" s="80"/>
      <c r="AR78" s="154"/>
      <c r="AS78" s="157"/>
      <c r="AT78" s="158"/>
      <c r="AU78" s="158"/>
      <c r="AV78" s="158"/>
      <c r="AW78" s="158"/>
      <c r="AX78" s="159"/>
      <c r="AY78" s="17">
        <f t="shared" si="3"/>
        <v>0</v>
      </c>
    </row>
    <row r="79" spans="1:51" ht="19.5" customHeight="1" x14ac:dyDescent="0.25">
      <c r="A79" s="69">
        <f t="shared" si="2"/>
        <v>14</v>
      </c>
      <c r="B79" s="440" t="s">
        <v>280</v>
      </c>
      <c r="C79" s="401"/>
      <c r="D79" s="401"/>
      <c r="E79" s="401"/>
      <c r="F79" s="401"/>
      <c r="G79" s="441"/>
      <c r="H79" s="80"/>
      <c r="I79" s="80"/>
      <c r="J79" s="384" t="s">
        <v>79</v>
      </c>
      <c r="K79" s="384"/>
      <c r="L79" s="384"/>
      <c r="M79" s="384"/>
      <c r="N79" s="384"/>
      <c r="O79" s="384"/>
      <c r="P79" s="384"/>
      <c r="Q79" s="384"/>
      <c r="R79" s="384"/>
      <c r="S79" s="384"/>
      <c r="T79" s="384"/>
      <c r="U79" s="384"/>
      <c r="V79" s="384"/>
      <c r="W79" s="384"/>
      <c r="X79" s="384"/>
      <c r="Y79" s="384"/>
      <c r="Z79" s="384"/>
      <c r="AA79" s="384"/>
      <c r="AB79" s="384"/>
      <c r="AC79" s="384"/>
      <c r="AD79" s="384"/>
      <c r="AE79" s="384"/>
      <c r="AF79" s="384"/>
      <c r="AG79" s="384"/>
      <c r="AH79" s="384"/>
      <c r="AI79" s="384"/>
      <c r="AJ79" s="384"/>
      <c r="AK79" s="80"/>
      <c r="AL79" s="155"/>
      <c r="AM79" s="156">
        <v>14</v>
      </c>
      <c r="AN79" s="386" t="s">
        <v>12</v>
      </c>
      <c r="AO79" s="387"/>
      <c r="AP79" s="387"/>
      <c r="AQ79" s="388"/>
      <c r="AR79" s="154"/>
      <c r="AS79" s="375" t="s">
        <v>1504</v>
      </c>
      <c r="AT79" s="376"/>
      <c r="AU79" s="376"/>
      <c r="AV79" s="376"/>
      <c r="AW79" s="376"/>
      <c r="AX79" s="377"/>
      <c r="AY79" s="17">
        <f t="shared" si="3"/>
        <v>0</v>
      </c>
    </row>
    <row r="80" spans="1:51" ht="19.5" customHeight="1" x14ac:dyDescent="0.25">
      <c r="A80" s="69" t="str">
        <f t="shared" si="2"/>
        <v/>
      </c>
      <c r="B80" s="440"/>
      <c r="C80" s="401"/>
      <c r="D80" s="401"/>
      <c r="E80" s="401"/>
      <c r="F80" s="401"/>
      <c r="G80" s="441"/>
      <c r="H80" s="80"/>
      <c r="I80" s="80"/>
      <c r="J80" s="384"/>
      <c r="K80" s="384"/>
      <c r="L80" s="384"/>
      <c r="M80" s="384"/>
      <c r="N80" s="384"/>
      <c r="O80" s="384"/>
      <c r="P80" s="384"/>
      <c r="Q80" s="384"/>
      <c r="R80" s="384"/>
      <c r="S80" s="384"/>
      <c r="T80" s="384"/>
      <c r="U80" s="384"/>
      <c r="V80" s="384"/>
      <c r="W80" s="384"/>
      <c r="X80" s="384"/>
      <c r="Y80" s="384"/>
      <c r="Z80" s="384"/>
      <c r="AA80" s="384"/>
      <c r="AB80" s="384"/>
      <c r="AC80" s="384"/>
      <c r="AD80" s="384"/>
      <c r="AE80" s="384"/>
      <c r="AF80" s="384"/>
      <c r="AG80" s="384"/>
      <c r="AH80" s="384"/>
      <c r="AI80" s="384"/>
      <c r="AJ80" s="384"/>
      <c r="AK80" s="80"/>
      <c r="AL80" s="155"/>
      <c r="AM80" s="156"/>
      <c r="AN80" s="80"/>
      <c r="AO80" s="80"/>
      <c r="AP80" s="80"/>
      <c r="AQ80" s="80"/>
      <c r="AR80" s="154"/>
      <c r="AS80" s="375"/>
      <c r="AT80" s="376"/>
      <c r="AU80" s="376"/>
      <c r="AV80" s="376"/>
      <c r="AW80" s="376"/>
      <c r="AX80" s="377"/>
      <c r="AY80" s="17">
        <f t="shared" si="3"/>
        <v>0</v>
      </c>
    </row>
    <row r="81" spans="1:51" ht="19.5" customHeight="1" x14ac:dyDescent="0.25">
      <c r="A81" s="69" t="str">
        <f t="shared" si="2"/>
        <v/>
      </c>
      <c r="B81" s="440"/>
      <c r="C81" s="401"/>
      <c r="D81" s="401"/>
      <c r="E81" s="401"/>
      <c r="F81" s="401"/>
      <c r="G81" s="441"/>
      <c r="H81" s="80"/>
      <c r="I81" s="80"/>
      <c r="J81" s="405" t="s">
        <v>80</v>
      </c>
      <c r="K81" s="405"/>
      <c r="L81" s="405"/>
      <c r="M81" s="405"/>
      <c r="N81" s="405"/>
      <c r="O81" s="405"/>
      <c r="P81" s="405"/>
      <c r="Q81" s="405"/>
      <c r="R81" s="405"/>
      <c r="S81" s="405"/>
      <c r="T81" s="405"/>
      <c r="U81" s="405"/>
      <c r="V81" s="405"/>
      <c r="W81" s="405"/>
      <c r="X81" s="405"/>
      <c r="Y81" s="405"/>
      <c r="Z81" s="405"/>
      <c r="AA81" s="405"/>
      <c r="AB81" s="405"/>
      <c r="AC81" s="405"/>
      <c r="AD81" s="405"/>
      <c r="AE81" s="405"/>
      <c r="AF81" s="405"/>
      <c r="AG81" s="405"/>
      <c r="AH81" s="405"/>
      <c r="AI81" s="405"/>
      <c r="AJ81" s="405"/>
      <c r="AK81" s="80"/>
      <c r="AL81" s="155"/>
      <c r="AM81" s="156"/>
      <c r="AN81" s="80"/>
      <c r="AO81" s="80"/>
      <c r="AP81" s="80"/>
      <c r="AQ81" s="80"/>
      <c r="AR81" s="154"/>
      <c r="AS81" s="157"/>
      <c r="AT81" s="158"/>
      <c r="AU81" s="158"/>
      <c r="AV81" s="158"/>
      <c r="AW81" s="158"/>
      <c r="AX81" s="159"/>
      <c r="AY81" s="17">
        <f t="shared" si="3"/>
        <v>0</v>
      </c>
    </row>
    <row r="82" spans="1:51" ht="19.5" customHeight="1" x14ac:dyDescent="0.25">
      <c r="A82" s="69" t="str">
        <f t="shared" si="2"/>
        <v/>
      </c>
      <c r="B82" s="153"/>
      <c r="C82" s="80"/>
      <c r="D82" s="80"/>
      <c r="E82" s="80"/>
      <c r="F82" s="80"/>
      <c r="G82" s="154"/>
      <c r="H82" s="80"/>
      <c r="I82" s="80"/>
      <c r="J82" s="405"/>
      <c r="K82" s="405"/>
      <c r="L82" s="405"/>
      <c r="M82" s="405"/>
      <c r="N82" s="405"/>
      <c r="O82" s="405"/>
      <c r="P82" s="405"/>
      <c r="Q82" s="405"/>
      <c r="R82" s="405"/>
      <c r="S82" s="405"/>
      <c r="T82" s="405"/>
      <c r="U82" s="405"/>
      <c r="V82" s="405"/>
      <c r="W82" s="405"/>
      <c r="X82" s="405"/>
      <c r="Y82" s="405"/>
      <c r="Z82" s="405"/>
      <c r="AA82" s="405"/>
      <c r="AB82" s="405"/>
      <c r="AC82" s="405"/>
      <c r="AD82" s="405"/>
      <c r="AE82" s="405"/>
      <c r="AF82" s="405"/>
      <c r="AG82" s="405"/>
      <c r="AH82" s="405"/>
      <c r="AI82" s="405"/>
      <c r="AJ82" s="405"/>
      <c r="AK82" s="80"/>
      <c r="AL82" s="155"/>
      <c r="AM82" s="156"/>
      <c r="AN82" s="80"/>
      <c r="AO82" s="80"/>
      <c r="AP82" s="80"/>
      <c r="AQ82" s="80"/>
      <c r="AR82" s="154"/>
      <c r="AS82" s="157"/>
      <c r="AT82" s="158"/>
      <c r="AU82" s="158"/>
      <c r="AV82" s="158"/>
      <c r="AW82" s="158"/>
      <c r="AX82" s="159"/>
      <c r="AY82" s="17">
        <f t="shared" si="3"/>
        <v>0</v>
      </c>
    </row>
    <row r="83" spans="1:51" ht="19.5" customHeight="1" x14ac:dyDescent="0.25">
      <c r="A83" s="69" t="str">
        <f t="shared" si="2"/>
        <v/>
      </c>
      <c r="B83" s="153"/>
      <c r="C83" s="80"/>
      <c r="D83" s="80"/>
      <c r="E83" s="80"/>
      <c r="F83" s="80"/>
      <c r="G83" s="154"/>
      <c r="H83" s="80"/>
      <c r="I83" s="80"/>
      <c r="J83" s="405"/>
      <c r="K83" s="405"/>
      <c r="L83" s="405"/>
      <c r="M83" s="405"/>
      <c r="N83" s="405"/>
      <c r="O83" s="405"/>
      <c r="P83" s="405"/>
      <c r="Q83" s="405"/>
      <c r="R83" s="405"/>
      <c r="S83" s="405"/>
      <c r="T83" s="405"/>
      <c r="U83" s="405"/>
      <c r="V83" s="405"/>
      <c r="W83" s="405"/>
      <c r="X83" s="405"/>
      <c r="Y83" s="405"/>
      <c r="Z83" s="405"/>
      <c r="AA83" s="405"/>
      <c r="AB83" s="405"/>
      <c r="AC83" s="405"/>
      <c r="AD83" s="405"/>
      <c r="AE83" s="405"/>
      <c r="AF83" s="405"/>
      <c r="AG83" s="405"/>
      <c r="AH83" s="405"/>
      <c r="AI83" s="405"/>
      <c r="AJ83" s="405"/>
      <c r="AK83" s="80"/>
      <c r="AL83" s="155"/>
      <c r="AM83" s="156"/>
      <c r="AN83" s="80"/>
      <c r="AO83" s="80"/>
      <c r="AP83" s="80"/>
      <c r="AQ83" s="80"/>
      <c r="AR83" s="154"/>
      <c r="AS83" s="157"/>
      <c r="AT83" s="158"/>
      <c r="AU83" s="158"/>
      <c r="AV83" s="158"/>
      <c r="AW83" s="158"/>
      <c r="AX83" s="159"/>
      <c r="AY83" s="17">
        <f t="shared" si="3"/>
        <v>0</v>
      </c>
    </row>
    <row r="84" spans="1:51" ht="19.5" customHeight="1" x14ac:dyDescent="0.25">
      <c r="A84" s="69" t="str">
        <f t="shared" si="2"/>
        <v/>
      </c>
      <c r="B84" s="153"/>
      <c r="C84" s="80"/>
      <c r="D84" s="80"/>
      <c r="E84" s="80"/>
      <c r="F84" s="80"/>
      <c r="G84" s="154"/>
      <c r="H84" s="80"/>
      <c r="I84" s="80"/>
      <c r="J84" s="405"/>
      <c r="K84" s="405"/>
      <c r="L84" s="405"/>
      <c r="M84" s="405"/>
      <c r="N84" s="405"/>
      <c r="O84" s="405"/>
      <c r="P84" s="405"/>
      <c r="Q84" s="405"/>
      <c r="R84" s="405"/>
      <c r="S84" s="405"/>
      <c r="T84" s="405"/>
      <c r="U84" s="405"/>
      <c r="V84" s="405"/>
      <c r="W84" s="405"/>
      <c r="X84" s="405"/>
      <c r="Y84" s="405"/>
      <c r="Z84" s="405"/>
      <c r="AA84" s="405"/>
      <c r="AB84" s="405"/>
      <c r="AC84" s="405"/>
      <c r="AD84" s="405"/>
      <c r="AE84" s="405"/>
      <c r="AF84" s="405"/>
      <c r="AG84" s="405"/>
      <c r="AH84" s="405"/>
      <c r="AI84" s="405"/>
      <c r="AJ84" s="405"/>
      <c r="AK84" s="80"/>
      <c r="AL84" s="155"/>
      <c r="AM84" s="156"/>
      <c r="AN84" s="80"/>
      <c r="AO84" s="80"/>
      <c r="AP84" s="80"/>
      <c r="AQ84" s="80"/>
      <c r="AR84" s="154"/>
      <c r="AS84" s="157"/>
      <c r="AT84" s="158"/>
      <c r="AU84" s="158"/>
      <c r="AV84" s="158"/>
      <c r="AW84" s="158"/>
      <c r="AX84" s="159"/>
      <c r="AY84" s="17">
        <f t="shared" si="3"/>
        <v>0</v>
      </c>
    </row>
    <row r="85" spans="1:51" ht="19.5" customHeight="1" thickBot="1" x14ac:dyDescent="0.3">
      <c r="A85" s="69" t="str">
        <f t="shared" si="2"/>
        <v/>
      </c>
      <c r="B85" s="170"/>
      <c r="C85" s="171"/>
      <c r="D85" s="171"/>
      <c r="E85" s="171"/>
      <c r="F85" s="171"/>
      <c r="G85" s="172"/>
      <c r="H85" s="171"/>
      <c r="I85" s="171"/>
      <c r="J85" s="171"/>
      <c r="K85" s="171"/>
      <c r="L85" s="171"/>
      <c r="M85" s="171"/>
      <c r="N85" s="171"/>
      <c r="O85" s="171"/>
      <c r="P85" s="171"/>
      <c r="Q85" s="171"/>
      <c r="R85" s="171"/>
      <c r="S85" s="171"/>
      <c r="T85" s="171"/>
      <c r="U85" s="171"/>
      <c r="V85" s="171"/>
      <c r="W85" s="171"/>
      <c r="X85" s="171"/>
      <c r="Y85" s="171"/>
      <c r="Z85" s="171"/>
      <c r="AA85" s="171"/>
      <c r="AB85" s="171"/>
      <c r="AC85" s="171"/>
      <c r="AD85" s="171"/>
      <c r="AE85" s="171"/>
      <c r="AF85" s="171"/>
      <c r="AG85" s="171"/>
      <c r="AH85" s="171"/>
      <c r="AI85" s="171"/>
      <c r="AJ85" s="171"/>
      <c r="AK85" s="171"/>
      <c r="AL85" s="173"/>
      <c r="AM85" s="174"/>
      <c r="AN85" s="171"/>
      <c r="AO85" s="171"/>
      <c r="AP85" s="171"/>
      <c r="AQ85" s="171"/>
      <c r="AR85" s="172"/>
      <c r="AS85" s="175"/>
      <c r="AT85" s="176"/>
      <c r="AU85" s="176"/>
      <c r="AV85" s="176"/>
      <c r="AW85" s="176"/>
      <c r="AX85" s="177"/>
      <c r="AY85" s="17">
        <f t="shared" si="3"/>
        <v>0</v>
      </c>
    </row>
    <row r="86" spans="1:51" ht="19.5" customHeight="1" x14ac:dyDescent="0.25">
      <c r="A86" s="69" t="str">
        <f t="shared" si="2"/>
        <v/>
      </c>
      <c r="B86" s="153"/>
      <c r="C86" s="80"/>
      <c r="D86" s="80"/>
      <c r="E86" s="80"/>
      <c r="F86" s="80"/>
      <c r="G86" s="154"/>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155"/>
      <c r="AM86" s="156"/>
      <c r="AN86" s="80"/>
      <c r="AO86" s="80"/>
      <c r="AP86" s="80"/>
      <c r="AQ86" s="80"/>
      <c r="AR86" s="154"/>
      <c r="AS86" s="157"/>
      <c r="AT86" s="158"/>
      <c r="AU86" s="158"/>
      <c r="AV86" s="158"/>
      <c r="AW86" s="158"/>
      <c r="AX86" s="159"/>
      <c r="AY86" s="17">
        <f t="shared" si="3"/>
        <v>0</v>
      </c>
    </row>
    <row r="87" spans="1:51" ht="19.5" customHeight="1" x14ac:dyDescent="0.25">
      <c r="A87" s="69">
        <f t="shared" si="2"/>
        <v>15</v>
      </c>
      <c r="B87" s="408" t="s">
        <v>281</v>
      </c>
      <c r="C87" s="384"/>
      <c r="D87" s="384"/>
      <c r="E87" s="384"/>
      <c r="F87" s="384"/>
      <c r="G87" s="409"/>
      <c r="H87" s="382" t="s">
        <v>10</v>
      </c>
      <c r="I87" s="383"/>
      <c r="J87" s="384" t="s">
        <v>81</v>
      </c>
      <c r="K87" s="384"/>
      <c r="L87" s="384"/>
      <c r="M87" s="384"/>
      <c r="N87" s="384"/>
      <c r="O87" s="384"/>
      <c r="P87" s="384"/>
      <c r="Q87" s="384"/>
      <c r="R87" s="384"/>
      <c r="S87" s="384"/>
      <c r="T87" s="384"/>
      <c r="U87" s="384"/>
      <c r="V87" s="384"/>
      <c r="W87" s="384"/>
      <c r="X87" s="384"/>
      <c r="Y87" s="384"/>
      <c r="Z87" s="384"/>
      <c r="AA87" s="384"/>
      <c r="AB87" s="384"/>
      <c r="AC87" s="384"/>
      <c r="AD87" s="384"/>
      <c r="AE87" s="384"/>
      <c r="AF87" s="384"/>
      <c r="AG87" s="384"/>
      <c r="AH87" s="384"/>
      <c r="AI87" s="384"/>
      <c r="AJ87" s="384"/>
      <c r="AK87" s="80"/>
      <c r="AL87" s="155"/>
      <c r="AM87" s="156">
        <v>15</v>
      </c>
      <c r="AN87" s="386" t="s">
        <v>12</v>
      </c>
      <c r="AO87" s="387"/>
      <c r="AP87" s="387"/>
      <c r="AQ87" s="388"/>
      <c r="AR87" s="154"/>
      <c r="AS87" s="375" t="s">
        <v>1665</v>
      </c>
      <c r="AT87" s="376"/>
      <c r="AU87" s="376"/>
      <c r="AV87" s="376"/>
      <c r="AW87" s="376"/>
      <c r="AX87" s="377"/>
      <c r="AY87" s="17">
        <f t="shared" si="3"/>
        <v>0</v>
      </c>
    </row>
    <row r="88" spans="1:51" ht="19.5" customHeight="1" x14ac:dyDescent="0.25">
      <c r="A88" s="69" t="str">
        <f t="shared" si="2"/>
        <v/>
      </c>
      <c r="B88" s="408"/>
      <c r="C88" s="384"/>
      <c r="D88" s="384"/>
      <c r="E88" s="384"/>
      <c r="F88" s="384"/>
      <c r="G88" s="409"/>
      <c r="H88" s="80"/>
      <c r="I88" s="80"/>
      <c r="J88" s="384"/>
      <c r="K88" s="384"/>
      <c r="L88" s="384"/>
      <c r="M88" s="384"/>
      <c r="N88" s="384"/>
      <c r="O88" s="384"/>
      <c r="P88" s="384"/>
      <c r="Q88" s="384"/>
      <c r="R88" s="384"/>
      <c r="S88" s="384"/>
      <c r="T88" s="384"/>
      <c r="U88" s="384"/>
      <c r="V88" s="384"/>
      <c r="W88" s="384"/>
      <c r="X88" s="384"/>
      <c r="Y88" s="384"/>
      <c r="Z88" s="384"/>
      <c r="AA88" s="384"/>
      <c r="AB88" s="384"/>
      <c r="AC88" s="384"/>
      <c r="AD88" s="384"/>
      <c r="AE88" s="384"/>
      <c r="AF88" s="384"/>
      <c r="AG88" s="384"/>
      <c r="AH88" s="384"/>
      <c r="AI88" s="384"/>
      <c r="AJ88" s="384"/>
      <c r="AK88" s="80"/>
      <c r="AL88" s="155"/>
      <c r="AM88" s="156"/>
      <c r="AN88" s="80"/>
      <c r="AO88" s="80"/>
      <c r="AP88" s="80"/>
      <c r="AQ88" s="80"/>
      <c r="AR88" s="154"/>
      <c r="AS88" s="375"/>
      <c r="AT88" s="376"/>
      <c r="AU88" s="376"/>
      <c r="AV88" s="376"/>
      <c r="AW88" s="376"/>
      <c r="AX88" s="377"/>
      <c r="AY88" s="17">
        <f t="shared" si="3"/>
        <v>0</v>
      </c>
    </row>
    <row r="89" spans="1:51" ht="19.5" customHeight="1" x14ac:dyDescent="0.25">
      <c r="A89" s="69" t="str">
        <f t="shared" si="2"/>
        <v/>
      </c>
      <c r="B89" s="408"/>
      <c r="C89" s="384"/>
      <c r="D89" s="384"/>
      <c r="E89" s="384"/>
      <c r="F89" s="384"/>
      <c r="G89" s="409"/>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155"/>
      <c r="AM89" s="156"/>
      <c r="AN89" s="80"/>
      <c r="AO89" s="80"/>
      <c r="AP89" s="80"/>
      <c r="AQ89" s="80"/>
      <c r="AR89" s="154"/>
      <c r="AS89" s="157"/>
      <c r="AT89" s="158"/>
      <c r="AU89" s="158"/>
      <c r="AV89" s="158"/>
      <c r="AW89" s="158"/>
      <c r="AX89" s="159"/>
      <c r="AY89" s="17">
        <f t="shared" si="3"/>
        <v>0</v>
      </c>
    </row>
    <row r="90" spans="1:51" ht="19.5" customHeight="1" x14ac:dyDescent="0.25">
      <c r="A90" s="69">
        <f t="shared" si="2"/>
        <v>16</v>
      </c>
      <c r="B90" s="153"/>
      <c r="C90" s="80"/>
      <c r="D90" s="80"/>
      <c r="E90" s="80"/>
      <c r="F90" s="80"/>
      <c r="G90" s="154"/>
      <c r="H90" s="382" t="s">
        <v>37</v>
      </c>
      <c r="I90" s="383"/>
      <c r="J90" s="384" t="s">
        <v>82</v>
      </c>
      <c r="K90" s="384"/>
      <c r="L90" s="384"/>
      <c r="M90" s="384"/>
      <c r="N90" s="384"/>
      <c r="O90" s="384"/>
      <c r="P90" s="384"/>
      <c r="Q90" s="384"/>
      <c r="R90" s="384"/>
      <c r="S90" s="384"/>
      <c r="T90" s="384"/>
      <c r="U90" s="384"/>
      <c r="V90" s="384"/>
      <c r="W90" s="384"/>
      <c r="X90" s="384"/>
      <c r="Y90" s="384"/>
      <c r="Z90" s="384"/>
      <c r="AA90" s="384"/>
      <c r="AB90" s="384"/>
      <c r="AC90" s="384"/>
      <c r="AD90" s="384"/>
      <c r="AE90" s="384"/>
      <c r="AF90" s="384"/>
      <c r="AG90" s="384"/>
      <c r="AH90" s="384"/>
      <c r="AI90" s="384"/>
      <c r="AJ90" s="384"/>
      <c r="AK90" s="80"/>
      <c r="AL90" s="155"/>
      <c r="AM90" s="156">
        <v>16</v>
      </c>
      <c r="AN90" s="386" t="s">
        <v>12</v>
      </c>
      <c r="AO90" s="387"/>
      <c r="AP90" s="387"/>
      <c r="AQ90" s="388"/>
      <c r="AR90" s="154"/>
      <c r="AS90" s="375" t="s">
        <v>1505</v>
      </c>
      <c r="AT90" s="376"/>
      <c r="AU90" s="376"/>
      <c r="AV90" s="376"/>
      <c r="AW90" s="376"/>
      <c r="AX90" s="377"/>
      <c r="AY90" s="17">
        <f t="shared" si="3"/>
        <v>0</v>
      </c>
    </row>
    <row r="91" spans="1:51" ht="19.5" customHeight="1" x14ac:dyDescent="0.25">
      <c r="A91" s="69" t="str">
        <f t="shared" si="2"/>
        <v/>
      </c>
      <c r="B91" s="185" t="s">
        <v>145</v>
      </c>
      <c r="C91" s="410" t="s">
        <v>99</v>
      </c>
      <c r="D91" s="411"/>
      <c r="E91" s="411"/>
      <c r="F91" s="412"/>
      <c r="G91" s="154"/>
      <c r="H91" s="80"/>
      <c r="I91" s="80"/>
      <c r="J91" s="384"/>
      <c r="K91" s="384"/>
      <c r="L91" s="384"/>
      <c r="M91" s="384"/>
      <c r="N91" s="384"/>
      <c r="O91" s="384"/>
      <c r="P91" s="384"/>
      <c r="Q91" s="384"/>
      <c r="R91" s="384"/>
      <c r="S91" s="384"/>
      <c r="T91" s="384"/>
      <c r="U91" s="384"/>
      <c r="V91" s="384"/>
      <c r="W91" s="384"/>
      <c r="X91" s="384"/>
      <c r="Y91" s="384"/>
      <c r="Z91" s="384"/>
      <c r="AA91" s="384"/>
      <c r="AB91" s="384"/>
      <c r="AC91" s="384"/>
      <c r="AD91" s="384"/>
      <c r="AE91" s="384"/>
      <c r="AF91" s="384"/>
      <c r="AG91" s="384"/>
      <c r="AH91" s="384"/>
      <c r="AI91" s="384"/>
      <c r="AJ91" s="384"/>
      <c r="AK91" s="80"/>
      <c r="AL91" s="155"/>
      <c r="AM91" s="156"/>
      <c r="AN91" s="80"/>
      <c r="AO91" s="80"/>
      <c r="AP91" s="80"/>
      <c r="AQ91" s="80"/>
      <c r="AR91" s="154"/>
      <c r="AS91" s="375"/>
      <c r="AT91" s="376"/>
      <c r="AU91" s="376"/>
      <c r="AV91" s="376"/>
      <c r="AW91" s="376"/>
      <c r="AX91" s="377"/>
      <c r="AY91" s="17">
        <f t="shared" si="3"/>
        <v>0</v>
      </c>
    </row>
    <row r="92" spans="1:51" ht="15.65" customHeight="1" x14ac:dyDescent="0.25">
      <c r="A92" s="69" t="str">
        <f t="shared" si="2"/>
        <v/>
      </c>
      <c r="B92" s="153"/>
      <c r="C92" s="80"/>
      <c r="D92" s="80"/>
      <c r="E92" s="80"/>
      <c r="F92" s="80"/>
      <c r="G92" s="154"/>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155"/>
      <c r="AM92" s="156"/>
      <c r="AN92" s="80"/>
      <c r="AO92" s="80"/>
      <c r="AP92" s="80"/>
      <c r="AQ92" s="80"/>
      <c r="AR92" s="154"/>
      <c r="AS92" s="157"/>
      <c r="AT92" s="158"/>
      <c r="AU92" s="158"/>
      <c r="AV92" s="158"/>
      <c r="AW92" s="158"/>
      <c r="AX92" s="159"/>
      <c r="AY92" s="17">
        <f t="shared" si="3"/>
        <v>0</v>
      </c>
    </row>
    <row r="93" spans="1:51" ht="19.5" customHeight="1" x14ac:dyDescent="0.25">
      <c r="A93" s="69">
        <f t="shared" si="2"/>
        <v>17</v>
      </c>
      <c r="B93" s="153"/>
      <c r="C93" s="80"/>
      <c r="D93" s="80"/>
      <c r="E93" s="80"/>
      <c r="F93" s="80"/>
      <c r="G93" s="154"/>
      <c r="H93" s="80"/>
      <c r="I93" s="80"/>
      <c r="J93" s="384" t="s">
        <v>1484</v>
      </c>
      <c r="K93" s="384"/>
      <c r="L93" s="384"/>
      <c r="M93" s="384"/>
      <c r="N93" s="384"/>
      <c r="O93" s="384"/>
      <c r="P93" s="384"/>
      <c r="Q93" s="384"/>
      <c r="R93" s="384"/>
      <c r="S93" s="384"/>
      <c r="T93" s="384"/>
      <c r="U93" s="384"/>
      <c r="V93" s="384"/>
      <c r="W93" s="384"/>
      <c r="X93" s="384"/>
      <c r="Y93" s="384"/>
      <c r="Z93" s="384"/>
      <c r="AA93" s="384"/>
      <c r="AB93" s="384"/>
      <c r="AC93" s="384"/>
      <c r="AD93" s="384"/>
      <c r="AE93" s="384"/>
      <c r="AF93" s="384"/>
      <c r="AG93" s="384"/>
      <c r="AH93" s="384"/>
      <c r="AI93" s="384"/>
      <c r="AJ93" s="384"/>
      <c r="AK93" s="80"/>
      <c r="AL93" s="155"/>
      <c r="AM93" s="156">
        <v>17</v>
      </c>
      <c r="AN93" s="386" t="s">
        <v>12</v>
      </c>
      <c r="AO93" s="387"/>
      <c r="AP93" s="387"/>
      <c r="AQ93" s="388"/>
      <c r="AR93" s="154"/>
      <c r="AS93" s="395" t="s">
        <v>1505</v>
      </c>
      <c r="AT93" s="396"/>
      <c r="AU93" s="396"/>
      <c r="AV93" s="396"/>
      <c r="AW93" s="396"/>
      <c r="AX93" s="397"/>
      <c r="AY93" s="17">
        <f t="shared" si="3"/>
        <v>0</v>
      </c>
    </row>
    <row r="94" spans="1:51" ht="19.5" customHeight="1" x14ac:dyDescent="0.25">
      <c r="A94" s="69"/>
      <c r="B94" s="153"/>
      <c r="C94" s="80"/>
      <c r="D94" s="80"/>
      <c r="E94" s="80"/>
      <c r="F94" s="80"/>
      <c r="G94" s="154"/>
      <c r="H94" s="80"/>
      <c r="I94" s="80"/>
      <c r="J94" s="384"/>
      <c r="K94" s="384"/>
      <c r="L94" s="384"/>
      <c r="M94" s="384"/>
      <c r="N94" s="384"/>
      <c r="O94" s="384"/>
      <c r="P94" s="384"/>
      <c r="Q94" s="384"/>
      <c r="R94" s="384"/>
      <c r="S94" s="384"/>
      <c r="T94" s="384"/>
      <c r="U94" s="384"/>
      <c r="V94" s="384"/>
      <c r="W94" s="384"/>
      <c r="X94" s="384"/>
      <c r="Y94" s="384"/>
      <c r="Z94" s="384"/>
      <c r="AA94" s="384"/>
      <c r="AB94" s="384"/>
      <c r="AC94" s="384"/>
      <c r="AD94" s="384"/>
      <c r="AE94" s="384"/>
      <c r="AF94" s="384"/>
      <c r="AG94" s="384"/>
      <c r="AH94" s="384"/>
      <c r="AI94" s="384"/>
      <c r="AJ94" s="384"/>
      <c r="AK94" s="80"/>
      <c r="AL94" s="155"/>
      <c r="AM94" s="156"/>
      <c r="AN94" s="191"/>
      <c r="AO94" s="191"/>
      <c r="AP94" s="191"/>
      <c r="AQ94" s="191"/>
      <c r="AR94" s="154"/>
      <c r="AS94" s="395"/>
      <c r="AT94" s="396"/>
      <c r="AU94" s="396"/>
      <c r="AV94" s="396"/>
      <c r="AW94" s="396"/>
      <c r="AX94" s="397"/>
      <c r="AY94" s="17">
        <f t="shared" si="3"/>
        <v>0</v>
      </c>
    </row>
    <row r="95" spans="1:51" ht="19.5" customHeight="1" x14ac:dyDescent="0.25">
      <c r="A95" s="69" t="str">
        <f t="shared" si="2"/>
        <v/>
      </c>
      <c r="B95" s="153"/>
      <c r="C95" s="80"/>
      <c r="D95" s="80"/>
      <c r="E95" s="80"/>
      <c r="F95" s="80"/>
      <c r="G95" s="154"/>
      <c r="H95" s="80"/>
      <c r="I95" s="80"/>
      <c r="J95" s="384"/>
      <c r="K95" s="384"/>
      <c r="L95" s="384"/>
      <c r="M95" s="384"/>
      <c r="N95" s="384"/>
      <c r="O95" s="384"/>
      <c r="P95" s="384"/>
      <c r="Q95" s="384"/>
      <c r="R95" s="384"/>
      <c r="S95" s="384"/>
      <c r="T95" s="384"/>
      <c r="U95" s="384"/>
      <c r="V95" s="384"/>
      <c r="W95" s="384"/>
      <c r="X95" s="384"/>
      <c r="Y95" s="384"/>
      <c r="Z95" s="384"/>
      <c r="AA95" s="384"/>
      <c r="AB95" s="384"/>
      <c r="AC95" s="384"/>
      <c r="AD95" s="384"/>
      <c r="AE95" s="384"/>
      <c r="AF95" s="384"/>
      <c r="AG95" s="384"/>
      <c r="AH95" s="384"/>
      <c r="AI95" s="384"/>
      <c r="AJ95" s="384"/>
      <c r="AK95" s="80"/>
      <c r="AL95" s="155"/>
      <c r="AM95" s="156"/>
      <c r="AN95" s="80"/>
      <c r="AO95" s="80"/>
      <c r="AP95" s="80"/>
      <c r="AQ95" s="80"/>
      <c r="AR95" s="154"/>
      <c r="AS95" s="395"/>
      <c r="AT95" s="396"/>
      <c r="AU95" s="396"/>
      <c r="AV95" s="396"/>
      <c r="AW95" s="396"/>
      <c r="AX95" s="397"/>
      <c r="AY95" s="17">
        <f t="shared" si="3"/>
        <v>0</v>
      </c>
    </row>
    <row r="96" spans="1:51" ht="15.65" customHeight="1" x14ac:dyDescent="0.25">
      <c r="A96" s="69" t="str">
        <f t="shared" si="2"/>
        <v/>
      </c>
      <c r="B96" s="153"/>
      <c r="C96" s="80"/>
      <c r="D96" s="80"/>
      <c r="E96" s="80"/>
      <c r="F96" s="80"/>
      <c r="G96" s="154"/>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155"/>
      <c r="AM96" s="156"/>
      <c r="AN96" s="80"/>
      <c r="AO96" s="80"/>
      <c r="AP96" s="80"/>
      <c r="AQ96" s="80"/>
      <c r="AR96" s="154"/>
      <c r="AS96" s="157"/>
      <c r="AT96" s="158"/>
      <c r="AU96" s="158"/>
      <c r="AV96" s="158"/>
      <c r="AW96" s="158"/>
      <c r="AX96" s="159"/>
      <c r="AY96" s="17">
        <f t="shared" si="3"/>
        <v>0</v>
      </c>
    </row>
    <row r="97" spans="1:51" ht="19.5" customHeight="1" x14ac:dyDescent="0.25">
      <c r="A97" s="69" t="str">
        <f t="shared" si="2"/>
        <v/>
      </c>
      <c r="B97" s="153"/>
      <c r="C97" s="80"/>
      <c r="D97" s="80"/>
      <c r="E97" s="80"/>
      <c r="F97" s="80"/>
      <c r="G97" s="154"/>
      <c r="H97" s="382" t="s">
        <v>47</v>
      </c>
      <c r="I97" s="383"/>
      <c r="J97" s="384" t="s">
        <v>83</v>
      </c>
      <c r="K97" s="384"/>
      <c r="L97" s="384"/>
      <c r="M97" s="384"/>
      <c r="N97" s="384"/>
      <c r="O97" s="384"/>
      <c r="P97" s="384"/>
      <c r="Q97" s="384"/>
      <c r="R97" s="384"/>
      <c r="S97" s="384"/>
      <c r="T97" s="384"/>
      <c r="U97" s="384"/>
      <c r="V97" s="384"/>
      <c r="W97" s="384"/>
      <c r="X97" s="384"/>
      <c r="Y97" s="384"/>
      <c r="Z97" s="384"/>
      <c r="AA97" s="384"/>
      <c r="AB97" s="384"/>
      <c r="AC97" s="384"/>
      <c r="AD97" s="384"/>
      <c r="AE97" s="384"/>
      <c r="AF97" s="384"/>
      <c r="AG97" s="384"/>
      <c r="AH97" s="384"/>
      <c r="AI97" s="384"/>
      <c r="AJ97" s="384"/>
      <c r="AK97" s="80"/>
      <c r="AL97" s="155"/>
      <c r="AM97" s="156"/>
      <c r="AN97" s="80"/>
      <c r="AO97" s="80"/>
      <c r="AP97" s="80"/>
      <c r="AQ97" s="80"/>
      <c r="AR97" s="154"/>
      <c r="AS97" s="375"/>
      <c r="AT97" s="376"/>
      <c r="AU97" s="376"/>
      <c r="AV97" s="376"/>
      <c r="AW97" s="376"/>
      <c r="AX97" s="377"/>
      <c r="AY97" s="17">
        <f t="shared" si="3"/>
        <v>0</v>
      </c>
    </row>
    <row r="98" spans="1:51" ht="19.5" customHeight="1" x14ac:dyDescent="0.25">
      <c r="A98" s="69" t="str">
        <f t="shared" si="2"/>
        <v/>
      </c>
      <c r="B98" s="153"/>
      <c r="C98" s="80"/>
      <c r="D98" s="80"/>
      <c r="E98" s="80"/>
      <c r="F98" s="80"/>
      <c r="G98" s="154"/>
      <c r="H98" s="80"/>
      <c r="I98" s="80"/>
      <c r="J98" s="384"/>
      <c r="K98" s="384"/>
      <c r="L98" s="384"/>
      <c r="M98" s="384"/>
      <c r="N98" s="384"/>
      <c r="O98" s="384"/>
      <c r="P98" s="384"/>
      <c r="Q98" s="384"/>
      <c r="R98" s="384"/>
      <c r="S98" s="384"/>
      <c r="T98" s="384"/>
      <c r="U98" s="384"/>
      <c r="V98" s="384"/>
      <c r="W98" s="384"/>
      <c r="X98" s="384"/>
      <c r="Y98" s="384"/>
      <c r="Z98" s="384"/>
      <c r="AA98" s="384"/>
      <c r="AB98" s="384"/>
      <c r="AC98" s="384"/>
      <c r="AD98" s="384"/>
      <c r="AE98" s="384"/>
      <c r="AF98" s="384"/>
      <c r="AG98" s="384"/>
      <c r="AH98" s="384"/>
      <c r="AI98" s="384"/>
      <c r="AJ98" s="384"/>
      <c r="AK98" s="80"/>
      <c r="AL98" s="155"/>
      <c r="AM98" s="156"/>
      <c r="AN98" s="80"/>
      <c r="AO98" s="80"/>
      <c r="AP98" s="80"/>
      <c r="AQ98" s="80"/>
      <c r="AR98" s="154"/>
      <c r="AS98" s="375"/>
      <c r="AT98" s="376"/>
      <c r="AU98" s="376"/>
      <c r="AV98" s="376"/>
      <c r="AW98" s="376"/>
      <c r="AX98" s="377"/>
      <c r="AY98" s="17">
        <f t="shared" si="3"/>
        <v>0</v>
      </c>
    </row>
    <row r="99" spans="1:51" ht="15.65" customHeight="1" x14ac:dyDescent="0.25">
      <c r="A99" s="69" t="str">
        <f t="shared" si="2"/>
        <v/>
      </c>
      <c r="B99" s="153"/>
      <c r="C99" s="80"/>
      <c r="D99" s="80"/>
      <c r="E99" s="80"/>
      <c r="F99" s="80"/>
      <c r="G99" s="154"/>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155"/>
      <c r="AM99" s="156"/>
      <c r="AN99" s="80"/>
      <c r="AO99" s="80"/>
      <c r="AP99" s="80"/>
      <c r="AQ99" s="80"/>
      <c r="AR99" s="154"/>
      <c r="AS99" s="375"/>
      <c r="AT99" s="376"/>
      <c r="AU99" s="376"/>
      <c r="AV99" s="376"/>
      <c r="AW99" s="376"/>
      <c r="AX99" s="377"/>
      <c r="AY99" s="17">
        <f t="shared" si="3"/>
        <v>0</v>
      </c>
    </row>
    <row r="100" spans="1:51" ht="15.75" customHeight="1" x14ac:dyDescent="0.25">
      <c r="A100" s="69">
        <f t="shared" si="2"/>
        <v>18</v>
      </c>
      <c r="B100" s="153"/>
      <c r="C100" s="80"/>
      <c r="D100" s="80"/>
      <c r="E100" s="80"/>
      <c r="F100" s="80"/>
      <c r="G100" s="154"/>
      <c r="H100" s="80"/>
      <c r="I100" s="80" t="s">
        <v>1482</v>
      </c>
      <c r="J100" s="401" t="s">
        <v>86</v>
      </c>
      <c r="K100" s="401"/>
      <c r="L100" s="401"/>
      <c r="M100" s="401"/>
      <c r="N100" s="401"/>
      <c r="O100" s="401"/>
      <c r="P100" s="401"/>
      <c r="Q100" s="401"/>
      <c r="R100" s="401"/>
      <c r="S100" s="401"/>
      <c r="T100" s="401"/>
      <c r="U100" s="401"/>
      <c r="V100" s="401"/>
      <c r="W100" s="401"/>
      <c r="X100" s="401"/>
      <c r="Y100" s="401"/>
      <c r="Z100" s="401"/>
      <c r="AA100" s="401"/>
      <c r="AB100" s="401"/>
      <c r="AC100" s="401"/>
      <c r="AD100" s="401"/>
      <c r="AE100" s="401"/>
      <c r="AF100" s="401"/>
      <c r="AG100" s="401"/>
      <c r="AH100" s="401"/>
      <c r="AI100" s="401"/>
      <c r="AJ100" s="401"/>
      <c r="AK100" s="80"/>
      <c r="AL100" s="155"/>
      <c r="AM100" s="156">
        <v>18</v>
      </c>
      <c r="AN100" s="386" t="s">
        <v>12</v>
      </c>
      <c r="AO100" s="387"/>
      <c r="AP100" s="387"/>
      <c r="AQ100" s="388"/>
      <c r="AR100" s="154"/>
      <c r="AS100" s="395" t="s">
        <v>1506</v>
      </c>
      <c r="AT100" s="396"/>
      <c r="AU100" s="396"/>
      <c r="AV100" s="396"/>
      <c r="AW100" s="396"/>
      <c r="AX100" s="397"/>
      <c r="AY100" s="17">
        <f t="shared" si="3"/>
        <v>0</v>
      </c>
    </row>
    <row r="101" spans="1:51" ht="15.75" customHeight="1" x14ac:dyDescent="0.25">
      <c r="A101" s="69" t="str">
        <f t="shared" si="2"/>
        <v/>
      </c>
      <c r="B101" s="153"/>
      <c r="C101" s="80"/>
      <c r="D101" s="80"/>
      <c r="E101" s="80"/>
      <c r="F101" s="80"/>
      <c r="G101" s="154"/>
      <c r="H101" s="80"/>
      <c r="I101" s="80"/>
      <c r="J101" s="401"/>
      <c r="K101" s="401"/>
      <c r="L101" s="401"/>
      <c r="M101" s="401"/>
      <c r="N101" s="401"/>
      <c r="O101" s="401"/>
      <c r="P101" s="401"/>
      <c r="Q101" s="401"/>
      <c r="R101" s="401"/>
      <c r="S101" s="401"/>
      <c r="T101" s="401"/>
      <c r="U101" s="401"/>
      <c r="V101" s="401"/>
      <c r="W101" s="401"/>
      <c r="X101" s="401"/>
      <c r="Y101" s="401"/>
      <c r="Z101" s="401"/>
      <c r="AA101" s="401"/>
      <c r="AB101" s="401"/>
      <c r="AC101" s="401"/>
      <c r="AD101" s="401"/>
      <c r="AE101" s="401"/>
      <c r="AF101" s="401"/>
      <c r="AG101" s="401"/>
      <c r="AH101" s="401"/>
      <c r="AI101" s="401"/>
      <c r="AJ101" s="401"/>
      <c r="AK101" s="80"/>
      <c r="AL101" s="155"/>
      <c r="AM101" s="156"/>
      <c r="AN101" s="191"/>
      <c r="AO101" s="191"/>
      <c r="AP101" s="191"/>
      <c r="AQ101" s="191"/>
      <c r="AR101" s="154"/>
      <c r="AS101" s="395"/>
      <c r="AT101" s="396"/>
      <c r="AU101" s="396"/>
      <c r="AV101" s="396"/>
      <c r="AW101" s="396"/>
      <c r="AX101" s="397"/>
      <c r="AY101" s="17">
        <f t="shared" si="3"/>
        <v>0</v>
      </c>
    </row>
    <row r="102" spans="1:51" ht="15.75" customHeight="1" x14ac:dyDescent="0.25">
      <c r="A102" s="69" t="str">
        <f t="shared" si="2"/>
        <v/>
      </c>
      <c r="B102" s="153"/>
      <c r="C102" s="80"/>
      <c r="D102" s="80"/>
      <c r="E102" s="80"/>
      <c r="F102" s="80"/>
      <c r="G102" s="154"/>
      <c r="H102" s="80"/>
      <c r="I102" s="80"/>
      <c r="J102" s="401"/>
      <c r="K102" s="401"/>
      <c r="L102" s="401"/>
      <c r="M102" s="401"/>
      <c r="N102" s="401"/>
      <c r="O102" s="401"/>
      <c r="P102" s="401"/>
      <c r="Q102" s="401"/>
      <c r="R102" s="401"/>
      <c r="S102" s="401"/>
      <c r="T102" s="401"/>
      <c r="U102" s="401"/>
      <c r="V102" s="401"/>
      <c r="W102" s="401"/>
      <c r="X102" s="401"/>
      <c r="Y102" s="401"/>
      <c r="Z102" s="401"/>
      <c r="AA102" s="401"/>
      <c r="AB102" s="401"/>
      <c r="AC102" s="401"/>
      <c r="AD102" s="401"/>
      <c r="AE102" s="401"/>
      <c r="AF102" s="401"/>
      <c r="AG102" s="401"/>
      <c r="AH102" s="401"/>
      <c r="AI102" s="401"/>
      <c r="AJ102" s="401"/>
      <c r="AK102" s="80"/>
      <c r="AL102" s="155"/>
      <c r="AM102" s="156"/>
      <c r="AN102" s="80"/>
      <c r="AO102" s="80"/>
      <c r="AP102" s="80"/>
      <c r="AQ102" s="80"/>
      <c r="AR102" s="154"/>
      <c r="AS102" s="395"/>
      <c r="AT102" s="396"/>
      <c r="AU102" s="396"/>
      <c r="AV102" s="396"/>
      <c r="AW102" s="396"/>
      <c r="AX102" s="397"/>
      <c r="AY102" s="17">
        <f t="shared" si="3"/>
        <v>0</v>
      </c>
    </row>
    <row r="103" spans="1:51" ht="15.65" customHeight="1" x14ac:dyDescent="0.25">
      <c r="A103" s="69" t="str">
        <f t="shared" si="2"/>
        <v/>
      </c>
      <c r="B103" s="153"/>
      <c r="C103" s="80"/>
      <c r="D103" s="80"/>
      <c r="E103" s="80"/>
      <c r="F103" s="80"/>
      <c r="G103" s="154"/>
      <c r="H103" s="80"/>
      <c r="I103" s="80"/>
      <c r="J103" s="80"/>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c r="AI103" s="79"/>
      <c r="AJ103" s="79"/>
      <c r="AK103" s="80"/>
      <c r="AL103" s="155"/>
      <c r="AM103" s="156"/>
      <c r="AN103" s="80"/>
      <c r="AO103" s="80"/>
      <c r="AP103" s="80"/>
      <c r="AQ103" s="80"/>
      <c r="AR103" s="154"/>
      <c r="AS103" s="87"/>
      <c r="AT103" s="88"/>
      <c r="AU103" s="88"/>
      <c r="AV103" s="88"/>
      <c r="AW103" s="88"/>
      <c r="AX103" s="89"/>
      <c r="AY103" s="17">
        <f t="shared" si="3"/>
        <v>0</v>
      </c>
    </row>
    <row r="104" spans="1:51" ht="19.5" customHeight="1" x14ac:dyDescent="0.25">
      <c r="A104" s="69">
        <f t="shared" si="2"/>
        <v>19</v>
      </c>
      <c r="B104" s="153"/>
      <c r="C104" s="80"/>
      <c r="D104" s="80"/>
      <c r="E104" s="80"/>
      <c r="F104" s="80"/>
      <c r="G104" s="154"/>
      <c r="H104" s="80"/>
      <c r="I104" s="80" t="s">
        <v>85</v>
      </c>
      <c r="J104" s="401" t="s">
        <v>1483</v>
      </c>
      <c r="K104" s="401"/>
      <c r="L104" s="401"/>
      <c r="M104" s="401"/>
      <c r="N104" s="401"/>
      <c r="O104" s="401"/>
      <c r="P104" s="401"/>
      <c r="Q104" s="401"/>
      <c r="R104" s="401"/>
      <c r="S104" s="401"/>
      <c r="T104" s="401"/>
      <c r="U104" s="401"/>
      <c r="V104" s="401"/>
      <c r="W104" s="401"/>
      <c r="X104" s="401"/>
      <c r="Y104" s="401"/>
      <c r="Z104" s="401"/>
      <c r="AA104" s="401"/>
      <c r="AB104" s="401"/>
      <c r="AC104" s="401"/>
      <c r="AD104" s="401"/>
      <c r="AE104" s="401"/>
      <c r="AF104" s="401"/>
      <c r="AG104" s="401"/>
      <c r="AH104" s="401"/>
      <c r="AI104" s="401"/>
      <c r="AJ104" s="401"/>
      <c r="AK104" s="80"/>
      <c r="AL104" s="155"/>
      <c r="AM104" s="156">
        <v>19</v>
      </c>
      <c r="AN104" s="386" t="s">
        <v>12</v>
      </c>
      <c r="AO104" s="387"/>
      <c r="AP104" s="387"/>
      <c r="AQ104" s="388"/>
      <c r="AR104" s="154"/>
      <c r="AS104" s="395" t="s">
        <v>1506</v>
      </c>
      <c r="AT104" s="396"/>
      <c r="AU104" s="396"/>
      <c r="AV104" s="396"/>
      <c r="AW104" s="396"/>
      <c r="AX104" s="397"/>
      <c r="AY104" s="17">
        <f t="shared" si="3"/>
        <v>0</v>
      </c>
    </row>
    <row r="105" spans="1:51" ht="19.5" customHeight="1" x14ac:dyDescent="0.25">
      <c r="A105" s="69" t="str">
        <f t="shared" si="2"/>
        <v/>
      </c>
      <c r="B105" s="153"/>
      <c r="C105" s="80"/>
      <c r="D105" s="80"/>
      <c r="E105" s="80"/>
      <c r="F105" s="80"/>
      <c r="G105" s="154"/>
      <c r="H105" s="80"/>
      <c r="I105" s="80"/>
      <c r="J105" s="401"/>
      <c r="K105" s="401"/>
      <c r="L105" s="401"/>
      <c r="M105" s="401"/>
      <c r="N105" s="401"/>
      <c r="O105" s="401"/>
      <c r="P105" s="401"/>
      <c r="Q105" s="401"/>
      <c r="R105" s="401"/>
      <c r="S105" s="401"/>
      <c r="T105" s="401"/>
      <c r="U105" s="401"/>
      <c r="V105" s="401"/>
      <c r="W105" s="401"/>
      <c r="X105" s="401"/>
      <c r="Y105" s="401"/>
      <c r="Z105" s="401"/>
      <c r="AA105" s="401"/>
      <c r="AB105" s="401"/>
      <c r="AC105" s="401"/>
      <c r="AD105" s="401"/>
      <c r="AE105" s="401"/>
      <c r="AF105" s="401"/>
      <c r="AG105" s="401"/>
      <c r="AH105" s="401"/>
      <c r="AI105" s="401"/>
      <c r="AJ105" s="401"/>
      <c r="AK105" s="80"/>
      <c r="AL105" s="155"/>
      <c r="AM105" s="156"/>
      <c r="AN105" s="80"/>
      <c r="AO105" s="80"/>
      <c r="AP105" s="80"/>
      <c r="AQ105" s="80"/>
      <c r="AR105" s="154"/>
      <c r="AS105" s="395"/>
      <c r="AT105" s="396"/>
      <c r="AU105" s="396"/>
      <c r="AV105" s="396"/>
      <c r="AW105" s="396"/>
      <c r="AX105" s="397"/>
      <c r="AY105" s="17">
        <f t="shared" si="3"/>
        <v>0</v>
      </c>
    </row>
    <row r="106" spans="1:51" ht="19.5" customHeight="1" x14ac:dyDescent="0.25">
      <c r="A106" s="69" t="str">
        <f t="shared" si="2"/>
        <v/>
      </c>
      <c r="B106" s="153"/>
      <c r="C106" s="80"/>
      <c r="D106" s="80"/>
      <c r="E106" s="80"/>
      <c r="F106" s="80"/>
      <c r="G106" s="154"/>
      <c r="H106" s="80"/>
      <c r="I106" s="80"/>
      <c r="J106" s="401"/>
      <c r="K106" s="401"/>
      <c r="L106" s="401"/>
      <c r="M106" s="401"/>
      <c r="N106" s="401"/>
      <c r="O106" s="401"/>
      <c r="P106" s="401"/>
      <c r="Q106" s="401"/>
      <c r="R106" s="401"/>
      <c r="S106" s="401"/>
      <c r="T106" s="401"/>
      <c r="U106" s="401"/>
      <c r="V106" s="401"/>
      <c r="W106" s="401"/>
      <c r="X106" s="401"/>
      <c r="Y106" s="401"/>
      <c r="Z106" s="401"/>
      <c r="AA106" s="401"/>
      <c r="AB106" s="401"/>
      <c r="AC106" s="401"/>
      <c r="AD106" s="401"/>
      <c r="AE106" s="401"/>
      <c r="AF106" s="401"/>
      <c r="AG106" s="401"/>
      <c r="AH106" s="401"/>
      <c r="AI106" s="401"/>
      <c r="AJ106" s="401"/>
      <c r="AK106" s="80"/>
      <c r="AL106" s="155"/>
      <c r="AM106" s="156"/>
      <c r="AN106" s="80"/>
      <c r="AO106" s="80"/>
      <c r="AP106" s="80"/>
      <c r="AQ106" s="80"/>
      <c r="AR106" s="154"/>
      <c r="AS106" s="395"/>
      <c r="AT106" s="396"/>
      <c r="AU106" s="396"/>
      <c r="AV106" s="396"/>
      <c r="AW106" s="396"/>
      <c r="AX106" s="397"/>
      <c r="AY106" s="17">
        <f t="shared" si="3"/>
        <v>0</v>
      </c>
    </row>
    <row r="107" spans="1:51" ht="15.65" customHeight="1" x14ac:dyDescent="0.25">
      <c r="A107" s="69" t="str">
        <f t="shared" si="2"/>
        <v/>
      </c>
      <c r="B107" s="153"/>
      <c r="C107" s="80"/>
      <c r="D107" s="80"/>
      <c r="E107" s="80"/>
      <c r="F107" s="80"/>
      <c r="G107" s="154"/>
      <c r="H107" s="80"/>
      <c r="I107" s="80"/>
      <c r="J107" s="80"/>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0"/>
      <c r="AL107" s="155"/>
      <c r="AM107" s="156"/>
      <c r="AN107" s="80"/>
      <c r="AO107" s="80"/>
      <c r="AP107" s="80"/>
      <c r="AQ107" s="80"/>
      <c r="AR107" s="154"/>
      <c r="AS107" s="157"/>
      <c r="AT107" s="158"/>
      <c r="AU107" s="158"/>
      <c r="AV107" s="158"/>
      <c r="AW107" s="158"/>
      <c r="AX107" s="159"/>
      <c r="AY107" s="17">
        <f t="shared" si="3"/>
        <v>0</v>
      </c>
    </row>
    <row r="108" spans="1:51" ht="19.5" customHeight="1" x14ac:dyDescent="0.25">
      <c r="A108" s="69" t="str">
        <f t="shared" si="2"/>
        <v/>
      </c>
      <c r="B108" s="153"/>
      <c r="C108" s="80"/>
      <c r="D108" s="80"/>
      <c r="E108" s="80"/>
      <c r="F108" s="80"/>
      <c r="G108" s="154"/>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155"/>
      <c r="AM108" s="156"/>
      <c r="AN108" s="80"/>
      <c r="AO108" s="80"/>
      <c r="AP108" s="80"/>
      <c r="AQ108" s="80"/>
      <c r="AR108" s="154"/>
      <c r="AS108" s="157"/>
      <c r="AT108" s="158"/>
      <c r="AU108" s="158"/>
      <c r="AV108" s="158"/>
      <c r="AW108" s="158"/>
      <c r="AX108" s="159"/>
      <c r="AY108" s="17">
        <f t="shared" si="3"/>
        <v>0</v>
      </c>
    </row>
    <row r="109" spans="1:51" ht="19.5" customHeight="1" x14ac:dyDescent="0.25">
      <c r="A109" s="69">
        <f t="shared" si="2"/>
        <v>20</v>
      </c>
      <c r="B109" s="153"/>
      <c r="C109" s="80"/>
      <c r="D109" s="80"/>
      <c r="E109" s="80"/>
      <c r="F109" s="80"/>
      <c r="G109" s="154"/>
      <c r="H109" s="382" t="s">
        <v>87</v>
      </c>
      <c r="I109" s="383"/>
      <c r="J109" s="384" t="s">
        <v>88</v>
      </c>
      <c r="K109" s="384"/>
      <c r="L109" s="384"/>
      <c r="M109" s="384"/>
      <c r="N109" s="384"/>
      <c r="O109" s="384"/>
      <c r="P109" s="384"/>
      <c r="Q109" s="384"/>
      <c r="R109" s="384"/>
      <c r="S109" s="384"/>
      <c r="T109" s="384"/>
      <c r="U109" s="384"/>
      <c r="V109" s="384"/>
      <c r="W109" s="384"/>
      <c r="X109" s="384"/>
      <c r="Y109" s="384"/>
      <c r="Z109" s="384"/>
      <c r="AA109" s="384"/>
      <c r="AB109" s="384"/>
      <c r="AC109" s="384"/>
      <c r="AD109" s="384"/>
      <c r="AE109" s="384"/>
      <c r="AF109" s="384"/>
      <c r="AG109" s="384"/>
      <c r="AH109" s="384"/>
      <c r="AI109" s="384"/>
      <c r="AJ109" s="384"/>
      <c r="AK109" s="80"/>
      <c r="AL109" s="155"/>
      <c r="AM109" s="156">
        <v>20</v>
      </c>
      <c r="AN109" s="386" t="s">
        <v>12</v>
      </c>
      <c r="AO109" s="387"/>
      <c r="AP109" s="387"/>
      <c r="AQ109" s="388"/>
      <c r="AR109" s="154"/>
      <c r="AS109" s="375" t="s">
        <v>1670</v>
      </c>
      <c r="AT109" s="376"/>
      <c r="AU109" s="376"/>
      <c r="AV109" s="376"/>
      <c r="AW109" s="376"/>
      <c r="AX109" s="377"/>
      <c r="AY109" s="17">
        <f t="shared" si="3"/>
        <v>0</v>
      </c>
    </row>
    <row r="110" spans="1:51" ht="19.5" customHeight="1" x14ac:dyDescent="0.25">
      <c r="A110" s="69" t="str">
        <f t="shared" si="2"/>
        <v/>
      </c>
      <c r="B110" s="153"/>
      <c r="C110" s="80"/>
      <c r="D110" s="80"/>
      <c r="E110" s="80"/>
      <c r="F110" s="80"/>
      <c r="G110" s="154"/>
      <c r="H110" s="80"/>
      <c r="I110" s="80"/>
      <c r="J110" s="384"/>
      <c r="K110" s="384"/>
      <c r="L110" s="384"/>
      <c r="M110" s="384"/>
      <c r="N110" s="384"/>
      <c r="O110" s="384"/>
      <c r="P110" s="384"/>
      <c r="Q110" s="384"/>
      <c r="R110" s="384"/>
      <c r="S110" s="384"/>
      <c r="T110" s="384"/>
      <c r="U110" s="384"/>
      <c r="V110" s="384"/>
      <c r="W110" s="384"/>
      <c r="X110" s="384"/>
      <c r="Y110" s="384"/>
      <c r="Z110" s="384"/>
      <c r="AA110" s="384"/>
      <c r="AB110" s="384"/>
      <c r="AC110" s="384"/>
      <c r="AD110" s="384"/>
      <c r="AE110" s="384"/>
      <c r="AF110" s="384"/>
      <c r="AG110" s="384"/>
      <c r="AH110" s="384"/>
      <c r="AI110" s="384"/>
      <c r="AJ110" s="384"/>
      <c r="AK110" s="80"/>
      <c r="AL110" s="155"/>
      <c r="AM110" s="156"/>
      <c r="AN110" s="80"/>
      <c r="AO110" s="80"/>
      <c r="AP110" s="80"/>
      <c r="AQ110" s="80"/>
      <c r="AR110" s="154"/>
      <c r="AS110" s="375"/>
      <c r="AT110" s="376"/>
      <c r="AU110" s="376"/>
      <c r="AV110" s="376"/>
      <c r="AW110" s="376"/>
      <c r="AX110" s="377"/>
      <c r="AY110" s="17">
        <f t="shared" si="3"/>
        <v>0</v>
      </c>
    </row>
    <row r="111" spans="1:51" ht="19.5" customHeight="1" x14ac:dyDescent="0.25">
      <c r="A111" s="69" t="str">
        <f t="shared" si="2"/>
        <v/>
      </c>
      <c r="B111" s="153"/>
      <c r="C111" s="80"/>
      <c r="D111" s="80"/>
      <c r="E111" s="80"/>
      <c r="F111" s="80"/>
      <c r="G111" s="154"/>
      <c r="H111" s="80"/>
      <c r="I111" s="80"/>
      <c r="J111" s="384"/>
      <c r="K111" s="384"/>
      <c r="L111" s="384"/>
      <c r="M111" s="384"/>
      <c r="N111" s="384"/>
      <c r="O111" s="384"/>
      <c r="P111" s="384"/>
      <c r="Q111" s="384"/>
      <c r="R111" s="384"/>
      <c r="S111" s="384"/>
      <c r="T111" s="384"/>
      <c r="U111" s="384"/>
      <c r="V111" s="384"/>
      <c r="W111" s="384"/>
      <c r="X111" s="384"/>
      <c r="Y111" s="384"/>
      <c r="Z111" s="384"/>
      <c r="AA111" s="384"/>
      <c r="AB111" s="384"/>
      <c r="AC111" s="384"/>
      <c r="AD111" s="384"/>
      <c r="AE111" s="384"/>
      <c r="AF111" s="384"/>
      <c r="AG111" s="384"/>
      <c r="AH111" s="384"/>
      <c r="AI111" s="384"/>
      <c r="AJ111" s="384"/>
      <c r="AK111" s="80"/>
      <c r="AL111" s="155"/>
      <c r="AM111" s="156"/>
      <c r="AN111" s="80"/>
      <c r="AO111" s="80"/>
      <c r="AP111" s="80"/>
      <c r="AQ111" s="80"/>
      <c r="AR111" s="154"/>
      <c r="AS111" s="375"/>
      <c r="AT111" s="376"/>
      <c r="AU111" s="376"/>
      <c r="AV111" s="376"/>
      <c r="AW111" s="376"/>
      <c r="AX111" s="377"/>
      <c r="AY111" s="17">
        <f t="shared" si="3"/>
        <v>0</v>
      </c>
    </row>
    <row r="112" spans="1:51" ht="19.5" customHeight="1" x14ac:dyDescent="0.25">
      <c r="A112" s="69" t="str">
        <f t="shared" si="2"/>
        <v/>
      </c>
      <c r="B112" s="153"/>
      <c r="C112" s="80"/>
      <c r="D112" s="80"/>
      <c r="E112" s="80"/>
      <c r="F112" s="80"/>
      <c r="G112" s="154"/>
      <c r="H112" s="80"/>
      <c r="I112" s="80"/>
      <c r="J112" s="373" t="s">
        <v>89</v>
      </c>
      <c r="K112" s="373"/>
      <c r="L112" s="373"/>
      <c r="M112" s="373"/>
      <c r="N112" s="373"/>
      <c r="O112" s="373"/>
      <c r="P112" s="373"/>
      <c r="Q112" s="373"/>
      <c r="R112" s="373"/>
      <c r="S112" s="373"/>
      <c r="T112" s="373"/>
      <c r="U112" s="373"/>
      <c r="V112" s="373"/>
      <c r="W112" s="373"/>
      <c r="X112" s="373"/>
      <c r="Y112" s="373"/>
      <c r="Z112" s="373"/>
      <c r="AA112" s="373"/>
      <c r="AB112" s="373"/>
      <c r="AC112" s="373"/>
      <c r="AD112" s="373"/>
      <c r="AE112" s="373"/>
      <c r="AF112" s="373"/>
      <c r="AG112" s="373"/>
      <c r="AH112" s="373"/>
      <c r="AI112" s="373"/>
      <c r="AJ112" s="373"/>
      <c r="AK112" s="80"/>
      <c r="AL112" s="155"/>
      <c r="AM112" s="156"/>
      <c r="AN112" s="80"/>
      <c r="AO112" s="80"/>
      <c r="AP112" s="80"/>
      <c r="AQ112" s="80"/>
      <c r="AR112" s="154"/>
      <c r="AS112" s="375"/>
      <c r="AT112" s="376"/>
      <c r="AU112" s="376"/>
      <c r="AV112" s="376"/>
      <c r="AW112" s="376"/>
      <c r="AX112" s="377"/>
      <c r="AY112" s="17">
        <f t="shared" si="3"/>
        <v>0</v>
      </c>
    </row>
    <row r="113" spans="1:51" ht="19.5" customHeight="1" thickBot="1" x14ac:dyDescent="0.3">
      <c r="A113" s="69" t="str">
        <f t="shared" si="2"/>
        <v/>
      </c>
      <c r="B113" s="170"/>
      <c r="C113" s="171"/>
      <c r="D113" s="171"/>
      <c r="E113" s="171"/>
      <c r="F113" s="171"/>
      <c r="G113" s="172"/>
      <c r="H113" s="171"/>
      <c r="I113" s="171"/>
      <c r="J113" s="171"/>
      <c r="K113" s="171"/>
      <c r="L113" s="171"/>
      <c r="M113" s="171"/>
      <c r="N113" s="171"/>
      <c r="O113" s="171"/>
      <c r="P113" s="171"/>
      <c r="Q113" s="171"/>
      <c r="R113" s="171"/>
      <c r="S113" s="171"/>
      <c r="T113" s="171"/>
      <c r="U113" s="171"/>
      <c r="V113" s="171"/>
      <c r="W113" s="171"/>
      <c r="X113" s="171"/>
      <c r="Y113" s="171"/>
      <c r="Z113" s="171"/>
      <c r="AA113" s="171"/>
      <c r="AB113" s="171"/>
      <c r="AC113" s="171"/>
      <c r="AD113" s="171"/>
      <c r="AE113" s="171"/>
      <c r="AF113" s="171"/>
      <c r="AG113" s="171"/>
      <c r="AH113" s="171"/>
      <c r="AI113" s="171"/>
      <c r="AJ113" s="171"/>
      <c r="AK113" s="171"/>
      <c r="AL113" s="173"/>
      <c r="AM113" s="174"/>
      <c r="AN113" s="171"/>
      <c r="AO113" s="171"/>
      <c r="AP113" s="171"/>
      <c r="AQ113" s="171"/>
      <c r="AR113" s="172"/>
      <c r="AS113" s="175"/>
      <c r="AT113" s="176"/>
      <c r="AU113" s="176"/>
      <c r="AV113" s="176"/>
      <c r="AW113" s="176"/>
      <c r="AX113" s="177"/>
      <c r="AY113" s="17">
        <f t="shared" si="3"/>
        <v>0</v>
      </c>
    </row>
    <row r="114" spans="1:51" ht="15" customHeight="1" x14ac:dyDescent="0.25">
      <c r="A114" s="69" t="str">
        <f t="shared" si="2"/>
        <v/>
      </c>
      <c r="B114" s="153"/>
      <c r="C114" s="80"/>
      <c r="D114" s="80"/>
      <c r="E114" s="80"/>
      <c r="F114" s="80"/>
      <c r="G114" s="154"/>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155"/>
      <c r="AM114" s="156"/>
      <c r="AN114" s="80"/>
      <c r="AO114" s="80"/>
      <c r="AP114" s="80"/>
      <c r="AQ114" s="80"/>
      <c r="AR114" s="154"/>
      <c r="AS114" s="157"/>
      <c r="AT114" s="158"/>
      <c r="AU114" s="158"/>
      <c r="AV114" s="158"/>
      <c r="AW114" s="158"/>
      <c r="AX114" s="159"/>
      <c r="AY114" s="17">
        <f t="shared" si="3"/>
        <v>0</v>
      </c>
    </row>
    <row r="115" spans="1:51" ht="19.5" customHeight="1" x14ac:dyDescent="0.25">
      <c r="A115" s="69">
        <f t="shared" si="2"/>
        <v>21</v>
      </c>
      <c r="B115" s="408" t="s">
        <v>90</v>
      </c>
      <c r="C115" s="384"/>
      <c r="D115" s="384"/>
      <c r="E115" s="384"/>
      <c r="F115" s="384"/>
      <c r="G115" s="409"/>
      <c r="H115" s="382" t="s">
        <v>10</v>
      </c>
      <c r="I115" s="383"/>
      <c r="J115" s="384" t="s">
        <v>91</v>
      </c>
      <c r="K115" s="384"/>
      <c r="L115" s="384"/>
      <c r="M115" s="384"/>
      <c r="N115" s="384"/>
      <c r="O115" s="384"/>
      <c r="P115" s="384"/>
      <c r="Q115" s="384"/>
      <c r="R115" s="384"/>
      <c r="S115" s="384"/>
      <c r="T115" s="384"/>
      <c r="U115" s="384"/>
      <c r="V115" s="384"/>
      <c r="W115" s="384"/>
      <c r="X115" s="384"/>
      <c r="Y115" s="384"/>
      <c r="Z115" s="384"/>
      <c r="AA115" s="384"/>
      <c r="AB115" s="384"/>
      <c r="AC115" s="384"/>
      <c r="AD115" s="384"/>
      <c r="AE115" s="384"/>
      <c r="AF115" s="384"/>
      <c r="AG115" s="384"/>
      <c r="AH115" s="384"/>
      <c r="AI115" s="384"/>
      <c r="AJ115" s="384"/>
      <c r="AK115" s="80"/>
      <c r="AL115" s="155"/>
      <c r="AM115" s="156">
        <v>21</v>
      </c>
      <c r="AN115" s="386" t="s">
        <v>12</v>
      </c>
      <c r="AO115" s="387"/>
      <c r="AP115" s="387"/>
      <c r="AQ115" s="388"/>
      <c r="AR115" s="154"/>
      <c r="AS115" s="395" t="s">
        <v>1669</v>
      </c>
      <c r="AT115" s="396"/>
      <c r="AU115" s="396"/>
      <c r="AV115" s="396"/>
      <c r="AW115" s="396"/>
      <c r="AX115" s="397"/>
      <c r="AY115" s="17">
        <f t="shared" si="3"/>
        <v>0</v>
      </c>
    </row>
    <row r="116" spans="1:51" ht="19.5" customHeight="1" x14ac:dyDescent="0.25">
      <c r="A116" s="69" t="str">
        <f t="shared" si="2"/>
        <v/>
      </c>
      <c r="B116" s="408"/>
      <c r="C116" s="384"/>
      <c r="D116" s="384"/>
      <c r="E116" s="384"/>
      <c r="F116" s="384"/>
      <c r="G116" s="409"/>
      <c r="H116" s="80"/>
      <c r="I116" s="80"/>
      <c r="J116" s="384"/>
      <c r="K116" s="384"/>
      <c r="L116" s="384"/>
      <c r="M116" s="384"/>
      <c r="N116" s="384"/>
      <c r="O116" s="384"/>
      <c r="P116" s="384"/>
      <c r="Q116" s="384"/>
      <c r="R116" s="384"/>
      <c r="S116" s="384"/>
      <c r="T116" s="384"/>
      <c r="U116" s="384"/>
      <c r="V116" s="384"/>
      <c r="W116" s="384"/>
      <c r="X116" s="384"/>
      <c r="Y116" s="384"/>
      <c r="Z116" s="384"/>
      <c r="AA116" s="384"/>
      <c r="AB116" s="384"/>
      <c r="AC116" s="384"/>
      <c r="AD116" s="384"/>
      <c r="AE116" s="384"/>
      <c r="AF116" s="384"/>
      <c r="AG116" s="384"/>
      <c r="AH116" s="384"/>
      <c r="AI116" s="384"/>
      <c r="AJ116" s="384"/>
      <c r="AK116" s="80"/>
      <c r="AL116" s="155"/>
      <c r="AM116" s="156"/>
      <c r="AN116" s="80"/>
      <c r="AO116" s="80"/>
      <c r="AP116" s="80"/>
      <c r="AQ116" s="80"/>
      <c r="AR116" s="154"/>
      <c r="AS116" s="395"/>
      <c r="AT116" s="396"/>
      <c r="AU116" s="396"/>
      <c r="AV116" s="396"/>
      <c r="AW116" s="396"/>
      <c r="AX116" s="397"/>
      <c r="AY116" s="17">
        <f t="shared" si="3"/>
        <v>0</v>
      </c>
    </row>
    <row r="117" spans="1:51" ht="19.5" customHeight="1" x14ac:dyDescent="0.25">
      <c r="A117" s="69" t="str">
        <f t="shared" si="2"/>
        <v/>
      </c>
      <c r="B117" s="153"/>
      <c r="C117" s="80"/>
      <c r="D117" s="80"/>
      <c r="E117" s="80"/>
      <c r="F117" s="80"/>
      <c r="G117" s="154"/>
      <c r="H117" s="80"/>
      <c r="I117" s="80"/>
      <c r="J117" s="384"/>
      <c r="K117" s="384"/>
      <c r="L117" s="384"/>
      <c r="M117" s="384"/>
      <c r="N117" s="384"/>
      <c r="O117" s="384"/>
      <c r="P117" s="384"/>
      <c r="Q117" s="384"/>
      <c r="R117" s="384"/>
      <c r="S117" s="384"/>
      <c r="T117" s="384"/>
      <c r="U117" s="384"/>
      <c r="V117" s="384"/>
      <c r="W117" s="384"/>
      <c r="X117" s="384"/>
      <c r="Y117" s="384"/>
      <c r="Z117" s="384"/>
      <c r="AA117" s="384"/>
      <c r="AB117" s="384"/>
      <c r="AC117" s="384"/>
      <c r="AD117" s="384"/>
      <c r="AE117" s="384"/>
      <c r="AF117" s="384"/>
      <c r="AG117" s="384"/>
      <c r="AH117" s="384"/>
      <c r="AI117" s="384"/>
      <c r="AJ117" s="384"/>
      <c r="AK117" s="80"/>
      <c r="AL117" s="155"/>
      <c r="AM117" s="156"/>
      <c r="AN117" s="80"/>
      <c r="AO117" s="80"/>
      <c r="AP117" s="80"/>
      <c r="AQ117" s="80"/>
      <c r="AR117" s="154"/>
      <c r="AS117" s="395"/>
      <c r="AT117" s="396"/>
      <c r="AU117" s="396"/>
      <c r="AV117" s="396"/>
      <c r="AW117" s="396"/>
      <c r="AX117" s="397"/>
      <c r="AY117" s="17">
        <f t="shared" si="3"/>
        <v>0</v>
      </c>
    </row>
    <row r="118" spans="1:51" ht="19.5" customHeight="1" x14ac:dyDescent="0.25">
      <c r="A118" s="69" t="str">
        <f t="shared" si="2"/>
        <v/>
      </c>
      <c r="B118" s="185" t="s">
        <v>146</v>
      </c>
      <c r="C118" s="410" t="s">
        <v>99</v>
      </c>
      <c r="D118" s="411"/>
      <c r="E118" s="411"/>
      <c r="F118" s="412"/>
      <c r="G118" s="154"/>
      <c r="H118" s="80"/>
      <c r="I118" s="80"/>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80"/>
      <c r="AL118" s="155"/>
      <c r="AM118" s="156"/>
      <c r="AN118" s="80"/>
      <c r="AO118" s="80"/>
      <c r="AP118" s="80"/>
      <c r="AQ118" s="80"/>
      <c r="AR118" s="154"/>
      <c r="AS118" s="395"/>
      <c r="AT118" s="396"/>
      <c r="AU118" s="396"/>
      <c r="AV118" s="396"/>
      <c r="AW118" s="396"/>
      <c r="AX118" s="397"/>
      <c r="AY118" s="17">
        <f t="shared" si="3"/>
        <v>0</v>
      </c>
    </row>
    <row r="119" spans="1:51" ht="19.5" customHeight="1" x14ac:dyDescent="0.25">
      <c r="A119" s="69" t="str">
        <f t="shared" si="2"/>
        <v/>
      </c>
      <c r="B119" s="153"/>
      <c r="C119" s="80"/>
      <c r="D119" s="80"/>
      <c r="E119" s="80"/>
      <c r="F119" s="80"/>
      <c r="G119" s="154"/>
      <c r="H119" s="80"/>
      <c r="I119" s="80"/>
      <c r="J119" s="80" t="s">
        <v>92</v>
      </c>
      <c r="K119" s="373" t="s">
        <v>1742</v>
      </c>
      <c r="L119" s="373"/>
      <c r="M119" s="373"/>
      <c r="N119" s="373"/>
      <c r="O119" s="373"/>
      <c r="P119" s="373"/>
      <c r="Q119" s="373"/>
      <c r="R119" s="373"/>
      <c r="S119" s="373"/>
      <c r="T119" s="373"/>
      <c r="U119" s="373"/>
      <c r="V119" s="373"/>
      <c r="W119" s="373"/>
      <c r="X119" s="373"/>
      <c r="Y119" s="373"/>
      <c r="Z119" s="373"/>
      <c r="AA119" s="373"/>
      <c r="AB119" s="373"/>
      <c r="AC119" s="373"/>
      <c r="AD119" s="373"/>
      <c r="AE119" s="373"/>
      <c r="AF119" s="373"/>
      <c r="AG119" s="373"/>
      <c r="AH119" s="373"/>
      <c r="AI119" s="373"/>
      <c r="AJ119" s="373"/>
      <c r="AK119" s="80"/>
      <c r="AL119" s="155"/>
      <c r="AM119" s="156"/>
      <c r="AN119" s="80"/>
      <c r="AO119" s="80"/>
      <c r="AP119" s="80"/>
      <c r="AQ119" s="80"/>
      <c r="AR119" s="154"/>
      <c r="AS119" s="395"/>
      <c r="AT119" s="396"/>
      <c r="AU119" s="396"/>
      <c r="AV119" s="396"/>
      <c r="AW119" s="396"/>
      <c r="AX119" s="397"/>
      <c r="AY119" s="17">
        <f t="shared" si="3"/>
        <v>0</v>
      </c>
    </row>
    <row r="120" spans="1:51" ht="19.5" customHeight="1" x14ac:dyDescent="0.25">
      <c r="A120" s="69"/>
      <c r="B120" s="153"/>
      <c r="C120" s="80"/>
      <c r="D120" s="80"/>
      <c r="E120" s="80"/>
      <c r="F120" s="80"/>
      <c r="G120" s="154"/>
      <c r="H120" s="80"/>
      <c r="I120" s="80"/>
      <c r="J120" s="80"/>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c r="AJ120" s="152"/>
      <c r="AK120" s="80"/>
      <c r="AL120" s="155"/>
      <c r="AM120" s="156"/>
      <c r="AN120" s="80"/>
      <c r="AO120" s="80"/>
      <c r="AP120" s="80"/>
      <c r="AQ120" s="80"/>
      <c r="AR120" s="154"/>
      <c r="AS120" s="168"/>
      <c r="AT120" s="149"/>
      <c r="AU120" s="149"/>
      <c r="AV120" s="149"/>
      <c r="AW120" s="149"/>
      <c r="AX120" s="169"/>
      <c r="AY120" s="17">
        <f t="shared" si="3"/>
        <v>0</v>
      </c>
    </row>
    <row r="121" spans="1:51" ht="19.5" customHeight="1" x14ac:dyDescent="0.25">
      <c r="A121" s="69" t="str">
        <f t="shared" ref="A121:A125" si="4">_xlfn.IFS(AM121=0,"",AM121&gt;0,AM121,AM121&lt;&gt;"","")</f>
        <v/>
      </c>
      <c r="B121" s="153"/>
      <c r="C121" s="80"/>
      <c r="D121" s="80"/>
      <c r="E121" s="80"/>
      <c r="F121" s="80"/>
      <c r="G121" s="154"/>
      <c r="H121" s="80"/>
      <c r="I121" s="80"/>
      <c r="J121" s="94" t="s">
        <v>45</v>
      </c>
      <c r="K121" s="80" t="s">
        <v>1314</v>
      </c>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80"/>
      <c r="AL121" s="155"/>
      <c r="AM121" s="156"/>
      <c r="AN121" s="80"/>
      <c r="AO121" s="80"/>
      <c r="AP121" s="80"/>
      <c r="AQ121" s="80"/>
      <c r="AR121" s="154"/>
      <c r="AS121" s="157"/>
      <c r="AT121" s="158"/>
      <c r="AU121" s="158"/>
      <c r="AV121" s="158"/>
      <c r="AW121" s="158"/>
      <c r="AX121" s="159"/>
      <c r="AY121" s="17">
        <f t="shared" si="3"/>
        <v>0</v>
      </c>
    </row>
    <row r="122" spans="1:51" ht="19.5" customHeight="1" x14ac:dyDescent="0.25">
      <c r="A122" s="69" t="str">
        <f t="shared" si="4"/>
        <v/>
      </c>
      <c r="B122" s="153"/>
      <c r="C122" s="80"/>
      <c r="D122" s="80"/>
      <c r="E122" s="80"/>
      <c r="F122" s="80"/>
      <c r="G122" s="154"/>
      <c r="H122" s="80"/>
      <c r="I122" s="80"/>
      <c r="J122" s="376" t="s">
        <v>1317</v>
      </c>
      <c r="K122" s="376"/>
      <c r="L122" s="376"/>
      <c r="M122" s="376"/>
      <c r="N122" s="376"/>
      <c r="O122" s="376"/>
      <c r="P122" s="376"/>
      <c r="Q122" s="376"/>
      <c r="R122" s="376"/>
      <c r="S122" s="376"/>
      <c r="T122" s="376"/>
      <c r="U122" s="376"/>
      <c r="V122" s="376"/>
      <c r="W122" s="376"/>
      <c r="X122" s="376"/>
      <c r="Y122" s="376"/>
      <c r="Z122" s="376"/>
      <c r="AA122" s="376"/>
      <c r="AB122" s="376"/>
      <c r="AC122" s="376"/>
      <c r="AD122" s="376"/>
      <c r="AE122" s="376"/>
      <c r="AF122" s="376"/>
      <c r="AG122" s="376"/>
      <c r="AH122" s="376"/>
      <c r="AI122" s="376"/>
      <c r="AJ122" s="376"/>
      <c r="AK122" s="80"/>
      <c r="AL122" s="155"/>
      <c r="AM122" s="156"/>
      <c r="AN122" s="80"/>
      <c r="AO122" s="80"/>
      <c r="AP122" s="80"/>
      <c r="AQ122" s="80"/>
      <c r="AR122" s="154"/>
      <c r="AS122" s="157"/>
      <c r="AT122" s="158"/>
      <c r="AU122" s="158"/>
      <c r="AV122" s="158"/>
      <c r="AW122" s="158"/>
      <c r="AX122" s="159"/>
      <c r="AY122" s="17">
        <f t="shared" si="3"/>
        <v>0</v>
      </c>
    </row>
    <row r="123" spans="1:51" ht="19.5" customHeight="1" x14ac:dyDescent="0.25">
      <c r="A123" s="69"/>
      <c r="B123" s="153"/>
      <c r="C123" s="80"/>
      <c r="D123" s="80"/>
      <c r="E123" s="80"/>
      <c r="F123" s="80"/>
      <c r="G123" s="154"/>
      <c r="H123" s="80"/>
      <c r="I123" s="80"/>
      <c r="J123" s="376"/>
      <c r="K123" s="376"/>
      <c r="L123" s="376"/>
      <c r="M123" s="376"/>
      <c r="N123" s="376"/>
      <c r="O123" s="376"/>
      <c r="P123" s="376"/>
      <c r="Q123" s="376"/>
      <c r="R123" s="376"/>
      <c r="S123" s="376"/>
      <c r="T123" s="376"/>
      <c r="U123" s="376"/>
      <c r="V123" s="376"/>
      <c r="W123" s="376"/>
      <c r="X123" s="376"/>
      <c r="Y123" s="376"/>
      <c r="Z123" s="376"/>
      <c r="AA123" s="376"/>
      <c r="AB123" s="376"/>
      <c r="AC123" s="376"/>
      <c r="AD123" s="376"/>
      <c r="AE123" s="376"/>
      <c r="AF123" s="376"/>
      <c r="AG123" s="376"/>
      <c r="AH123" s="376"/>
      <c r="AI123" s="376"/>
      <c r="AJ123" s="376"/>
      <c r="AK123" s="80"/>
      <c r="AL123" s="155"/>
      <c r="AM123" s="156"/>
      <c r="AN123" s="80"/>
      <c r="AO123" s="80"/>
      <c r="AP123" s="80"/>
      <c r="AQ123" s="80"/>
      <c r="AR123" s="154"/>
      <c r="AS123" s="157"/>
      <c r="AT123" s="158"/>
      <c r="AU123" s="158"/>
      <c r="AV123" s="158"/>
      <c r="AW123" s="158"/>
      <c r="AX123" s="159"/>
      <c r="AY123" s="17">
        <f t="shared" si="3"/>
        <v>0</v>
      </c>
    </row>
    <row r="124" spans="1:51" ht="19.5" customHeight="1" x14ac:dyDescent="0.25">
      <c r="A124" s="69" t="str">
        <f t="shared" si="4"/>
        <v/>
      </c>
      <c r="B124" s="153"/>
      <c r="C124" s="80"/>
      <c r="D124" s="80"/>
      <c r="E124" s="80"/>
      <c r="F124" s="80"/>
      <c r="G124" s="154"/>
      <c r="H124" s="80"/>
      <c r="I124" s="80"/>
      <c r="J124" s="376"/>
      <c r="K124" s="376"/>
      <c r="L124" s="376"/>
      <c r="M124" s="376"/>
      <c r="N124" s="376"/>
      <c r="O124" s="376"/>
      <c r="P124" s="376"/>
      <c r="Q124" s="376"/>
      <c r="R124" s="376"/>
      <c r="S124" s="376"/>
      <c r="T124" s="376"/>
      <c r="U124" s="376"/>
      <c r="V124" s="376"/>
      <c r="W124" s="376"/>
      <c r="X124" s="376"/>
      <c r="Y124" s="376"/>
      <c r="Z124" s="376"/>
      <c r="AA124" s="376"/>
      <c r="AB124" s="376"/>
      <c r="AC124" s="376"/>
      <c r="AD124" s="376"/>
      <c r="AE124" s="376"/>
      <c r="AF124" s="376"/>
      <c r="AG124" s="376"/>
      <c r="AH124" s="376"/>
      <c r="AI124" s="376"/>
      <c r="AJ124" s="376"/>
      <c r="AK124" s="80"/>
      <c r="AL124" s="155"/>
      <c r="AM124" s="156"/>
      <c r="AN124" s="80"/>
      <c r="AO124" s="80"/>
      <c r="AP124" s="80"/>
      <c r="AQ124" s="80"/>
      <c r="AR124" s="154"/>
      <c r="AS124" s="157"/>
      <c r="AT124" s="158"/>
      <c r="AU124" s="158"/>
      <c r="AV124" s="158"/>
      <c r="AW124" s="158"/>
      <c r="AX124" s="159"/>
      <c r="AY124" s="17">
        <f t="shared" si="3"/>
        <v>0</v>
      </c>
    </row>
    <row r="125" spans="1:51" ht="19.5" customHeight="1" x14ac:dyDescent="0.25">
      <c r="A125" s="69" t="str">
        <f t="shared" si="4"/>
        <v/>
      </c>
      <c r="B125" s="153"/>
      <c r="C125" s="80"/>
      <c r="D125" s="80"/>
      <c r="E125" s="80"/>
      <c r="F125" s="80"/>
      <c r="G125" s="154"/>
      <c r="H125" s="80"/>
      <c r="I125" s="80"/>
      <c r="J125" s="402"/>
      <c r="K125" s="402"/>
      <c r="L125" s="402"/>
      <c r="M125" s="150" t="s">
        <v>338</v>
      </c>
      <c r="N125" s="402"/>
      <c r="O125" s="402"/>
      <c r="P125" s="402"/>
      <c r="Q125" s="402" t="s">
        <v>339</v>
      </c>
      <c r="R125" s="402"/>
      <c r="S125" s="402"/>
      <c r="T125" s="402"/>
      <c r="U125" s="402"/>
      <c r="V125" s="402"/>
      <c r="W125" s="402"/>
      <c r="X125" s="402"/>
      <c r="Y125" s="150" t="s">
        <v>338</v>
      </c>
      <c r="Z125" s="402"/>
      <c r="AA125" s="402"/>
      <c r="AB125" s="402"/>
      <c r="AC125" s="150" t="s">
        <v>340</v>
      </c>
      <c r="AD125" s="150"/>
      <c r="AE125" s="151"/>
      <c r="AF125" s="80"/>
      <c r="AG125" s="80"/>
      <c r="AH125" s="80"/>
      <c r="AI125" s="80"/>
      <c r="AJ125" s="80"/>
      <c r="AK125" s="80"/>
      <c r="AL125" s="155"/>
      <c r="AM125" s="156"/>
      <c r="AN125" s="80"/>
      <c r="AO125" s="80"/>
      <c r="AP125" s="80"/>
      <c r="AQ125" s="80"/>
      <c r="AR125" s="154"/>
      <c r="AS125" s="157"/>
      <c r="AT125" s="158"/>
      <c r="AU125" s="158"/>
      <c r="AV125" s="158"/>
      <c r="AW125" s="158"/>
      <c r="AX125" s="159"/>
      <c r="AY125" s="17">
        <f t="shared" si="3"/>
        <v>0</v>
      </c>
    </row>
    <row r="126" spans="1:51" ht="19.5" customHeight="1" x14ac:dyDescent="0.25">
      <c r="A126" s="69"/>
      <c r="B126" s="153"/>
      <c r="C126" s="80"/>
      <c r="D126" s="80"/>
      <c r="E126" s="80"/>
      <c r="F126" s="80"/>
      <c r="G126" s="154"/>
      <c r="H126" s="80"/>
      <c r="I126" s="80"/>
      <c r="J126" s="80"/>
      <c r="K126" s="152"/>
      <c r="L126" s="152"/>
      <c r="M126" s="152"/>
      <c r="N126" s="152"/>
      <c r="O126" s="152"/>
      <c r="P126" s="152"/>
      <c r="Q126" s="152"/>
      <c r="R126" s="152"/>
      <c r="S126" s="152"/>
      <c r="T126" s="152"/>
      <c r="U126" s="152"/>
      <c r="V126" s="152"/>
      <c r="W126" s="152"/>
      <c r="X126" s="152"/>
      <c r="Y126" s="152"/>
      <c r="Z126" s="152"/>
      <c r="AA126" s="152"/>
      <c r="AB126" s="152"/>
      <c r="AC126" s="152"/>
      <c r="AD126" s="152"/>
      <c r="AE126" s="152"/>
      <c r="AF126" s="152"/>
      <c r="AG126" s="152"/>
      <c r="AH126" s="152"/>
      <c r="AI126" s="152"/>
      <c r="AJ126" s="152"/>
      <c r="AK126" s="80"/>
      <c r="AL126" s="155"/>
      <c r="AM126" s="156"/>
      <c r="AN126" s="80"/>
      <c r="AO126" s="80"/>
      <c r="AP126" s="80"/>
      <c r="AQ126" s="80"/>
      <c r="AR126" s="154"/>
      <c r="AS126" s="168"/>
      <c r="AT126" s="149"/>
      <c r="AU126" s="149"/>
      <c r="AV126" s="149"/>
      <c r="AW126" s="149"/>
      <c r="AX126" s="169"/>
      <c r="AY126" s="17">
        <f t="shared" si="3"/>
        <v>0</v>
      </c>
    </row>
    <row r="127" spans="1:51" ht="19.5" customHeight="1" x14ac:dyDescent="0.25">
      <c r="A127" s="69" t="str">
        <f t="shared" si="2"/>
        <v/>
      </c>
      <c r="B127" s="153"/>
      <c r="C127" s="80"/>
      <c r="D127" s="80"/>
      <c r="E127" s="80"/>
      <c r="F127" s="80"/>
      <c r="G127" s="154"/>
      <c r="H127" s="80"/>
      <c r="I127" s="80"/>
      <c r="J127" s="80" t="s">
        <v>84</v>
      </c>
      <c r="K127" s="381" t="s">
        <v>1313</v>
      </c>
      <c r="L127" s="381"/>
      <c r="M127" s="381"/>
      <c r="N127" s="381"/>
      <c r="O127" s="381"/>
      <c r="P127" s="381"/>
      <c r="Q127" s="381"/>
      <c r="R127" s="381"/>
      <c r="S127" s="381"/>
      <c r="T127" s="381"/>
      <c r="U127" s="381"/>
      <c r="V127" s="381"/>
      <c r="W127" s="381"/>
      <c r="X127" s="381"/>
      <c r="Y127" s="381"/>
      <c r="Z127" s="381"/>
      <c r="AA127" s="381"/>
      <c r="AB127" s="381"/>
      <c r="AC127" s="381"/>
      <c r="AD127" s="381"/>
      <c r="AE127" s="381"/>
      <c r="AF127" s="381"/>
      <c r="AG127" s="381"/>
      <c r="AH127" s="381"/>
      <c r="AI127" s="381"/>
      <c r="AJ127" s="381"/>
      <c r="AK127" s="80"/>
      <c r="AL127" s="155"/>
      <c r="AM127" s="192"/>
      <c r="AN127" s="80"/>
      <c r="AO127" s="80"/>
      <c r="AP127" s="80"/>
      <c r="AQ127" s="80"/>
      <c r="AR127" s="154"/>
      <c r="AS127" s="168"/>
      <c r="AT127" s="149"/>
      <c r="AU127" s="149"/>
      <c r="AV127" s="149"/>
      <c r="AW127" s="149"/>
      <c r="AX127" s="169"/>
      <c r="AY127" s="17">
        <f t="shared" si="3"/>
        <v>0</v>
      </c>
    </row>
    <row r="128" spans="1:51" ht="19.5" customHeight="1" x14ac:dyDescent="0.25">
      <c r="A128" s="69" t="str">
        <f t="shared" si="2"/>
        <v/>
      </c>
      <c r="B128" s="153"/>
      <c r="C128" s="80"/>
      <c r="D128" s="80"/>
      <c r="E128" s="80"/>
      <c r="F128" s="80"/>
      <c r="G128" s="154"/>
      <c r="H128" s="80"/>
      <c r="I128" s="80"/>
      <c r="J128" s="80"/>
      <c r="K128" s="381"/>
      <c r="L128" s="381"/>
      <c r="M128" s="381"/>
      <c r="N128" s="381"/>
      <c r="O128" s="381"/>
      <c r="P128" s="381"/>
      <c r="Q128" s="381"/>
      <c r="R128" s="381"/>
      <c r="S128" s="381"/>
      <c r="T128" s="381"/>
      <c r="U128" s="381"/>
      <c r="V128" s="381"/>
      <c r="W128" s="381"/>
      <c r="X128" s="381"/>
      <c r="Y128" s="381"/>
      <c r="Z128" s="381"/>
      <c r="AA128" s="381"/>
      <c r="AB128" s="381"/>
      <c r="AC128" s="381"/>
      <c r="AD128" s="381"/>
      <c r="AE128" s="381"/>
      <c r="AF128" s="381"/>
      <c r="AG128" s="381"/>
      <c r="AH128" s="381"/>
      <c r="AI128" s="381"/>
      <c r="AJ128" s="381"/>
      <c r="AK128" s="80"/>
      <c r="AL128" s="155"/>
      <c r="AM128" s="156"/>
      <c r="AN128" s="80"/>
      <c r="AO128" s="80"/>
      <c r="AP128" s="80"/>
      <c r="AQ128" s="80"/>
      <c r="AR128" s="154"/>
      <c r="AS128" s="168"/>
      <c r="AT128" s="149"/>
      <c r="AU128" s="149"/>
      <c r="AV128" s="149"/>
      <c r="AW128" s="149"/>
      <c r="AX128" s="169"/>
      <c r="AY128" s="17">
        <f t="shared" si="3"/>
        <v>0</v>
      </c>
    </row>
    <row r="129" spans="1:51" ht="19.5" customHeight="1" x14ac:dyDescent="0.25">
      <c r="A129" s="69" t="str">
        <f t="shared" si="2"/>
        <v/>
      </c>
      <c r="B129" s="153"/>
      <c r="C129" s="80"/>
      <c r="D129" s="80"/>
      <c r="E129" s="80"/>
      <c r="F129" s="80"/>
      <c r="G129" s="154"/>
      <c r="H129" s="80"/>
      <c r="I129" s="80"/>
      <c r="J129" s="80"/>
      <c r="K129" s="381"/>
      <c r="L129" s="381"/>
      <c r="M129" s="381"/>
      <c r="N129" s="381"/>
      <c r="O129" s="381"/>
      <c r="P129" s="381"/>
      <c r="Q129" s="381"/>
      <c r="R129" s="381"/>
      <c r="S129" s="381"/>
      <c r="T129" s="381"/>
      <c r="U129" s="381"/>
      <c r="V129" s="381"/>
      <c r="W129" s="381"/>
      <c r="X129" s="381"/>
      <c r="Y129" s="381"/>
      <c r="Z129" s="381"/>
      <c r="AA129" s="381"/>
      <c r="AB129" s="381"/>
      <c r="AC129" s="381"/>
      <c r="AD129" s="381"/>
      <c r="AE129" s="381"/>
      <c r="AF129" s="381"/>
      <c r="AG129" s="381"/>
      <c r="AH129" s="381"/>
      <c r="AI129" s="381"/>
      <c r="AJ129" s="381"/>
      <c r="AK129" s="80"/>
      <c r="AL129" s="155"/>
      <c r="AM129" s="156"/>
      <c r="AN129" s="80"/>
      <c r="AO129" s="80"/>
      <c r="AP129" s="80"/>
      <c r="AQ129" s="80"/>
      <c r="AR129" s="154"/>
      <c r="AS129" s="157"/>
      <c r="AT129" s="158"/>
      <c r="AU129" s="158"/>
      <c r="AV129" s="158"/>
      <c r="AW129" s="158"/>
      <c r="AX129" s="159"/>
      <c r="AY129" s="17">
        <f t="shared" si="3"/>
        <v>0</v>
      </c>
    </row>
    <row r="130" spans="1:51" ht="19.5" customHeight="1" x14ac:dyDescent="0.25">
      <c r="A130" s="69" t="str">
        <f t="shared" si="2"/>
        <v/>
      </c>
      <c r="B130" s="153"/>
      <c r="C130" s="80"/>
      <c r="D130" s="80"/>
      <c r="E130" s="80"/>
      <c r="F130" s="80"/>
      <c r="G130" s="154"/>
      <c r="H130" s="80"/>
      <c r="I130" s="80"/>
      <c r="J130" s="80" t="s">
        <v>85</v>
      </c>
      <c r="K130" s="405" t="s">
        <v>93</v>
      </c>
      <c r="L130" s="405"/>
      <c r="M130" s="405"/>
      <c r="N130" s="405"/>
      <c r="O130" s="405"/>
      <c r="P130" s="405"/>
      <c r="Q130" s="405"/>
      <c r="R130" s="405"/>
      <c r="S130" s="405"/>
      <c r="T130" s="405"/>
      <c r="U130" s="405"/>
      <c r="V130" s="405"/>
      <c r="W130" s="405"/>
      <c r="X130" s="405"/>
      <c r="Y130" s="405"/>
      <c r="Z130" s="405"/>
      <c r="AA130" s="405"/>
      <c r="AB130" s="405"/>
      <c r="AC130" s="405"/>
      <c r="AD130" s="405"/>
      <c r="AE130" s="405"/>
      <c r="AF130" s="405"/>
      <c r="AG130" s="405"/>
      <c r="AH130" s="405"/>
      <c r="AI130" s="405"/>
      <c r="AJ130" s="405"/>
      <c r="AK130" s="80"/>
      <c r="AL130" s="155"/>
      <c r="AM130" s="156"/>
      <c r="AN130" s="80"/>
      <c r="AO130" s="80"/>
      <c r="AP130" s="80"/>
      <c r="AQ130" s="80"/>
      <c r="AR130" s="154"/>
      <c r="AS130" s="157"/>
      <c r="AT130" s="158"/>
      <c r="AU130" s="158"/>
      <c r="AV130" s="158"/>
      <c r="AW130" s="158"/>
      <c r="AX130" s="159"/>
      <c r="AY130" s="17">
        <f t="shared" si="3"/>
        <v>0</v>
      </c>
    </row>
    <row r="131" spans="1:51" ht="19.5" customHeight="1" x14ac:dyDescent="0.25">
      <c r="A131" s="69" t="str">
        <f t="shared" si="2"/>
        <v/>
      </c>
      <c r="B131" s="153"/>
      <c r="C131" s="80"/>
      <c r="D131" s="80"/>
      <c r="E131" s="80"/>
      <c r="F131" s="80"/>
      <c r="G131" s="154"/>
      <c r="H131" s="80"/>
      <c r="I131" s="80"/>
      <c r="J131" s="80"/>
      <c r="K131" s="405"/>
      <c r="L131" s="405"/>
      <c r="M131" s="405"/>
      <c r="N131" s="405"/>
      <c r="O131" s="405"/>
      <c r="P131" s="405"/>
      <c r="Q131" s="405"/>
      <c r="R131" s="405"/>
      <c r="S131" s="405"/>
      <c r="T131" s="405"/>
      <c r="U131" s="405"/>
      <c r="V131" s="405"/>
      <c r="W131" s="405"/>
      <c r="X131" s="405"/>
      <c r="Y131" s="405"/>
      <c r="Z131" s="405"/>
      <c r="AA131" s="405"/>
      <c r="AB131" s="405"/>
      <c r="AC131" s="405"/>
      <c r="AD131" s="405"/>
      <c r="AE131" s="405"/>
      <c r="AF131" s="405"/>
      <c r="AG131" s="405"/>
      <c r="AH131" s="405"/>
      <c r="AI131" s="405"/>
      <c r="AJ131" s="405"/>
      <c r="AK131" s="80"/>
      <c r="AL131" s="155"/>
      <c r="AM131" s="156"/>
      <c r="AN131" s="80"/>
      <c r="AO131" s="80"/>
      <c r="AP131" s="80"/>
      <c r="AQ131" s="80"/>
      <c r="AR131" s="154"/>
      <c r="AS131" s="157"/>
      <c r="AT131" s="158"/>
      <c r="AU131" s="158"/>
      <c r="AV131" s="158"/>
      <c r="AW131" s="158"/>
      <c r="AX131" s="159"/>
      <c r="AY131" s="17">
        <f t="shared" si="3"/>
        <v>0</v>
      </c>
    </row>
    <row r="132" spans="1:51" ht="19.5" customHeight="1" x14ac:dyDescent="0.25">
      <c r="A132" s="69" t="str">
        <f t="shared" si="2"/>
        <v/>
      </c>
      <c r="B132" s="153"/>
      <c r="C132" s="80"/>
      <c r="D132" s="80"/>
      <c r="E132" s="80"/>
      <c r="F132" s="80"/>
      <c r="G132" s="154"/>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155"/>
      <c r="AM132" s="156"/>
      <c r="AN132" s="80"/>
      <c r="AO132" s="80"/>
      <c r="AP132" s="80"/>
      <c r="AQ132" s="80"/>
      <c r="AR132" s="154"/>
      <c r="AS132" s="193"/>
      <c r="AT132" s="194"/>
      <c r="AU132" s="194"/>
      <c r="AV132" s="194"/>
      <c r="AW132" s="194"/>
      <c r="AX132" s="195"/>
      <c r="AY132" s="17">
        <f t="shared" si="3"/>
        <v>0</v>
      </c>
    </row>
    <row r="133" spans="1:51" ht="19.5" customHeight="1" x14ac:dyDescent="0.25">
      <c r="A133" s="69">
        <f t="shared" si="2"/>
        <v>22</v>
      </c>
      <c r="B133" s="153"/>
      <c r="C133" s="80"/>
      <c r="D133" s="80"/>
      <c r="E133" s="80"/>
      <c r="F133" s="80"/>
      <c r="G133" s="154"/>
      <c r="H133" s="382" t="s">
        <v>37</v>
      </c>
      <c r="I133" s="383"/>
      <c r="J133" s="381" t="s">
        <v>1743</v>
      </c>
      <c r="K133" s="381"/>
      <c r="L133" s="381"/>
      <c r="M133" s="381"/>
      <c r="N133" s="381"/>
      <c r="O133" s="381"/>
      <c r="P133" s="381"/>
      <c r="Q133" s="381"/>
      <c r="R133" s="381"/>
      <c r="S133" s="381"/>
      <c r="T133" s="381"/>
      <c r="U133" s="381"/>
      <c r="V133" s="381"/>
      <c r="W133" s="381"/>
      <c r="X133" s="381"/>
      <c r="Y133" s="381"/>
      <c r="Z133" s="381"/>
      <c r="AA133" s="381"/>
      <c r="AB133" s="381"/>
      <c r="AC133" s="381"/>
      <c r="AD133" s="381"/>
      <c r="AE133" s="381"/>
      <c r="AF133" s="381"/>
      <c r="AG133" s="381"/>
      <c r="AH133" s="381"/>
      <c r="AI133" s="381"/>
      <c r="AJ133" s="381"/>
      <c r="AK133" s="80"/>
      <c r="AL133" s="155"/>
      <c r="AM133" s="156">
        <v>22</v>
      </c>
      <c r="AN133" s="386" t="s">
        <v>12</v>
      </c>
      <c r="AO133" s="387"/>
      <c r="AP133" s="387"/>
      <c r="AQ133" s="388"/>
      <c r="AR133" s="154"/>
      <c r="AS133" s="375" t="s">
        <v>1507</v>
      </c>
      <c r="AT133" s="376"/>
      <c r="AU133" s="376"/>
      <c r="AV133" s="376"/>
      <c r="AW133" s="376"/>
      <c r="AX133" s="377"/>
      <c r="AY133" s="17">
        <f t="shared" si="3"/>
        <v>0</v>
      </c>
    </row>
    <row r="134" spans="1:51" ht="19.5" customHeight="1" x14ac:dyDescent="0.25">
      <c r="A134" s="69" t="str">
        <f t="shared" si="2"/>
        <v/>
      </c>
      <c r="B134" s="153"/>
      <c r="C134" s="80"/>
      <c r="D134" s="80"/>
      <c r="E134" s="80"/>
      <c r="F134" s="80"/>
      <c r="G134" s="154"/>
      <c r="H134" s="80"/>
      <c r="I134" s="80"/>
      <c r="J134" s="381"/>
      <c r="K134" s="381"/>
      <c r="L134" s="381"/>
      <c r="M134" s="381"/>
      <c r="N134" s="381"/>
      <c r="O134" s="381"/>
      <c r="P134" s="381"/>
      <c r="Q134" s="381"/>
      <c r="R134" s="381"/>
      <c r="S134" s="381"/>
      <c r="T134" s="381"/>
      <c r="U134" s="381"/>
      <c r="V134" s="381"/>
      <c r="W134" s="381"/>
      <c r="X134" s="381"/>
      <c r="Y134" s="381"/>
      <c r="Z134" s="381"/>
      <c r="AA134" s="381"/>
      <c r="AB134" s="381"/>
      <c r="AC134" s="381"/>
      <c r="AD134" s="381"/>
      <c r="AE134" s="381"/>
      <c r="AF134" s="381"/>
      <c r="AG134" s="381"/>
      <c r="AH134" s="381"/>
      <c r="AI134" s="381"/>
      <c r="AJ134" s="381"/>
      <c r="AK134" s="80"/>
      <c r="AL134" s="155"/>
      <c r="AM134" s="156"/>
      <c r="AN134" s="80"/>
      <c r="AO134" s="80"/>
      <c r="AP134" s="80"/>
      <c r="AQ134" s="80"/>
      <c r="AR134" s="154"/>
      <c r="AS134" s="375"/>
      <c r="AT134" s="376"/>
      <c r="AU134" s="376"/>
      <c r="AV134" s="376"/>
      <c r="AW134" s="376"/>
      <c r="AX134" s="377"/>
      <c r="AY134" s="17">
        <f t="shared" si="3"/>
        <v>0</v>
      </c>
    </row>
    <row r="135" spans="1:51" ht="19.5" customHeight="1" x14ac:dyDescent="0.25">
      <c r="A135" s="69" t="str">
        <f t="shared" si="2"/>
        <v/>
      </c>
      <c r="B135" s="153"/>
      <c r="C135" s="80"/>
      <c r="D135" s="80"/>
      <c r="E135" s="80"/>
      <c r="F135" s="80"/>
      <c r="G135" s="154"/>
      <c r="H135" s="80"/>
      <c r="I135" s="80"/>
      <c r="J135" s="381"/>
      <c r="K135" s="381"/>
      <c r="L135" s="381"/>
      <c r="M135" s="381"/>
      <c r="N135" s="381"/>
      <c r="O135" s="381"/>
      <c r="P135" s="381"/>
      <c r="Q135" s="381"/>
      <c r="R135" s="381"/>
      <c r="S135" s="381"/>
      <c r="T135" s="381"/>
      <c r="U135" s="381"/>
      <c r="V135" s="381"/>
      <c r="W135" s="381"/>
      <c r="X135" s="381"/>
      <c r="Y135" s="381"/>
      <c r="Z135" s="381"/>
      <c r="AA135" s="381"/>
      <c r="AB135" s="381"/>
      <c r="AC135" s="381"/>
      <c r="AD135" s="381"/>
      <c r="AE135" s="381"/>
      <c r="AF135" s="381"/>
      <c r="AG135" s="381"/>
      <c r="AH135" s="381"/>
      <c r="AI135" s="381"/>
      <c r="AJ135" s="381"/>
      <c r="AK135" s="80"/>
      <c r="AL135" s="155"/>
      <c r="AM135" s="156"/>
      <c r="AN135" s="80"/>
      <c r="AO135" s="80"/>
      <c r="AP135" s="80"/>
      <c r="AQ135" s="80"/>
      <c r="AR135" s="154"/>
      <c r="AS135" s="157"/>
      <c r="AT135" s="158"/>
      <c r="AU135" s="158"/>
      <c r="AV135" s="158"/>
      <c r="AW135" s="158"/>
      <c r="AX135" s="159"/>
      <c r="AY135" s="17">
        <f t="shared" si="3"/>
        <v>0</v>
      </c>
    </row>
    <row r="136" spans="1:51" ht="19.5" customHeight="1" x14ac:dyDescent="0.25">
      <c r="A136" s="69" t="str">
        <f t="shared" si="2"/>
        <v/>
      </c>
      <c r="B136" s="153"/>
      <c r="C136" s="80"/>
      <c r="D136" s="80"/>
      <c r="E136" s="80"/>
      <c r="F136" s="80"/>
      <c r="G136" s="154"/>
      <c r="H136" s="80"/>
      <c r="I136" s="80"/>
      <c r="J136" s="381"/>
      <c r="K136" s="381"/>
      <c r="L136" s="381"/>
      <c r="M136" s="381"/>
      <c r="N136" s="381"/>
      <c r="O136" s="381"/>
      <c r="P136" s="381"/>
      <c r="Q136" s="381"/>
      <c r="R136" s="381"/>
      <c r="S136" s="381"/>
      <c r="T136" s="381"/>
      <c r="U136" s="381"/>
      <c r="V136" s="381"/>
      <c r="W136" s="381"/>
      <c r="X136" s="381"/>
      <c r="Y136" s="381"/>
      <c r="Z136" s="381"/>
      <c r="AA136" s="381"/>
      <c r="AB136" s="381"/>
      <c r="AC136" s="381"/>
      <c r="AD136" s="381"/>
      <c r="AE136" s="381"/>
      <c r="AF136" s="381"/>
      <c r="AG136" s="381"/>
      <c r="AH136" s="381"/>
      <c r="AI136" s="381"/>
      <c r="AJ136" s="381"/>
      <c r="AK136" s="80"/>
      <c r="AL136" s="155"/>
      <c r="AM136" s="156"/>
      <c r="AN136" s="80"/>
      <c r="AO136" s="80"/>
      <c r="AP136" s="80"/>
      <c r="AQ136" s="80"/>
      <c r="AR136" s="154"/>
      <c r="AS136" s="157"/>
      <c r="AT136" s="158"/>
      <c r="AU136" s="158"/>
      <c r="AV136" s="158"/>
      <c r="AW136" s="158"/>
      <c r="AX136" s="159"/>
      <c r="AY136" s="17">
        <f t="shared" ref="AY136:AY177" si="5">IFERROR(VLOOKUP(AN136,$CD$6:$CE$11,2,FALSE),0)</f>
        <v>0</v>
      </c>
    </row>
    <row r="137" spans="1:51" ht="19.5" customHeight="1" x14ac:dyDescent="0.25">
      <c r="A137" s="69" t="str">
        <f t="shared" si="2"/>
        <v/>
      </c>
      <c r="B137" s="153"/>
      <c r="C137" s="80"/>
      <c r="D137" s="80"/>
      <c r="E137" s="80"/>
      <c r="F137" s="80"/>
      <c r="G137" s="154"/>
      <c r="H137" s="80"/>
      <c r="I137" s="80"/>
      <c r="J137" s="381"/>
      <c r="K137" s="381"/>
      <c r="L137" s="381"/>
      <c r="M137" s="381"/>
      <c r="N137" s="381"/>
      <c r="O137" s="381"/>
      <c r="P137" s="381"/>
      <c r="Q137" s="381"/>
      <c r="R137" s="381"/>
      <c r="S137" s="381"/>
      <c r="T137" s="381"/>
      <c r="U137" s="381"/>
      <c r="V137" s="381"/>
      <c r="W137" s="381"/>
      <c r="X137" s="381"/>
      <c r="Y137" s="381"/>
      <c r="Z137" s="381"/>
      <c r="AA137" s="381"/>
      <c r="AB137" s="381"/>
      <c r="AC137" s="381"/>
      <c r="AD137" s="381"/>
      <c r="AE137" s="381"/>
      <c r="AF137" s="381"/>
      <c r="AG137" s="381"/>
      <c r="AH137" s="381"/>
      <c r="AI137" s="381"/>
      <c r="AJ137" s="381"/>
      <c r="AK137" s="80"/>
      <c r="AL137" s="155"/>
      <c r="AM137" s="156"/>
      <c r="AN137" s="80"/>
      <c r="AO137" s="80"/>
      <c r="AP137" s="80"/>
      <c r="AQ137" s="80"/>
      <c r="AR137" s="154"/>
      <c r="AS137" s="157"/>
      <c r="AT137" s="158"/>
      <c r="AU137" s="158"/>
      <c r="AV137" s="158"/>
      <c r="AW137" s="158"/>
      <c r="AX137" s="159"/>
      <c r="AY137" s="17">
        <f t="shared" si="5"/>
        <v>0</v>
      </c>
    </row>
    <row r="138" spans="1:51" ht="19.5" customHeight="1" x14ac:dyDescent="0.25">
      <c r="A138" s="69" t="str">
        <f t="shared" si="2"/>
        <v/>
      </c>
      <c r="B138" s="153"/>
      <c r="C138" s="80"/>
      <c r="D138" s="80"/>
      <c r="E138" s="80"/>
      <c r="F138" s="80"/>
      <c r="G138" s="154"/>
      <c r="H138" s="80"/>
      <c r="I138" s="80"/>
      <c r="J138" s="381"/>
      <c r="K138" s="381"/>
      <c r="L138" s="381"/>
      <c r="M138" s="381"/>
      <c r="N138" s="381"/>
      <c r="O138" s="381"/>
      <c r="P138" s="381"/>
      <c r="Q138" s="381"/>
      <c r="R138" s="381"/>
      <c r="S138" s="381"/>
      <c r="T138" s="381"/>
      <c r="U138" s="381"/>
      <c r="V138" s="381"/>
      <c r="W138" s="381"/>
      <c r="X138" s="381"/>
      <c r="Y138" s="381"/>
      <c r="Z138" s="381"/>
      <c r="AA138" s="381"/>
      <c r="AB138" s="381"/>
      <c r="AC138" s="381"/>
      <c r="AD138" s="381"/>
      <c r="AE138" s="381"/>
      <c r="AF138" s="381"/>
      <c r="AG138" s="381"/>
      <c r="AH138" s="381"/>
      <c r="AI138" s="381"/>
      <c r="AJ138" s="381"/>
      <c r="AK138" s="80"/>
      <c r="AL138" s="155"/>
      <c r="AM138" s="156"/>
      <c r="AN138" s="80"/>
      <c r="AO138" s="80"/>
      <c r="AP138" s="80"/>
      <c r="AQ138" s="80"/>
      <c r="AR138" s="154"/>
      <c r="AS138" s="157"/>
      <c r="AT138" s="158"/>
      <c r="AU138" s="158"/>
      <c r="AV138" s="158"/>
      <c r="AW138" s="158"/>
      <c r="AX138" s="159"/>
      <c r="AY138" s="17">
        <f t="shared" si="5"/>
        <v>0</v>
      </c>
    </row>
    <row r="139" spans="1:51" ht="15" customHeight="1" thickBot="1" x14ac:dyDescent="0.3">
      <c r="A139" s="69" t="str">
        <f t="shared" si="2"/>
        <v/>
      </c>
      <c r="B139" s="170"/>
      <c r="C139" s="171"/>
      <c r="D139" s="171"/>
      <c r="E139" s="171"/>
      <c r="F139" s="171"/>
      <c r="G139" s="172"/>
      <c r="H139" s="171"/>
      <c r="I139" s="171"/>
      <c r="J139" s="171"/>
      <c r="K139" s="171"/>
      <c r="L139" s="171"/>
      <c r="M139" s="171"/>
      <c r="N139" s="171"/>
      <c r="O139" s="171"/>
      <c r="P139" s="171"/>
      <c r="Q139" s="171"/>
      <c r="R139" s="171"/>
      <c r="S139" s="171"/>
      <c r="T139" s="171"/>
      <c r="U139" s="171"/>
      <c r="V139" s="171"/>
      <c r="W139" s="171"/>
      <c r="X139" s="171"/>
      <c r="Y139" s="171"/>
      <c r="Z139" s="171"/>
      <c r="AA139" s="171"/>
      <c r="AB139" s="171"/>
      <c r="AC139" s="171"/>
      <c r="AD139" s="171"/>
      <c r="AE139" s="171"/>
      <c r="AF139" s="171"/>
      <c r="AG139" s="171"/>
      <c r="AH139" s="171"/>
      <c r="AI139" s="171"/>
      <c r="AJ139" s="171"/>
      <c r="AK139" s="171"/>
      <c r="AL139" s="173"/>
      <c r="AM139" s="174"/>
      <c r="AN139" s="171"/>
      <c r="AO139" s="171"/>
      <c r="AP139" s="171"/>
      <c r="AQ139" s="171"/>
      <c r="AR139" s="172"/>
      <c r="AS139" s="175"/>
      <c r="AT139" s="176"/>
      <c r="AU139" s="176"/>
      <c r="AV139" s="176"/>
      <c r="AW139" s="176"/>
      <c r="AX139" s="177"/>
      <c r="AY139" s="17">
        <f t="shared" si="5"/>
        <v>0</v>
      </c>
    </row>
    <row r="140" spans="1:51" ht="15" customHeight="1" x14ac:dyDescent="0.25">
      <c r="A140" s="69" t="str">
        <f t="shared" si="2"/>
        <v/>
      </c>
      <c r="B140" s="153"/>
      <c r="C140" s="80"/>
      <c r="D140" s="80"/>
      <c r="E140" s="80"/>
      <c r="F140" s="80"/>
      <c r="G140" s="154"/>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155"/>
      <c r="AM140" s="156"/>
      <c r="AN140" s="80"/>
      <c r="AO140" s="80"/>
      <c r="AP140" s="80"/>
      <c r="AQ140" s="80"/>
      <c r="AR140" s="154"/>
      <c r="AS140" s="157"/>
      <c r="AT140" s="158"/>
      <c r="AU140" s="158"/>
      <c r="AV140" s="158"/>
      <c r="AW140" s="158"/>
      <c r="AX140" s="159"/>
      <c r="AY140" s="17">
        <f t="shared" si="5"/>
        <v>0</v>
      </c>
    </row>
    <row r="141" spans="1:51" ht="19.5" customHeight="1" x14ac:dyDescent="0.25">
      <c r="A141" s="69" t="str">
        <f t="shared" ref="A141:A177" si="6">_xlfn.IFS(AM141=0,"",AM141&gt;0,AM141,AM141&lt;&gt;"","")</f>
        <v/>
      </c>
      <c r="B141" s="413" t="s">
        <v>282</v>
      </c>
      <c r="C141" s="405"/>
      <c r="D141" s="405"/>
      <c r="E141" s="405"/>
      <c r="F141" s="405"/>
      <c r="G141" s="414"/>
      <c r="H141" s="80"/>
      <c r="I141" s="80"/>
      <c r="J141" s="373" t="s">
        <v>94</v>
      </c>
      <c r="K141" s="373"/>
      <c r="L141" s="373"/>
      <c r="M141" s="373"/>
      <c r="N141" s="373"/>
      <c r="O141" s="373"/>
      <c r="P141" s="373"/>
      <c r="Q141" s="373"/>
      <c r="R141" s="373"/>
      <c r="S141" s="373"/>
      <c r="T141" s="373"/>
      <c r="U141" s="373"/>
      <c r="V141" s="373"/>
      <c r="W141" s="373"/>
      <c r="X141" s="373"/>
      <c r="Y141" s="373"/>
      <c r="Z141" s="373"/>
      <c r="AA141" s="373"/>
      <c r="AB141" s="373"/>
      <c r="AC141" s="373"/>
      <c r="AD141" s="373"/>
      <c r="AE141" s="373"/>
      <c r="AF141" s="373"/>
      <c r="AG141" s="373"/>
      <c r="AH141" s="373"/>
      <c r="AI141" s="373"/>
      <c r="AJ141" s="373"/>
      <c r="AK141" s="80"/>
      <c r="AL141" s="155"/>
      <c r="AM141" s="156"/>
      <c r="AN141" s="80"/>
      <c r="AO141" s="80"/>
      <c r="AP141" s="80"/>
      <c r="AQ141" s="80"/>
      <c r="AR141" s="154"/>
      <c r="AS141" s="378" t="s">
        <v>1508</v>
      </c>
      <c r="AT141" s="379"/>
      <c r="AU141" s="379"/>
      <c r="AV141" s="379"/>
      <c r="AW141" s="379"/>
      <c r="AX141" s="380"/>
      <c r="AY141" s="17">
        <f t="shared" si="5"/>
        <v>0</v>
      </c>
    </row>
    <row r="142" spans="1:51" ht="19.5" customHeight="1" x14ac:dyDescent="0.25">
      <c r="A142" s="69" t="str">
        <f t="shared" si="6"/>
        <v/>
      </c>
      <c r="B142" s="413"/>
      <c r="C142" s="405"/>
      <c r="D142" s="405"/>
      <c r="E142" s="405"/>
      <c r="F142" s="405"/>
      <c r="G142" s="414"/>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155"/>
      <c r="AM142" s="156"/>
      <c r="AN142" s="80"/>
      <c r="AO142" s="80"/>
      <c r="AP142" s="80"/>
      <c r="AQ142" s="80"/>
      <c r="AR142" s="154"/>
      <c r="AS142" s="378"/>
      <c r="AT142" s="379"/>
      <c r="AU142" s="379"/>
      <c r="AV142" s="379"/>
      <c r="AW142" s="379"/>
      <c r="AX142" s="380"/>
      <c r="AY142" s="17">
        <f t="shared" si="5"/>
        <v>0</v>
      </c>
    </row>
    <row r="143" spans="1:51" ht="19.5" customHeight="1" x14ac:dyDescent="0.25">
      <c r="A143" s="69" t="str">
        <f t="shared" si="6"/>
        <v/>
      </c>
      <c r="B143" s="413"/>
      <c r="C143" s="405"/>
      <c r="D143" s="405"/>
      <c r="E143" s="405"/>
      <c r="F143" s="405"/>
      <c r="G143" s="414"/>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155"/>
      <c r="AM143" s="156"/>
      <c r="AN143" s="80"/>
      <c r="AO143" s="80"/>
      <c r="AP143" s="80"/>
      <c r="AQ143" s="80"/>
      <c r="AR143" s="154"/>
      <c r="AS143" s="157"/>
      <c r="AT143" s="158"/>
      <c r="AU143" s="158"/>
      <c r="AV143" s="158"/>
      <c r="AW143" s="158"/>
      <c r="AX143" s="159"/>
      <c r="AY143" s="17">
        <f t="shared" si="5"/>
        <v>0</v>
      </c>
    </row>
    <row r="144" spans="1:51" ht="19.5" customHeight="1" x14ac:dyDescent="0.25">
      <c r="A144" s="69">
        <f t="shared" si="6"/>
        <v>23</v>
      </c>
      <c r="B144" s="413"/>
      <c r="C144" s="405"/>
      <c r="D144" s="405"/>
      <c r="E144" s="405"/>
      <c r="F144" s="405"/>
      <c r="G144" s="414"/>
      <c r="H144" s="382" t="s">
        <v>10</v>
      </c>
      <c r="I144" s="383"/>
      <c r="J144" s="381" t="s">
        <v>95</v>
      </c>
      <c r="K144" s="381"/>
      <c r="L144" s="381"/>
      <c r="M144" s="381"/>
      <c r="N144" s="381"/>
      <c r="O144" s="381"/>
      <c r="P144" s="381"/>
      <c r="Q144" s="381"/>
      <c r="R144" s="381"/>
      <c r="S144" s="381"/>
      <c r="T144" s="381"/>
      <c r="U144" s="381"/>
      <c r="V144" s="381"/>
      <c r="W144" s="381"/>
      <c r="X144" s="381"/>
      <c r="Y144" s="381"/>
      <c r="Z144" s="381"/>
      <c r="AA144" s="381"/>
      <c r="AB144" s="381"/>
      <c r="AC144" s="381"/>
      <c r="AD144" s="381"/>
      <c r="AE144" s="381"/>
      <c r="AF144" s="381"/>
      <c r="AG144" s="381"/>
      <c r="AH144" s="381"/>
      <c r="AI144" s="381"/>
      <c r="AJ144" s="381"/>
      <c r="AK144" s="80"/>
      <c r="AL144" s="155"/>
      <c r="AM144" s="156">
        <v>23</v>
      </c>
      <c r="AN144" s="386" t="s">
        <v>12</v>
      </c>
      <c r="AO144" s="387"/>
      <c r="AP144" s="387"/>
      <c r="AQ144" s="388"/>
      <c r="AR144" s="154"/>
      <c r="AS144" s="378" t="s">
        <v>1509</v>
      </c>
      <c r="AT144" s="379"/>
      <c r="AU144" s="379"/>
      <c r="AV144" s="379"/>
      <c r="AW144" s="379"/>
      <c r="AX144" s="380"/>
      <c r="AY144" s="17">
        <f t="shared" si="5"/>
        <v>0</v>
      </c>
    </row>
    <row r="145" spans="1:51" ht="19.5" customHeight="1" x14ac:dyDescent="0.25">
      <c r="A145" s="69" t="str">
        <f t="shared" si="6"/>
        <v/>
      </c>
      <c r="B145" s="153"/>
      <c r="C145" s="80"/>
      <c r="D145" s="80"/>
      <c r="E145" s="80"/>
      <c r="F145" s="80"/>
      <c r="G145" s="154"/>
      <c r="H145" s="80"/>
      <c r="I145" s="80"/>
      <c r="J145" s="381"/>
      <c r="K145" s="381"/>
      <c r="L145" s="381"/>
      <c r="M145" s="381"/>
      <c r="N145" s="381"/>
      <c r="O145" s="381"/>
      <c r="P145" s="381"/>
      <c r="Q145" s="381"/>
      <c r="R145" s="381"/>
      <c r="S145" s="381"/>
      <c r="T145" s="381"/>
      <c r="U145" s="381"/>
      <c r="V145" s="381"/>
      <c r="W145" s="381"/>
      <c r="X145" s="381"/>
      <c r="Y145" s="381"/>
      <c r="Z145" s="381"/>
      <c r="AA145" s="381"/>
      <c r="AB145" s="381"/>
      <c r="AC145" s="381"/>
      <c r="AD145" s="381"/>
      <c r="AE145" s="381"/>
      <c r="AF145" s="381"/>
      <c r="AG145" s="381"/>
      <c r="AH145" s="381"/>
      <c r="AI145" s="381"/>
      <c r="AJ145" s="381"/>
      <c r="AK145" s="80"/>
      <c r="AL145" s="155"/>
      <c r="AM145" s="156"/>
      <c r="AN145" s="80"/>
      <c r="AO145" s="80"/>
      <c r="AP145" s="80"/>
      <c r="AQ145" s="80"/>
      <c r="AR145" s="154"/>
      <c r="AS145" s="378"/>
      <c r="AT145" s="379"/>
      <c r="AU145" s="379"/>
      <c r="AV145" s="379"/>
      <c r="AW145" s="379"/>
      <c r="AX145" s="380"/>
      <c r="AY145" s="17">
        <f t="shared" si="5"/>
        <v>0</v>
      </c>
    </row>
    <row r="146" spans="1:51" ht="19.5" customHeight="1" x14ac:dyDescent="0.25">
      <c r="A146" s="69" t="str">
        <f t="shared" si="6"/>
        <v/>
      </c>
      <c r="B146" s="185" t="s">
        <v>150</v>
      </c>
      <c r="C146" s="410" t="s">
        <v>99</v>
      </c>
      <c r="D146" s="411"/>
      <c r="E146" s="411"/>
      <c r="F146" s="412"/>
      <c r="G146" s="154"/>
      <c r="H146" s="80"/>
      <c r="I146" s="80"/>
      <c r="J146" s="381"/>
      <c r="K146" s="381"/>
      <c r="L146" s="381"/>
      <c r="M146" s="381"/>
      <c r="N146" s="381"/>
      <c r="O146" s="381"/>
      <c r="P146" s="381"/>
      <c r="Q146" s="381"/>
      <c r="R146" s="381"/>
      <c r="S146" s="381"/>
      <c r="T146" s="381"/>
      <c r="U146" s="381"/>
      <c r="V146" s="381"/>
      <c r="W146" s="381"/>
      <c r="X146" s="381"/>
      <c r="Y146" s="381"/>
      <c r="Z146" s="381"/>
      <c r="AA146" s="381"/>
      <c r="AB146" s="381"/>
      <c r="AC146" s="381"/>
      <c r="AD146" s="381"/>
      <c r="AE146" s="381"/>
      <c r="AF146" s="381"/>
      <c r="AG146" s="381"/>
      <c r="AH146" s="381"/>
      <c r="AI146" s="381"/>
      <c r="AJ146" s="381"/>
      <c r="AK146" s="80"/>
      <c r="AL146" s="155"/>
      <c r="AM146" s="156"/>
      <c r="AN146" s="80"/>
      <c r="AO146" s="80"/>
      <c r="AP146" s="80"/>
      <c r="AQ146" s="80"/>
      <c r="AR146" s="154"/>
      <c r="AS146" s="157"/>
      <c r="AT146" s="158"/>
      <c r="AU146" s="158"/>
      <c r="AV146" s="158"/>
      <c r="AW146" s="158"/>
      <c r="AX146" s="159"/>
      <c r="AY146" s="17">
        <f t="shared" si="5"/>
        <v>0</v>
      </c>
    </row>
    <row r="147" spans="1:51" ht="19.5" customHeight="1" x14ac:dyDescent="0.25">
      <c r="A147" s="69" t="str">
        <f t="shared" si="6"/>
        <v/>
      </c>
      <c r="B147" s="153"/>
      <c r="C147" s="80"/>
      <c r="D147" s="80"/>
      <c r="E147" s="80"/>
      <c r="F147" s="80"/>
      <c r="G147" s="154"/>
      <c r="H147" s="80"/>
      <c r="I147" s="80"/>
      <c r="J147" s="381"/>
      <c r="K147" s="381"/>
      <c r="L147" s="381"/>
      <c r="M147" s="381"/>
      <c r="N147" s="381"/>
      <c r="O147" s="381"/>
      <c r="P147" s="381"/>
      <c r="Q147" s="381"/>
      <c r="R147" s="381"/>
      <c r="S147" s="381"/>
      <c r="T147" s="381"/>
      <c r="U147" s="381"/>
      <c r="V147" s="381"/>
      <c r="W147" s="381"/>
      <c r="X147" s="381"/>
      <c r="Y147" s="381"/>
      <c r="Z147" s="381"/>
      <c r="AA147" s="381"/>
      <c r="AB147" s="381"/>
      <c r="AC147" s="381"/>
      <c r="AD147" s="381"/>
      <c r="AE147" s="381"/>
      <c r="AF147" s="381"/>
      <c r="AG147" s="381"/>
      <c r="AH147" s="381"/>
      <c r="AI147" s="381"/>
      <c r="AJ147" s="381"/>
      <c r="AK147" s="80"/>
      <c r="AL147" s="155"/>
      <c r="AM147" s="156"/>
      <c r="AN147" s="80"/>
      <c r="AO147" s="80"/>
      <c r="AP147" s="80"/>
      <c r="AQ147" s="80"/>
      <c r="AR147" s="154"/>
      <c r="AS147" s="157"/>
      <c r="AT147" s="158"/>
      <c r="AU147" s="158"/>
      <c r="AV147" s="158"/>
      <c r="AW147" s="158"/>
      <c r="AX147" s="159"/>
      <c r="AY147" s="17">
        <f t="shared" si="5"/>
        <v>0</v>
      </c>
    </row>
    <row r="148" spans="1:51" ht="19.5" customHeight="1" x14ac:dyDescent="0.25">
      <c r="A148" s="69" t="str">
        <f t="shared" si="6"/>
        <v/>
      </c>
      <c r="B148" s="153"/>
      <c r="C148" s="80"/>
      <c r="D148" s="80"/>
      <c r="E148" s="80"/>
      <c r="F148" s="80"/>
      <c r="G148" s="154"/>
      <c r="H148" s="80"/>
      <c r="I148" s="80"/>
      <c r="J148" s="381"/>
      <c r="K148" s="381"/>
      <c r="L148" s="381"/>
      <c r="M148" s="381"/>
      <c r="N148" s="381"/>
      <c r="O148" s="381"/>
      <c r="P148" s="381"/>
      <c r="Q148" s="381"/>
      <c r="R148" s="381"/>
      <c r="S148" s="381"/>
      <c r="T148" s="381"/>
      <c r="U148" s="381"/>
      <c r="V148" s="381"/>
      <c r="W148" s="381"/>
      <c r="X148" s="381"/>
      <c r="Y148" s="381"/>
      <c r="Z148" s="381"/>
      <c r="AA148" s="381"/>
      <c r="AB148" s="381"/>
      <c r="AC148" s="381"/>
      <c r="AD148" s="381"/>
      <c r="AE148" s="381"/>
      <c r="AF148" s="381"/>
      <c r="AG148" s="381"/>
      <c r="AH148" s="381"/>
      <c r="AI148" s="381"/>
      <c r="AJ148" s="381"/>
      <c r="AK148" s="80"/>
      <c r="AL148" s="155"/>
      <c r="AM148" s="156"/>
      <c r="AN148" s="80"/>
      <c r="AO148" s="80"/>
      <c r="AP148" s="80"/>
      <c r="AQ148" s="80"/>
      <c r="AR148" s="154"/>
      <c r="AS148" s="157"/>
      <c r="AT148" s="158"/>
      <c r="AU148" s="158"/>
      <c r="AV148" s="158"/>
      <c r="AW148" s="158"/>
      <c r="AX148" s="159"/>
      <c r="AY148" s="17">
        <f t="shared" si="5"/>
        <v>0</v>
      </c>
    </row>
    <row r="149" spans="1:51" ht="19.5" customHeight="1" x14ac:dyDescent="0.25">
      <c r="A149" s="69" t="str">
        <f t="shared" si="6"/>
        <v/>
      </c>
      <c r="B149" s="153"/>
      <c r="C149" s="80"/>
      <c r="D149" s="80"/>
      <c r="E149" s="80"/>
      <c r="F149" s="80"/>
      <c r="G149" s="154"/>
      <c r="H149" s="80"/>
      <c r="I149" s="80"/>
      <c r="J149" s="381"/>
      <c r="K149" s="381"/>
      <c r="L149" s="381"/>
      <c r="M149" s="381"/>
      <c r="N149" s="381"/>
      <c r="O149" s="381"/>
      <c r="P149" s="381"/>
      <c r="Q149" s="381"/>
      <c r="R149" s="381"/>
      <c r="S149" s="381"/>
      <c r="T149" s="381"/>
      <c r="U149" s="381"/>
      <c r="V149" s="381"/>
      <c r="W149" s="381"/>
      <c r="X149" s="381"/>
      <c r="Y149" s="381"/>
      <c r="Z149" s="381"/>
      <c r="AA149" s="381"/>
      <c r="AB149" s="381"/>
      <c r="AC149" s="381"/>
      <c r="AD149" s="381"/>
      <c r="AE149" s="381"/>
      <c r="AF149" s="381"/>
      <c r="AG149" s="381"/>
      <c r="AH149" s="381"/>
      <c r="AI149" s="381"/>
      <c r="AJ149" s="381"/>
      <c r="AK149" s="80"/>
      <c r="AL149" s="155"/>
      <c r="AM149" s="156"/>
      <c r="AN149" s="80"/>
      <c r="AO149" s="80"/>
      <c r="AP149" s="80"/>
      <c r="AQ149" s="80"/>
      <c r="AR149" s="154"/>
      <c r="AS149" s="157"/>
      <c r="AT149" s="158"/>
      <c r="AU149" s="158"/>
      <c r="AV149" s="158"/>
      <c r="AW149" s="158"/>
      <c r="AX149" s="159"/>
      <c r="AY149" s="17">
        <f t="shared" si="5"/>
        <v>0</v>
      </c>
    </row>
    <row r="150" spans="1:51" ht="19.5" customHeight="1" x14ac:dyDescent="0.25">
      <c r="A150" s="69" t="str">
        <f t="shared" si="6"/>
        <v/>
      </c>
      <c r="B150" s="153"/>
      <c r="C150" s="80"/>
      <c r="D150" s="80"/>
      <c r="E150" s="80"/>
      <c r="F150" s="80"/>
      <c r="G150" s="154"/>
      <c r="H150" s="80"/>
      <c r="I150" s="80"/>
      <c r="J150" s="381"/>
      <c r="K150" s="381"/>
      <c r="L150" s="381"/>
      <c r="M150" s="381"/>
      <c r="N150" s="381"/>
      <c r="O150" s="381"/>
      <c r="P150" s="381"/>
      <c r="Q150" s="381"/>
      <c r="R150" s="381"/>
      <c r="S150" s="381"/>
      <c r="T150" s="381"/>
      <c r="U150" s="381"/>
      <c r="V150" s="381"/>
      <c r="W150" s="381"/>
      <c r="X150" s="381"/>
      <c r="Y150" s="381"/>
      <c r="Z150" s="381"/>
      <c r="AA150" s="381"/>
      <c r="AB150" s="381"/>
      <c r="AC150" s="381"/>
      <c r="AD150" s="381"/>
      <c r="AE150" s="381"/>
      <c r="AF150" s="381"/>
      <c r="AG150" s="381"/>
      <c r="AH150" s="381"/>
      <c r="AI150" s="381"/>
      <c r="AJ150" s="381"/>
      <c r="AK150" s="80"/>
      <c r="AL150" s="155"/>
      <c r="AM150" s="156"/>
      <c r="AN150" s="80"/>
      <c r="AO150" s="80"/>
      <c r="AP150" s="80"/>
      <c r="AQ150" s="80"/>
      <c r="AR150" s="154"/>
      <c r="AS150" s="157"/>
      <c r="AT150" s="158"/>
      <c r="AU150" s="158"/>
      <c r="AV150" s="158"/>
      <c r="AW150" s="158"/>
      <c r="AX150" s="159"/>
      <c r="AY150" s="17">
        <f t="shared" si="5"/>
        <v>0</v>
      </c>
    </row>
    <row r="151" spans="1:51" ht="19.5" customHeight="1" x14ac:dyDescent="0.25">
      <c r="A151" s="69" t="str">
        <f t="shared" si="6"/>
        <v/>
      </c>
      <c r="B151" s="153"/>
      <c r="C151" s="80"/>
      <c r="D151" s="80"/>
      <c r="E151" s="80"/>
      <c r="F151" s="80"/>
      <c r="G151" s="154"/>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155"/>
      <c r="AM151" s="156"/>
      <c r="AN151" s="80"/>
      <c r="AO151" s="80"/>
      <c r="AP151" s="80"/>
      <c r="AQ151" s="80"/>
      <c r="AR151" s="154"/>
      <c r="AS151" s="157"/>
      <c r="AT151" s="158"/>
      <c r="AU151" s="158"/>
      <c r="AV151" s="158"/>
      <c r="AW151" s="158"/>
      <c r="AX151" s="159"/>
      <c r="AY151" s="17">
        <f t="shared" si="5"/>
        <v>0</v>
      </c>
    </row>
    <row r="152" spans="1:51" ht="19.5" customHeight="1" x14ac:dyDescent="0.25">
      <c r="A152" s="69">
        <f t="shared" si="6"/>
        <v>24</v>
      </c>
      <c r="B152" s="153"/>
      <c r="C152" s="80"/>
      <c r="D152" s="80"/>
      <c r="E152" s="80"/>
      <c r="F152" s="80"/>
      <c r="G152" s="154"/>
      <c r="H152" s="382" t="s">
        <v>37</v>
      </c>
      <c r="I152" s="383"/>
      <c r="J152" s="384" t="s">
        <v>96</v>
      </c>
      <c r="K152" s="384"/>
      <c r="L152" s="384"/>
      <c r="M152" s="384"/>
      <c r="N152" s="384"/>
      <c r="O152" s="384"/>
      <c r="P152" s="384"/>
      <c r="Q152" s="384"/>
      <c r="R152" s="384"/>
      <c r="S152" s="384"/>
      <c r="T152" s="384"/>
      <c r="U152" s="384"/>
      <c r="V152" s="384"/>
      <c r="W152" s="384"/>
      <c r="X152" s="384"/>
      <c r="Y152" s="384"/>
      <c r="Z152" s="384"/>
      <c r="AA152" s="384"/>
      <c r="AB152" s="384"/>
      <c r="AC152" s="384"/>
      <c r="AD152" s="384"/>
      <c r="AE152" s="384"/>
      <c r="AF152" s="384"/>
      <c r="AG152" s="384"/>
      <c r="AH152" s="384"/>
      <c r="AI152" s="384"/>
      <c r="AJ152" s="384"/>
      <c r="AK152" s="80"/>
      <c r="AL152" s="155"/>
      <c r="AM152" s="156">
        <v>24</v>
      </c>
      <c r="AN152" s="386" t="s">
        <v>12</v>
      </c>
      <c r="AO152" s="387"/>
      <c r="AP152" s="387"/>
      <c r="AQ152" s="388"/>
      <c r="AR152" s="154"/>
      <c r="AS152" s="378" t="s">
        <v>1510</v>
      </c>
      <c r="AT152" s="379"/>
      <c r="AU152" s="379"/>
      <c r="AV152" s="379"/>
      <c r="AW152" s="379"/>
      <c r="AX152" s="380"/>
      <c r="AY152" s="17">
        <f t="shared" si="5"/>
        <v>0</v>
      </c>
    </row>
    <row r="153" spans="1:51" ht="19.5" customHeight="1" x14ac:dyDescent="0.25">
      <c r="A153" s="69" t="str">
        <f t="shared" si="6"/>
        <v/>
      </c>
      <c r="B153" s="153"/>
      <c r="C153" s="80"/>
      <c r="D153" s="80"/>
      <c r="E153" s="80"/>
      <c r="F153" s="80"/>
      <c r="G153" s="154"/>
      <c r="H153" s="80"/>
      <c r="I153" s="80"/>
      <c r="J153" s="384"/>
      <c r="K153" s="384"/>
      <c r="L153" s="384"/>
      <c r="M153" s="384"/>
      <c r="N153" s="384"/>
      <c r="O153" s="384"/>
      <c r="P153" s="384"/>
      <c r="Q153" s="384"/>
      <c r="R153" s="384"/>
      <c r="S153" s="384"/>
      <c r="T153" s="384"/>
      <c r="U153" s="384"/>
      <c r="V153" s="384"/>
      <c r="W153" s="384"/>
      <c r="X153" s="384"/>
      <c r="Y153" s="384"/>
      <c r="Z153" s="384"/>
      <c r="AA153" s="384"/>
      <c r="AB153" s="384"/>
      <c r="AC153" s="384"/>
      <c r="AD153" s="384"/>
      <c r="AE153" s="384"/>
      <c r="AF153" s="384"/>
      <c r="AG153" s="384"/>
      <c r="AH153" s="384"/>
      <c r="AI153" s="384"/>
      <c r="AJ153" s="384"/>
      <c r="AK153" s="80"/>
      <c r="AL153" s="155"/>
      <c r="AM153" s="156"/>
      <c r="AN153" s="80"/>
      <c r="AO153" s="80"/>
      <c r="AP153" s="80"/>
      <c r="AQ153" s="80"/>
      <c r="AR153" s="154"/>
      <c r="AS153" s="378"/>
      <c r="AT153" s="379"/>
      <c r="AU153" s="379"/>
      <c r="AV153" s="379"/>
      <c r="AW153" s="379"/>
      <c r="AX153" s="380"/>
      <c r="AY153" s="17">
        <f t="shared" si="5"/>
        <v>0</v>
      </c>
    </row>
    <row r="154" spans="1:51" ht="19.5" customHeight="1" thickBot="1" x14ac:dyDescent="0.3">
      <c r="A154" s="69" t="str">
        <f t="shared" si="6"/>
        <v/>
      </c>
      <c r="B154" s="170"/>
      <c r="C154" s="171"/>
      <c r="D154" s="171"/>
      <c r="E154" s="171"/>
      <c r="F154" s="171"/>
      <c r="G154" s="172"/>
      <c r="H154" s="171"/>
      <c r="I154" s="171"/>
      <c r="J154" s="171"/>
      <c r="K154" s="171"/>
      <c r="L154" s="171"/>
      <c r="M154" s="171"/>
      <c r="N154" s="171"/>
      <c r="O154" s="171"/>
      <c r="P154" s="171"/>
      <c r="Q154" s="171"/>
      <c r="R154" s="171"/>
      <c r="S154" s="171"/>
      <c r="T154" s="171"/>
      <c r="U154" s="171"/>
      <c r="V154" s="171"/>
      <c r="W154" s="171"/>
      <c r="X154" s="171"/>
      <c r="Y154" s="171"/>
      <c r="Z154" s="171"/>
      <c r="AA154" s="171"/>
      <c r="AB154" s="171"/>
      <c r="AC154" s="171"/>
      <c r="AD154" s="171"/>
      <c r="AE154" s="171"/>
      <c r="AF154" s="171"/>
      <c r="AG154" s="171"/>
      <c r="AH154" s="171"/>
      <c r="AI154" s="171"/>
      <c r="AJ154" s="171"/>
      <c r="AK154" s="171"/>
      <c r="AL154" s="173"/>
      <c r="AM154" s="174"/>
      <c r="AN154" s="171"/>
      <c r="AO154" s="171"/>
      <c r="AP154" s="171"/>
      <c r="AQ154" s="171"/>
      <c r="AR154" s="172"/>
      <c r="AS154" s="175"/>
      <c r="AT154" s="176"/>
      <c r="AU154" s="176"/>
      <c r="AV154" s="176"/>
      <c r="AW154" s="176"/>
      <c r="AX154" s="177"/>
      <c r="AY154" s="17">
        <f t="shared" si="5"/>
        <v>0</v>
      </c>
    </row>
    <row r="155" spans="1:51" ht="19.5" customHeight="1" x14ac:dyDescent="0.25">
      <c r="A155" s="69" t="str">
        <f t="shared" si="6"/>
        <v/>
      </c>
      <c r="B155" s="153"/>
      <c r="C155" s="80"/>
      <c r="D155" s="80"/>
      <c r="E155" s="80"/>
      <c r="F155" s="80"/>
      <c r="G155" s="154"/>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155"/>
      <c r="AM155" s="156"/>
      <c r="AN155" s="80"/>
      <c r="AO155" s="80"/>
      <c r="AP155" s="80"/>
      <c r="AQ155" s="80"/>
      <c r="AR155" s="154"/>
      <c r="AS155" s="157"/>
      <c r="AT155" s="158"/>
      <c r="AU155" s="158"/>
      <c r="AV155" s="158"/>
      <c r="AW155" s="158"/>
      <c r="AX155" s="159"/>
      <c r="AY155" s="17">
        <f t="shared" si="5"/>
        <v>0</v>
      </c>
    </row>
    <row r="156" spans="1:51" ht="19.5" customHeight="1" x14ac:dyDescent="0.25">
      <c r="A156" s="69">
        <f t="shared" si="6"/>
        <v>25</v>
      </c>
      <c r="B156" s="403" t="s">
        <v>152</v>
      </c>
      <c r="C156" s="373"/>
      <c r="D156" s="373"/>
      <c r="E156" s="373"/>
      <c r="F156" s="373"/>
      <c r="G156" s="404"/>
      <c r="H156" s="80"/>
      <c r="I156" s="80"/>
      <c r="J156" s="405" t="s">
        <v>153</v>
      </c>
      <c r="K156" s="405"/>
      <c r="L156" s="405"/>
      <c r="M156" s="405"/>
      <c r="N156" s="405"/>
      <c r="O156" s="405"/>
      <c r="P156" s="405"/>
      <c r="Q156" s="405"/>
      <c r="R156" s="405"/>
      <c r="S156" s="405"/>
      <c r="T156" s="405"/>
      <c r="U156" s="405"/>
      <c r="V156" s="405"/>
      <c r="W156" s="405"/>
      <c r="X156" s="405"/>
      <c r="Y156" s="405"/>
      <c r="Z156" s="405"/>
      <c r="AA156" s="405"/>
      <c r="AB156" s="405"/>
      <c r="AC156" s="405"/>
      <c r="AD156" s="405"/>
      <c r="AE156" s="405"/>
      <c r="AF156" s="405"/>
      <c r="AG156" s="405"/>
      <c r="AH156" s="405"/>
      <c r="AI156" s="405"/>
      <c r="AJ156" s="405"/>
      <c r="AK156" s="80"/>
      <c r="AL156" s="155"/>
      <c r="AM156" s="156">
        <v>25</v>
      </c>
      <c r="AN156" s="386" t="s">
        <v>12</v>
      </c>
      <c r="AO156" s="387"/>
      <c r="AP156" s="387"/>
      <c r="AQ156" s="388"/>
      <c r="AR156" s="154"/>
      <c r="AS156" s="395" t="s">
        <v>1744</v>
      </c>
      <c r="AT156" s="396"/>
      <c r="AU156" s="396"/>
      <c r="AV156" s="396"/>
      <c r="AW156" s="396"/>
      <c r="AX156" s="397"/>
      <c r="AY156" s="17">
        <f t="shared" si="5"/>
        <v>0</v>
      </c>
    </row>
    <row r="157" spans="1:51" ht="19.5" customHeight="1" x14ac:dyDescent="0.25">
      <c r="A157" s="69" t="str">
        <f t="shared" si="6"/>
        <v/>
      </c>
      <c r="B157" s="198"/>
      <c r="C157" s="152"/>
      <c r="D157" s="152"/>
      <c r="E157" s="152"/>
      <c r="F157" s="152"/>
      <c r="G157" s="199"/>
      <c r="H157" s="80"/>
      <c r="I157" s="80"/>
      <c r="J157" s="405"/>
      <c r="K157" s="405"/>
      <c r="L157" s="405"/>
      <c r="M157" s="405"/>
      <c r="N157" s="405"/>
      <c r="O157" s="405"/>
      <c r="P157" s="405"/>
      <c r="Q157" s="405"/>
      <c r="R157" s="405"/>
      <c r="S157" s="405"/>
      <c r="T157" s="405"/>
      <c r="U157" s="405"/>
      <c r="V157" s="405"/>
      <c r="W157" s="405"/>
      <c r="X157" s="405"/>
      <c r="Y157" s="405"/>
      <c r="Z157" s="405"/>
      <c r="AA157" s="405"/>
      <c r="AB157" s="405"/>
      <c r="AC157" s="405"/>
      <c r="AD157" s="405"/>
      <c r="AE157" s="405"/>
      <c r="AF157" s="405"/>
      <c r="AG157" s="405"/>
      <c r="AH157" s="405"/>
      <c r="AI157" s="405"/>
      <c r="AJ157" s="405"/>
      <c r="AK157" s="80"/>
      <c r="AL157" s="155"/>
      <c r="AM157" s="156"/>
      <c r="AN157" s="191"/>
      <c r="AO157" s="191"/>
      <c r="AP157" s="191"/>
      <c r="AQ157" s="191"/>
      <c r="AR157" s="154"/>
      <c r="AS157" s="395"/>
      <c r="AT157" s="396"/>
      <c r="AU157" s="396"/>
      <c r="AV157" s="396"/>
      <c r="AW157" s="396"/>
      <c r="AX157" s="397"/>
      <c r="AY157" s="17">
        <f t="shared" si="5"/>
        <v>0</v>
      </c>
    </row>
    <row r="158" spans="1:51" ht="19.5" customHeight="1" x14ac:dyDescent="0.25">
      <c r="A158" s="69" t="str">
        <f t="shared" si="6"/>
        <v/>
      </c>
      <c r="B158" s="153"/>
      <c r="C158" s="80"/>
      <c r="D158" s="80"/>
      <c r="E158" s="80"/>
      <c r="F158" s="80"/>
      <c r="G158" s="154"/>
      <c r="H158" s="80"/>
      <c r="I158" s="80"/>
      <c r="J158" s="405"/>
      <c r="K158" s="405"/>
      <c r="L158" s="405"/>
      <c r="M158" s="405"/>
      <c r="N158" s="405"/>
      <c r="O158" s="405"/>
      <c r="P158" s="405"/>
      <c r="Q158" s="405"/>
      <c r="R158" s="405"/>
      <c r="S158" s="405"/>
      <c r="T158" s="405"/>
      <c r="U158" s="405"/>
      <c r="V158" s="405"/>
      <c r="W158" s="405"/>
      <c r="X158" s="405"/>
      <c r="Y158" s="405"/>
      <c r="Z158" s="405"/>
      <c r="AA158" s="405"/>
      <c r="AB158" s="405"/>
      <c r="AC158" s="405"/>
      <c r="AD158" s="405"/>
      <c r="AE158" s="405"/>
      <c r="AF158" s="405"/>
      <c r="AG158" s="405"/>
      <c r="AH158" s="405"/>
      <c r="AI158" s="405"/>
      <c r="AJ158" s="405"/>
      <c r="AK158" s="80"/>
      <c r="AL158" s="155"/>
      <c r="AM158" s="156"/>
      <c r="AN158" s="80"/>
      <c r="AO158" s="80"/>
      <c r="AP158" s="80"/>
      <c r="AQ158" s="80"/>
      <c r="AR158" s="154"/>
      <c r="AS158" s="395"/>
      <c r="AT158" s="396"/>
      <c r="AU158" s="396"/>
      <c r="AV158" s="396"/>
      <c r="AW158" s="396"/>
      <c r="AX158" s="397"/>
      <c r="AY158" s="17">
        <f t="shared" si="5"/>
        <v>0</v>
      </c>
    </row>
    <row r="159" spans="1:51" ht="19.5" customHeight="1" thickBot="1" x14ac:dyDescent="0.3">
      <c r="A159" s="69" t="str">
        <f t="shared" si="6"/>
        <v/>
      </c>
      <c r="B159" s="170"/>
      <c r="C159" s="171"/>
      <c r="D159" s="171"/>
      <c r="E159" s="171"/>
      <c r="F159" s="171"/>
      <c r="G159" s="172"/>
      <c r="H159" s="171"/>
      <c r="I159" s="171"/>
      <c r="J159" s="171"/>
      <c r="K159" s="171"/>
      <c r="L159" s="171"/>
      <c r="M159" s="171"/>
      <c r="N159" s="171"/>
      <c r="O159" s="171"/>
      <c r="P159" s="171"/>
      <c r="Q159" s="171"/>
      <c r="R159" s="171"/>
      <c r="S159" s="171"/>
      <c r="T159" s="171"/>
      <c r="U159" s="171"/>
      <c r="V159" s="171"/>
      <c r="W159" s="171"/>
      <c r="X159" s="171"/>
      <c r="Y159" s="171"/>
      <c r="Z159" s="171"/>
      <c r="AA159" s="171"/>
      <c r="AB159" s="171"/>
      <c r="AC159" s="171"/>
      <c r="AD159" s="171"/>
      <c r="AE159" s="171"/>
      <c r="AF159" s="171"/>
      <c r="AG159" s="171"/>
      <c r="AH159" s="171"/>
      <c r="AI159" s="171"/>
      <c r="AJ159" s="171"/>
      <c r="AK159" s="171"/>
      <c r="AL159" s="173"/>
      <c r="AM159" s="174"/>
      <c r="AN159" s="171"/>
      <c r="AO159" s="171"/>
      <c r="AP159" s="171"/>
      <c r="AQ159" s="171"/>
      <c r="AR159" s="172"/>
      <c r="AS159" s="175"/>
      <c r="AT159" s="176"/>
      <c r="AU159" s="176"/>
      <c r="AV159" s="176"/>
      <c r="AW159" s="176"/>
      <c r="AX159" s="177"/>
      <c r="AY159" s="17">
        <f t="shared" si="5"/>
        <v>0</v>
      </c>
    </row>
    <row r="160" spans="1:51" ht="19.5" customHeight="1" x14ac:dyDescent="0.25">
      <c r="A160" s="69" t="str">
        <f t="shared" si="6"/>
        <v/>
      </c>
      <c r="B160" s="153"/>
      <c r="C160" s="80"/>
      <c r="D160" s="80"/>
      <c r="E160" s="80"/>
      <c r="F160" s="80"/>
      <c r="G160" s="154"/>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155"/>
      <c r="AM160" s="156"/>
      <c r="AN160" s="80"/>
      <c r="AO160" s="80"/>
      <c r="AP160" s="80"/>
      <c r="AQ160" s="80"/>
      <c r="AR160" s="154"/>
      <c r="AS160" s="157"/>
      <c r="AT160" s="158"/>
      <c r="AU160" s="158"/>
      <c r="AV160" s="158"/>
      <c r="AW160" s="158"/>
      <c r="AX160" s="159"/>
      <c r="AY160" s="17">
        <f t="shared" si="5"/>
        <v>0</v>
      </c>
    </row>
    <row r="161" spans="1:51" ht="19.5" customHeight="1" x14ac:dyDescent="0.25">
      <c r="A161" s="69">
        <f t="shared" si="6"/>
        <v>26</v>
      </c>
      <c r="B161" s="413" t="s">
        <v>154</v>
      </c>
      <c r="C161" s="405"/>
      <c r="D161" s="405"/>
      <c r="E161" s="405"/>
      <c r="F161" s="405"/>
      <c r="G161" s="414"/>
      <c r="H161" s="382" t="s">
        <v>10</v>
      </c>
      <c r="I161" s="383"/>
      <c r="J161" s="384" t="s">
        <v>155</v>
      </c>
      <c r="K161" s="384"/>
      <c r="L161" s="384"/>
      <c r="M161" s="384"/>
      <c r="N161" s="384"/>
      <c r="O161" s="384"/>
      <c r="P161" s="384"/>
      <c r="Q161" s="384"/>
      <c r="R161" s="384"/>
      <c r="S161" s="384"/>
      <c r="T161" s="384"/>
      <c r="U161" s="384"/>
      <c r="V161" s="384"/>
      <c r="W161" s="384"/>
      <c r="X161" s="384"/>
      <c r="Y161" s="384"/>
      <c r="Z161" s="384"/>
      <c r="AA161" s="384"/>
      <c r="AB161" s="384"/>
      <c r="AC161" s="384"/>
      <c r="AD161" s="384"/>
      <c r="AE161" s="384"/>
      <c r="AF161" s="384"/>
      <c r="AG161" s="384"/>
      <c r="AH161" s="384"/>
      <c r="AI161" s="384"/>
      <c r="AJ161" s="384"/>
      <c r="AK161" s="80"/>
      <c r="AL161" s="155"/>
      <c r="AM161" s="156">
        <v>26</v>
      </c>
      <c r="AN161" s="386" t="s">
        <v>12</v>
      </c>
      <c r="AO161" s="387"/>
      <c r="AP161" s="387"/>
      <c r="AQ161" s="388"/>
      <c r="AR161" s="154"/>
      <c r="AS161" s="375" t="s">
        <v>1745</v>
      </c>
      <c r="AT161" s="376"/>
      <c r="AU161" s="376"/>
      <c r="AV161" s="376"/>
      <c r="AW161" s="376"/>
      <c r="AX161" s="377"/>
      <c r="AY161" s="17">
        <f t="shared" si="5"/>
        <v>0</v>
      </c>
    </row>
    <row r="162" spans="1:51" ht="19.5" customHeight="1" x14ac:dyDescent="0.25">
      <c r="A162" s="69" t="str">
        <f t="shared" si="6"/>
        <v/>
      </c>
      <c r="B162" s="413"/>
      <c r="C162" s="405"/>
      <c r="D162" s="405"/>
      <c r="E162" s="405"/>
      <c r="F162" s="405"/>
      <c r="G162" s="414"/>
      <c r="H162" s="80"/>
      <c r="I162" s="80"/>
      <c r="J162" s="384"/>
      <c r="K162" s="384"/>
      <c r="L162" s="384"/>
      <c r="M162" s="384"/>
      <c r="N162" s="384"/>
      <c r="O162" s="384"/>
      <c r="P162" s="384"/>
      <c r="Q162" s="384"/>
      <c r="R162" s="384"/>
      <c r="S162" s="384"/>
      <c r="T162" s="384"/>
      <c r="U162" s="384"/>
      <c r="V162" s="384"/>
      <c r="W162" s="384"/>
      <c r="X162" s="384"/>
      <c r="Y162" s="384"/>
      <c r="Z162" s="384"/>
      <c r="AA162" s="384"/>
      <c r="AB162" s="384"/>
      <c r="AC162" s="384"/>
      <c r="AD162" s="384"/>
      <c r="AE162" s="384"/>
      <c r="AF162" s="384"/>
      <c r="AG162" s="384"/>
      <c r="AH162" s="384"/>
      <c r="AI162" s="384"/>
      <c r="AJ162" s="384"/>
      <c r="AK162" s="80"/>
      <c r="AL162" s="155"/>
      <c r="AM162" s="156"/>
      <c r="AN162" s="80"/>
      <c r="AO162" s="80"/>
      <c r="AP162" s="80"/>
      <c r="AQ162" s="80"/>
      <c r="AR162" s="154"/>
      <c r="AS162" s="375"/>
      <c r="AT162" s="376"/>
      <c r="AU162" s="376"/>
      <c r="AV162" s="376"/>
      <c r="AW162" s="376"/>
      <c r="AX162" s="377"/>
      <c r="AY162" s="17">
        <f t="shared" si="5"/>
        <v>0</v>
      </c>
    </row>
    <row r="163" spans="1:51" ht="19.5" customHeight="1" x14ac:dyDescent="0.25">
      <c r="A163" s="69" t="str">
        <f t="shared" si="6"/>
        <v/>
      </c>
      <c r="B163" s="153"/>
      <c r="C163" s="80"/>
      <c r="D163" s="80"/>
      <c r="E163" s="80"/>
      <c r="F163" s="80"/>
      <c r="G163" s="154"/>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155"/>
      <c r="AM163" s="156"/>
      <c r="AN163" s="80"/>
      <c r="AO163" s="80"/>
      <c r="AP163" s="80"/>
      <c r="AQ163" s="80"/>
      <c r="AR163" s="154"/>
      <c r="AS163" s="157"/>
      <c r="AT163" s="158"/>
      <c r="AU163" s="158"/>
      <c r="AV163" s="158"/>
      <c r="AW163" s="158"/>
      <c r="AX163" s="159"/>
      <c r="AY163" s="17">
        <f t="shared" si="5"/>
        <v>0</v>
      </c>
    </row>
    <row r="164" spans="1:51" ht="19.5" customHeight="1" x14ac:dyDescent="0.25">
      <c r="A164" s="69" t="str">
        <f t="shared" si="6"/>
        <v/>
      </c>
      <c r="B164" s="185" t="s">
        <v>165</v>
      </c>
      <c r="C164" s="410" t="s">
        <v>99</v>
      </c>
      <c r="D164" s="411"/>
      <c r="E164" s="411"/>
      <c r="F164" s="412"/>
      <c r="G164" s="154"/>
      <c r="H164" s="80"/>
      <c r="I164" s="80"/>
      <c r="J164" s="188" t="s">
        <v>156</v>
      </c>
      <c r="K164" s="398" t="s">
        <v>159</v>
      </c>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c r="AG164" s="398"/>
      <c r="AH164" s="398"/>
      <c r="AI164" s="398"/>
      <c r="AJ164" s="399"/>
      <c r="AK164" s="80"/>
      <c r="AL164" s="155"/>
      <c r="AM164" s="156"/>
      <c r="AN164" s="80"/>
      <c r="AO164" s="80"/>
      <c r="AP164" s="80"/>
      <c r="AQ164" s="80"/>
      <c r="AR164" s="154"/>
      <c r="AS164" s="375" t="s">
        <v>163</v>
      </c>
      <c r="AT164" s="376"/>
      <c r="AU164" s="376"/>
      <c r="AV164" s="376"/>
      <c r="AW164" s="376"/>
      <c r="AX164" s="377"/>
      <c r="AY164" s="17">
        <f t="shared" si="5"/>
        <v>0</v>
      </c>
    </row>
    <row r="165" spans="1:51" ht="19.5" customHeight="1" x14ac:dyDescent="0.25">
      <c r="A165" s="69" t="str">
        <f t="shared" si="6"/>
        <v/>
      </c>
      <c r="B165" s="153"/>
      <c r="C165" s="80"/>
      <c r="D165" s="80"/>
      <c r="E165" s="80"/>
      <c r="F165" s="80"/>
      <c r="G165" s="154"/>
      <c r="H165" s="80"/>
      <c r="I165" s="80"/>
      <c r="J165" s="189"/>
      <c r="K165" s="384"/>
      <c r="L165" s="384"/>
      <c r="M165" s="384"/>
      <c r="N165" s="384"/>
      <c r="O165" s="384"/>
      <c r="P165" s="384"/>
      <c r="Q165" s="384"/>
      <c r="R165" s="384"/>
      <c r="S165" s="384"/>
      <c r="T165" s="384"/>
      <c r="U165" s="384"/>
      <c r="V165" s="384"/>
      <c r="W165" s="384"/>
      <c r="X165" s="384"/>
      <c r="Y165" s="384"/>
      <c r="Z165" s="384"/>
      <c r="AA165" s="384"/>
      <c r="AB165" s="384"/>
      <c r="AC165" s="384"/>
      <c r="AD165" s="384"/>
      <c r="AE165" s="384"/>
      <c r="AF165" s="384"/>
      <c r="AG165" s="384"/>
      <c r="AH165" s="384"/>
      <c r="AI165" s="384"/>
      <c r="AJ165" s="400"/>
      <c r="AK165" s="80"/>
      <c r="AL165" s="155"/>
      <c r="AM165" s="156"/>
      <c r="AN165" s="80"/>
      <c r="AO165" s="80"/>
      <c r="AP165" s="80"/>
      <c r="AQ165" s="80"/>
      <c r="AR165" s="154"/>
      <c r="AS165" s="375"/>
      <c r="AT165" s="376"/>
      <c r="AU165" s="376"/>
      <c r="AV165" s="376"/>
      <c r="AW165" s="376"/>
      <c r="AX165" s="377"/>
      <c r="AY165" s="17">
        <f t="shared" si="5"/>
        <v>0</v>
      </c>
    </row>
    <row r="166" spans="1:51" ht="19.5" customHeight="1" x14ac:dyDescent="0.25">
      <c r="A166" s="69" t="str">
        <f t="shared" si="6"/>
        <v/>
      </c>
      <c r="B166" s="153"/>
      <c r="C166" s="80"/>
      <c r="D166" s="80"/>
      <c r="E166" s="80"/>
      <c r="F166" s="80"/>
      <c r="G166" s="154"/>
      <c r="H166" s="80"/>
      <c r="I166" s="80"/>
      <c r="J166" s="189" t="s">
        <v>157</v>
      </c>
      <c r="K166" s="373" t="s">
        <v>160</v>
      </c>
      <c r="L166" s="373"/>
      <c r="M166" s="373"/>
      <c r="N166" s="373"/>
      <c r="O166" s="373"/>
      <c r="P166" s="373"/>
      <c r="Q166" s="373"/>
      <c r="R166" s="373"/>
      <c r="S166" s="373"/>
      <c r="T166" s="373"/>
      <c r="U166" s="373"/>
      <c r="V166" s="373"/>
      <c r="W166" s="373"/>
      <c r="X166" s="373"/>
      <c r="Y166" s="373"/>
      <c r="Z166" s="373"/>
      <c r="AA166" s="373"/>
      <c r="AB166" s="373"/>
      <c r="AC166" s="373"/>
      <c r="AD166" s="373"/>
      <c r="AE166" s="373"/>
      <c r="AF166" s="373"/>
      <c r="AG166" s="373"/>
      <c r="AH166" s="373"/>
      <c r="AI166" s="373"/>
      <c r="AJ166" s="374"/>
      <c r="AK166" s="80"/>
      <c r="AL166" s="155"/>
      <c r="AM166" s="156"/>
      <c r="AN166" s="80"/>
      <c r="AO166" s="80"/>
      <c r="AP166" s="80"/>
      <c r="AQ166" s="80"/>
      <c r="AR166" s="154"/>
      <c r="AS166" s="193"/>
      <c r="AT166" s="194"/>
      <c r="AU166" s="194"/>
      <c r="AV166" s="194"/>
      <c r="AW166" s="194"/>
      <c r="AX166" s="195"/>
      <c r="AY166" s="17">
        <f t="shared" si="5"/>
        <v>0</v>
      </c>
    </row>
    <row r="167" spans="1:51" ht="19.5" customHeight="1" x14ac:dyDescent="0.25">
      <c r="A167" s="69" t="str">
        <f t="shared" si="6"/>
        <v/>
      </c>
      <c r="B167" s="153"/>
      <c r="C167" s="80"/>
      <c r="D167" s="80"/>
      <c r="E167" s="80"/>
      <c r="F167" s="80"/>
      <c r="G167" s="154"/>
      <c r="H167" s="80"/>
      <c r="I167" s="80"/>
      <c r="J167" s="189" t="s">
        <v>158</v>
      </c>
      <c r="K167" s="381" t="s">
        <v>161</v>
      </c>
      <c r="L167" s="381"/>
      <c r="M167" s="381"/>
      <c r="N167" s="381"/>
      <c r="O167" s="381"/>
      <c r="P167" s="381"/>
      <c r="Q167" s="381"/>
      <c r="R167" s="381"/>
      <c r="S167" s="381"/>
      <c r="T167" s="381"/>
      <c r="U167" s="381"/>
      <c r="V167" s="381"/>
      <c r="W167" s="381"/>
      <c r="X167" s="381"/>
      <c r="Y167" s="381"/>
      <c r="Z167" s="381"/>
      <c r="AA167" s="381"/>
      <c r="AB167" s="381"/>
      <c r="AC167" s="381"/>
      <c r="AD167" s="381"/>
      <c r="AE167" s="381"/>
      <c r="AF167" s="381"/>
      <c r="AG167" s="381"/>
      <c r="AH167" s="381"/>
      <c r="AI167" s="381"/>
      <c r="AJ167" s="392"/>
      <c r="AK167" s="80"/>
      <c r="AL167" s="155"/>
      <c r="AM167" s="156"/>
      <c r="AN167" s="80"/>
      <c r="AO167" s="80"/>
      <c r="AP167" s="80"/>
      <c r="AQ167" s="80"/>
      <c r="AR167" s="154"/>
      <c r="AS167" s="157"/>
      <c r="AT167" s="158"/>
      <c r="AU167" s="158"/>
      <c r="AV167" s="158"/>
      <c r="AW167" s="158"/>
      <c r="AX167" s="159"/>
      <c r="AY167" s="17">
        <f t="shared" si="5"/>
        <v>0</v>
      </c>
    </row>
    <row r="168" spans="1:51" ht="19.5" customHeight="1" x14ac:dyDescent="0.25">
      <c r="A168" s="69" t="str">
        <f t="shared" si="6"/>
        <v/>
      </c>
      <c r="B168" s="153"/>
      <c r="C168" s="80"/>
      <c r="D168" s="80"/>
      <c r="E168" s="80"/>
      <c r="F168" s="80"/>
      <c r="G168" s="154"/>
      <c r="H168" s="80"/>
      <c r="I168" s="80"/>
      <c r="J168" s="189"/>
      <c r="K168" s="381"/>
      <c r="L168" s="381"/>
      <c r="M168" s="381"/>
      <c r="N168" s="381"/>
      <c r="O168" s="381"/>
      <c r="P168" s="381"/>
      <c r="Q168" s="381"/>
      <c r="R168" s="381"/>
      <c r="S168" s="381"/>
      <c r="T168" s="381"/>
      <c r="U168" s="381"/>
      <c r="V168" s="381"/>
      <c r="W168" s="381"/>
      <c r="X168" s="381"/>
      <c r="Y168" s="381"/>
      <c r="Z168" s="381"/>
      <c r="AA168" s="381"/>
      <c r="AB168" s="381"/>
      <c r="AC168" s="381"/>
      <c r="AD168" s="381"/>
      <c r="AE168" s="381"/>
      <c r="AF168" s="381"/>
      <c r="AG168" s="381"/>
      <c r="AH168" s="381"/>
      <c r="AI168" s="381"/>
      <c r="AJ168" s="392"/>
      <c r="AK168" s="80"/>
      <c r="AL168" s="155"/>
      <c r="AM168" s="156"/>
      <c r="AN168" s="80"/>
      <c r="AO168" s="80"/>
      <c r="AP168" s="80"/>
      <c r="AQ168" s="80"/>
      <c r="AR168" s="154"/>
      <c r="AS168" s="157"/>
      <c r="AT168" s="158"/>
      <c r="AU168" s="158"/>
      <c r="AV168" s="158"/>
      <c r="AW168" s="158"/>
      <c r="AX168" s="159"/>
      <c r="AY168" s="17">
        <f t="shared" si="5"/>
        <v>0</v>
      </c>
    </row>
    <row r="169" spans="1:51" ht="19.5" customHeight="1" x14ac:dyDescent="0.25">
      <c r="A169" s="69" t="str">
        <f t="shared" si="6"/>
        <v/>
      </c>
      <c r="B169" s="153"/>
      <c r="C169" s="80"/>
      <c r="D169" s="80"/>
      <c r="E169" s="80"/>
      <c r="F169" s="80"/>
      <c r="G169" s="154"/>
      <c r="H169" s="80"/>
      <c r="I169" s="80"/>
      <c r="J169" s="190"/>
      <c r="K169" s="393"/>
      <c r="L169" s="393"/>
      <c r="M169" s="393"/>
      <c r="N169" s="393"/>
      <c r="O169" s="393"/>
      <c r="P169" s="393"/>
      <c r="Q169" s="393"/>
      <c r="R169" s="393"/>
      <c r="S169" s="393"/>
      <c r="T169" s="393"/>
      <c r="U169" s="393"/>
      <c r="V169" s="393"/>
      <c r="W169" s="393"/>
      <c r="X169" s="393"/>
      <c r="Y169" s="393"/>
      <c r="Z169" s="393"/>
      <c r="AA169" s="393"/>
      <c r="AB169" s="393"/>
      <c r="AC169" s="393"/>
      <c r="AD169" s="393"/>
      <c r="AE169" s="393"/>
      <c r="AF169" s="393"/>
      <c r="AG169" s="393"/>
      <c r="AH169" s="393"/>
      <c r="AI169" s="393"/>
      <c r="AJ169" s="394"/>
      <c r="AK169" s="80"/>
      <c r="AL169" s="155"/>
      <c r="AM169" s="156"/>
      <c r="AN169" s="80"/>
      <c r="AO169" s="80"/>
      <c r="AP169" s="80"/>
      <c r="AQ169" s="80"/>
      <c r="AR169" s="154"/>
      <c r="AS169" s="157"/>
      <c r="AT169" s="158"/>
      <c r="AU169" s="158"/>
      <c r="AV169" s="158"/>
      <c r="AW169" s="158"/>
      <c r="AX169" s="159"/>
      <c r="AY169" s="17">
        <f t="shared" si="5"/>
        <v>0</v>
      </c>
    </row>
    <row r="170" spans="1:51" ht="19.5" customHeight="1" x14ac:dyDescent="0.25">
      <c r="A170" s="69" t="str">
        <f t="shared" si="6"/>
        <v/>
      </c>
      <c r="B170" s="153"/>
      <c r="C170" s="80"/>
      <c r="D170" s="80"/>
      <c r="E170" s="80"/>
      <c r="F170" s="80"/>
      <c r="G170" s="154"/>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155"/>
      <c r="AM170" s="156"/>
      <c r="AN170" s="80"/>
      <c r="AO170" s="80"/>
      <c r="AP170" s="80"/>
      <c r="AQ170" s="80"/>
      <c r="AR170" s="154"/>
      <c r="AS170" s="157"/>
      <c r="AT170" s="158"/>
      <c r="AU170" s="158"/>
      <c r="AV170" s="158"/>
      <c r="AW170" s="158"/>
      <c r="AX170" s="159"/>
      <c r="AY170" s="17">
        <f t="shared" si="5"/>
        <v>0</v>
      </c>
    </row>
    <row r="171" spans="1:51" ht="19.5" customHeight="1" x14ac:dyDescent="0.25">
      <c r="A171" s="69">
        <f t="shared" si="6"/>
        <v>27</v>
      </c>
      <c r="B171" s="153"/>
      <c r="C171" s="80"/>
      <c r="D171" s="80"/>
      <c r="E171" s="80"/>
      <c r="F171" s="80"/>
      <c r="G171" s="154"/>
      <c r="H171" s="382" t="s">
        <v>37</v>
      </c>
      <c r="I171" s="383"/>
      <c r="J171" s="381" t="s">
        <v>162</v>
      </c>
      <c r="K171" s="381"/>
      <c r="L171" s="381"/>
      <c r="M171" s="381"/>
      <c r="N171" s="381"/>
      <c r="O171" s="381"/>
      <c r="P171" s="381"/>
      <c r="Q171" s="381"/>
      <c r="R171" s="381"/>
      <c r="S171" s="381"/>
      <c r="T171" s="381"/>
      <c r="U171" s="381"/>
      <c r="V171" s="381"/>
      <c r="W171" s="381"/>
      <c r="X171" s="381"/>
      <c r="Y171" s="381"/>
      <c r="Z171" s="381"/>
      <c r="AA171" s="381"/>
      <c r="AB171" s="381"/>
      <c r="AC171" s="381"/>
      <c r="AD171" s="381"/>
      <c r="AE171" s="381"/>
      <c r="AF171" s="381"/>
      <c r="AG171" s="381"/>
      <c r="AH171" s="381"/>
      <c r="AI171" s="381"/>
      <c r="AJ171" s="381"/>
      <c r="AK171" s="80"/>
      <c r="AL171" s="155"/>
      <c r="AM171" s="156">
        <v>27</v>
      </c>
      <c r="AN171" s="386" t="s">
        <v>12</v>
      </c>
      <c r="AO171" s="387"/>
      <c r="AP171" s="387"/>
      <c r="AQ171" s="388"/>
      <c r="AR171" s="154"/>
      <c r="AS171" s="395" t="s">
        <v>1548</v>
      </c>
      <c r="AT171" s="396"/>
      <c r="AU171" s="396"/>
      <c r="AV171" s="396"/>
      <c r="AW171" s="396"/>
      <c r="AX171" s="397"/>
      <c r="AY171" s="17">
        <f t="shared" si="5"/>
        <v>0</v>
      </c>
    </row>
    <row r="172" spans="1:51" ht="19.5" customHeight="1" x14ac:dyDescent="0.25">
      <c r="A172" s="69" t="str">
        <f t="shared" si="6"/>
        <v/>
      </c>
      <c r="B172" s="153"/>
      <c r="C172" s="80"/>
      <c r="D172" s="80"/>
      <c r="E172" s="80"/>
      <c r="F172" s="80"/>
      <c r="G172" s="154"/>
      <c r="H172" s="162"/>
      <c r="I172" s="162"/>
      <c r="J172" s="381"/>
      <c r="K172" s="381"/>
      <c r="L172" s="381"/>
      <c r="M172" s="381"/>
      <c r="N172" s="381"/>
      <c r="O172" s="381"/>
      <c r="P172" s="381"/>
      <c r="Q172" s="381"/>
      <c r="R172" s="381"/>
      <c r="S172" s="381"/>
      <c r="T172" s="381"/>
      <c r="U172" s="381"/>
      <c r="V172" s="381"/>
      <c r="W172" s="381"/>
      <c r="X172" s="381"/>
      <c r="Y172" s="381"/>
      <c r="Z172" s="381"/>
      <c r="AA172" s="381"/>
      <c r="AB172" s="381"/>
      <c r="AC172" s="381"/>
      <c r="AD172" s="381"/>
      <c r="AE172" s="381"/>
      <c r="AF172" s="381"/>
      <c r="AG172" s="381"/>
      <c r="AH172" s="381"/>
      <c r="AI172" s="381"/>
      <c r="AJ172" s="381"/>
      <c r="AK172" s="80"/>
      <c r="AL172" s="155"/>
      <c r="AM172" s="156"/>
      <c r="AN172" s="191"/>
      <c r="AO172" s="191"/>
      <c r="AP172" s="191"/>
      <c r="AQ172" s="191"/>
      <c r="AR172" s="154"/>
      <c r="AS172" s="395"/>
      <c r="AT172" s="396"/>
      <c r="AU172" s="396"/>
      <c r="AV172" s="396"/>
      <c r="AW172" s="396"/>
      <c r="AX172" s="397"/>
      <c r="AY172" s="17">
        <f t="shared" si="5"/>
        <v>0</v>
      </c>
    </row>
    <row r="173" spans="1:51" ht="19.5" customHeight="1" x14ac:dyDescent="0.25">
      <c r="A173" s="69" t="str">
        <f t="shared" si="6"/>
        <v/>
      </c>
      <c r="B173" s="153"/>
      <c r="C173" s="80"/>
      <c r="D173" s="80"/>
      <c r="E173" s="80"/>
      <c r="F173" s="80"/>
      <c r="G173" s="154"/>
      <c r="H173" s="80"/>
      <c r="I173" s="80"/>
      <c r="J173" s="381"/>
      <c r="K173" s="381"/>
      <c r="L173" s="381"/>
      <c r="M173" s="381"/>
      <c r="N173" s="381"/>
      <c r="O173" s="381"/>
      <c r="P173" s="381"/>
      <c r="Q173" s="381"/>
      <c r="R173" s="381"/>
      <c r="S173" s="381"/>
      <c r="T173" s="381"/>
      <c r="U173" s="381"/>
      <c r="V173" s="381"/>
      <c r="W173" s="381"/>
      <c r="X173" s="381"/>
      <c r="Y173" s="381"/>
      <c r="Z173" s="381"/>
      <c r="AA173" s="381"/>
      <c r="AB173" s="381"/>
      <c r="AC173" s="381"/>
      <c r="AD173" s="381"/>
      <c r="AE173" s="381"/>
      <c r="AF173" s="381"/>
      <c r="AG173" s="381"/>
      <c r="AH173" s="381"/>
      <c r="AI173" s="381"/>
      <c r="AJ173" s="381"/>
      <c r="AK173" s="80"/>
      <c r="AL173" s="155"/>
      <c r="AM173" s="156"/>
      <c r="AN173" s="80"/>
      <c r="AO173" s="80"/>
      <c r="AP173" s="80"/>
      <c r="AQ173" s="80"/>
      <c r="AR173" s="154"/>
      <c r="AS173" s="395"/>
      <c r="AT173" s="396"/>
      <c r="AU173" s="396"/>
      <c r="AV173" s="396"/>
      <c r="AW173" s="396"/>
      <c r="AX173" s="397"/>
      <c r="AY173" s="17">
        <f t="shared" si="5"/>
        <v>0</v>
      </c>
    </row>
    <row r="174" spans="1:51" ht="19.5" customHeight="1" x14ac:dyDescent="0.25">
      <c r="A174" s="69" t="str">
        <f t="shared" si="6"/>
        <v/>
      </c>
      <c r="B174" s="153"/>
      <c r="C174" s="80"/>
      <c r="D174" s="80"/>
      <c r="E174" s="80"/>
      <c r="F174" s="80"/>
      <c r="G174" s="154"/>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155"/>
      <c r="AM174" s="156"/>
      <c r="AN174" s="80"/>
      <c r="AO174" s="80"/>
      <c r="AP174" s="80"/>
      <c r="AQ174" s="80"/>
      <c r="AR174" s="154"/>
      <c r="AS174" s="395"/>
      <c r="AT174" s="396"/>
      <c r="AU174" s="396"/>
      <c r="AV174" s="396"/>
      <c r="AW174" s="396"/>
      <c r="AX174" s="397"/>
      <c r="AY174" s="17">
        <f t="shared" si="5"/>
        <v>0</v>
      </c>
    </row>
    <row r="175" spans="1:51" ht="19.5" customHeight="1" x14ac:dyDescent="0.25">
      <c r="A175" s="69" t="str">
        <f t="shared" si="6"/>
        <v/>
      </c>
      <c r="B175" s="153"/>
      <c r="C175" s="80"/>
      <c r="D175" s="80"/>
      <c r="E175" s="80"/>
      <c r="F175" s="80"/>
      <c r="G175" s="154"/>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155"/>
      <c r="AM175" s="156"/>
      <c r="AN175" s="80"/>
      <c r="AO175" s="80"/>
      <c r="AP175" s="80"/>
      <c r="AQ175" s="80"/>
      <c r="AR175" s="154"/>
      <c r="AS175" s="395"/>
      <c r="AT175" s="396"/>
      <c r="AU175" s="396"/>
      <c r="AV175" s="396"/>
      <c r="AW175" s="396"/>
      <c r="AX175" s="397"/>
      <c r="AY175" s="17">
        <f t="shared" si="5"/>
        <v>0</v>
      </c>
    </row>
    <row r="176" spans="1:51" ht="19.5" customHeight="1" x14ac:dyDescent="0.25">
      <c r="A176" s="69">
        <f t="shared" si="6"/>
        <v>28</v>
      </c>
      <c r="B176" s="153"/>
      <c r="C176" s="80"/>
      <c r="D176" s="80"/>
      <c r="E176" s="80"/>
      <c r="F176" s="80"/>
      <c r="G176" s="154"/>
      <c r="H176" s="382" t="s">
        <v>47</v>
      </c>
      <c r="I176" s="383"/>
      <c r="J176" s="384" t="s">
        <v>164</v>
      </c>
      <c r="K176" s="384"/>
      <c r="L176" s="384"/>
      <c r="M176" s="384"/>
      <c r="N176" s="384"/>
      <c r="O176" s="384"/>
      <c r="P176" s="384"/>
      <c r="Q176" s="384"/>
      <c r="R176" s="384"/>
      <c r="S176" s="384"/>
      <c r="T176" s="384"/>
      <c r="U176" s="384"/>
      <c r="V176" s="384"/>
      <c r="W176" s="384"/>
      <c r="X176" s="384"/>
      <c r="Y176" s="384"/>
      <c r="Z176" s="384"/>
      <c r="AA176" s="384"/>
      <c r="AB176" s="384"/>
      <c r="AC176" s="384"/>
      <c r="AD176" s="384"/>
      <c r="AE176" s="384"/>
      <c r="AF176" s="384"/>
      <c r="AG176" s="384"/>
      <c r="AH176" s="384"/>
      <c r="AI176" s="384"/>
      <c r="AJ176" s="384"/>
      <c r="AK176" s="80"/>
      <c r="AL176" s="155"/>
      <c r="AM176" s="156">
        <v>28</v>
      </c>
      <c r="AN176" s="386" t="s">
        <v>12</v>
      </c>
      <c r="AO176" s="387"/>
      <c r="AP176" s="387"/>
      <c r="AQ176" s="388"/>
      <c r="AR176" s="154"/>
      <c r="AS176" s="375" t="s">
        <v>1667</v>
      </c>
      <c r="AT176" s="376"/>
      <c r="AU176" s="376"/>
      <c r="AV176" s="376"/>
      <c r="AW176" s="376"/>
      <c r="AX176" s="377"/>
      <c r="AY176" s="17">
        <f t="shared" si="5"/>
        <v>0</v>
      </c>
    </row>
    <row r="177" spans="1:51" ht="19.5" customHeight="1" thickBot="1" x14ac:dyDescent="0.3">
      <c r="A177" s="69" t="str">
        <f t="shared" si="6"/>
        <v/>
      </c>
      <c r="B177" s="170"/>
      <c r="C177" s="171"/>
      <c r="D177" s="171"/>
      <c r="E177" s="171"/>
      <c r="F177" s="171"/>
      <c r="G177" s="172"/>
      <c r="H177" s="171"/>
      <c r="I177" s="171"/>
      <c r="J177" s="385"/>
      <c r="K177" s="385"/>
      <c r="L177" s="385"/>
      <c r="M177" s="385"/>
      <c r="N177" s="385"/>
      <c r="O177" s="385"/>
      <c r="P177" s="385"/>
      <c r="Q177" s="385"/>
      <c r="R177" s="385"/>
      <c r="S177" s="385"/>
      <c r="T177" s="385"/>
      <c r="U177" s="385"/>
      <c r="V177" s="385"/>
      <c r="W177" s="385"/>
      <c r="X177" s="385"/>
      <c r="Y177" s="385"/>
      <c r="Z177" s="385"/>
      <c r="AA177" s="385"/>
      <c r="AB177" s="385"/>
      <c r="AC177" s="385"/>
      <c r="AD177" s="385"/>
      <c r="AE177" s="385"/>
      <c r="AF177" s="385"/>
      <c r="AG177" s="385"/>
      <c r="AH177" s="385"/>
      <c r="AI177" s="385"/>
      <c r="AJ177" s="385"/>
      <c r="AK177" s="171"/>
      <c r="AL177" s="173"/>
      <c r="AM177" s="174"/>
      <c r="AN177" s="171"/>
      <c r="AO177" s="171"/>
      <c r="AP177" s="171"/>
      <c r="AQ177" s="171"/>
      <c r="AR177" s="172"/>
      <c r="AS177" s="389"/>
      <c r="AT177" s="390"/>
      <c r="AU177" s="390"/>
      <c r="AV177" s="390"/>
      <c r="AW177" s="390"/>
      <c r="AX177" s="391"/>
      <c r="AY177" s="17">
        <f t="shared" si="5"/>
        <v>0</v>
      </c>
    </row>
    <row r="179" spans="1:51" ht="19.5" customHeight="1" x14ac:dyDescent="0.25">
      <c r="AM179" s="435" t="s">
        <v>991</v>
      </c>
      <c r="AN179" s="435"/>
      <c r="AO179" s="435"/>
      <c r="AP179" s="435"/>
      <c r="AQ179" s="435"/>
    </row>
  </sheetData>
  <mergeCells count="152">
    <mergeCell ref="AM1:AQ1"/>
    <mergeCell ref="B87:G89"/>
    <mergeCell ref="AN72:AQ72"/>
    <mergeCell ref="C91:F91"/>
    <mergeCell ref="AN144:AQ144"/>
    <mergeCell ref="AN152:AQ152"/>
    <mergeCell ref="J141:AJ141"/>
    <mergeCell ref="B115:G116"/>
    <mergeCell ref="C118:F118"/>
    <mergeCell ref="C146:F146"/>
    <mergeCell ref="AN100:AQ100"/>
    <mergeCell ref="AN104:AQ104"/>
    <mergeCell ref="H133:I133"/>
    <mergeCell ref="AN133:AQ133"/>
    <mergeCell ref="J133:AJ138"/>
    <mergeCell ref="K127:AJ129"/>
    <mergeCell ref="K130:AJ131"/>
    <mergeCell ref="H97:I97"/>
    <mergeCell ref="J97:AJ98"/>
    <mergeCell ref="H11:I11"/>
    <mergeCell ref="J115:AJ117"/>
    <mergeCell ref="AN115:AQ115"/>
    <mergeCell ref="B61:G63"/>
    <mergeCell ref="H61:I61"/>
    <mergeCell ref="AN61:AQ61"/>
    <mergeCell ref="AS61:AX62"/>
    <mergeCell ref="AS90:AX91"/>
    <mergeCell ref="AM179:AQ179"/>
    <mergeCell ref="C50:F50"/>
    <mergeCell ref="AS26:AX27"/>
    <mergeCell ref="K32:AJ33"/>
    <mergeCell ref="B45:G48"/>
    <mergeCell ref="H45:I45"/>
    <mergeCell ref="J45:AJ49"/>
    <mergeCell ref="AN45:AQ45"/>
    <mergeCell ref="H26:I26"/>
    <mergeCell ref="J26:AJ30"/>
    <mergeCell ref="AN26:AQ26"/>
    <mergeCell ref="AS45:AX46"/>
    <mergeCell ref="H35:I35"/>
    <mergeCell ref="J35:AJ42"/>
    <mergeCell ref="AN35:AQ35"/>
    <mergeCell ref="AS35:AX36"/>
    <mergeCell ref="J51:AJ52"/>
    <mergeCell ref="AN51:AQ51"/>
    <mergeCell ref="H87:I87"/>
    <mergeCell ref="B79:G81"/>
    <mergeCell ref="AS79:AX80"/>
    <mergeCell ref="J11:AJ12"/>
    <mergeCell ref="AN11:AQ11"/>
    <mergeCell ref="AS11:AX12"/>
    <mergeCell ref="AS7:AX7"/>
    <mergeCell ref="AS115:AX119"/>
    <mergeCell ref="K119:AJ119"/>
    <mergeCell ref="H109:I109"/>
    <mergeCell ref="J109:AJ111"/>
    <mergeCell ref="J112:AJ112"/>
    <mergeCell ref="AN109:AQ109"/>
    <mergeCell ref="AS51:AX52"/>
    <mergeCell ref="J54:AJ55"/>
    <mergeCell ref="AN54:AQ54"/>
    <mergeCell ref="AS54:AX55"/>
    <mergeCell ref="AS58:AX59"/>
    <mergeCell ref="J87:AJ88"/>
    <mergeCell ref="AN87:AQ87"/>
    <mergeCell ref="J61:AJ64"/>
    <mergeCell ref="J58:AJ59"/>
    <mergeCell ref="AN58:AQ58"/>
    <mergeCell ref="AS72:AX73"/>
    <mergeCell ref="J79:AJ80"/>
    <mergeCell ref="J81:AJ84"/>
    <mergeCell ref="AN79:AQ79"/>
    <mergeCell ref="H2:AK5"/>
    <mergeCell ref="B16:G17"/>
    <mergeCell ref="H16:I16"/>
    <mergeCell ref="J16:AJ17"/>
    <mergeCell ref="AN16:AQ16"/>
    <mergeCell ref="AS16:AX17"/>
    <mergeCell ref="B23:G24"/>
    <mergeCell ref="H23:I23"/>
    <mergeCell ref="J23:AJ24"/>
    <mergeCell ref="AN23:AQ23"/>
    <mergeCell ref="AS23:AX24"/>
    <mergeCell ref="B3:G4"/>
    <mergeCell ref="AS3:AX4"/>
    <mergeCell ref="AO4:AR5"/>
    <mergeCell ref="AL2:AR3"/>
    <mergeCell ref="H19:I19"/>
    <mergeCell ref="J19:AJ20"/>
    <mergeCell ref="AN19:AQ19"/>
    <mergeCell ref="AS19:AX20"/>
    <mergeCell ref="B7:G10"/>
    <mergeCell ref="B11:G13"/>
    <mergeCell ref="H7:I7"/>
    <mergeCell ref="J7:AJ7"/>
    <mergeCell ref="AN7:AQ7"/>
    <mergeCell ref="K66:AJ68"/>
    <mergeCell ref="K69:AJ70"/>
    <mergeCell ref="B72:G75"/>
    <mergeCell ref="H72:I72"/>
    <mergeCell ref="J72:AJ76"/>
    <mergeCell ref="C164:F164"/>
    <mergeCell ref="B141:G144"/>
    <mergeCell ref="B161:G162"/>
    <mergeCell ref="H161:I161"/>
    <mergeCell ref="J161:AJ162"/>
    <mergeCell ref="J122:AJ124"/>
    <mergeCell ref="Z125:AB125"/>
    <mergeCell ref="AS133:AX134"/>
    <mergeCell ref="J125:L125"/>
    <mergeCell ref="N125:P125"/>
    <mergeCell ref="B156:G156"/>
    <mergeCell ref="J156:AJ158"/>
    <mergeCell ref="AN156:AQ156"/>
    <mergeCell ref="AS156:AX158"/>
    <mergeCell ref="Q125:U125"/>
    <mergeCell ref="V125:X125"/>
    <mergeCell ref="AS144:AX145"/>
    <mergeCell ref="AS152:AX153"/>
    <mergeCell ref="AS93:AX95"/>
    <mergeCell ref="AS97:AX99"/>
    <mergeCell ref="AS87:AX88"/>
    <mergeCell ref="H90:I90"/>
    <mergeCell ref="J90:AJ91"/>
    <mergeCell ref="AN90:AQ90"/>
    <mergeCell ref="AN93:AQ93"/>
    <mergeCell ref="AS109:AX112"/>
    <mergeCell ref="H115:I115"/>
    <mergeCell ref="J100:AJ102"/>
    <mergeCell ref="J104:AJ106"/>
    <mergeCell ref="J93:AJ95"/>
    <mergeCell ref="AS100:AX102"/>
    <mergeCell ref="AS104:AX106"/>
    <mergeCell ref="K166:AJ166"/>
    <mergeCell ref="AS164:AX165"/>
    <mergeCell ref="AS141:AX142"/>
    <mergeCell ref="J144:AJ150"/>
    <mergeCell ref="H144:I144"/>
    <mergeCell ref="H152:I152"/>
    <mergeCell ref="J152:AJ153"/>
    <mergeCell ref="H176:I176"/>
    <mergeCell ref="J176:AJ177"/>
    <mergeCell ref="AN176:AQ176"/>
    <mergeCell ref="AS176:AX177"/>
    <mergeCell ref="K167:AJ169"/>
    <mergeCell ref="H171:I171"/>
    <mergeCell ref="J171:AJ173"/>
    <mergeCell ref="AN171:AQ171"/>
    <mergeCell ref="AS171:AX175"/>
    <mergeCell ref="AN161:AQ161"/>
    <mergeCell ref="AS161:AX162"/>
    <mergeCell ref="K164:AJ165"/>
  </mergeCells>
  <phoneticPr fontId="7"/>
  <conditionalFormatting sqref="C50">
    <cfRule type="cellIs" dxfId="4442" priority="69" operator="equal">
      <formula>"非該当"</formula>
    </cfRule>
    <cfRule type="cellIs" dxfId="4441" priority="68" operator="equal">
      <formula>"該当"</formula>
    </cfRule>
    <cfRule type="cellIs" dxfId="4440" priority="67" operator="equal">
      <formula>"該当・非該当"</formula>
    </cfRule>
  </conditionalFormatting>
  <conditionalFormatting sqref="C91">
    <cfRule type="cellIs" dxfId="4439" priority="66" operator="equal">
      <formula>"非該当"</formula>
    </cfRule>
    <cfRule type="cellIs" dxfId="4438" priority="64" operator="equal">
      <formula>"該当・非該当"</formula>
    </cfRule>
    <cfRule type="cellIs" dxfId="4437" priority="65" operator="equal">
      <formula>"該当"</formula>
    </cfRule>
  </conditionalFormatting>
  <conditionalFormatting sqref="C118">
    <cfRule type="cellIs" dxfId="4436" priority="61" operator="equal">
      <formula>"該当・非該当"</formula>
    </cfRule>
    <cfRule type="cellIs" dxfId="4435" priority="63" operator="equal">
      <formula>"非該当"</formula>
    </cfRule>
    <cfRule type="cellIs" dxfId="4434" priority="62" operator="equal">
      <formula>"該当"</formula>
    </cfRule>
  </conditionalFormatting>
  <conditionalFormatting sqref="C146">
    <cfRule type="cellIs" dxfId="4433" priority="60" operator="equal">
      <formula>"非該当"</formula>
    </cfRule>
    <cfRule type="cellIs" dxfId="4432" priority="59" operator="equal">
      <formula>"該当"</formula>
    </cfRule>
    <cfRule type="cellIs" dxfId="4431" priority="58" operator="equal">
      <formula>"該当・非該当"</formula>
    </cfRule>
  </conditionalFormatting>
  <conditionalFormatting sqref="C164">
    <cfRule type="cellIs" dxfId="4430" priority="27" operator="equal">
      <formula>"該当・非該当"</formula>
    </cfRule>
    <cfRule type="cellIs" dxfId="4429" priority="28" operator="equal">
      <formula>"該当"</formula>
    </cfRule>
    <cfRule type="cellIs" dxfId="4428" priority="29" operator="equal">
      <formula>"非該当"</formula>
    </cfRule>
  </conditionalFormatting>
  <conditionalFormatting sqref="J125:L125">
    <cfRule type="notContainsBlanks" dxfId="4427" priority="21">
      <formula>LEN(TRIM(J125))&gt;0</formula>
    </cfRule>
    <cfRule type="containsBlanks" dxfId="4426" priority="22">
      <formula>LEN(TRIM(J125))=0</formula>
    </cfRule>
  </conditionalFormatting>
  <conditionalFormatting sqref="N125:P125">
    <cfRule type="notContainsBlanks" dxfId="4425" priority="19">
      <formula>LEN(TRIM(N125))&gt;0</formula>
    </cfRule>
    <cfRule type="containsBlanks" dxfId="4424" priority="20">
      <formula>LEN(TRIM(N125))=0</formula>
    </cfRule>
  </conditionalFormatting>
  <conditionalFormatting sqref="V125:X125">
    <cfRule type="containsBlanks" dxfId="4423" priority="18">
      <formula>LEN(TRIM(V125))=0</formula>
    </cfRule>
    <cfRule type="notContainsBlanks" dxfId="4422" priority="17">
      <formula>LEN(TRIM(V125))&gt;0</formula>
    </cfRule>
  </conditionalFormatting>
  <conditionalFormatting sqref="Z125:AB125">
    <cfRule type="notContainsBlanks" dxfId="4421" priority="15">
      <formula>LEN(TRIM(Z125))&gt;0</formula>
    </cfRule>
    <cfRule type="containsBlanks" dxfId="4420" priority="16">
      <formula>LEN(TRIM(Z125))=0</formula>
    </cfRule>
  </conditionalFormatting>
  <conditionalFormatting sqref="AN4:AO4">
    <cfRule type="containsBlanks" dxfId="4419" priority="26">
      <formula>LEN(TRIM(AN4))=0</formula>
    </cfRule>
  </conditionalFormatting>
  <conditionalFormatting sqref="AN7:AO7">
    <cfRule type="cellIs" dxfId="4418" priority="251" operator="equal">
      <formula>"いる"</formula>
    </cfRule>
    <cfRule type="containsText" dxfId="4417" priority="254" operator="containsText" text="いない">
      <formula>NOT(ISERROR(SEARCH("いない",AN7)))</formula>
    </cfRule>
    <cfRule type="cellIs" dxfId="4416" priority="252" operator="equal">
      <formula>"非該当"</formula>
    </cfRule>
    <cfRule type="cellIs" dxfId="4415" priority="253" operator="equal">
      <formula>"いる・いない"</formula>
    </cfRule>
  </conditionalFormatting>
  <conditionalFormatting sqref="AN11:AO11">
    <cfRule type="cellIs" dxfId="4414" priority="237" operator="equal">
      <formula>"いる"</formula>
    </cfRule>
    <cfRule type="cellIs" dxfId="4413" priority="238" operator="equal">
      <formula>"非該当"</formula>
    </cfRule>
    <cfRule type="cellIs" dxfId="4412" priority="239" operator="equal">
      <formula>"いる・いない"</formula>
    </cfRule>
    <cfRule type="containsText" dxfId="4411" priority="240" operator="containsText" text="いない">
      <formula>NOT(ISERROR(SEARCH("いない",AN11)))</formula>
    </cfRule>
  </conditionalFormatting>
  <conditionalFormatting sqref="AN16:AO16">
    <cfRule type="cellIs" dxfId="4410" priority="230" operator="equal">
      <formula>"いる"</formula>
    </cfRule>
    <cfRule type="containsText" dxfId="4409" priority="233" operator="containsText" text="いない">
      <formula>NOT(ISERROR(SEARCH("いない",AN16)))</formula>
    </cfRule>
    <cfRule type="cellIs" dxfId="4408" priority="232" operator="equal">
      <formula>"いる・いない"</formula>
    </cfRule>
    <cfRule type="cellIs" dxfId="4407" priority="231" operator="equal">
      <formula>"非該当"</formula>
    </cfRule>
  </conditionalFormatting>
  <conditionalFormatting sqref="AN19:AO19">
    <cfRule type="cellIs" dxfId="4406" priority="225" operator="equal">
      <formula>"いる・いない"</formula>
    </cfRule>
    <cfRule type="cellIs" dxfId="4405" priority="224" operator="equal">
      <formula>"非該当"</formula>
    </cfRule>
    <cfRule type="cellIs" dxfId="4404" priority="223" operator="equal">
      <formula>"いる"</formula>
    </cfRule>
    <cfRule type="containsText" dxfId="4403" priority="226" operator="containsText" text="いない">
      <formula>NOT(ISERROR(SEARCH("いない",AN19)))</formula>
    </cfRule>
  </conditionalFormatting>
  <conditionalFormatting sqref="AN23:AO23">
    <cfRule type="cellIs" dxfId="4402" priority="216" operator="equal">
      <formula>"いる"</formula>
    </cfRule>
    <cfRule type="cellIs" dxfId="4401" priority="218" operator="equal">
      <formula>"いる・いない"</formula>
    </cfRule>
    <cfRule type="containsText" dxfId="4400" priority="219" operator="containsText" text="いない">
      <formula>NOT(ISERROR(SEARCH("いない",AN23)))</formula>
    </cfRule>
    <cfRule type="cellIs" dxfId="4399" priority="217" operator="equal">
      <formula>"非該当"</formula>
    </cfRule>
  </conditionalFormatting>
  <conditionalFormatting sqref="AN26:AO26">
    <cfRule type="cellIs" dxfId="4398" priority="211" operator="equal">
      <formula>"いる・いない"</formula>
    </cfRule>
    <cfRule type="containsText" dxfId="4397" priority="212" operator="containsText" text="いない">
      <formula>NOT(ISERROR(SEARCH("いない",AN26)))</formula>
    </cfRule>
    <cfRule type="cellIs" dxfId="4396" priority="209" operator="equal">
      <formula>"いる"</formula>
    </cfRule>
    <cfRule type="cellIs" dxfId="4395" priority="210" operator="equal">
      <formula>"非該当"</formula>
    </cfRule>
  </conditionalFormatting>
  <conditionalFormatting sqref="AN35:AO35">
    <cfRule type="cellIs" dxfId="4394" priority="203" operator="equal">
      <formula>"非該当"</formula>
    </cfRule>
    <cfRule type="cellIs" dxfId="4393" priority="202" operator="equal">
      <formula>"いる"</formula>
    </cfRule>
    <cfRule type="cellIs" dxfId="4392" priority="204" operator="equal">
      <formula>"いる・いない"</formula>
    </cfRule>
    <cfRule type="containsText" dxfId="4391" priority="205" operator="containsText" text="いない">
      <formula>NOT(ISERROR(SEARCH("いない",AN35)))</formula>
    </cfRule>
  </conditionalFormatting>
  <conditionalFormatting sqref="AN45:AO45">
    <cfRule type="cellIs" dxfId="4390" priority="196" operator="equal">
      <formula>"非該当"</formula>
    </cfRule>
    <cfRule type="cellIs" dxfId="4389" priority="195" operator="equal">
      <formula>"いる"</formula>
    </cfRule>
    <cfRule type="cellIs" dxfId="4388" priority="197" operator="equal">
      <formula>"いる・いない"</formula>
    </cfRule>
    <cfRule type="containsText" dxfId="4387" priority="198" operator="containsText" text="いない">
      <formula>NOT(ISERROR(SEARCH("いない",AN45)))</formula>
    </cfRule>
  </conditionalFormatting>
  <conditionalFormatting sqref="AN51:AO51">
    <cfRule type="cellIs" dxfId="4386" priority="189" operator="equal">
      <formula>"非該当"</formula>
    </cfRule>
    <cfRule type="cellIs" dxfId="4385" priority="190" operator="equal">
      <formula>"いる・いない"</formula>
    </cfRule>
    <cfRule type="cellIs" dxfId="4384" priority="188" operator="equal">
      <formula>"いる"</formula>
    </cfRule>
    <cfRule type="containsText" dxfId="4383" priority="191" operator="containsText" text="いない">
      <formula>NOT(ISERROR(SEARCH("いない",AN51)))</formula>
    </cfRule>
  </conditionalFormatting>
  <conditionalFormatting sqref="AN54:AO54">
    <cfRule type="containsText" dxfId="4382" priority="184" operator="containsText" text="いない">
      <formula>NOT(ISERROR(SEARCH("いない",AN54)))</formula>
    </cfRule>
    <cfRule type="cellIs" dxfId="4381" priority="183" operator="equal">
      <formula>"いる・いない"</formula>
    </cfRule>
    <cfRule type="cellIs" dxfId="4380" priority="181" operator="equal">
      <formula>"いる"</formula>
    </cfRule>
    <cfRule type="cellIs" dxfId="4379" priority="182" operator="equal">
      <formula>"非該当"</formula>
    </cfRule>
  </conditionalFormatting>
  <conditionalFormatting sqref="AN58:AO58">
    <cfRule type="containsText" dxfId="4378" priority="177" operator="containsText" text="いない">
      <formula>NOT(ISERROR(SEARCH("いない",AN58)))</formula>
    </cfRule>
    <cfRule type="cellIs" dxfId="4377" priority="176" operator="equal">
      <formula>"いる・いない"</formula>
    </cfRule>
    <cfRule type="cellIs" dxfId="4376" priority="175" operator="equal">
      <formula>"非該当"</formula>
    </cfRule>
    <cfRule type="cellIs" dxfId="4375" priority="174" operator="equal">
      <formula>"いる"</formula>
    </cfRule>
  </conditionalFormatting>
  <conditionalFormatting sqref="AN61:AO61">
    <cfRule type="cellIs" dxfId="4374" priority="168" operator="equal">
      <formula>"非該当"</formula>
    </cfRule>
    <cfRule type="cellIs" dxfId="4373" priority="167" operator="equal">
      <formula>"いる"</formula>
    </cfRule>
    <cfRule type="containsText" dxfId="4372" priority="170" operator="containsText" text="いない">
      <formula>NOT(ISERROR(SEARCH("いない",AN61)))</formula>
    </cfRule>
    <cfRule type="cellIs" dxfId="4371" priority="169" operator="equal">
      <formula>"いる・いない"</formula>
    </cfRule>
  </conditionalFormatting>
  <conditionalFormatting sqref="AN72:AO72">
    <cfRule type="cellIs" dxfId="4370" priority="161" operator="equal">
      <formula>"非該当"</formula>
    </cfRule>
    <cfRule type="cellIs" dxfId="4369" priority="160" operator="equal">
      <formula>"いる"</formula>
    </cfRule>
    <cfRule type="containsText" dxfId="4368" priority="163" operator="containsText" text="いない">
      <formula>NOT(ISERROR(SEARCH("いない",AN72)))</formula>
    </cfRule>
    <cfRule type="cellIs" dxfId="4367" priority="162" operator="equal">
      <formula>"いる・いない"</formula>
    </cfRule>
  </conditionalFormatting>
  <conditionalFormatting sqref="AN79:AO79">
    <cfRule type="cellIs" dxfId="4366" priority="153" operator="equal">
      <formula>"いる"</formula>
    </cfRule>
    <cfRule type="cellIs" dxfId="4365" priority="154" operator="equal">
      <formula>"非該当"</formula>
    </cfRule>
    <cfRule type="containsText" dxfId="4364" priority="156" operator="containsText" text="いない">
      <formula>NOT(ISERROR(SEARCH("いない",AN79)))</formula>
    </cfRule>
    <cfRule type="cellIs" dxfId="4363" priority="155" operator="equal">
      <formula>"いる・いない"</formula>
    </cfRule>
  </conditionalFormatting>
  <conditionalFormatting sqref="AN87:AO87">
    <cfRule type="cellIs" dxfId="4362" priority="146" operator="equal">
      <formula>"いる"</formula>
    </cfRule>
    <cfRule type="cellIs" dxfId="4361" priority="147" operator="equal">
      <formula>"非該当"</formula>
    </cfRule>
    <cfRule type="cellIs" dxfId="4360" priority="148" operator="equal">
      <formula>"いる・いない"</formula>
    </cfRule>
    <cfRule type="containsText" dxfId="4359" priority="149" operator="containsText" text="いない">
      <formula>NOT(ISERROR(SEARCH("いない",AN87)))</formula>
    </cfRule>
  </conditionalFormatting>
  <conditionalFormatting sqref="AN90:AO90">
    <cfRule type="cellIs" dxfId="4358" priority="139" operator="equal">
      <formula>"いる"</formula>
    </cfRule>
    <cfRule type="cellIs" dxfId="4357" priority="140" operator="equal">
      <formula>"非該当"</formula>
    </cfRule>
    <cfRule type="cellIs" dxfId="4356" priority="141" operator="equal">
      <formula>"いる・いない"</formula>
    </cfRule>
    <cfRule type="containsText" dxfId="4355" priority="142" operator="containsText" text="いない">
      <formula>NOT(ISERROR(SEARCH("いない",AN90)))</formula>
    </cfRule>
  </conditionalFormatting>
  <conditionalFormatting sqref="AN93:AO94">
    <cfRule type="containsText" dxfId="4354" priority="135" operator="containsText" text="いない">
      <formula>NOT(ISERROR(SEARCH("いない",AN93)))</formula>
    </cfRule>
    <cfRule type="cellIs" dxfId="4353" priority="132" operator="equal">
      <formula>"いる"</formula>
    </cfRule>
    <cfRule type="cellIs" dxfId="4352" priority="134" operator="equal">
      <formula>"いる・いない"</formula>
    </cfRule>
    <cfRule type="cellIs" dxfId="4351" priority="133" operator="equal">
      <formula>"非該当"</formula>
    </cfRule>
  </conditionalFormatting>
  <conditionalFormatting sqref="AN100:AO101">
    <cfRule type="cellIs" dxfId="4350" priority="126" operator="equal">
      <formula>"非該当"</formula>
    </cfRule>
    <cfRule type="cellIs" dxfId="4349" priority="127" operator="equal">
      <formula>"いる・いない"</formula>
    </cfRule>
    <cfRule type="containsText" dxfId="4348" priority="128" operator="containsText" text="いない">
      <formula>NOT(ISERROR(SEARCH("いない",AN100)))</formula>
    </cfRule>
    <cfRule type="cellIs" dxfId="4347" priority="125" operator="equal">
      <formula>"いる"</formula>
    </cfRule>
  </conditionalFormatting>
  <conditionalFormatting sqref="AN104:AO104">
    <cfRule type="containsText" dxfId="4346" priority="121" operator="containsText" text="いない">
      <formula>NOT(ISERROR(SEARCH("いない",AN104)))</formula>
    </cfRule>
    <cfRule type="cellIs" dxfId="4345" priority="120" operator="equal">
      <formula>"いる・いない"</formula>
    </cfRule>
    <cfRule type="cellIs" dxfId="4344" priority="119" operator="equal">
      <formula>"非該当"</formula>
    </cfRule>
    <cfRule type="cellIs" dxfId="4343" priority="118" operator="equal">
      <formula>"いる"</formula>
    </cfRule>
  </conditionalFormatting>
  <conditionalFormatting sqref="AN109:AO109">
    <cfRule type="containsText" dxfId="4342" priority="114" operator="containsText" text="いない">
      <formula>NOT(ISERROR(SEARCH("いない",AN109)))</formula>
    </cfRule>
    <cfRule type="cellIs" dxfId="4341" priority="111" operator="equal">
      <formula>"いる"</formula>
    </cfRule>
    <cfRule type="cellIs" dxfId="4340" priority="112" operator="equal">
      <formula>"非該当"</formula>
    </cfRule>
    <cfRule type="cellIs" dxfId="4339" priority="113" operator="equal">
      <formula>"いる・いない"</formula>
    </cfRule>
  </conditionalFormatting>
  <conditionalFormatting sqref="AN115:AO115">
    <cfRule type="containsText" dxfId="4338" priority="107" operator="containsText" text="いない">
      <formula>NOT(ISERROR(SEARCH("いない",AN115)))</formula>
    </cfRule>
    <cfRule type="cellIs" dxfId="4337" priority="104" operator="equal">
      <formula>"いる"</formula>
    </cfRule>
    <cfRule type="cellIs" dxfId="4336" priority="105" operator="equal">
      <formula>"非該当"</formula>
    </cfRule>
    <cfRule type="cellIs" dxfId="4335" priority="106" operator="equal">
      <formula>"いる・いない"</formula>
    </cfRule>
  </conditionalFormatting>
  <conditionalFormatting sqref="AN133:AO133">
    <cfRule type="cellIs" dxfId="4334" priority="91" operator="equal">
      <formula>"非該当"</formula>
    </cfRule>
    <cfRule type="cellIs" dxfId="4333" priority="90" operator="equal">
      <formula>"いる"</formula>
    </cfRule>
    <cfRule type="cellIs" dxfId="4332" priority="92" operator="equal">
      <formula>"いる・いない"</formula>
    </cfRule>
    <cfRule type="containsText" dxfId="4331" priority="93" operator="containsText" text="いない">
      <formula>NOT(ISERROR(SEARCH("いない",AN133)))</formula>
    </cfRule>
  </conditionalFormatting>
  <conditionalFormatting sqref="AN144:AO144">
    <cfRule type="cellIs" dxfId="4330" priority="84" operator="equal">
      <formula>"非該当"</formula>
    </cfRule>
    <cfRule type="cellIs" dxfId="4329" priority="83" operator="equal">
      <formula>"いる"</formula>
    </cfRule>
    <cfRule type="containsText" dxfId="4328" priority="86" operator="containsText" text="いない">
      <formula>NOT(ISERROR(SEARCH("いない",AN144)))</formula>
    </cfRule>
    <cfRule type="cellIs" dxfId="4327" priority="85" operator="equal">
      <formula>"いる・いない"</formula>
    </cfRule>
  </conditionalFormatting>
  <conditionalFormatting sqref="AN152:AO152">
    <cfRule type="containsText" dxfId="4326" priority="79" operator="containsText" text="いない">
      <formula>NOT(ISERROR(SEARCH("いない",AN152)))</formula>
    </cfRule>
    <cfRule type="cellIs" dxfId="4325" priority="78" operator="equal">
      <formula>"いる・いない"</formula>
    </cfRule>
    <cfRule type="cellIs" dxfId="4324" priority="77" operator="equal">
      <formula>"非該当"</formula>
    </cfRule>
    <cfRule type="cellIs" dxfId="4323" priority="76" operator="equal">
      <formula>"いる"</formula>
    </cfRule>
  </conditionalFormatting>
  <conditionalFormatting sqref="AN156:AO157">
    <cfRule type="containsText" dxfId="4322" priority="57" operator="containsText" text="いない">
      <formula>NOT(ISERROR(SEARCH("いない",AN156)))</formula>
    </cfRule>
    <cfRule type="cellIs" dxfId="4321" priority="56" operator="equal">
      <formula>"いる・いない"</formula>
    </cfRule>
    <cfRule type="cellIs" dxfId="4320" priority="55" operator="equal">
      <formula>"非該当"</formula>
    </cfRule>
    <cfRule type="cellIs" dxfId="4319" priority="54" operator="equal">
      <formula>"いる"</formula>
    </cfRule>
  </conditionalFormatting>
  <conditionalFormatting sqref="AN161:AO161">
    <cfRule type="containsText" dxfId="4318" priority="50" operator="containsText" text="いない">
      <formula>NOT(ISERROR(SEARCH("いない",AN161)))</formula>
    </cfRule>
    <cfRule type="cellIs" dxfId="4317" priority="47" operator="equal">
      <formula>"いる"</formula>
    </cfRule>
    <cfRule type="cellIs" dxfId="4316" priority="48" operator="equal">
      <formula>"非該当"</formula>
    </cfRule>
    <cfRule type="cellIs" dxfId="4315" priority="49" operator="equal">
      <formula>"いる・いない"</formula>
    </cfRule>
  </conditionalFormatting>
  <conditionalFormatting sqref="AN171:AO172">
    <cfRule type="cellIs" dxfId="4314" priority="40" operator="equal">
      <formula>"いる"</formula>
    </cfRule>
    <cfRule type="cellIs" dxfId="4313" priority="41" operator="equal">
      <formula>"非該当"</formula>
    </cfRule>
    <cfRule type="cellIs" dxfId="4312" priority="42" operator="equal">
      <formula>"いる・いない"</formula>
    </cfRule>
    <cfRule type="containsText" dxfId="4311" priority="43" operator="containsText" text="いない">
      <formula>NOT(ISERROR(SEARCH("いない",AN171)))</formula>
    </cfRule>
  </conditionalFormatting>
  <conditionalFormatting sqref="AN176:AO176">
    <cfRule type="cellIs" dxfId="4310" priority="35" operator="equal">
      <formula>"いる・いない"</formula>
    </cfRule>
    <cfRule type="containsText" dxfId="4309" priority="36" operator="containsText" text="いない">
      <formula>NOT(ISERROR(SEARCH("いない",AN176)))</formula>
    </cfRule>
    <cfRule type="cellIs" dxfId="4308" priority="33" operator="equal">
      <formula>"いる"</formula>
    </cfRule>
    <cfRule type="cellIs" dxfId="4307" priority="34" operator="equal">
      <formula>"非該当"</formula>
    </cfRule>
  </conditionalFormatting>
  <conditionalFormatting sqref="AY7:AY177">
    <cfRule type="cellIs" dxfId="4306" priority="2" operator="equal">
      <formula>0</formula>
    </cfRule>
    <cfRule type="containsText" dxfId="4305" priority="3" operator="containsText" text="根拠法令等の記載内容を再度確認してください。">
      <formula>NOT(ISERROR(SEARCH("根拠法令等の記載内容を再度確認してください。",AY7)))</formula>
    </cfRule>
    <cfRule type="containsErrors" dxfId="4304" priority="1">
      <formula>ISERROR(AY7)</formula>
    </cfRule>
  </conditionalFormatting>
  <dataValidations count="4">
    <dataValidation type="list" allowBlank="1" showInputMessage="1" showErrorMessage="1" error="決められた値を選択してください。_x000a_" prompt="いる,いない,非該当のいずれかを選択してください" sqref="AN7:AO7 AN11:AO11 AN16:AO16 AN19:AO19 AN23:AO23 AN26:AO26 AN35:AO35 AN45:AO45 AN51:AO51 AN54:AO54 AN58:AO58 AN61:AO61 AN72:AO72 AN79:AO79 AN87:AO87 AN90:AO90 AN93:AO94 AN100:AO101 AN104:AO104 AN109:AO109 AN115:AO115 AN176:AO176 AN133:AO133 AN144:AO144 AN152:AO152 AN156:AO157 AN161:AO161 AN171:AO172" xr:uid="{F39FFA66-1E67-4DD6-A947-623E9F6914B0}">
      <formula1>"いる・いない,いる,いない,非該当"</formula1>
    </dataValidation>
    <dataValidation type="list" allowBlank="1" showInputMessage="1" showErrorMessage="1" error="正しい値を選択してください" prompt="該当又は非該当のいずれかを選択してください" sqref="C118 C50 C91 C146 C164" xr:uid="{A4D34C8E-7F22-4C19-92C3-D48672A292EF}">
      <formula1>"該当・非該当,該当,非該当"</formula1>
    </dataValidation>
    <dataValidation type="whole" allowBlank="1" showInputMessage="1" showErrorMessage="1" error="正しい値を入力してください" prompt="時刻を記入（入力）してください。" sqref="V125:X125 J125:L125" xr:uid="{0E10D3C9-F71B-483F-A9FF-E09F15EF492F}">
      <formula1>0</formula1>
      <formula2>24</formula2>
    </dataValidation>
    <dataValidation type="whole" allowBlank="1" showInputMessage="1" showErrorMessage="1" error="0～59の値を入力してください。" prompt="時刻（分）を記入（入力）してください。" sqref="N125:P125 Z125:AB125" xr:uid="{5BABA1DE-7CE1-4BDA-A82F-877E9DFB5DAB}">
      <formula1>0</formula1>
      <formula2>59</formula2>
    </dataValidation>
  </dataValidations>
  <hyperlinks>
    <hyperlink ref="AM179" location="'介護給付費　目次'!A1" display="目次に戻る" xr:uid="{7EBCF20C-979E-4FAB-9898-FBB4ECB3EE75}"/>
    <hyperlink ref="AM1" location="'介護給付費　目次'!A1" display="目次に戻る" xr:uid="{8A9A2B9D-F0F4-4340-B6F3-8B4599D27438}"/>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3" manualBreakCount="3">
    <brk id="56" min="1" max="49" man="1"/>
    <brk id="107" min="1" max="49" man="1"/>
    <brk id="159" min="1" max="49" man="1"/>
  </rowBreaks>
  <ignoredErrors>
    <ignoredError sqref="H87 H72 H61 H45 H35 H26 H23 H19 H16 H11 H7 H90 H97 H109 H115 H133 H144 H152 H161 H171 H176"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C52F1-90B5-4785-8A2E-7300C921AFB2}">
  <sheetPr codeName="Sheet43">
    <pageSetUpPr fitToPage="1"/>
  </sheetPr>
  <dimension ref="A1:CE63"/>
  <sheetViews>
    <sheetView tabSelected="1"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3"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61"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f t="shared" si="0"/>
        <v>379</v>
      </c>
      <c r="B7" s="418" t="s">
        <v>1757</v>
      </c>
      <c r="C7" s="381"/>
      <c r="D7" s="381"/>
      <c r="E7" s="381"/>
      <c r="F7" s="381"/>
      <c r="G7" s="419"/>
      <c r="H7" s="200" t="s">
        <v>635</v>
      </c>
      <c r="I7" s="80"/>
      <c r="J7" s="381" t="s">
        <v>921</v>
      </c>
      <c r="K7" s="381"/>
      <c r="L7" s="381"/>
      <c r="M7" s="381"/>
      <c r="N7" s="381"/>
      <c r="O7" s="381"/>
      <c r="P7" s="381"/>
      <c r="Q7" s="381"/>
      <c r="R7" s="381"/>
      <c r="S7" s="381"/>
      <c r="T7" s="381"/>
      <c r="U7" s="381"/>
      <c r="V7" s="381"/>
      <c r="W7" s="381"/>
      <c r="X7" s="381"/>
      <c r="Y7" s="381"/>
      <c r="Z7" s="381"/>
      <c r="AA7" s="381"/>
      <c r="AB7" s="381"/>
      <c r="AC7" s="381"/>
      <c r="AD7" s="381"/>
      <c r="AE7" s="381"/>
      <c r="AF7" s="381"/>
      <c r="AG7" s="381"/>
      <c r="AH7" s="381"/>
      <c r="AI7" s="381"/>
      <c r="AJ7" s="381"/>
      <c r="AK7" s="80"/>
      <c r="AL7" s="155"/>
      <c r="AM7" s="201">
        <v>379</v>
      </c>
      <c r="AN7" s="386" t="s">
        <v>12</v>
      </c>
      <c r="AO7" s="387"/>
      <c r="AP7" s="387"/>
      <c r="AQ7" s="388"/>
      <c r="AR7" s="154"/>
      <c r="AS7" s="442" t="s">
        <v>1758</v>
      </c>
      <c r="AT7" s="443"/>
      <c r="AU7" s="443"/>
      <c r="AV7" s="443"/>
      <c r="AW7" s="443"/>
      <c r="AX7" s="444"/>
      <c r="AY7" s="17">
        <f>VLOOKUP(AN7,$CD$6:$CE$11,2,FALSE)</f>
        <v>0</v>
      </c>
      <c r="CB7" s="1" t="s">
        <v>13</v>
      </c>
      <c r="CD7" s="1" t="s">
        <v>13</v>
      </c>
    </row>
    <row r="8" spans="1:83" ht="19.5" customHeight="1" x14ac:dyDescent="0.25">
      <c r="A8" s="69" t="str">
        <f t="shared" si="0"/>
        <v/>
      </c>
      <c r="B8" s="418"/>
      <c r="C8" s="381"/>
      <c r="D8" s="381"/>
      <c r="E8" s="381"/>
      <c r="F8" s="381"/>
      <c r="G8" s="419"/>
      <c r="H8" s="80"/>
      <c r="I8" s="80"/>
      <c r="J8" s="381"/>
      <c r="K8" s="381"/>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80"/>
      <c r="AL8" s="155"/>
      <c r="AM8" s="156"/>
      <c r="AN8" s="80"/>
      <c r="AO8" s="80"/>
      <c r="AP8" s="80"/>
      <c r="AQ8" s="80"/>
      <c r="AR8" s="154"/>
      <c r="AS8" s="442"/>
      <c r="AT8" s="443"/>
      <c r="AU8" s="443"/>
      <c r="AV8" s="443"/>
      <c r="AW8" s="443"/>
      <c r="AX8" s="444"/>
      <c r="AY8" s="15"/>
      <c r="CB8" s="1" t="s">
        <v>14</v>
      </c>
      <c r="CD8" s="1" t="s">
        <v>14</v>
      </c>
      <c r="CE8" s="1" t="s">
        <v>18</v>
      </c>
    </row>
    <row r="9" spans="1:83" ht="19.5" customHeight="1" x14ac:dyDescent="0.25">
      <c r="A9" s="69" t="str">
        <f t="shared" si="0"/>
        <v/>
      </c>
      <c r="B9" s="160"/>
      <c r="C9" s="83"/>
      <c r="D9" s="83"/>
      <c r="E9" s="83"/>
      <c r="F9" s="83"/>
      <c r="G9" s="161"/>
      <c r="H9" s="80"/>
      <c r="I9" s="80"/>
      <c r="J9" s="381"/>
      <c r="K9" s="381"/>
      <c r="L9" s="381"/>
      <c r="M9" s="381"/>
      <c r="N9" s="381"/>
      <c r="O9" s="381"/>
      <c r="P9" s="381"/>
      <c r="Q9" s="381"/>
      <c r="R9" s="381"/>
      <c r="S9" s="381"/>
      <c r="T9" s="381"/>
      <c r="U9" s="381"/>
      <c r="V9" s="381"/>
      <c r="W9" s="381"/>
      <c r="X9" s="381"/>
      <c r="Y9" s="381"/>
      <c r="Z9" s="381"/>
      <c r="AA9" s="381"/>
      <c r="AB9" s="381"/>
      <c r="AC9" s="381"/>
      <c r="AD9" s="381"/>
      <c r="AE9" s="381"/>
      <c r="AF9" s="381"/>
      <c r="AG9" s="381"/>
      <c r="AH9" s="381"/>
      <c r="AI9" s="381"/>
      <c r="AJ9" s="381"/>
      <c r="AK9" s="80"/>
      <c r="AL9" s="155"/>
      <c r="AM9" s="156"/>
      <c r="AN9" s="80"/>
      <c r="AO9" s="80"/>
      <c r="AP9" s="80"/>
      <c r="AQ9" s="80"/>
      <c r="AR9" s="154"/>
      <c r="AS9" s="442"/>
      <c r="AT9" s="443"/>
      <c r="AU9" s="443"/>
      <c r="AV9" s="443"/>
      <c r="AW9" s="443"/>
      <c r="AX9" s="444"/>
      <c r="AY9" s="15"/>
      <c r="CB9" s="1" t="s">
        <v>19</v>
      </c>
      <c r="CD9" s="1" t="s">
        <v>19</v>
      </c>
    </row>
    <row r="10" spans="1:83" ht="19.5" customHeight="1" x14ac:dyDescent="0.25">
      <c r="A10" s="69" t="str">
        <f t="shared" si="0"/>
        <v/>
      </c>
      <c r="B10" s="160"/>
      <c r="C10" s="462" t="s">
        <v>114</v>
      </c>
      <c r="D10" s="462"/>
      <c r="E10" s="462"/>
      <c r="F10" s="83"/>
      <c r="G10" s="161"/>
      <c r="H10" s="80"/>
      <c r="I10" s="80"/>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c r="AG10" s="234"/>
      <c r="AH10" s="234"/>
      <c r="AI10" s="234"/>
      <c r="AJ10" s="234"/>
      <c r="AK10" s="80"/>
      <c r="AL10" s="155"/>
      <c r="AM10" s="156"/>
      <c r="AN10" s="80"/>
      <c r="AO10" s="80"/>
      <c r="AP10" s="80"/>
      <c r="AQ10" s="80"/>
      <c r="AR10" s="154"/>
      <c r="AS10" s="442"/>
      <c r="AT10" s="443"/>
      <c r="AU10" s="443"/>
      <c r="AV10" s="443"/>
      <c r="AW10" s="443"/>
      <c r="AX10" s="444"/>
      <c r="AY10" s="15"/>
      <c r="CB10" s="1" t="s">
        <v>20</v>
      </c>
      <c r="CD10" s="1" t="s">
        <v>20</v>
      </c>
    </row>
    <row r="11" spans="1:83" ht="19.5" customHeight="1" x14ac:dyDescent="0.25">
      <c r="A11" s="69">
        <f t="shared" si="0"/>
        <v>380</v>
      </c>
      <c r="B11" s="185" t="s">
        <v>1445</v>
      </c>
      <c r="C11" s="410" t="s">
        <v>99</v>
      </c>
      <c r="D11" s="411"/>
      <c r="E11" s="411"/>
      <c r="F11" s="412"/>
      <c r="G11" s="161"/>
      <c r="H11" s="80"/>
      <c r="I11" s="80"/>
      <c r="J11" s="80" t="s">
        <v>864</v>
      </c>
      <c r="K11" s="381" t="s">
        <v>922</v>
      </c>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381"/>
      <c r="AK11" s="80"/>
      <c r="AL11" s="155"/>
      <c r="AM11" s="201">
        <v>380</v>
      </c>
      <c r="AN11" s="386" t="s">
        <v>12</v>
      </c>
      <c r="AO11" s="387"/>
      <c r="AP11" s="387"/>
      <c r="AQ11" s="388"/>
      <c r="AR11" s="154"/>
      <c r="AS11" s="375" t="s">
        <v>1630</v>
      </c>
      <c r="AT11" s="376"/>
      <c r="AU11" s="376"/>
      <c r="AV11" s="376"/>
      <c r="AW11" s="376"/>
      <c r="AX11" s="377"/>
      <c r="AY11" s="17">
        <f>VLOOKUP(AN11,$CD$6:$CE$11,2,FALSE)</f>
        <v>0</v>
      </c>
      <c r="CD11" s="1" t="s">
        <v>12</v>
      </c>
    </row>
    <row r="12" spans="1:83" ht="19.5" customHeight="1" x14ac:dyDescent="0.25">
      <c r="A12" s="69" t="str">
        <f t="shared" si="0"/>
        <v/>
      </c>
      <c r="B12" s="153"/>
      <c r="C12" s="80"/>
      <c r="D12" s="80"/>
      <c r="E12" s="80"/>
      <c r="F12" s="80"/>
      <c r="G12" s="154"/>
      <c r="H12" s="80"/>
      <c r="I12" s="80"/>
      <c r="J12" s="80"/>
      <c r="K12" s="381"/>
      <c r="L12" s="381"/>
      <c r="M12" s="381"/>
      <c r="N12" s="381"/>
      <c r="O12" s="381"/>
      <c r="P12" s="381"/>
      <c r="Q12" s="381"/>
      <c r="R12" s="381"/>
      <c r="S12" s="381"/>
      <c r="T12" s="381"/>
      <c r="U12" s="381"/>
      <c r="V12" s="381"/>
      <c r="W12" s="381"/>
      <c r="X12" s="381"/>
      <c r="Y12" s="381"/>
      <c r="Z12" s="381"/>
      <c r="AA12" s="381"/>
      <c r="AB12" s="381"/>
      <c r="AC12" s="381"/>
      <c r="AD12" s="381"/>
      <c r="AE12" s="381"/>
      <c r="AF12" s="381"/>
      <c r="AG12" s="381"/>
      <c r="AH12" s="381"/>
      <c r="AI12" s="381"/>
      <c r="AJ12" s="381"/>
      <c r="AK12" s="80"/>
      <c r="AL12" s="155"/>
      <c r="AM12" s="156"/>
      <c r="AN12" s="80"/>
      <c r="AO12" s="80"/>
      <c r="AP12" s="80"/>
      <c r="AQ12" s="80"/>
      <c r="AR12" s="154"/>
      <c r="AS12" s="375"/>
      <c r="AT12" s="376"/>
      <c r="AU12" s="376"/>
      <c r="AV12" s="376"/>
      <c r="AW12" s="376"/>
      <c r="AX12" s="377"/>
      <c r="AY12" s="15"/>
    </row>
    <row r="13" spans="1:83" ht="19.5" customHeight="1" x14ac:dyDescent="0.25">
      <c r="A13" s="69" t="str">
        <f t="shared" si="0"/>
        <v/>
      </c>
      <c r="B13" s="160"/>
      <c r="C13" s="462" t="s">
        <v>115</v>
      </c>
      <c r="D13" s="462"/>
      <c r="E13" s="462"/>
      <c r="F13" s="83"/>
      <c r="G13" s="161"/>
      <c r="H13" s="80"/>
      <c r="I13" s="80"/>
      <c r="J13" s="79"/>
      <c r="K13" s="234"/>
      <c r="L13" s="234"/>
      <c r="M13" s="234"/>
      <c r="N13" s="234"/>
      <c r="O13" s="234"/>
      <c r="P13" s="234"/>
      <c r="Q13" s="234"/>
      <c r="R13" s="234"/>
      <c r="S13" s="234"/>
      <c r="T13" s="234"/>
      <c r="U13" s="234"/>
      <c r="V13" s="234"/>
      <c r="W13" s="234"/>
      <c r="X13" s="234"/>
      <c r="Y13" s="234"/>
      <c r="Z13" s="234"/>
      <c r="AA13" s="234"/>
      <c r="AB13" s="234"/>
      <c r="AC13" s="234"/>
      <c r="AD13" s="234"/>
      <c r="AE13" s="234"/>
      <c r="AF13" s="234"/>
      <c r="AG13" s="234"/>
      <c r="AH13" s="234"/>
      <c r="AI13" s="234"/>
      <c r="AJ13" s="234"/>
      <c r="AK13" s="80"/>
      <c r="AL13" s="155"/>
      <c r="AM13" s="156"/>
      <c r="AN13" s="80"/>
      <c r="AO13" s="80"/>
      <c r="AP13" s="80"/>
      <c r="AQ13" s="80"/>
      <c r="AR13" s="154"/>
      <c r="AS13" s="84"/>
      <c r="AT13" s="85"/>
      <c r="AU13" s="85"/>
      <c r="AV13" s="85"/>
      <c r="AW13" s="85"/>
      <c r="AX13" s="86"/>
      <c r="AY13" s="17"/>
      <c r="CB13" s="1" t="s">
        <v>13</v>
      </c>
      <c r="CD13" s="1" t="s">
        <v>13</v>
      </c>
      <c r="CE13" s="1" t="s">
        <v>18</v>
      </c>
    </row>
    <row r="14" spans="1:83" ht="19.5" customHeight="1" x14ac:dyDescent="0.25">
      <c r="A14" s="69">
        <f t="shared" si="0"/>
        <v>381</v>
      </c>
      <c r="B14" s="185" t="s">
        <v>1446</v>
      </c>
      <c r="C14" s="410" t="s">
        <v>99</v>
      </c>
      <c r="D14" s="411"/>
      <c r="E14" s="411"/>
      <c r="F14" s="412"/>
      <c r="G14" s="161"/>
      <c r="H14" s="80"/>
      <c r="I14" s="80"/>
      <c r="J14" s="79" t="s">
        <v>865</v>
      </c>
      <c r="K14" s="405" t="s">
        <v>923</v>
      </c>
      <c r="L14" s="405"/>
      <c r="M14" s="405"/>
      <c r="N14" s="405"/>
      <c r="O14" s="405"/>
      <c r="P14" s="405"/>
      <c r="Q14" s="405"/>
      <c r="R14" s="405"/>
      <c r="S14" s="405"/>
      <c r="T14" s="405"/>
      <c r="U14" s="405"/>
      <c r="V14" s="405"/>
      <c r="W14" s="405"/>
      <c r="X14" s="405"/>
      <c r="Y14" s="405"/>
      <c r="Z14" s="405"/>
      <c r="AA14" s="405"/>
      <c r="AB14" s="405"/>
      <c r="AC14" s="405"/>
      <c r="AD14" s="405"/>
      <c r="AE14" s="405"/>
      <c r="AF14" s="405"/>
      <c r="AG14" s="405"/>
      <c r="AH14" s="405"/>
      <c r="AI14" s="405"/>
      <c r="AJ14" s="405"/>
      <c r="AK14" s="80"/>
      <c r="AL14" s="155"/>
      <c r="AM14" s="201">
        <v>381</v>
      </c>
      <c r="AN14" s="386" t="s">
        <v>12</v>
      </c>
      <c r="AO14" s="387"/>
      <c r="AP14" s="387"/>
      <c r="AQ14" s="388"/>
      <c r="AR14" s="154"/>
      <c r="AS14" s="375" t="s">
        <v>1631</v>
      </c>
      <c r="AT14" s="376"/>
      <c r="AU14" s="376"/>
      <c r="AV14" s="376"/>
      <c r="AW14" s="376"/>
      <c r="AX14" s="377"/>
      <c r="AY14" s="17">
        <f>VLOOKUP(AN14,$CD$6:$CE$11,2,FALSE)</f>
        <v>0</v>
      </c>
      <c r="CB14" s="1" t="s">
        <v>14</v>
      </c>
      <c r="CD14" s="1" t="s">
        <v>14</v>
      </c>
    </row>
    <row r="15" spans="1:83" ht="19.5" customHeight="1" x14ac:dyDescent="0.25">
      <c r="A15" s="69" t="str">
        <f t="shared" si="0"/>
        <v/>
      </c>
      <c r="B15" s="153"/>
      <c r="C15" s="80"/>
      <c r="D15" s="80"/>
      <c r="E15" s="80"/>
      <c r="F15" s="80"/>
      <c r="G15" s="154"/>
      <c r="H15" s="80"/>
      <c r="I15" s="80"/>
      <c r="J15" s="79"/>
      <c r="K15" s="405"/>
      <c r="L15" s="405"/>
      <c r="M15" s="405"/>
      <c r="N15" s="405"/>
      <c r="O15" s="405"/>
      <c r="P15" s="405"/>
      <c r="Q15" s="405"/>
      <c r="R15" s="405"/>
      <c r="S15" s="405"/>
      <c r="T15" s="405"/>
      <c r="U15" s="405"/>
      <c r="V15" s="405"/>
      <c r="W15" s="405"/>
      <c r="X15" s="405"/>
      <c r="Y15" s="405"/>
      <c r="Z15" s="405"/>
      <c r="AA15" s="405"/>
      <c r="AB15" s="405"/>
      <c r="AC15" s="405"/>
      <c r="AD15" s="405"/>
      <c r="AE15" s="405"/>
      <c r="AF15" s="405"/>
      <c r="AG15" s="405"/>
      <c r="AH15" s="405"/>
      <c r="AI15" s="405"/>
      <c r="AJ15" s="405"/>
      <c r="AK15" s="80"/>
      <c r="AL15" s="155"/>
      <c r="AM15" s="156"/>
      <c r="AN15" s="80"/>
      <c r="AO15" s="80"/>
      <c r="AP15" s="80"/>
      <c r="AQ15" s="80"/>
      <c r="AR15" s="154"/>
      <c r="AS15" s="375"/>
      <c r="AT15" s="376"/>
      <c r="AU15" s="376"/>
      <c r="AV15" s="376"/>
      <c r="AW15" s="376"/>
      <c r="AX15" s="377"/>
      <c r="AY15" s="15"/>
      <c r="CB15" s="1" t="s">
        <v>19</v>
      </c>
      <c r="CD15" s="1" t="s">
        <v>19</v>
      </c>
    </row>
    <row r="16" spans="1:83" ht="19.5" customHeight="1" x14ac:dyDescent="0.25">
      <c r="A16" s="69" t="str">
        <f t="shared" si="0"/>
        <v/>
      </c>
      <c r="B16" s="185"/>
      <c r="C16" s="80"/>
      <c r="D16" s="80"/>
      <c r="E16" s="80"/>
      <c r="F16" s="80"/>
      <c r="G16" s="154"/>
      <c r="H16" s="80"/>
      <c r="I16" s="80"/>
      <c r="J16" s="79"/>
      <c r="K16" s="405"/>
      <c r="L16" s="405"/>
      <c r="M16" s="405"/>
      <c r="N16" s="405"/>
      <c r="O16" s="405"/>
      <c r="P16" s="405"/>
      <c r="Q16" s="405"/>
      <c r="R16" s="405"/>
      <c r="S16" s="405"/>
      <c r="T16" s="405"/>
      <c r="U16" s="405"/>
      <c r="V16" s="405"/>
      <c r="W16" s="405"/>
      <c r="X16" s="405"/>
      <c r="Y16" s="405"/>
      <c r="Z16" s="405"/>
      <c r="AA16" s="405"/>
      <c r="AB16" s="405"/>
      <c r="AC16" s="405"/>
      <c r="AD16" s="405"/>
      <c r="AE16" s="405"/>
      <c r="AF16" s="405"/>
      <c r="AG16" s="405"/>
      <c r="AH16" s="405"/>
      <c r="AI16" s="405"/>
      <c r="AJ16" s="405"/>
      <c r="AK16" s="80"/>
      <c r="AL16" s="155"/>
      <c r="AM16" s="156"/>
      <c r="AN16" s="80"/>
      <c r="AO16" s="80"/>
      <c r="AP16" s="80"/>
      <c r="AQ16" s="80"/>
      <c r="AR16" s="154"/>
      <c r="AS16" s="84"/>
      <c r="AT16" s="85"/>
      <c r="AU16" s="85"/>
      <c r="AV16" s="85"/>
      <c r="AW16" s="85"/>
      <c r="AX16" s="86"/>
      <c r="AY16" s="15"/>
      <c r="CB16" s="1" t="s">
        <v>21</v>
      </c>
      <c r="CD16" s="1" t="s">
        <v>21</v>
      </c>
    </row>
    <row r="17" spans="1:83" ht="19.5" customHeight="1" x14ac:dyDescent="0.25">
      <c r="A17" s="69" t="str">
        <f t="shared" si="0"/>
        <v/>
      </c>
      <c r="B17" s="153"/>
      <c r="C17" s="80"/>
      <c r="D17" s="80"/>
      <c r="E17" s="80"/>
      <c r="F17" s="80"/>
      <c r="G17" s="154"/>
      <c r="H17" s="80"/>
      <c r="I17" s="80"/>
      <c r="J17" s="79"/>
      <c r="K17" s="79"/>
      <c r="L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80"/>
      <c r="AL17" s="155"/>
      <c r="AM17" s="156"/>
      <c r="AN17" s="80"/>
      <c r="AO17" s="80"/>
      <c r="AP17" s="80"/>
      <c r="AQ17" s="80"/>
      <c r="AR17" s="154"/>
      <c r="AS17" s="157"/>
      <c r="AT17" s="158"/>
      <c r="AU17" s="158"/>
      <c r="AV17" s="158"/>
      <c r="AW17" s="158"/>
      <c r="AX17" s="159"/>
      <c r="AY17" s="15"/>
      <c r="CD17" s="1" t="s">
        <v>22</v>
      </c>
    </row>
    <row r="18" spans="1:83" ht="19.5" customHeight="1" x14ac:dyDescent="0.25">
      <c r="A18" s="69">
        <f t="shared" si="0"/>
        <v>382</v>
      </c>
      <c r="B18" s="153"/>
      <c r="C18" s="80"/>
      <c r="D18" s="80"/>
      <c r="E18" s="80"/>
      <c r="F18" s="80"/>
      <c r="G18" s="154"/>
      <c r="H18" s="80"/>
      <c r="I18" s="80"/>
      <c r="J18" s="80" t="s">
        <v>866</v>
      </c>
      <c r="K18" s="373" t="s">
        <v>924</v>
      </c>
      <c r="L18" s="373"/>
      <c r="M18" s="373"/>
      <c r="N18" s="373"/>
      <c r="O18" s="373"/>
      <c r="P18" s="373"/>
      <c r="Q18" s="373"/>
      <c r="R18" s="373"/>
      <c r="S18" s="373"/>
      <c r="T18" s="373"/>
      <c r="U18" s="373"/>
      <c r="V18" s="373"/>
      <c r="W18" s="373"/>
      <c r="X18" s="373"/>
      <c r="Y18" s="373"/>
      <c r="Z18" s="373"/>
      <c r="AA18" s="373"/>
      <c r="AB18" s="373"/>
      <c r="AC18" s="373"/>
      <c r="AD18" s="373"/>
      <c r="AE18" s="373"/>
      <c r="AF18" s="373"/>
      <c r="AG18" s="373"/>
      <c r="AH18" s="373"/>
      <c r="AI18" s="373"/>
      <c r="AJ18" s="373"/>
      <c r="AK18" s="80"/>
      <c r="AL18" s="155"/>
      <c r="AM18" s="201">
        <v>382</v>
      </c>
      <c r="AN18" s="448" t="s">
        <v>22</v>
      </c>
      <c r="AO18" s="449"/>
      <c r="AP18" s="449"/>
      <c r="AQ18" s="450"/>
      <c r="AR18" s="154"/>
      <c r="AS18" s="442" t="s">
        <v>1578</v>
      </c>
      <c r="AT18" s="443"/>
      <c r="AU18" s="443"/>
      <c r="AV18" s="443"/>
      <c r="AW18" s="443"/>
      <c r="AX18" s="444"/>
      <c r="AY18" s="17">
        <f>IFERROR(VLOOKUP(AN18,$CD$13:$CE$16,2,FALSE),0)</f>
        <v>0</v>
      </c>
    </row>
    <row r="19" spans="1:83" ht="19.5" customHeight="1" x14ac:dyDescent="0.25">
      <c r="A19" s="69" t="str">
        <f t="shared" si="0"/>
        <v/>
      </c>
      <c r="B19" s="153"/>
      <c r="C19" s="80"/>
      <c r="D19" s="80"/>
      <c r="E19" s="80"/>
      <c r="F19" s="80"/>
      <c r="G19" s="154"/>
      <c r="H19" s="80"/>
      <c r="I19" s="80"/>
      <c r="J19" s="80"/>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80"/>
      <c r="AL19" s="155"/>
      <c r="AM19" s="156"/>
      <c r="AN19" s="80"/>
      <c r="AO19" s="80"/>
      <c r="AP19" s="80"/>
      <c r="AQ19" s="80"/>
      <c r="AR19" s="154"/>
      <c r="AS19" s="442"/>
      <c r="AT19" s="443"/>
      <c r="AU19" s="443"/>
      <c r="AV19" s="443"/>
      <c r="AW19" s="443"/>
      <c r="AX19" s="444"/>
      <c r="AY19" s="15"/>
      <c r="CB19" s="1" t="s">
        <v>23</v>
      </c>
      <c r="CD19" s="1" t="s">
        <v>23</v>
      </c>
    </row>
    <row r="20" spans="1:83" ht="19.5" customHeight="1" x14ac:dyDescent="0.25">
      <c r="A20" s="69">
        <f t="shared" si="0"/>
        <v>383</v>
      </c>
      <c r="B20" s="153"/>
      <c r="C20" s="80"/>
      <c r="D20" s="80"/>
      <c r="E20" s="80"/>
      <c r="F20" s="80"/>
      <c r="G20" s="154"/>
      <c r="H20" s="200" t="s">
        <v>341</v>
      </c>
      <c r="I20" s="80"/>
      <c r="J20" s="381" t="s">
        <v>925</v>
      </c>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80"/>
      <c r="AL20" s="155"/>
      <c r="AM20" s="201">
        <v>383</v>
      </c>
      <c r="AN20" s="386" t="s">
        <v>12</v>
      </c>
      <c r="AO20" s="387"/>
      <c r="AP20" s="387"/>
      <c r="AQ20" s="388"/>
      <c r="AR20" s="154"/>
      <c r="AS20" s="395" t="s">
        <v>1632</v>
      </c>
      <c r="AT20" s="396"/>
      <c r="AU20" s="396"/>
      <c r="AV20" s="396"/>
      <c r="AW20" s="396"/>
      <c r="AX20" s="397"/>
      <c r="AY20" s="17">
        <f>VLOOKUP(AN20,$CD$6:$CE$11,2,FALSE)</f>
        <v>0</v>
      </c>
      <c r="CB20" s="1" t="s">
        <v>24</v>
      </c>
      <c r="CD20" s="1" t="s">
        <v>24</v>
      </c>
      <c r="CE20" s="1" t="s">
        <v>25</v>
      </c>
    </row>
    <row r="21" spans="1:83" ht="19.5" customHeight="1" x14ac:dyDescent="0.25">
      <c r="A21" s="69" t="str">
        <f t="shared" si="0"/>
        <v/>
      </c>
      <c r="B21" s="153"/>
      <c r="C21" s="80"/>
      <c r="D21" s="80"/>
      <c r="E21" s="80"/>
      <c r="F21" s="80"/>
      <c r="G21" s="154"/>
      <c r="H21" s="80"/>
      <c r="I21" s="80"/>
      <c r="J21" s="381"/>
      <c r="K21" s="381"/>
      <c r="L21" s="381"/>
      <c r="M21" s="381"/>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80"/>
      <c r="AL21" s="155"/>
      <c r="AM21" s="156"/>
      <c r="AN21" s="80"/>
      <c r="AO21" s="80"/>
      <c r="AP21" s="80"/>
      <c r="AQ21" s="80"/>
      <c r="AR21" s="154"/>
      <c r="AS21" s="395"/>
      <c r="AT21" s="396"/>
      <c r="AU21" s="396"/>
      <c r="AV21" s="396"/>
      <c r="AW21" s="396"/>
      <c r="AX21" s="397"/>
      <c r="AY21" s="15"/>
      <c r="CD21" s="1" t="s">
        <v>26</v>
      </c>
    </row>
    <row r="22" spans="1:83" ht="19.5" customHeight="1" x14ac:dyDescent="0.25">
      <c r="A22" s="69" t="str">
        <f t="shared" si="0"/>
        <v/>
      </c>
      <c r="B22" s="153"/>
      <c r="C22" s="80"/>
      <c r="D22" s="80"/>
      <c r="E22" s="80"/>
      <c r="F22" s="80"/>
      <c r="G22" s="154"/>
      <c r="H22" s="80"/>
      <c r="I22" s="80"/>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80"/>
      <c r="AL22" s="155"/>
      <c r="AM22" s="156"/>
      <c r="AN22" s="80"/>
      <c r="AO22" s="80"/>
      <c r="AP22" s="80"/>
      <c r="AQ22" s="80"/>
      <c r="AR22" s="154"/>
      <c r="AS22" s="395"/>
      <c r="AT22" s="396"/>
      <c r="AU22" s="396"/>
      <c r="AV22" s="396"/>
      <c r="AW22" s="396"/>
      <c r="AX22" s="397"/>
      <c r="AY22" s="17"/>
    </row>
    <row r="23" spans="1:83" ht="19.5" customHeight="1" x14ac:dyDescent="0.25">
      <c r="A23" s="69" t="str">
        <f t="shared" si="0"/>
        <v/>
      </c>
      <c r="B23" s="153"/>
      <c r="C23" s="80"/>
      <c r="D23" s="80"/>
      <c r="E23" s="80"/>
      <c r="F23" s="80"/>
      <c r="G23" s="154"/>
      <c r="H23" s="80"/>
      <c r="I23" s="80"/>
      <c r="J23" s="80"/>
      <c r="K23" s="227"/>
      <c r="L23" s="227"/>
      <c r="M23" s="227"/>
      <c r="N23" s="227"/>
      <c r="O23" s="227"/>
      <c r="P23" s="227"/>
      <c r="Q23" s="227"/>
      <c r="R23" s="227"/>
      <c r="S23" s="227"/>
      <c r="T23" s="227"/>
      <c r="U23" s="227"/>
      <c r="V23" s="227"/>
      <c r="W23" s="227"/>
      <c r="X23" s="227"/>
      <c r="Y23" s="227"/>
      <c r="Z23" s="227"/>
      <c r="AA23" s="227"/>
      <c r="AB23" s="227"/>
      <c r="AC23" s="227"/>
      <c r="AD23" s="227"/>
      <c r="AE23" s="227"/>
      <c r="AF23" s="227"/>
      <c r="AG23" s="227"/>
      <c r="AH23" s="227"/>
      <c r="AI23" s="227"/>
      <c r="AJ23" s="227"/>
      <c r="AK23" s="80"/>
      <c r="AL23" s="155"/>
      <c r="AM23" s="156"/>
      <c r="AN23" s="80"/>
      <c r="AO23" s="80"/>
      <c r="AP23" s="80"/>
      <c r="AQ23" s="80"/>
      <c r="AR23" s="154"/>
      <c r="AS23" s="395"/>
      <c r="AT23" s="396"/>
      <c r="AU23" s="396"/>
      <c r="AV23" s="396"/>
      <c r="AW23" s="396"/>
      <c r="AX23" s="397"/>
      <c r="AY23" s="15"/>
    </row>
    <row r="24" spans="1:83" ht="19.5" customHeight="1" x14ac:dyDescent="0.25">
      <c r="A24" s="69">
        <f t="shared" si="0"/>
        <v>384</v>
      </c>
      <c r="B24" s="153"/>
      <c r="C24" s="80"/>
      <c r="D24" s="80"/>
      <c r="E24" s="80"/>
      <c r="F24" s="80"/>
      <c r="G24" s="154"/>
      <c r="H24" s="80"/>
      <c r="I24" s="80"/>
      <c r="J24" s="80" t="s">
        <v>864</v>
      </c>
      <c r="K24" s="381" t="s">
        <v>926</v>
      </c>
      <c r="L24" s="381"/>
      <c r="M24" s="381"/>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81"/>
      <c r="AK24" s="80"/>
      <c r="AL24" s="155"/>
      <c r="AM24" s="201">
        <v>384</v>
      </c>
      <c r="AN24" s="386" t="s">
        <v>12</v>
      </c>
      <c r="AO24" s="387"/>
      <c r="AP24" s="387"/>
      <c r="AQ24" s="388"/>
      <c r="AR24" s="154"/>
      <c r="AS24" s="442" t="s">
        <v>1633</v>
      </c>
      <c r="AT24" s="443"/>
      <c r="AU24" s="443"/>
      <c r="AV24" s="443"/>
      <c r="AW24" s="443"/>
      <c r="AX24" s="444"/>
      <c r="AY24" s="17">
        <f>VLOOKUP(AN24,$CD$6:$CE$11,2,FALSE)</f>
        <v>0</v>
      </c>
      <c r="CB24" s="1" t="s">
        <v>27</v>
      </c>
      <c r="CD24" s="1" t="s">
        <v>27</v>
      </c>
    </row>
    <row r="25" spans="1:83" ht="19.5" customHeight="1" x14ac:dyDescent="0.25">
      <c r="A25" s="69" t="str">
        <f t="shared" si="0"/>
        <v/>
      </c>
      <c r="B25" s="153"/>
      <c r="C25" s="80"/>
      <c r="D25" s="80"/>
      <c r="E25" s="80"/>
      <c r="F25" s="80"/>
      <c r="G25" s="154"/>
      <c r="H25" s="80"/>
      <c r="I25" s="80"/>
      <c r="J25" s="80"/>
      <c r="K25" s="381"/>
      <c r="L25" s="381"/>
      <c r="M25" s="381"/>
      <c r="N25" s="381"/>
      <c r="O25" s="381"/>
      <c r="P25" s="381"/>
      <c r="Q25" s="381"/>
      <c r="R25" s="381"/>
      <c r="S25" s="381"/>
      <c r="T25" s="381"/>
      <c r="U25" s="381"/>
      <c r="V25" s="381"/>
      <c r="W25" s="381"/>
      <c r="X25" s="381"/>
      <c r="Y25" s="381"/>
      <c r="Z25" s="381"/>
      <c r="AA25" s="381"/>
      <c r="AB25" s="381"/>
      <c r="AC25" s="381"/>
      <c r="AD25" s="381"/>
      <c r="AE25" s="381"/>
      <c r="AF25" s="381"/>
      <c r="AG25" s="381"/>
      <c r="AH25" s="381"/>
      <c r="AI25" s="381"/>
      <c r="AJ25" s="381"/>
      <c r="AK25" s="80"/>
      <c r="AL25" s="155"/>
      <c r="AM25" s="156"/>
      <c r="AN25" s="80"/>
      <c r="AO25" s="80"/>
      <c r="AP25" s="80"/>
      <c r="AQ25" s="80"/>
      <c r="AR25" s="154"/>
      <c r="AS25" s="442"/>
      <c r="AT25" s="443"/>
      <c r="AU25" s="443"/>
      <c r="AV25" s="443"/>
      <c r="AW25" s="443"/>
      <c r="AX25" s="444"/>
      <c r="AY25" s="17"/>
      <c r="CB25" s="1" t="s">
        <v>28</v>
      </c>
      <c r="CD25" s="1" t="s">
        <v>28</v>
      </c>
    </row>
    <row r="26" spans="1:83" ht="19.5" customHeight="1" x14ac:dyDescent="0.25">
      <c r="A26" s="69" t="str">
        <f t="shared" si="0"/>
        <v/>
      </c>
      <c r="B26" s="153"/>
      <c r="C26" s="80"/>
      <c r="D26" s="80"/>
      <c r="E26" s="80"/>
      <c r="F26" s="80"/>
      <c r="G26" s="154"/>
      <c r="H26" s="80"/>
      <c r="I26" s="80"/>
      <c r="J26" s="80"/>
      <c r="K26" s="381"/>
      <c r="L26" s="381"/>
      <c r="M26" s="381"/>
      <c r="N26" s="381"/>
      <c r="O26" s="381"/>
      <c r="P26" s="381"/>
      <c r="Q26" s="381"/>
      <c r="R26" s="381"/>
      <c r="S26" s="381"/>
      <c r="T26" s="381"/>
      <c r="U26" s="381"/>
      <c r="V26" s="381"/>
      <c r="W26" s="381"/>
      <c r="X26" s="381"/>
      <c r="Y26" s="381"/>
      <c r="Z26" s="381"/>
      <c r="AA26" s="381"/>
      <c r="AB26" s="381"/>
      <c r="AC26" s="381"/>
      <c r="AD26" s="381"/>
      <c r="AE26" s="381"/>
      <c r="AF26" s="381"/>
      <c r="AG26" s="381"/>
      <c r="AH26" s="381"/>
      <c r="AI26" s="381"/>
      <c r="AJ26" s="381"/>
      <c r="AK26" s="80"/>
      <c r="AL26" s="155"/>
      <c r="AM26" s="156"/>
      <c r="AN26" s="80"/>
      <c r="AO26" s="80"/>
      <c r="AP26" s="80"/>
      <c r="AQ26" s="80"/>
      <c r="AR26" s="154"/>
      <c r="AS26" s="157"/>
      <c r="AT26" s="158"/>
      <c r="AU26" s="158"/>
      <c r="AV26" s="158"/>
      <c r="AW26" s="158"/>
      <c r="AX26" s="159"/>
      <c r="AY26" s="15"/>
      <c r="CB26" s="1" t="s">
        <v>29</v>
      </c>
      <c r="CD26" s="1" t="s">
        <v>29</v>
      </c>
      <c r="CE26" s="1" t="s">
        <v>30</v>
      </c>
    </row>
    <row r="27" spans="1:83" ht="19.5" customHeight="1" x14ac:dyDescent="0.25">
      <c r="A27" s="69" t="str">
        <f t="shared" si="0"/>
        <v/>
      </c>
      <c r="B27" s="153"/>
      <c r="C27" s="80"/>
      <c r="D27" s="80"/>
      <c r="E27" s="80"/>
      <c r="F27" s="80"/>
      <c r="G27" s="154"/>
      <c r="H27" s="80"/>
      <c r="I27" s="80"/>
      <c r="J27" s="80"/>
      <c r="K27" s="234"/>
      <c r="L27" s="234"/>
      <c r="M27" s="234"/>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80"/>
      <c r="AL27" s="155"/>
      <c r="AM27" s="156"/>
      <c r="AN27" s="80"/>
      <c r="AO27" s="80"/>
      <c r="AP27" s="80"/>
      <c r="AQ27" s="80"/>
      <c r="AR27" s="154"/>
      <c r="AS27" s="157"/>
      <c r="AT27" s="158"/>
      <c r="AU27" s="158"/>
      <c r="AV27" s="158"/>
      <c r="AW27" s="158"/>
      <c r="AX27" s="159"/>
      <c r="AY27" s="15"/>
      <c r="CD27" s="1" t="s">
        <v>31</v>
      </c>
    </row>
    <row r="28" spans="1:83" ht="19.5" customHeight="1" x14ac:dyDescent="0.25">
      <c r="A28" s="69">
        <f t="shared" si="0"/>
        <v>385</v>
      </c>
      <c r="B28" s="153"/>
      <c r="C28" s="80"/>
      <c r="D28" s="80"/>
      <c r="E28" s="80"/>
      <c r="F28" s="80"/>
      <c r="G28" s="154"/>
      <c r="H28" s="80"/>
      <c r="I28" s="80"/>
      <c r="J28" s="80" t="s">
        <v>865</v>
      </c>
      <c r="K28" s="384" t="s">
        <v>923</v>
      </c>
      <c r="L28" s="384"/>
      <c r="M28" s="384"/>
      <c r="N28" s="384"/>
      <c r="O28" s="384"/>
      <c r="P28" s="384"/>
      <c r="Q28" s="384"/>
      <c r="R28" s="384"/>
      <c r="S28" s="384"/>
      <c r="T28" s="384"/>
      <c r="U28" s="384"/>
      <c r="V28" s="384"/>
      <c r="W28" s="384"/>
      <c r="X28" s="384"/>
      <c r="Y28" s="384"/>
      <c r="Z28" s="384"/>
      <c r="AA28" s="384"/>
      <c r="AB28" s="384"/>
      <c r="AC28" s="384"/>
      <c r="AD28" s="384"/>
      <c r="AE28" s="384"/>
      <c r="AF28" s="384"/>
      <c r="AG28" s="384"/>
      <c r="AH28" s="384"/>
      <c r="AI28" s="384"/>
      <c r="AJ28" s="384"/>
      <c r="AK28" s="80"/>
      <c r="AL28" s="155"/>
      <c r="AM28" s="201">
        <v>385</v>
      </c>
      <c r="AN28" s="386" t="s">
        <v>12</v>
      </c>
      <c r="AO28" s="387"/>
      <c r="AP28" s="387"/>
      <c r="AQ28" s="388"/>
      <c r="AR28" s="154"/>
      <c r="AS28" s="442" t="s">
        <v>1634</v>
      </c>
      <c r="AT28" s="443"/>
      <c r="AU28" s="443"/>
      <c r="AV28" s="443"/>
      <c r="AW28" s="443"/>
      <c r="AX28" s="444"/>
      <c r="AY28" s="17">
        <f>VLOOKUP(AN28,$CD$6:$CE$11,2,FALSE)</f>
        <v>0</v>
      </c>
    </row>
    <row r="29" spans="1:83" ht="19.5" customHeight="1" x14ac:dyDescent="0.25">
      <c r="A29" s="69" t="str">
        <f t="shared" si="0"/>
        <v/>
      </c>
      <c r="B29" s="153"/>
      <c r="C29" s="80"/>
      <c r="D29" s="80"/>
      <c r="E29" s="80"/>
      <c r="F29" s="80"/>
      <c r="G29" s="154"/>
      <c r="H29" s="80"/>
      <c r="I29" s="80"/>
      <c r="J29" s="80"/>
      <c r="K29" s="384"/>
      <c r="L29" s="384"/>
      <c r="M29" s="384"/>
      <c r="N29" s="384"/>
      <c r="O29" s="384"/>
      <c r="P29" s="384"/>
      <c r="Q29" s="384"/>
      <c r="R29" s="384"/>
      <c r="S29" s="384"/>
      <c r="T29" s="384"/>
      <c r="U29" s="384"/>
      <c r="V29" s="384"/>
      <c r="W29" s="384"/>
      <c r="X29" s="384"/>
      <c r="Y29" s="384"/>
      <c r="Z29" s="384"/>
      <c r="AA29" s="384"/>
      <c r="AB29" s="384"/>
      <c r="AC29" s="384"/>
      <c r="AD29" s="384"/>
      <c r="AE29" s="384"/>
      <c r="AF29" s="384"/>
      <c r="AG29" s="384"/>
      <c r="AH29" s="384"/>
      <c r="AI29" s="384"/>
      <c r="AJ29" s="384"/>
      <c r="AK29" s="80"/>
      <c r="AL29" s="155"/>
      <c r="AM29" s="156"/>
      <c r="AN29" s="80"/>
      <c r="AO29" s="80"/>
      <c r="AP29" s="80"/>
      <c r="AQ29" s="80"/>
      <c r="AR29" s="154"/>
      <c r="AS29" s="442"/>
      <c r="AT29" s="443"/>
      <c r="AU29" s="443"/>
      <c r="AV29" s="443"/>
      <c r="AW29" s="443"/>
      <c r="AX29" s="444"/>
      <c r="AY29" s="15"/>
    </row>
    <row r="30" spans="1:83" ht="19.5" customHeight="1" x14ac:dyDescent="0.25">
      <c r="A30" s="69" t="str">
        <f t="shared" si="0"/>
        <v/>
      </c>
      <c r="B30" s="153"/>
      <c r="C30" s="80"/>
      <c r="D30" s="80"/>
      <c r="E30" s="80"/>
      <c r="F30" s="80"/>
      <c r="G30" s="154"/>
      <c r="H30" s="80"/>
      <c r="I30" s="80"/>
      <c r="J30" s="80"/>
      <c r="K30" s="384"/>
      <c r="L30" s="384"/>
      <c r="M30" s="384"/>
      <c r="N30" s="384"/>
      <c r="O30" s="384"/>
      <c r="P30" s="384"/>
      <c r="Q30" s="384"/>
      <c r="R30" s="384"/>
      <c r="S30" s="384"/>
      <c r="T30" s="384"/>
      <c r="U30" s="384"/>
      <c r="V30" s="384"/>
      <c r="W30" s="384"/>
      <c r="X30" s="384"/>
      <c r="Y30" s="384"/>
      <c r="Z30" s="384"/>
      <c r="AA30" s="384"/>
      <c r="AB30" s="384"/>
      <c r="AC30" s="384"/>
      <c r="AD30" s="384"/>
      <c r="AE30" s="384"/>
      <c r="AF30" s="384"/>
      <c r="AG30" s="384"/>
      <c r="AH30" s="384"/>
      <c r="AI30" s="384"/>
      <c r="AJ30" s="384"/>
      <c r="AK30" s="80"/>
      <c r="AL30" s="155"/>
      <c r="AM30" s="156"/>
      <c r="AN30" s="80"/>
      <c r="AO30" s="80"/>
      <c r="AP30" s="80"/>
      <c r="AQ30" s="80"/>
      <c r="AR30" s="154"/>
      <c r="AS30" s="157"/>
      <c r="AT30" s="158"/>
      <c r="AU30" s="158"/>
      <c r="AV30" s="158"/>
      <c r="AW30" s="158"/>
      <c r="AX30" s="159"/>
      <c r="AY30" s="15"/>
      <c r="CB30" s="1" t="s">
        <v>32</v>
      </c>
      <c r="CD30" s="1" t="s">
        <v>32</v>
      </c>
    </row>
    <row r="31" spans="1:83" ht="19.5" customHeight="1" x14ac:dyDescent="0.25">
      <c r="A31" s="69" t="str">
        <f t="shared" si="0"/>
        <v/>
      </c>
      <c r="B31" s="186"/>
      <c r="C31" s="81"/>
      <c r="D31" s="81"/>
      <c r="E31" s="81"/>
      <c r="F31" s="81"/>
      <c r="G31" s="187"/>
      <c r="H31" s="80"/>
      <c r="I31" s="80"/>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80"/>
      <c r="AL31" s="155"/>
      <c r="AM31" s="156"/>
      <c r="AN31" s="80"/>
      <c r="AO31" s="80"/>
      <c r="AP31" s="80"/>
      <c r="AQ31" s="80"/>
      <c r="AR31" s="154"/>
      <c r="AS31" s="84"/>
      <c r="AT31" s="85"/>
      <c r="AU31" s="85"/>
      <c r="AV31" s="85"/>
      <c r="AW31" s="85"/>
      <c r="AX31" s="86"/>
      <c r="AY31" s="17"/>
      <c r="CB31" s="1" t="s">
        <v>33</v>
      </c>
      <c r="CD31" s="1" t="s">
        <v>33</v>
      </c>
      <c r="CE31" s="1" t="s">
        <v>34</v>
      </c>
    </row>
    <row r="32" spans="1:83" ht="19.5" customHeight="1" x14ac:dyDescent="0.25">
      <c r="A32" s="69">
        <f t="shared" si="0"/>
        <v>386</v>
      </c>
      <c r="B32" s="186"/>
      <c r="C32" s="81"/>
      <c r="D32" s="81"/>
      <c r="E32" s="81"/>
      <c r="F32" s="81"/>
      <c r="G32" s="187"/>
      <c r="H32" s="80"/>
      <c r="I32" s="80"/>
      <c r="J32" s="94" t="s">
        <v>866</v>
      </c>
      <c r="K32" s="384" t="s">
        <v>927</v>
      </c>
      <c r="L32" s="384"/>
      <c r="M32" s="384"/>
      <c r="N32" s="384"/>
      <c r="O32" s="384"/>
      <c r="P32" s="384"/>
      <c r="Q32" s="384"/>
      <c r="R32" s="384"/>
      <c r="S32" s="384"/>
      <c r="T32" s="384"/>
      <c r="U32" s="384"/>
      <c r="V32" s="384"/>
      <c r="W32" s="384"/>
      <c r="X32" s="384"/>
      <c r="Y32" s="384"/>
      <c r="Z32" s="384"/>
      <c r="AA32" s="384"/>
      <c r="AB32" s="384"/>
      <c r="AC32" s="384"/>
      <c r="AD32" s="384"/>
      <c r="AE32" s="384"/>
      <c r="AF32" s="384"/>
      <c r="AG32" s="384"/>
      <c r="AH32" s="384"/>
      <c r="AI32" s="384"/>
      <c r="AJ32" s="384"/>
      <c r="AK32" s="80"/>
      <c r="AL32" s="155"/>
      <c r="AM32" s="201">
        <v>386</v>
      </c>
      <c r="AN32" s="448" t="s">
        <v>22</v>
      </c>
      <c r="AO32" s="449"/>
      <c r="AP32" s="449"/>
      <c r="AQ32" s="450"/>
      <c r="AR32" s="154"/>
      <c r="AS32" s="442" t="s">
        <v>1578</v>
      </c>
      <c r="AT32" s="443"/>
      <c r="AU32" s="443"/>
      <c r="AV32" s="443"/>
      <c r="AW32" s="443"/>
      <c r="AX32" s="444"/>
      <c r="AY32" s="17">
        <f>IFERROR(VLOOKUP(AN32,$CD$13:$CE$16,2,FALSE),0)</f>
        <v>0</v>
      </c>
      <c r="CB32" s="1" t="s">
        <v>19</v>
      </c>
      <c r="CD32" s="1" t="s">
        <v>19</v>
      </c>
    </row>
    <row r="33" spans="1:83" ht="19.5" customHeight="1" x14ac:dyDescent="0.25">
      <c r="A33" s="69" t="str">
        <f t="shared" si="0"/>
        <v/>
      </c>
      <c r="B33" s="153"/>
      <c r="C33" s="80"/>
      <c r="D33" s="80"/>
      <c r="E33" s="80"/>
      <c r="F33" s="80"/>
      <c r="G33" s="154"/>
      <c r="H33" s="80"/>
      <c r="I33" s="80"/>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80"/>
      <c r="AL33" s="155"/>
      <c r="AM33" s="156"/>
      <c r="AN33" s="80"/>
      <c r="AO33" s="80"/>
      <c r="AP33" s="80"/>
      <c r="AQ33" s="80"/>
      <c r="AR33" s="154"/>
      <c r="AS33" s="442"/>
      <c r="AT33" s="443"/>
      <c r="AU33" s="443"/>
      <c r="AV33" s="443"/>
      <c r="AW33" s="443"/>
      <c r="AX33" s="444"/>
      <c r="AY33" s="15"/>
      <c r="CD33" s="1" t="s">
        <v>35</v>
      </c>
    </row>
    <row r="34" spans="1:83" ht="19.5" customHeight="1" x14ac:dyDescent="0.25">
      <c r="A34" s="69">
        <f t="shared" si="0"/>
        <v>387</v>
      </c>
      <c r="B34" s="185"/>
      <c r="C34" s="80"/>
      <c r="D34" s="80"/>
      <c r="E34" s="80"/>
      <c r="F34" s="80"/>
      <c r="G34" s="154"/>
      <c r="H34" s="200" t="s">
        <v>349</v>
      </c>
      <c r="I34" s="80"/>
      <c r="J34" s="373" t="s">
        <v>873</v>
      </c>
      <c r="K34" s="373"/>
      <c r="L34" s="373"/>
      <c r="M34" s="373"/>
      <c r="N34" s="373"/>
      <c r="O34" s="373"/>
      <c r="P34" s="373"/>
      <c r="Q34" s="373"/>
      <c r="R34" s="373"/>
      <c r="S34" s="373"/>
      <c r="T34" s="373"/>
      <c r="U34" s="373"/>
      <c r="V34" s="373"/>
      <c r="W34" s="373"/>
      <c r="X34" s="373"/>
      <c r="Y34" s="373"/>
      <c r="Z34" s="373"/>
      <c r="AA34" s="373"/>
      <c r="AB34" s="373"/>
      <c r="AC34" s="373"/>
      <c r="AD34" s="373"/>
      <c r="AE34" s="373"/>
      <c r="AF34" s="373"/>
      <c r="AG34" s="373"/>
      <c r="AH34" s="373"/>
      <c r="AI34" s="373"/>
      <c r="AJ34" s="373"/>
      <c r="AK34" s="80"/>
      <c r="AL34" s="155"/>
      <c r="AM34" s="201">
        <v>387</v>
      </c>
      <c r="AN34" s="386" t="s">
        <v>12</v>
      </c>
      <c r="AO34" s="387"/>
      <c r="AP34" s="387"/>
      <c r="AQ34" s="388"/>
      <c r="AR34" s="154"/>
      <c r="AS34" s="442" t="s">
        <v>1759</v>
      </c>
      <c r="AT34" s="443"/>
      <c r="AU34" s="443"/>
      <c r="AV34" s="443"/>
      <c r="AW34" s="443"/>
      <c r="AX34" s="444"/>
      <c r="AY34" s="17">
        <f>VLOOKUP(AN34,$CD$6:$CE$11,2,FALSE)</f>
        <v>0</v>
      </c>
    </row>
    <row r="35" spans="1:83" ht="19.5" customHeight="1" x14ac:dyDescent="0.25">
      <c r="A35" s="69" t="str">
        <f t="shared" si="0"/>
        <v/>
      </c>
      <c r="B35" s="153"/>
      <c r="C35" s="80"/>
      <c r="D35" s="80"/>
      <c r="E35" s="80"/>
      <c r="F35" s="80"/>
      <c r="G35" s="154"/>
      <c r="H35" s="80"/>
      <c r="I35" s="80"/>
      <c r="J35" s="80"/>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80"/>
      <c r="AL35" s="155"/>
      <c r="AM35" s="156"/>
      <c r="AN35" s="80"/>
      <c r="AO35" s="80"/>
      <c r="AP35" s="80"/>
      <c r="AQ35" s="80"/>
      <c r="AR35" s="154"/>
      <c r="AS35" s="442"/>
      <c r="AT35" s="443"/>
      <c r="AU35" s="443"/>
      <c r="AV35" s="443"/>
      <c r="AW35" s="443"/>
      <c r="AX35" s="444"/>
      <c r="AY35" s="15"/>
    </row>
    <row r="36" spans="1:83" ht="19.5" customHeight="1" x14ac:dyDescent="0.25">
      <c r="A36" s="69">
        <f t="shared" si="0"/>
        <v>388</v>
      </c>
      <c r="B36" s="153"/>
      <c r="C36" s="80"/>
      <c r="D36" s="80"/>
      <c r="E36" s="80"/>
      <c r="F36" s="80"/>
      <c r="G36" s="154"/>
      <c r="H36" s="80"/>
      <c r="I36" s="80"/>
      <c r="J36" s="80" t="s">
        <v>864</v>
      </c>
      <c r="K36" s="381" t="s">
        <v>928</v>
      </c>
      <c r="L36" s="381"/>
      <c r="M36" s="381"/>
      <c r="N36" s="381"/>
      <c r="O36" s="381"/>
      <c r="P36" s="381"/>
      <c r="Q36" s="381"/>
      <c r="R36" s="381"/>
      <c r="S36" s="381"/>
      <c r="T36" s="381"/>
      <c r="U36" s="381"/>
      <c r="V36" s="381"/>
      <c r="W36" s="381"/>
      <c r="X36" s="381"/>
      <c r="Y36" s="381"/>
      <c r="Z36" s="381"/>
      <c r="AA36" s="381"/>
      <c r="AB36" s="381"/>
      <c r="AC36" s="381"/>
      <c r="AD36" s="381"/>
      <c r="AE36" s="381"/>
      <c r="AF36" s="381"/>
      <c r="AG36" s="381"/>
      <c r="AH36" s="381"/>
      <c r="AI36" s="381"/>
      <c r="AJ36" s="381"/>
      <c r="AK36" s="80"/>
      <c r="AL36" s="155"/>
      <c r="AM36" s="201">
        <v>388</v>
      </c>
      <c r="AN36" s="386" t="s">
        <v>12</v>
      </c>
      <c r="AO36" s="387"/>
      <c r="AP36" s="387"/>
      <c r="AQ36" s="388"/>
      <c r="AR36" s="154"/>
      <c r="AS36" s="442" t="s">
        <v>1760</v>
      </c>
      <c r="AT36" s="443"/>
      <c r="AU36" s="443"/>
      <c r="AV36" s="443"/>
      <c r="AW36" s="443"/>
      <c r="AX36" s="444"/>
      <c r="AY36" s="17">
        <f>VLOOKUP(AN36,$CD$6:$CE$11,2,FALSE)</f>
        <v>0</v>
      </c>
      <c r="CB36" s="1" t="s">
        <v>32</v>
      </c>
      <c r="CD36" s="1" t="s">
        <v>32</v>
      </c>
      <c r="CE36" s="1" t="s">
        <v>18</v>
      </c>
    </row>
    <row r="37" spans="1:83" ht="19.5" customHeight="1" x14ac:dyDescent="0.25">
      <c r="A37" s="69" t="str">
        <f t="shared" si="0"/>
        <v/>
      </c>
      <c r="B37" s="153"/>
      <c r="C37" s="80"/>
      <c r="D37" s="80"/>
      <c r="E37" s="80"/>
      <c r="F37" s="80"/>
      <c r="G37" s="154"/>
      <c r="H37" s="80"/>
      <c r="I37" s="80"/>
      <c r="J37" s="80"/>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80"/>
      <c r="AL37" s="155"/>
      <c r="AM37" s="156"/>
      <c r="AN37" s="80"/>
      <c r="AO37" s="80"/>
      <c r="AP37" s="80"/>
      <c r="AQ37" s="80"/>
      <c r="AR37" s="154"/>
      <c r="AS37" s="442"/>
      <c r="AT37" s="443"/>
      <c r="AU37" s="443"/>
      <c r="AV37" s="443"/>
      <c r="AW37" s="443"/>
      <c r="AX37" s="444"/>
      <c r="AY37" s="15"/>
      <c r="CB37" s="1" t="s">
        <v>33</v>
      </c>
      <c r="CD37" s="1" t="s">
        <v>33</v>
      </c>
    </row>
    <row r="38" spans="1:83" ht="19.5" customHeight="1" x14ac:dyDescent="0.25">
      <c r="A38" s="69" t="str">
        <f t="shared" si="0"/>
        <v/>
      </c>
      <c r="B38" s="153"/>
      <c r="C38" s="80"/>
      <c r="D38" s="80"/>
      <c r="E38" s="80"/>
      <c r="F38" s="80"/>
      <c r="G38" s="154"/>
      <c r="H38" s="80"/>
      <c r="I38" s="80"/>
      <c r="J38" s="80"/>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80"/>
      <c r="AL38" s="155"/>
      <c r="AM38" s="156"/>
      <c r="AN38" s="80"/>
      <c r="AO38" s="80"/>
      <c r="AP38" s="80"/>
      <c r="AQ38" s="80"/>
      <c r="AR38" s="154"/>
      <c r="AS38" s="157"/>
      <c r="AT38" s="158"/>
      <c r="AU38" s="158"/>
      <c r="AV38" s="158"/>
      <c r="AW38" s="158"/>
      <c r="AX38" s="159"/>
      <c r="AY38" s="15"/>
      <c r="CB38" s="1" t="s">
        <v>19</v>
      </c>
      <c r="CD38" s="1" t="s">
        <v>19</v>
      </c>
    </row>
    <row r="39" spans="1:83" ht="19.5" customHeight="1" x14ac:dyDescent="0.25">
      <c r="A39" s="69">
        <f t="shared" si="0"/>
        <v>389</v>
      </c>
      <c r="B39" s="153"/>
      <c r="C39" s="80"/>
      <c r="D39" s="80"/>
      <c r="E39" s="80"/>
      <c r="F39" s="80"/>
      <c r="G39" s="154"/>
      <c r="H39" s="80"/>
      <c r="I39" s="80"/>
      <c r="J39" s="80" t="s">
        <v>865</v>
      </c>
      <c r="K39" s="381" t="s">
        <v>929</v>
      </c>
      <c r="L39" s="381"/>
      <c r="M39" s="381"/>
      <c r="N39" s="381"/>
      <c r="O39" s="381"/>
      <c r="P39" s="381"/>
      <c r="Q39" s="381"/>
      <c r="R39" s="381"/>
      <c r="S39" s="381"/>
      <c r="T39" s="381"/>
      <c r="U39" s="381"/>
      <c r="V39" s="381"/>
      <c r="W39" s="381"/>
      <c r="X39" s="381"/>
      <c r="Y39" s="381"/>
      <c r="Z39" s="381"/>
      <c r="AA39" s="381"/>
      <c r="AB39" s="381"/>
      <c r="AC39" s="381"/>
      <c r="AD39" s="381"/>
      <c r="AE39" s="381"/>
      <c r="AF39" s="381"/>
      <c r="AG39" s="381"/>
      <c r="AH39" s="381"/>
      <c r="AI39" s="381"/>
      <c r="AJ39" s="381"/>
      <c r="AK39" s="80"/>
      <c r="AL39" s="155"/>
      <c r="AM39" s="201">
        <v>389</v>
      </c>
      <c r="AN39" s="386" t="s">
        <v>12</v>
      </c>
      <c r="AO39" s="387"/>
      <c r="AP39" s="387"/>
      <c r="AQ39" s="388"/>
      <c r="AR39" s="154"/>
      <c r="AS39" s="442" t="s">
        <v>1761</v>
      </c>
      <c r="AT39" s="443"/>
      <c r="AU39" s="443"/>
      <c r="AV39" s="443"/>
      <c r="AW39" s="443"/>
      <c r="AX39" s="444"/>
      <c r="AY39" s="17">
        <f>VLOOKUP(AN39,$CD$6:$CE$11,2,FALSE)</f>
        <v>0</v>
      </c>
      <c r="CD39" s="1" t="s">
        <v>36</v>
      </c>
    </row>
    <row r="40" spans="1:83" ht="19.5" customHeight="1" x14ac:dyDescent="0.25">
      <c r="A40" s="69" t="str">
        <f t="shared" si="0"/>
        <v/>
      </c>
      <c r="B40" s="153"/>
      <c r="C40" s="80"/>
      <c r="D40" s="80"/>
      <c r="E40" s="80"/>
      <c r="F40" s="80"/>
      <c r="G40" s="154"/>
      <c r="H40" s="80"/>
      <c r="I40" s="80"/>
      <c r="J40" s="80"/>
      <c r="K40" s="381"/>
      <c r="L40" s="381"/>
      <c r="M40" s="381"/>
      <c r="N40" s="381"/>
      <c r="O40" s="381"/>
      <c r="P40" s="381"/>
      <c r="Q40" s="381"/>
      <c r="R40" s="381"/>
      <c r="S40" s="381"/>
      <c r="T40" s="381"/>
      <c r="U40" s="381"/>
      <c r="V40" s="381"/>
      <c r="W40" s="381"/>
      <c r="X40" s="381"/>
      <c r="Y40" s="381"/>
      <c r="Z40" s="381"/>
      <c r="AA40" s="381"/>
      <c r="AB40" s="381"/>
      <c r="AC40" s="381"/>
      <c r="AD40" s="381"/>
      <c r="AE40" s="381"/>
      <c r="AF40" s="381"/>
      <c r="AG40" s="381"/>
      <c r="AH40" s="381"/>
      <c r="AI40" s="381"/>
      <c r="AJ40" s="381"/>
      <c r="AK40" s="80"/>
      <c r="AL40" s="155"/>
      <c r="AM40" s="156"/>
      <c r="AN40" s="80"/>
      <c r="AO40" s="80"/>
      <c r="AP40" s="80"/>
      <c r="AQ40" s="80"/>
      <c r="AR40" s="154"/>
      <c r="AS40" s="442"/>
      <c r="AT40" s="443"/>
      <c r="AU40" s="443"/>
      <c r="AV40" s="443"/>
      <c r="AW40" s="443"/>
      <c r="AX40" s="444"/>
      <c r="AY40" s="15"/>
    </row>
    <row r="41" spans="1:83" ht="19.5" customHeight="1" x14ac:dyDescent="0.25">
      <c r="A41" s="69" t="str">
        <f t="shared" si="0"/>
        <v/>
      </c>
      <c r="B41" s="153"/>
      <c r="C41" s="80"/>
      <c r="D41" s="80"/>
      <c r="E41" s="80"/>
      <c r="F41" s="80"/>
      <c r="G41" s="154"/>
      <c r="H41" s="80"/>
      <c r="I41" s="80"/>
      <c r="J41" s="80"/>
      <c r="K41" s="381"/>
      <c r="L41" s="381"/>
      <c r="M41" s="381"/>
      <c r="N41" s="381"/>
      <c r="O41" s="381"/>
      <c r="P41" s="381"/>
      <c r="Q41" s="381"/>
      <c r="R41" s="381"/>
      <c r="S41" s="381"/>
      <c r="T41" s="381"/>
      <c r="U41" s="381"/>
      <c r="V41" s="381"/>
      <c r="W41" s="381"/>
      <c r="X41" s="381"/>
      <c r="Y41" s="381"/>
      <c r="Z41" s="381"/>
      <c r="AA41" s="381"/>
      <c r="AB41" s="381"/>
      <c r="AC41" s="381"/>
      <c r="AD41" s="381"/>
      <c r="AE41" s="381"/>
      <c r="AF41" s="381"/>
      <c r="AG41" s="381"/>
      <c r="AH41" s="381"/>
      <c r="AI41" s="381"/>
      <c r="AJ41" s="381"/>
      <c r="AK41" s="80"/>
      <c r="AL41" s="155"/>
      <c r="AM41" s="156"/>
      <c r="AN41" s="80"/>
      <c r="AO41" s="80"/>
      <c r="AP41" s="80"/>
      <c r="AQ41" s="80"/>
      <c r="AR41" s="154"/>
      <c r="AS41" s="157"/>
      <c r="AT41" s="158"/>
      <c r="AU41" s="158"/>
      <c r="AV41" s="158"/>
      <c r="AW41" s="158"/>
      <c r="AX41" s="159"/>
      <c r="AY41" s="15"/>
    </row>
    <row r="42" spans="1:83" ht="19.5" customHeight="1" x14ac:dyDescent="0.25">
      <c r="A42" s="69" t="str">
        <f t="shared" si="0"/>
        <v/>
      </c>
      <c r="B42" s="153"/>
      <c r="C42" s="80"/>
      <c r="D42" s="80"/>
      <c r="E42" s="80"/>
      <c r="F42" s="80"/>
      <c r="G42" s="154"/>
      <c r="H42" s="80"/>
      <c r="I42" s="80"/>
      <c r="J42" s="80"/>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80"/>
      <c r="AL42" s="155"/>
      <c r="AM42" s="156"/>
      <c r="AN42" s="80"/>
      <c r="AO42" s="80"/>
      <c r="AP42" s="80"/>
      <c r="AQ42" s="80"/>
      <c r="AR42" s="154"/>
      <c r="AS42" s="157"/>
      <c r="AT42" s="158"/>
      <c r="AU42" s="158"/>
      <c r="AV42" s="158"/>
      <c r="AW42" s="158"/>
      <c r="AX42" s="159"/>
      <c r="AY42" s="15"/>
      <c r="CB42" s="1" t="s">
        <v>97</v>
      </c>
      <c r="CD42" s="1" t="s">
        <v>97</v>
      </c>
    </row>
    <row r="43" spans="1:83" ht="19.5" customHeight="1" x14ac:dyDescent="0.25">
      <c r="A43" s="69" t="str">
        <f t="shared" si="0"/>
        <v/>
      </c>
      <c r="B43" s="153"/>
      <c r="C43" s="80"/>
      <c r="D43" s="80"/>
      <c r="E43" s="80"/>
      <c r="F43" s="80"/>
      <c r="G43" s="154"/>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155"/>
      <c r="AM43" s="156"/>
      <c r="AN43" s="80"/>
      <c r="AO43" s="80"/>
      <c r="AP43" s="80"/>
      <c r="AQ43" s="80"/>
      <c r="AR43" s="154"/>
      <c r="AS43" s="157"/>
      <c r="AT43" s="158"/>
      <c r="AU43" s="158"/>
      <c r="AV43" s="158"/>
      <c r="AW43" s="158"/>
      <c r="AX43" s="159"/>
      <c r="AY43" s="17"/>
      <c r="CB43" s="1" t="s">
        <v>98</v>
      </c>
      <c r="CD43" s="1" t="s">
        <v>98</v>
      </c>
    </row>
    <row r="44" spans="1:83" ht="19.5" customHeight="1" x14ac:dyDescent="0.25">
      <c r="A44" s="69">
        <f t="shared" si="0"/>
        <v>390</v>
      </c>
      <c r="B44" s="153"/>
      <c r="C44" s="80"/>
      <c r="D44" s="80"/>
      <c r="E44" s="80"/>
      <c r="F44" s="80"/>
      <c r="G44" s="154"/>
      <c r="H44" s="80"/>
      <c r="I44" s="80"/>
      <c r="J44" s="80" t="s">
        <v>866</v>
      </c>
      <c r="K44" s="401" t="s">
        <v>930</v>
      </c>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80"/>
      <c r="AL44" s="155"/>
      <c r="AM44" s="201">
        <v>390</v>
      </c>
      <c r="AN44" s="386" t="s">
        <v>12</v>
      </c>
      <c r="AO44" s="387"/>
      <c r="AP44" s="387"/>
      <c r="AQ44" s="388"/>
      <c r="AR44" s="154"/>
      <c r="AS44" s="442" t="s">
        <v>1762</v>
      </c>
      <c r="AT44" s="443"/>
      <c r="AU44" s="443"/>
      <c r="AV44" s="443"/>
      <c r="AW44" s="443"/>
      <c r="AX44" s="444"/>
      <c r="AY44" s="17">
        <f>VLOOKUP(AN44,$CD$6:$CE$11,2,FALSE)</f>
        <v>0</v>
      </c>
      <c r="CD44" s="1" t="s">
        <v>100</v>
      </c>
    </row>
    <row r="45" spans="1:83" ht="19.5" customHeight="1" x14ac:dyDescent="0.25">
      <c r="A45" s="69" t="str">
        <f t="shared" si="0"/>
        <v/>
      </c>
      <c r="B45" s="196"/>
      <c r="C45" s="179"/>
      <c r="D45" s="179"/>
      <c r="E45" s="179"/>
      <c r="F45" s="179"/>
      <c r="G45" s="197"/>
      <c r="H45" s="80"/>
      <c r="I45" s="80"/>
      <c r="J45" s="80"/>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80"/>
      <c r="AL45" s="155"/>
      <c r="AM45" s="156"/>
      <c r="AN45" s="80"/>
      <c r="AO45" s="80"/>
      <c r="AP45" s="80"/>
      <c r="AQ45" s="80"/>
      <c r="AR45" s="154"/>
      <c r="AS45" s="442"/>
      <c r="AT45" s="443"/>
      <c r="AU45" s="443"/>
      <c r="AV45" s="443"/>
      <c r="AW45" s="443"/>
      <c r="AX45" s="444"/>
      <c r="AY45" s="15"/>
    </row>
    <row r="46" spans="1:83" ht="19.5" customHeight="1" x14ac:dyDescent="0.25">
      <c r="A46" s="69" t="str">
        <f t="shared" si="0"/>
        <v/>
      </c>
      <c r="B46" s="196"/>
      <c r="C46" s="179"/>
      <c r="D46" s="179"/>
      <c r="E46" s="179"/>
      <c r="F46" s="179"/>
      <c r="G46" s="197"/>
      <c r="H46" s="80"/>
      <c r="I46" s="80"/>
      <c r="J46" s="80"/>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80"/>
      <c r="AL46" s="155"/>
      <c r="AM46" s="156"/>
      <c r="AN46" s="80"/>
      <c r="AO46" s="80"/>
      <c r="AP46" s="80"/>
      <c r="AQ46" s="80"/>
      <c r="AR46" s="154"/>
      <c r="AS46" s="157"/>
      <c r="AT46" s="158"/>
      <c r="AU46" s="158"/>
      <c r="AV46" s="158"/>
      <c r="AW46" s="158"/>
      <c r="AX46" s="159"/>
      <c r="AY46" s="15"/>
    </row>
    <row r="47" spans="1:83" ht="19.5" customHeight="1" x14ac:dyDescent="0.25">
      <c r="A47" s="69" t="str">
        <f t="shared" si="0"/>
        <v/>
      </c>
      <c r="B47" s="153"/>
      <c r="C47" s="179"/>
      <c r="D47" s="179"/>
      <c r="E47" s="179"/>
      <c r="F47" s="179"/>
      <c r="G47" s="154"/>
      <c r="H47" s="80"/>
      <c r="I47" s="80"/>
      <c r="J47" s="94"/>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80"/>
      <c r="AL47" s="155"/>
      <c r="AM47" s="156"/>
      <c r="AN47" s="80"/>
      <c r="AO47" s="80"/>
      <c r="AP47" s="80"/>
      <c r="AQ47" s="80"/>
      <c r="AR47" s="154"/>
      <c r="AS47" s="84"/>
      <c r="AT47" s="85"/>
      <c r="AU47" s="85"/>
      <c r="AV47" s="85"/>
      <c r="AW47" s="85"/>
      <c r="AX47" s="86"/>
      <c r="AY47" s="17"/>
    </row>
    <row r="48" spans="1:83" ht="19.5" customHeight="1" x14ac:dyDescent="0.25">
      <c r="A48" s="69" t="str">
        <f t="shared" si="0"/>
        <v/>
      </c>
      <c r="B48" s="185"/>
      <c r="C48" s="179"/>
      <c r="D48" s="179"/>
      <c r="E48" s="179"/>
      <c r="F48" s="179"/>
      <c r="G48" s="154"/>
      <c r="H48" s="80"/>
      <c r="I48" s="80"/>
      <c r="J48" s="94"/>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80"/>
      <c r="AL48" s="155"/>
      <c r="AM48" s="156"/>
      <c r="AN48" s="80"/>
      <c r="AO48" s="80"/>
      <c r="AP48" s="80"/>
      <c r="AQ48" s="80"/>
      <c r="AR48" s="154"/>
      <c r="AS48" s="84"/>
      <c r="AT48" s="85"/>
      <c r="AU48" s="85"/>
      <c r="AV48" s="85"/>
      <c r="AW48" s="85"/>
      <c r="AX48" s="86"/>
      <c r="AY48" s="15"/>
    </row>
    <row r="49" spans="1:51" ht="19.5" customHeight="1" x14ac:dyDescent="0.25">
      <c r="A49" s="69" t="str">
        <f t="shared" si="0"/>
        <v/>
      </c>
      <c r="B49" s="153"/>
      <c r="C49" s="80"/>
      <c r="D49" s="80"/>
      <c r="E49" s="80"/>
      <c r="F49" s="80"/>
      <c r="G49" s="154"/>
      <c r="H49" s="80"/>
      <c r="I49" s="80"/>
      <c r="J49" s="94"/>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K49" s="80"/>
      <c r="AL49" s="155"/>
      <c r="AM49" s="156"/>
      <c r="AN49" s="80"/>
      <c r="AO49" s="80"/>
      <c r="AP49" s="80"/>
      <c r="AQ49" s="80"/>
      <c r="AR49" s="154"/>
      <c r="AS49" s="84"/>
      <c r="AT49" s="85"/>
      <c r="AU49" s="85"/>
      <c r="AV49" s="85"/>
      <c r="AW49" s="85"/>
      <c r="AX49" s="86"/>
      <c r="AY49" s="15"/>
    </row>
    <row r="50" spans="1:51" ht="19.5" customHeight="1" x14ac:dyDescent="0.25">
      <c r="A50" s="69" t="str">
        <f t="shared" si="0"/>
        <v/>
      </c>
      <c r="B50" s="153"/>
      <c r="C50" s="80"/>
      <c r="D50" s="80"/>
      <c r="E50" s="80"/>
      <c r="F50" s="80"/>
      <c r="G50" s="154"/>
      <c r="H50" s="80"/>
      <c r="I50" s="80"/>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80"/>
      <c r="AL50" s="155"/>
      <c r="AM50" s="156"/>
      <c r="AN50" s="80"/>
      <c r="AO50" s="80"/>
      <c r="AP50" s="80"/>
      <c r="AQ50" s="80"/>
      <c r="AR50" s="154"/>
      <c r="AS50" s="84"/>
      <c r="AT50" s="85"/>
      <c r="AU50" s="85"/>
      <c r="AV50" s="85"/>
      <c r="AW50" s="85"/>
      <c r="AX50" s="86"/>
      <c r="AY50" s="15"/>
    </row>
    <row r="51" spans="1:51" ht="19.5" customHeight="1" x14ac:dyDescent="0.25">
      <c r="A51" s="69" t="str">
        <f t="shared" si="0"/>
        <v/>
      </c>
      <c r="B51" s="153"/>
      <c r="C51" s="80"/>
      <c r="D51" s="80"/>
      <c r="E51" s="80"/>
      <c r="F51" s="80"/>
      <c r="G51" s="154"/>
      <c r="H51" s="80"/>
      <c r="I51" s="80"/>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80"/>
      <c r="AL51" s="155"/>
      <c r="AM51" s="156"/>
      <c r="AN51" s="80"/>
      <c r="AO51" s="80"/>
      <c r="AP51" s="80"/>
      <c r="AQ51" s="80"/>
      <c r="AR51" s="154"/>
      <c r="AS51" s="84"/>
      <c r="AT51" s="85"/>
      <c r="AU51" s="85"/>
      <c r="AV51" s="85"/>
      <c r="AW51" s="85"/>
      <c r="AX51" s="86"/>
      <c r="AY51" s="15"/>
    </row>
    <row r="52" spans="1:51" ht="19.5" customHeight="1" x14ac:dyDescent="0.25">
      <c r="A52" s="69" t="str">
        <f t="shared" si="0"/>
        <v/>
      </c>
      <c r="B52" s="153"/>
      <c r="C52" s="80"/>
      <c r="D52" s="80"/>
      <c r="E52" s="80"/>
      <c r="F52" s="80"/>
      <c r="G52" s="154"/>
      <c r="H52" s="80"/>
      <c r="I52" s="80"/>
      <c r="J52" s="80"/>
      <c r="K52" s="80" t="s">
        <v>931</v>
      </c>
      <c r="L52" s="384" t="s">
        <v>935</v>
      </c>
      <c r="M52" s="384"/>
      <c r="N52" s="384"/>
      <c r="O52" s="384"/>
      <c r="P52" s="384"/>
      <c r="Q52" s="384"/>
      <c r="R52" s="384"/>
      <c r="S52" s="384"/>
      <c r="T52" s="384"/>
      <c r="U52" s="384"/>
      <c r="V52" s="384"/>
      <c r="W52" s="384"/>
      <c r="X52" s="384"/>
      <c r="Y52" s="384"/>
      <c r="Z52" s="384"/>
      <c r="AA52" s="384"/>
      <c r="AB52" s="384"/>
      <c r="AC52" s="384"/>
      <c r="AD52" s="384"/>
      <c r="AE52" s="384"/>
      <c r="AF52" s="384"/>
      <c r="AG52" s="384"/>
      <c r="AH52" s="384"/>
      <c r="AI52" s="384"/>
      <c r="AJ52" s="384"/>
      <c r="AK52" s="80"/>
      <c r="AL52" s="155"/>
      <c r="AM52" s="156"/>
      <c r="AN52" s="80"/>
      <c r="AO52" s="80"/>
      <c r="AP52" s="80"/>
      <c r="AQ52" s="80"/>
      <c r="AR52" s="154"/>
      <c r="AS52" s="157"/>
      <c r="AT52" s="158"/>
      <c r="AU52" s="158"/>
      <c r="AV52" s="158"/>
      <c r="AW52" s="158"/>
      <c r="AX52" s="159"/>
      <c r="AY52" s="15"/>
    </row>
    <row r="53" spans="1:51" ht="19.5" customHeight="1" x14ac:dyDescent="0.25">
      <c r="A53" s="69" t="str">
        <f t="shared" si="0"/>
        <v/>
      </c>
      <c r="B53" s="153"/>
      <c r="C53" s="80"/>
      <c r="D53" s="80"/>
      <c r="E53" s="80"/>
      <c r="F53" s="80"/>
      <c r="G53" s="154"/>
      <c r="H53" s="80"/>
      <c r="I53" s="80"/>
      <c r="J53" s="80"/>
      <c r="K53" s="227"/>
      <c r="L53" s="384"/>
      <c r="M53" s="384"/>
      <c r="N53" s="384"/>
      <c r="O53" s="384"/>
      <c r="P53" s="384"/>
      <c r="Q53" s="384"/>
      <c r="R53" s="384"/>
      <c r="S53" s="384"/>
      <c r="T53" s="384"/>
      <c r="U53" s="384"/>
      <c r="V53" s="384"/>
      <c r="W53" s="384"/>
      <c r="X53" s="384"/>
      <c r="Y53" s="384"/>
      <c r="Z53" s="384"/>
      <c r="AA53" s="384"/>
      <c r="AB53" s="384"/>
      <c r="AC53" s="384"/>
      <c r="AD53" s="384"/>
      <c r="AE53" s="384"/>
      <c r="AF53" s="384"/>
      <c r="AG53" s="384"/>
      <c r="AH53" s="384"/>
      <c r="AI53" s="384"/>
      <c r="AJ53" s="384"/>
      <c r="AK53" s="80"/>
      <c r="AL53" s="155"/>
      <c r="AM53" s="156"/>
      <c r="AN53" s="80"/>
      <c r="AO53" s="80"/>
      <c r="AP53" s="80"/>
      <c r="AQ53" s="80"/>
      <c r="AR53" s="154"/>
      <c r="AS53" s="220"/>
      <c r="AT53" s="221"/>
      <c r="AU53" s="221"/>
      <c r="AV53" s="221"/>
      <c r="AW53" s="221"/>
      <c r="AX53" s="222"/>
      <c r="AY53" s="17"/>
    </row>
    <row r="54" spans="1:51" ht="19.5" customHeight="1" x14ac:dyDescent="0.25">
      <c r="A54" s="69" t="str">
        <f t="shared" si="0"/>
        <v/>
      </c>
      <c r="B54" s="153"/>
      <c r="C54" s="80"/>
      <c r="D54" s="80"/>
      <c r="E54" s="80"/>
      <c r="F54" s="80"/>
      <c r="G54" s="154"/>
      <c r="H54" s="80"/>
      <c r="I54" s="80"/>
      <c r="J54" s="80"/>
      <c r="K54" s="94" t="s">
        <v>932</v>
      </c>
      <c r="L54" s="384" t="s">
        <v>936</v>
      </c>
      <c r="M54" s="384"/>
      <c r="N54" s="384"/>
      <c r="O54" s="384"/>
      <c r="P54" s="384"/>
      <c r="Q54" s="384"/>
      <c r="R54" s="384"/>
      <c r="S54" s="384"/>
      <c r="T54" s="384"/>
      <c r="U54" s="384"/>
      <c r="V54" s="384"/>
      <c r="W54" s="384"/>
      <c r="X54" s="384"/>
      <c r="Y54" s="384"/>
      <c r="Z54" s="384"/>
      <c r="AA54" s="384"/>
      <c r="AB54" s="384"/>
      <c r="AC54" s="384"/>
      <c r="AD54" s="384"/>
      <c r="AE54" s="384"/>
      <c r="AF54" s="384"/>
      <c r="AG54" s="384"/>
      <c r="AH54" s="384"/>
      <c r="AI54" s="384"/>
      <c r="AJ54" s="384"/>
      <c r="AK54" s="80"/>
      <c r="AL54" s="155"/>
      <c r="AM54" s="156"/>
      <c r="AN54" s="80"/>
      <c r="AO54" s="80"/>
      <c r="AP54" s="80"/>
      <c r="AQ54" s="80"/>
      <c r="AR54" s="154"/>
      <c r="AS54" s="220"/>
      <c r="AT54" s="221"/>
      <c r="AU54" s="221"/>
      <c r="AV54" s="221"/>
      <c r="AW54" s="221"/>
      <c r="AX54" s="222"/>
      <c r="AY54" s="15"/>
    </row>
    <row r="55" spans="1:51" ht="19.5" customHeight="1" x14ac:dyDescent="0.25">
      <c r="A55" s="69" t="str">
        <f t="shared" si="0"/>
        <v/>
      </c>
      <c r="B55" s="153"/>
      <c r="C55" s="80"/>
      <c r="D55" s="80"/>
      <c r="E55" s="80"/>
      <c r="F55" s="80"/>
      <c r="G55" s="154"/>
      <c r="H55" s="80"/>
      <c r="I55" s="80"/>
      <c r="J55" s="80"/>
      <c r="K55" s="80"/>
      <c r="L55" s="384"/>
      <c r="M55" s="384"/>
      <c r="N55" s="384"/>
      <c r="O55" s="384"/>
      <c r="P55" s="384"/>
      <c r="Q55" s="384"/>
      <c r="R55" s="384"/>
      <c r="S55" s="384"/>
      <c r="T55" s="384"/>
      <c r="U55" s="384"/>
      <c r="V55" s="384"/>
      <c r="W55" s="384"/>
      <c r="X55" s="384"/>
      <c r="Y55" s="384"/>
      <c r="Z55" s="384"/>
      <c r="AA55" s="384"/>
      <c r="AB55" s="384"/>
      <c r="AC55" s="384"/>
      <c r="AD55" s="384"/>
      <c r="AE55" s="384"/>
      <c r="AF55" s="384"/>
      <c r="AG55" s="384"/>
      <c r="AH55" s="384"/>
      <c r="AI55" s="384"/>
      <c r="AJ55" s="384"/>
      <c r="AK55" s="80"/>
      <c r="AL55" s="155"/>
      <c r="AM55" s="156"/>
      <c r="AN55" s="80"/>
      <c r="AO55" s="80"/>
      <c r="AP55" s="80"/>
      <c r="AQ55" s="80"/>
      <c r="AR55" s="154"/>
      <c r="AS55" s="220"/>
      <c r="AT55" s="221"/>
      <c r="AU55" s="221"/>
      <c r="AV55" s="221"/>
      <c r="AW55" s="221"/>
      <c r="AX55" s="222"/>
      <c r="AY55" s="15"/>
    </row>
    <row r="56" spans="1:51" ht="19.5" customHeight="1" x14ac:dyDescent="0.25">
      <c r="A56" s="69" t="str">
        <f t="shared" si="0"/>
        <v/>
      </c>
      <c r="B56" s="153"/>
      <c r="C56" s="80"/>
      <c r="D56" s="80"/>
      <c r="E56" s="80"/>
      <c r="F56" s="80"/>
      <c r="G56" s="154"/>
      <c r="H56" s="80"/>
      <c r="I56" s="80"/>
      <c r="J56" s="80"/>
      <c r="K56" s="80" t="s">
        <v>933</v>
      </c>
      <c r="L56" s="381" t="s">
        <v>937</v>
      </c>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80"/>
      <c r="AL56" s="155"/>
      <c r="AM56" s="156"/>
      <c r="AN56" s="80"/>
      <c r="AO56" s="80"/>
      <c r="AP56" s="80"/>
      <c r="AQ56" s="80"/>
      <c r="AR56" s="154"/>
      <c r="AS56" s="220"/>
      <c r="AT56" s="221"/>
      <c r="AU56" s="221"/>
      <c r="AV56" s="221"/>
      <c r="AW56" s="221"/>
      <c r="AX56" s="222"/>
      <c r="AY56" s="17"/>
    </row>
    <row r="57" spans="1:51" ht="19.5" customHeight="1" x14ac:dyDescent="0.25">
      <c r="A57" s="69" t="str">
        <f t="shared" si="0"/>
        <v/>
      </c>
      <c r="B57" s="153"/>
      <c r="C57" s="80"/>
      <c r="D57" s="80"/>
      <c r="E57" s="80"/>
      <c r="F57" s="80"/>
      <c r="G57" s="154"/>
      <c r="H57" s="80"/>
      <c r="I57" s="80"/>
      <c r="J57" s="80"/>
      <c r="K57" s="80"/>
      <c r="L57" s="381"/>
      <c r="M57" s="381"/>
      <c r="N57" s="381"/>
      <c r="O57" s="381"/>
      <c r="P57" s="381"/>
      <c r="Q57" s="381"/>
      <c r="R57" s="381"/>
      <c r="S57" s="381"/>
      <c r="T57" s="381"/>
      <c r="U57" s="381"/>
      <c r="V57" s="381"/>
      <c r="W57" s="381"/>
      <c r="X57" s="381"/>
      <c r="Y57" s="381"/>
      <c r="Z57" s="381"/>
      <c r="AA57" s="381"/>
      <c r="AB57" s="381"/>
      <c r="AC57" s="381"/>
      <c r="AD57" s="381"/>
      <c r="AE57" s="381"/>
      <c r="AF57" s="381"/>
      <c r="AG57" s="381"/>
      <c r="AH57" s="381"/>
      <c r="AI57" s="381"/>
      <c r="AJ57" s="381"/>
      <c r="AK57" s="80"/>
      <c r="AL57" s="155"/>
      <c r="AM57" s="156"/>
      <c r="AN57" s="80"/>
      <c r="AO57" s="80"/>
      <c r="AP57" s="80"/>
      <c r="AQ57" s="80"/>
      <c r="AR57" s="154"/>
      <c r="AS57" s="220"/>
      <c r="AT57" s="221"/>
      <c r="AU57" s="221"/>
      <c r="AV57" s="221"/>
      <c r="AW57" s="221"/>
      <c r="AX57" s="222"/>
      <c r="AY57" s="39"/>
    </row>
    <row r="58" spans="1:51" ht="19.5" customHeight="1" x14ac:dyDescent="0.25">
      <c r="A58" s="69" t="str">
        <f t="shared" si="0"/>
        <v/>
      </c>
      <c r="B58" s="153"/>
      <c r="C58" s="80"/>
      <c r="D58" s="80"/>
      <c r="E58" s="80"/>
      <c r="F58" s="80"/>
      <c r="G58" s="154"/>
      <c r="H58" s="80"/>
      <c r="I58" s="80"/>
      <c r="J58" s="80"/>
      <c r="K58" s="80"/>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80"/>
      <c r="AL58" s="155"/>
      <c r="AM58" s="156"/>
      <c r="AN58" s="80"/>
      <c r="AO58" s="80"/>
      <c r="AP58" s="80"/>
      <c r="AQ58" s="80"/>
      <c r="AR58" s="154"/>
      <c r="AS58" s="157"/>
      <c r="AT58" s="158"/>
      <c r="AU58" s="158"/>
      <c r="AV58" s="158"/>
      <c r="AW58" s="158"/>
      <c r="AX58" s="159"/>
      <c r="AY58" s="15"/>
    </row>
    <row r="59" spans="1:51" ht="19.5" customHeight="1" x14ac:dyDescent="0.25">
      <c r="A59" s="69" t="str">
        <f t="shared" si="0"/>
        <v/>
      </c>
      <c r="B59" s="153"/>
      <c r="C59" s="80"/>
      <c r="D59" s="80"/>
      <c r="E59" s="80"/>
      <c r="F59" s="80"/>
      <c r="G59" s="154"/>
      <c r="H59" s="80"/>
      <c r="I59" s="80"/>
      <c r="J59" s="80"/>
      <c r="K59" s="80" t="s">
        <v>934</v>
      </c>
      <c r="L59" s="381" t="s">
        <v>938</v>
      </c>
      <c r="M59" s="381"/>
      <c r="N59" s="381"/>
      <c r="O59" s="381"/>
      <c r="P59" s="381"/>
      <c r="Q59" s="381"/>
      <c r="R59" s="381"/>
      <c r="S59" s="381"/>
      <c r="T59" s="381"/>
      <c r="U59" s="381"/>
      <c r="V59" s="381"/>
      <c r="W59" s="381"/>
      <c r="X59" s="381"/>
      <c r="Y59" s="381"/>
      <c r="Z59" s="381"/>
      <c r="AA59" s="381"/>
      <c r="AB59" s="381"/>
      <c r="AC59" s="381"/>
      <c r="AD59" s="381"/>
      <c r="AE59" s="381"/>
      <c r="AF59" s="381"/>
      <c r="AG59" s="381"/>
      <c r="AH59" s="381"/>
      <c r="AI59" s="381"/>
      <c r="AJ59" s="381"/>
      <c r="AK59" s="80"/>
      <c r="AL59" s="155"/>
      <c r="AM59" s="156"/>
      <c r="AN59" s="80"/>
      <c r="AO59" s="80"/>
      <c r="AP59" s="80"/>
      <c r="AQ59" s="80"/>
      <c r="AR59" s="154"/>
      <c r="AS59" s="157"/>
      <c r="AT59" s="158"/>
      <c r="AU59" s="158"/>
      <c r="AV59" s="158"/>
      <c r="AW59" s="158"/>
      <c r="AX59" s="159"/>
      <c r="AY59" s="15"/>
    </row>
    <row r="60" spans="1:51" ht="19.5" customHeight="1" x14ac:dyDescent="0.25">
      <c r="A60" s="69" t="str">
        <f t="shared" si="0"/>
        <v/>
      </c>
      <c r="B60" s="153"/>
      <c r="C60" s="80"/>
      <c r="D60" s="80"/>
      <c r="E60" s="80"/>
      <c r="F60" s="80"/>
      <c r="G60" s="154"/>
      <c r="H60" s="80"/>
      <c r="I60" s="80"/>
      <c r="J60" s="80"/>
      <c r="K60" s="80"/>
      <c r="L60" s="381"/>
      <c r="M60" s="381"/>
      <c r="N60" s="381"/>
      <c r="O60" s="381"/>
      <c r="P60" s="381"/>
      <c r="Q60" s="381"/>
      <c r="R60" s="381"/>
      <c r="S60" s="381"/>
      <c r="T60" s="381"/>
      <c r="U60" s="381"/>
      <c r="V60" s="381"/>
      <c r="W60" s="381"/>
      <c r="X60" s="381"/>
      <c r="Y60" s="381"/>
      <c r="Z60" s="381"/>
      <c r="AA60" s="381"/>
      <c r="AB60" s="381"/>
      <c r="AC60" s="381"/>
      <c r="AD60" s="381"/>
      <c r="AE60" s="381"/>
      <c r="AF60" s="381"/>
      <c r="AG60" s="381"/>
      <c r="AH60" s="381"/>
      <c r="AI60" s="381"/>
      <c r="AJ60" s="381"/>
      <c r="AK60" s="80"/>
      <c r="AL60" s="155"/>
      <c r="AM60" s="156"/>
      <c r="AN60" s="80"/>
      <c r="AO60" s="80"/>
      <c r="AP60" s="80"/>
      <c r="AQ60" s="80"/>
      <c r="AR60" s="154"/>
      <c r="AS60" s="157"/>
      <c r="AT60" s="158"/>
      <c r="AU60" s="158"/>
      <c r="AV60" s="158"/>
      <c r="AW60" s="158"/>
      <c r="AX60" s="159"/>
      <c r="AY60" s="15"/>
    </row>
    <row r="61" spans="1:51" ht="19.5" customHeight="1" thickBot="1" x14ac:dyDescent="0.3">
      <c r="A61" s="69" t="str">
        <f t="shared" si="0"/>
        <v/>
      </c>
      <c r="B61" s="170"/>
      <c r="C61" s="171"/>
      <c r="D61" s="171"/>
      <c r="E61" s="171"/>
      <c r="F61" s="171"/>
      <c r="G61" s="172"/>
      <c r="H61" s="171"/>
      <c r="I61" s="171"/>
      <c r="J61" s="171"/>
      <c r="K61" s="171"/>
      <c r="L61" s="171"/>
      <c r="M61" s="171"/>
      <c r="N61" s="171"/>
      <c r="O61" s="171"/>
      <c r="P61" s="171"/>
      <c r="Q61" s="171"/>
      <c r="R61" s="171"/>
      <c r="S61" s="171"/>
      <c r="T61" s="171"/>
      <c r="U61" s="171"/>
      <c r="V61" s="171"/>
      <c r="W61" s="171"/>
      <c r="X61" s="171"/>
      <c r="Y61" s="171"/>
      <c r="Z61" s="171"/>
      <c r="AA61" s="171"/>
      <c r="AB61" s="171"/>
      <c r="AC61" s="171"/>
      <c r="AD61" s="171"/>
      <c r="AE61" s="171"/>
      <c r="AF61" s="171"/>
      <c r="AG61" s="171"/>
      <c r="AH61" s="171"/>
      <c r="AI61" s="171"/>
      <c r="AJ61" s="171"/>
      <c r="AK61" s="171"/>
      <c r="AL61" s="173"/>
      <c r="AM61" s="174"/>
      <c r="AN61" s="171"/>
      <c r="AO61" s="171"/>
      <c r="AP61" s="171"/>
      <c r="AQ61" s="171"/>
      <c r="AR61" s="172"/>
      <c r="AS61" s="175"/>
      <c r="AT61" s="176"/>
      <c r="AU61" s="176"/>
      <c r="AV61" s="176"/>
      <c r="AW61" s="176"/>
      <c r="AX61" s="177"/>
      <c r="AY61" s="11"/>
    </row>
    <row r="63" spans="1:51" ht="19.5" customHeight="1" x14ac:dyDescent="0.25">
      <c r="AM63" s="435" t="s">
        <v>991</v>
      </c>
      <c r="AN63" s="435"/>
      <c r="AO63" s="435"/>
      <c r="AP63" s="435"/>
      <c r="AQ63" s="435"/>
    </row>
  </sheetData>
  <mergeCells count="52">
    <mergeCell ref="AS39:AX40"/>
    <mergeCell ref="AS44:AX45"/>
    <mergeCell ref="AS34:AX35"/>
    <mergeCell ref="AM63:AQ63"/>
    <mergeCell ref="AM1:AQ1"/>
    <mergeCell ref="AS3:AX4"/>
    <mergeCell ref="AS11:AX12"/>
    <mergeCell ref="AS7:AX10"/>
    <mergeCell ref="AS14:AX15"/>
    <mergeCell ref="AS18:AX19"/>
    <mergeCell ref="AS20:AX23"/>
    <mergeCell ref="AS24:AX25"/>
    <mergeCell ref="AS28:AX29"/>
    <mergeCell ref="AS32:AX33"/>
    <mergeCell ref="AS36:AX37"/>
    <mergeCell ref="H2:AK5"/>
    <mergeCell ref="AL2:AR3"/>
    <mergeCell ref="AN32:AQ32"/>
    <mergeCell ref="J34:AJ34"/>
    <mergeCell ref="L56:AJ58"/>
    <mergeCell ref="AN34:AQ34"/>
    <mergeCell ref="K36:AJ37"/>
    <mergeCell ref="AN36:AQ36"/>
    <mergeCell ref="L59:AJ60"/>
    <mergeCell ref="K39:AJ42"/>
    <mergeCell ref="AN39:AQ39"/>
    <mergeCell ref="K44:AJ49"/>
    <mergeCell ref="AN44:AQ44"/>
    <mergeCell ref="B3:G4"/>
    <mergeCell ref="B7:G8"/>
    <mergeCell ref="C10:E10"/>
    <mergeCell ref="AN24:AQ24"/>
    <mergeCell ref="K28:AJ30"/>
    <mergeCell ref="AN28:AQ28"/>
    <mergeCell ref="K18:AJ18"/>
    <mergeCell ref="AN18:AQ18"/>
    <mergeCell ref="J20:AJ22"/>
    <mergeCell ref="AN20:AQ20"/>
    <mergeCell ref="AO4:AR5"/>
    <mergeCell ref="AN11:AQ11"/>
    <mergeCell ref="K14:AJ16"/>
    <mergeCell ref="AN14:AQ14"/>
    <mergeCell ref="J7:AJ9"/>
    <mergeCell ref="AN7:AQ7"/>
    <mergeCell ref="C11:F11"/>
    <mergeCell ref="C13:E13"/>
    <mergeCell ref="C14:F14"/>
    <mergeCell ref="L52:AJ53"/>
    <mergeCell ref="L54:AJ55"/>
    <mergeCell ref="K32:AJ32"/>
    <mergeCell ref="K24:AJ26"/>
    <mergeCell ref="K11:AJ12"/>
  </mergeCells>
  <phoneticPr fontId="7"/>
  <conditionalFormatting sqref="C11">
    <cfRule type="cellIs" dxfId="789" priority="10" operator="equal">
      <formula>"該当・非該当"</formula>
    </cfRule>
    <cfRule type="cellIs" dxfId="788" priority="11" operator="equal">
      <formula>"該当"</formula>
    </cfRule>
    <cfRule type="cellIs" dxfId="787" priority="12" operator="equal">
      <formula>"非該当"</formula>
    </cfRule>
  </conditionalFormatting>
  <conditionalFormatting sqref="C14">
    <cfRule type="cellIs" dxfId="786" priority="9" operator="equal">
      <formula>"非該当"</formula>
    </cfRule>
    <cfRule type="cellIs" dxfId="785" priority="7" operator="equal">
      <formula>"該当・非該当"</formula>
    </cfRule>
    <cfRule type="cellIs" dxfId="784" priority="8" operator="equal">
      <formula>"該当"</formula>
    </cfRule>
  </conditionalFormatting>
  <conditionalFormatting sqref="C48">
    <cfRule type="cellIs" dxfId="783" priority="101" operator="equal">
      <formula>"該当・非該当"</formula>
    </cfRule>
    <cfRule type="cellIs" dxfId="782" priority="103" operator="equal">
      <formula>"非該当"</formula>
    </cfRule>
    <cfRule type="cellIs" dxfId="781" priority="102" operator="equal">
      <formula>"該当"</formula>
    </cfRule>
  </conditionalFormatting>
  <conditionalFormatting sqref="AN18">
    <cfRule type="cellIs" dxfId="780" priority="77" operator="equal">
      <formula>"いる"</formula>
    </cfRule>
    <cfRule type="cellIs" dxfId="779" priority="78" operator="equal">
      <formula>"いない・いる"</formula>
    </cfRule>
    <cfRule type="cellIs" dxfId="778" priority="75" operator="equal">
      <formula>"非該当"</formula>
    </cfRule>
    <cfRule type="cellIs" dxfId="777" priority="76" operator="equal">
      <formula>"いない"</formula>
    </cfRule>
  </conditionalFormatting>
  <conditionalFormatting sqref="AN32">
    <cfRule type="cellIs" dxfId="776" priority="47" operator="equal">
      <formula>"非該当"</formula>
    </cfRule>
    <cfRule type="cellIs" dxfId="775" priority="49" operator="equal">
      <formula>"いる"</formula>
    </cfRule>
    <cfRule type="cellIs" dxfId="774" priority="50" operator="equal">
      <formula>"いない・いる"</formula>
    </cfRule>
    <cfRule type="cellIs" dxfId="773" priority="48" operator="equal">
      <formula>"いない"</formula>
    </cfRule>
  </conditionalFormatting>
  <conditionalFormatting sqref="AN4:AO4">
    <cfRule type="containsBlanks" dxfId="772" priority="100">
      <formula>LEN(TRIM(AN4))=0</formula>
    </cfRule>
  </conditionalFormatting>
  <conditionalFormatting sqref="AN7:AO7">
    <cfRule type="containsText" dxfId="771" priority="99" operator="containsText" text="いない">
      <formula>NOT(ISERROR(SEARCH("いない",AN7)))</formula>
    </cfRule>
    <cfRule type="cellIs" dxfId="770" priority="98" operator="equal">
      <formula>"いる・いない"</formula>
    </cfRule>
    <cfRule type="cellIs" dxfId="769" priority="97" operator="equal">
      <formula>"非該当"</formula>
    </cfRule>
    <cfRule type="cellIs" dxfId="768" priority="96" operator="equal">
      <formula>"いる"</formula>
    </cfRule>
  </conditionalFormatting>
  <conditionalFormatting sqref="AN11:AO11">
    <cfRule type="containsText" dxfId="767" priority="92" operator="containsText" text="いない">
      <formula>NOT(ISERROR(SEARCH("いない",AN11)))</formula>
    </cfRule>
    <cfRule type="cellIs" dxfId="766" priority="91" operator="equal">
      <formula>"いる・いない"</formula>
    </cfRule>
    <cfRule type="cellIs" dxfId="765" priority="90" operator="equal">
      <formula>"非該当"</formula>
    </cfRule>
    <cfRule type="cellIs" dxfId="764" priority="89" operator="equal">
      <formula>"いる"</formula>
    </cfRule>
  </conditionalFormatting>
  <conditionalFormatting sqref="AN13:AO14">
    <cfRule type="containsText" dxfId="763" priority="85" operator="containsText" text="いない">
      <formula>NOT(ISERROR(SEARCH("いない",AN13)))</formula>
    </cfRule>
    <cfRule type="cellIs" dxfId="762" priority="84" operator="equal">
      <formula>"いる・いない"</formula>
    </cfRule>
    <cfRule type="cellIs" dxfId="761" priority="83" operator="equal">
      <formula>"非該当"</formula>
    </cfRule>
    <cfRule type="cellIs" dxfId="760" priority="82" operator="equal">
      <formula>"いる"</formula>
    </cfRule>
  </conditionalFormatting>
  <conditionalFormatting sqref="AN20:AO20">
    <cfRule type="cellIs" dxfId="759" priority="68" operator="equal">
      <formula>"いる"</formula>
    </cfRule>
    <cfRule type="cellIs" dxfId="758" priority="69" operator="equal">
      <formula>"非該当"</formula>
    </cfRule>
    <cfRule type="cellIs" dxfId="757" priority="70" operator="equal">
      <formula>"いる・いない"</formula>
    </cfRule>
    <cfRule type="containsText" dxfId="756" priority="71" operator="containsText" text="いない">
      <formula>NOT(ISERROR(SEARCH("いない",AN20)))</formula>
    </cfRule>
  </conditionalFormatting>
  <conditionalFormatting sqref="AN24:AO24">
    <cfRule type="containsText" dxfId="755" priority="64" operator="containsText" text="いない">
      <formula>NOT(ISERROR(SEARCH("いない",AN24)))</formula>
    </cfRule>
    <cfRule type="cellIs" dxfId="754" priority="63" operator="equal">
      <formula>"いる・いない"</formula>
    </cfRule>
    <cfRule type="cellIs" dxfId="753" priority="62" operator="equal">
      <formula>"非該当"</formula>
    </cfRule>
    <cfRule type="cellIs" dxfId="752" priority="61" operator="equal">
      <formula>"いる"</formula>
    </cfRule>
  </conditionalFormatting>
  <conditionalFormatting sqref="AN28:AO28">
    <cfRule type="cellIs" dxfId="751" priority="55" operator="equal">
      <formula>"非該当"</formula>
    </cfRule>
    <cfRule type="containsText" dxfId="750" priority="57" operator="containsText" text="いない">
      <formula>NOT(ISERROR(SEARCH("いない",AN28)))</formula>
    </cfRule>
    <cfRule type="cellIs" dxfId="749" priority="54" operator="equal">
      <formula>"いる"</formula>
    </cfRule>
    <cfRule type="cellIs" dxfId="748" priority="56" operator="equal">
      <formula>"いる・いない"</formula>
    </cfRule>
  </conditionalFormatting>
  <conditionalFormatting sqref="AN31:AO31">
    <cfRule type="cellIs" dxfId="747" priority="115" operator="equal">
      <formula>"非該当"</formula>
    </cfRule>
    <cfRule type="cellIs" dxfId="746" priority="116" operator="equal">
      <formula>"いる・いない"</formula>
    </cfRule>
    <cfRule type="containsText" dxfId="745" priority="117" operator="containsText" text="いない">
      <formula>NOT(ISERROR(SEARCH("いない",AN31)))</formula>
    </cfRule>
    <cfRule type="cellIs" dxfId="744" priority="114" operator="equal">
      <formula>"いる"</formula>
    </cfRule>
  </conditionalFormatting>
  <conditionalFormatting sqref="AN34:AO34">
    <cfRule type="cellIs" dxfId="743" priority="40" operator="equal">
      <formula>"いる"</formula>
    </cfRule>
    <cfRule type="cellIs" dxfId="742" priority="41" operator="equal">
      <formula>"非該当"</formula>
    </cfRule>
    <cfRule type="containsText" dxfId="741" priority="43" operator="containsText" text="いない">
      <formula>NOT(ISERROR(SEARCH("いない",AN34)))</formula>
    </cfRule>
    <cfRule type="cellIs" dxfId="740" priority="42" operator="equal">
      <formula>"いる・いない"</formula>
    </cfRule>
  </conditionalFormatting>
  <conditionalFormatting sqref="AN36:AO36">
    <cfRule type="containsText" dxfId="739" priority="36" operator="containsText" text="いない">
      <formula>NOT(ISERROR(SEARCH("いない",AN36)))</formula>
    </cfRule>
    <cfRule type="cellIs" dxfId="738" priority="35" operator="equal">
      <formula>"いる・いない"</formula>
    </cfRule>
    <cfRule type="cellIs" dxfId="737" priority="33" operator="equal">
      <formula>"いる"</formula>
    </cfRule>
    <cfRule type="cellIs" dxfId="736" priority="34" operator="equal">
      <formula>"非該当"</formula>
    </cfRule>
  </conditionalFormatting>
  <conditionalFormatting sqref="AN39:AO39">
    <cfRule type="cellIs" dxfId="735" priority="28" operator="equal">
      <formula>"いる・いない"</formula>
    </cfRule>
    <cfRule type="containsText" dxfId="734" priority="29" operator="containsText" text="いない">
      <formula>NOT(ISERROR(SEARCH("いない",AN39)))</formula>
    </cfRule>
    <cfRule type="cellIs" dxfId="733" priority="26" operator="equal">
      <formula>"いる"</formula>
    </cfRule>
    <cfRule type="cellIs" dxfId="732" priority="27" operator="equal">
      <formula>"非該当"</formula>
    </cfRule>
  </conditionalFormatting>
  <conditionalFormatting sqref="AN44:AO44">
    <cfRule type="cellIs" dxfId="731" priority="19" operator="equal">
      <formula>"いる"</formula>
    </cfRule>
    <cfRule type="cellIs" dxfId="730" priority="20" operator="equal">
      <formula>"非該当"</formula>
    </cfRule>
    <cfRule type="cellIs" dxfId="729" priority="21" operator="equal">
      <formula>"いる・いない"</formula>
    </cfRule>
    <cfRule type="containsText" dxfId="728" priority="22" operator="containsText" text="いない">
      <formula>NOT(ISERROR(SEARCH("いない",AN44)))</formula>
    </cfRule>
  </conditionalFormatting>
  <conditionalFormatting sqref="AN47:AO47">
    <cfRule type="cellIs" dxfId="727" priority="107" operator="equal">
      <formula>"いる"</formula>
    </cfRule>
    <cfRule type="cellIs" dxfId="726" priority="108" operator="equal">
      <formula>"非該当"</formula>
    </cfRule>
    <cfRule type="containsText" dxfId="725" priority="110" operator="containsText" text="いない">
      <formula>NOT(ISERROR(SEARCH("いない",AN47)))</formula>
    </cfRule>
    <cfRule type="cellIs" dxfId="724" priority="109" operator="equal">
      <formula>"いる・いない"</formula>
    </cfRule>
  </conditionalFormatting>
  <conditionalFormatting sqref="AY7">
    <cfRule type="containsText" dxfId="723" priority="95" operator="containsText" text="根拠法令等の記載内容を再度確認してください。">
      <formula>NOT(ISERROR(SEARCH("根拠法令等の記載内容を再度確認してください。",AY7)))</formula>
    </cfRule>
    <cfRule type="containsErrors" dxfId="722" priority="93">
      <formula>ISERROR(AY7)</formula>
    </cfRule>
    <cfRule type="cellIs" dxfId="721" priority="94" operator="equal">
      <formula>0</formula>
    </cfRule>
  </conditionalFormatting>
  <conditionalFormatting sqref="AY11">
    <cfRule type="containsErrors" dxfId="720" priority="86">
      <formula>ISERROR(AY11)</formula>
    </cfRule>
    <cfRule type="cellIs" dxfId="719" priority="87" operator="equal">
      <formula>0</formula>
    </cfRule>
    <cfRule type="containsText" dxfId="718" priority="88" operator="containsText" text="根拠法令等の記載内容を再度確認してください。">
      <formula>NOT(ISERROR(SEARCH("根拠法令等の記載内容を再度確認してください。",AY11)))</formula>
    </cfRule>
  </conditionalFormatting>
  <conditionalFormatting sqref="AY13:AY14">
    <cfRule type="containsErrors" dxfId="717" priority="79">
      <formula>ISERROR(AY13)</formula>
    </cfRule>
    <cfRule type="cellIs" dxfId="716" priority="80" operator="equal">
      <formula>0</formula>
    </cfRule>
    <cfRule type="containsText" dxfId="715" priority="81" operator="containsText" text="根拠法令等の記載内容を再度確認してください。">
      <formula>NOT(ISERROR(SEARCH("根拠法令等の記載内容を再度確認してください。",AY13)))</formula>
    </cfRule>
  </conditionalFormatting>
  <conditionalFormatting sqref="AY18">
    <cfRule type="containsText" dxfId="714" priority="6" operator="containsText" text="根拠法令等の記載内容を再度確認してください。">
      <formula>NOT(ISERROR(SEARCH("根拠法令等の記載内容を再度確認してください。",AY18)))</formula>
    </cfRule>
    <cfRule type="cellIs" dxfId="713" priority="5" operator="equal">
      <formula>0</formula>
    </cfRule>
    <cfRule type="containsErrors" dxfId="712" priority="4">
      <formula>ISERROR(AY18)</formula>
    </cfRule>
  </conditionalFormatting>
  <conditionalFormatting sqref="AY20">
    <cfRule type="containsErrors" dxfId="711" priority="65">
      <formula>ISERROR(AY20)</formula>
    </cfRule>
    <cfRule type="cellIs" dxfId="710" priority="66" operator="equal">
      <formula>0</formula>
    </cfRule>
    <cfRule type="containsText" dxfId="709" priority="67" operator="containsText" text="根拠法令等の記載内容を再度確認してください。">
      <formula>NOT(ISERROR(SEARCH("根拠法令等の記載内容を再度確認してください。",AY20)))</formula>
    </cfRule>
  </conditionalFormatting>
  <conditionalFormatting sqref="AY22">
    <cfRule type="containsText" dxfId="708" priority="197" operator="containsText" text="根拠法令等の記載内容を再度確認してください。">
      <formula>NOT(ISERROR(SEARCH("根拠法令等の記載内容を再度確認してください。",AY22)))</formula>
    </cfRule>
    <cfRule type="containsErrors" dxfId="707" priority="195">
      <formula>ISERROR(AY22)</formula>
    </cfRule>
    <cfRule type="cellIs" dxfId="706" priority="196" operator="equal">
      <formula>0</formula>
    </cfRule>
  </conditionalFormatting>
  <conditionalFormatting sqref="AY24:AY25">
    <cfRule type="containsErrors" dxfId="705" priority="58">
      <formula>ISERROR(AY24)</formula>
    </cfRule>
    <cfRule type="cellIs" dxfId="704" priority="59" operator="equal">
      <formula>0</formula>
    </cfRule>
    <cfRule type="containsText" dxfId="703" priority="60" operator="containsText" text="根拠法令等の記載内容を再度確認してください。">
      <formula>NOT(ISERROR(SEARCH("根拠法令等の記載内容を再度確認してください。",AY24)))</formula>
    </cfRule>
  </conditionalFormatting>
  <conditionalFormatting sqref="AY28">
    <cfRule type="containsErrors" dxfId="702" priority="51">
      <formula>ISERROR(AY28)</formula>
    </cfRule>
    <cfRule type="cellIs" dxfId="701" priority="52" operator="equal">
      <formula>0</formula>
    </cfRule>
    <cfRule type="containsText" dxfId="700" priority="53" operator="containsText" text="根拠法令等の記載内容を再度確認してください。">
      <formula>NOT(ISERROR(SEARCH("根拠法令等の記載内容を再度確認してください。",AY28)))</formula>
    </cfRule>
  </conditionalFormatting>
  <conditionalFormatting sqref="AY31:AY32">
    <cfRule type="cellIs" dxfId="699" priority="2" operator="equal">
      <formula>0</formula>
    </cfRule>
    <cfRule type="containsErrors" dxfId="698" priority="1">
      <formula>ISERROR(AY31)</formula>
    </cfRule>
    <cfRule type="containsText" dxfId="697" priority="3" operator="containsText" text="根拠法令等の記載内容を再度確認してください。">
      <formula>NOT(ISERROR(SEARCH("根拠法令等の記載内容を再度確認してください。",AY31)))</formula>
    </cfRule>
  </conditionalFormatting>
  <conditionalFormatting sqref="AY34">
    <cfRule type="cellIs" dxfId="696" priority="38" operator="equal">
      <formula>0</formula>
    </cfRule>
    <cfRule type="containsText" dxfId="695" priority="39" operator="containsText" text="根拠法令等の記載内容を再度確認してください。">
      <formula>NOT(ISERROR(SEARCH("根拠法令等の記載内容を再度確認してください。",AY34)))</formula>
    </cfRule>
    <cfRule type="containsErrors" dxfId="694" priority="37">
      <formula>ISERROR(AY34)</formula>
    </cfRule>
  </conditionalFormatting>
  <conditionalFormatting sqref="AY36">
    <cfRule type="containsText" dxfId="693" priority="32" operator="containsText" text="根拠法令等の記載内容を再度確認してください。">
      <formula>NOT(ISERROR(SEARCH("根拠法令等の記載内容を再度確認してください。",AY36)))</formula>
    </cfRule>
    <cfRule type="containsErrors" dxfId="692" priority="30">
      <formula>ISERROR(AY36)</formula>
    </cfRule>
    <cfRule type="cellIs" dxfId="691" priority="31" operator="equal">
      <formula>0</formula>
    </cfRule>
  </conditionalFormatting>
  <conditionalFormatting sqref="AY39">
    <cfRule type="containsErrors" dxfId="690" priority="23">
      <formula>ISERROR(AY39)</formula>
    </cfRule>
    <cfRule type="cellIs" dxfId="689" priority="24" operator="equal">
      <formula>0</formula>
    </cfRule>
    <cfRule type="containsText" dxfId="688" priority="25" operator="containsText" text="根拠法令等の記載内容を再度確認してください。">
      <formula>NOT(ISERROR(SEARCH("根拠法令等の記載内容を再度確認してください。",AY39)))</formula>
    </cfRule>
  </conditionalFormatting>
  <conditionalFormatting sqref="AY43:AY44">
    <cfRule type="containsText" dxfId="687" priority="18" operator="containsText" text="根拠法令等の記載内容を再度確認してください。">
      <formula>NOT(ISERROR(SEARCH("根拠法令等の記載内容を再度確認してください。",AY43)))</formula>
    </cfRule>
    <cfRule type="containsErrors" dxfId="686" priority="16">
      <formula>ISERROR(AY43)</formula>
    </cfRule>
    <cfRule type="cellIs" dxfId="685" priority="17" operator="equal">
      <formula>0</formula>
    </cfRule>
  </conditionalFormatting>
  <conditionalFormatting sqref="AY47">
    <cfRule type="containsText" dxfId="684" priority="106" operator="containsText" text="根拠法令等の記載内容を再度確認してください。">
      <formula>NOT(ISERROR(SEARCH("根拠法令等の記載内容を再度確認してください。",AY47)))</formula>
    </cfRule>
    <cfRule type="containsErrors" dxfId="683" priority="104">
      <formula>ISERROR(AY47)</formula>
    </cfRule>
    <cfRule type="cellIs" dxfId="682" priority="105" operator="equal">
      <formula>0</formula>
    </cfRule>
  </conditionalFormatting>
  <conditionalFormatting sqref="AY53">
    <cfRule type="cellIs" dxfId="681" priority="187" operator="equal">
      <formula>0</formula>
    </cfRule>
    <cfRule type="containsText" dxfId="680" priority="188" operator="containsText" text="根拠法令等の記載内容を再度確認してください。">
      <formula>NOT(ISERROR(SEARCH("根拠法令等の記載内容を再度確認してください。",AY53)))</formula>
    </cfRule>
    <cfRule type="containsErrors" dxfId="679" priority="186">
      <formula>ISERROR(AY53)</formula>
    </cfRule>
  </conditionalFormatting>
  <conditionalFormatting sqref="AY56:AY57">
    <cfRule type="containsErrors" dxfId="678" priority="183">
      <formula>ISERROR(AY56)</formula>
    </cfRule>
    <cfRule type="cellIs" dxfId="677" priority="184" operator="equal">
      <formula>0</formula>
    </cfRule>
    <cfRule type="containsText" dxfId="676" priority="185" operator="containsText" text="根拠法令等の記載内容を再度確認してください。">
      <formula>NOT(ISERROR(SEARCH("根拠法令等の記載内容を再度確認してください。",AY56)))</formula>
    </cfRule>
  </conditionalFormatting>
  <dataValidations count="3">
    <dataValidation type="list" allowBlank="1" showInputMessage="1" showErrorMessage="1" error="決められた値を選択してください。_x000a_" prompt="いる,いない,非該当のいずれかを選択してください" sqref="AN7:AO7 AN11:AO11 AN14:AO14 AN20:AO20 AN24:AO24 AN28:AO28 AN34:AO34 AN36:AO36 AN39:AO39 AN44:AO44" xr:uid="{569484E8-F53A-4FA9-952D-497DB0262C64}">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18 AN32" xr:uid="{D497E8CB-1322-4CF7-A837-7166FFCF613B}">
      <formula1>"いない・いる,いない,いる,非該当"</formula1>
    </dataValidation>
    <dataValidation type="list" allowBlank="1" showInputMessage="1" showErrorMessage="1" error="正しい値を選択してください" prompt="該当又は非該当のいずれかを選択してください" sqref="C11 C14" xr:uid="{E5DB774E-D5D6-4ED0-9B1D-74CE133A14A3}">
      <formula1>"該当・非該当,該当,非該当"</formula1>
    </dataValidation>
  </dataValidations>
  <hyperlinks>
    <hyperlink ref="AM63" location="'介護給付費　目次'!A1" display="目次に戻る" xr:uid="{019FE8CA-D5B5-4E7A-A6F7-08E49DEFD638}"/>
    <hyperlink ref="AM1" location="'介護給付費　目次'!A1" display="目次に戻る" xr:uid="{1E1C5FEE-F0C4-4E5E-AAEC-C2661B908274}"/>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1" manualBreakCount="1">
    <brk id="50" min="1" max="49" man="1"/>
  </rowBreaks>
  <ignoredErrors>
    <ignoredError sqref="H7:I7 H20 H34"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0D7AB-DF7B-4BD6-B994-7F1BD0505892}">
  <sheetPr codeName="Sheet44">
    <pageSetUpPr fitToPage="1"/>
  </sheetPr>
  <dimension ref="A1:CE50"/>
  <sheetViews>
    <sheetView tabSelected="1"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2.76562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48"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f t="shared" si="0"/>
        <v>391</v>
      </c>
      <c r="B7" s="418" t="s">
        <v>1754</v>
      </c>
      <c r="C7" s="381"/>
      <c r="D7" s="381"/>
      <c r="E7" s="381"/>
      <c r="F7" s="381"/>
      <c r="G7" s="419"/>
      <c r="H7" s="200" t="s">
        <v>635</v>
      </c>
      <c r="I7" s="80"/>
      <c r="J7" s="381" t="s">
        <v>942</v>
      </c>
      <c r="K7" s="381"/>
      <c r="L7" s="381"/>
      <c r="M7" s="381"/>
      <c r="N7" s="381"/>
      <c r="O7" s="381"/>
      <c r="P7" s="381"/>
      <c r="Q7" s="381"/>
      <c r="R7" s="381"/>
      <c r="S7" s="381"/>
      <c r="T7" s="381"/>
      <c r="U7" s="381"/>
      <c r="V7" s="381"/>
      <c r="W7" s="381"/>
      <c r="X7" s="381"/>
      <c r="Y7" s="381"/>
      <c r="Z7" s="381"/>
      <c r="AA7" s="381"/>
      <c r="AB7" s="381"/>
      <c r="AC7" s="381"/>
      <c r="AD7" s="381"/>
      <c r="AE7" s="381"/>
      <c r="AF7" s="381"/>
      <c r="AG7" s="381"/>
      <c r="AH7" s="381"/>
      <c r="AI7" s="381"/>
      <c r="AJ7" s="381"/>
      <c r="AK7" s="80"/>
      <c r="AL7" s="155"/>
      <c r="AM7" s="201">
        <v>391</v>
      </c>
      <c r="AN7" s="386" t="s">
        <v>12</v>
      </c>
      <c r="AO7" s="387"/>
      <c r="AP7" s="387"/>
      <c r="AQ7" s="388"/>
      <c r="AR7" s="154"/>
      <c r="AS7" s="442" t="s">
        <v>1755</v>
      </c>
      <c r="AT7" s="443"/>
      <c r="AU7" s="443"/>
      <c r="AV7" s="443"/>
      <c r="AW7" s="443"/>
      <c r="AX7" s="444"/>
      <c r="AY7" s="17">
        <f>VLOOKUP(AN7,$CD$6:$CE$11,2,FALSE)</f>
        <v>0</v>
      </c>
      <c r="CB7" s="1" t="s">
        <v>13</v>
      </c>
      <c r="CD7" s="1" t="s">
        <v>13</v>
      </c>
    </row>
    <row r="8" spans="1:83" ht="19.5" customHeight="1" x14ac:dyDescent="0.25">
      <c r="A8" s="69" t="str">
        <f t="shared" si="0"/>
        <v/>
      </c>
      <c r="B8" s="418"/>
      <c r="C8" s="381"/>
      <c r="D8" s="381"/>
      <c r="E8" s="381"/>
      <c r="F8" s="381"/>
      <c r="G8" s="419"/>
      <c r="H8" s="80"/>
      <c r="I8" s="80"/>
      <c r="J8" s="381"/>
      <c r="K8" s="381"/>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80"/>
      <c r="AL8" s="155"/>
      <c r="AM8" s="156"/>
      <c r="AN8" s="80"/>
      <c r="AO8" s="80"/>
      <c r="AP8" s="80"/>
      <c r="AQ8" s="80"/>
      <c r="AR8" s="154"/>
      <c r="AS8" s="442"/>
      <c r="AT8" s="443"/>
      <c r="AU8" s="443"/>
      <c r="AV8" s="443"/>
      <c r="AW8" s="443"/>
      <c r="AX8" s="444"/>
      <c r="AY8" s="15"/>
      <c r="CB8" s="1" t="s">
        <v>14</v>
      </c>
      <c r="CD8" s="1" t="s">
        <v>14</v>
      </c>
      <c r="CE8" s="1" t="s">
        <v>18</v>
      </c>
    </row>
    <row r="9" spans="1:83" ht="19.5" customHeight="1" x14ac:dyDescent="0.25">
      <c r="A9" s="69" t="str">
        <f t="shared" si="0"/>
        <v/>
      </c>
      <c r="B9" s="160"/>
      <c r="C9" s="83"/>
      <c r="D9" s="83"/>
      <c r="E9" s="83"/>
      <c r="F9" s="83"/>
      <c r="G9" s="161"/>
      <c r="H9" s="80"/>
      <c r="I9" s="80"/>
      <c r="J9" s="381"/>
      <c r="K9" s="381"/>
      <c r="L9" s="381"/>
      <c r="M9" s="381"/>
      <c r="N9" s="381"/>
      <c r="O9" s="381"/>
      <c r="P9" s="381"/>
      <c r="Q9" s="381"/>
      <c r="R9" s="381"/>
      <c r="S9" s="381"/>
      <c r="T9" s="381"/>
      <c r="U9" s="381"/>
      <c r="V9" s="381"/>
      <c r="W9" s="381"/>
      <c r="X9" s="381"/>
      <c r="Y9" s="381"/>
      <c r="Z9" s="381"/>
      <c r="AA9" s="381"/>
      <c r="AB9" s="381"/>
      <c r="AC9" s="381"/>
      <c r="AD9" s="381"/>
      <c r="AE9" s="381"/>
      <c r="AF9" s="381"/>
      <c r="AG9" s="381"/>
      <c r="AH9" s="381"/>
      <c r="AI9" s="381"/>
      <c r="AJ9" s="381"/>
      <c r="AK9" s="80"/>
      <c r="AL9" s="155"/>
      <c r="AM9" s="156"/>
      <c r="AN9" s="80"/>
      <c r="AO9" s="80"/>
      <c r="AP9" s="80"/>
      <c r="AQ9" s="80"/>
      <c r="AR9" s="154"/>
      <c r="AS9" s="442" t="s">
        <v>1579</v>
      </c>
      <c r="AT9" s="443"/>
      <c r="AU9" s="443"/>
      <c r="AV9" s="443"/>
      <c r="AW9" s="443"/>
      <c r="AX9" s="444"/>
      <c r="AY9" s="15"/>
      <c r="CB9" s="1" t="s">
        <v>19</v>
      </c>
      <c r="CD9" s="1" t="s">
        <v>19</v>
      </c>
    </row>
    <row r="10" spans="1:83" ht="19.5" customHeight="1" x14ac:dyDescent="0.25">
      <c r="A10" s="69" t="str">
        <f t="shared" si="0"/>
        <v/>
      </c>
      <c r="B10" s="185" t="s">
        <v>1447</v>
      </c>
      <c r="C10" s="410" t="s">
        <v>99</v>
      </c>
      <c r="D10" s="411"/>
      <c r="E10" s="411"/>
      <c r="F10" s="412"/>
      <c r="G10" s="161"/>
      <c r="H10" s="80"/>
      <c r="I10" s="80"/>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80"/>
      <c r="AL10" s="155"/>
      <c r="AM10" s="156"/>
      <c r="AN10" s="80"/>
      <c r="AO10" s="80"/>
      <c r="AP10" s="80"/>
      <c r="AQ10" s="80"/>
      <c r="AR10" s="154"/>
      <c r="AS10" s="442"/>
      <c r="AT10" s="443"/>
      <c r="AU10" s="443"/>
      <c r="AV10" s="443"/>
      <c r="AW10" s="443"/>
      <c r="AX10" s="444"/>
      <c r="AY10" s="15"/>
      <c r="CB10" s="1" t="s">
        <v>20</v>
      </c>
      <c r="CD10" s="1" t="s">
        <v>20</v>
      </c>
    </row>
    <row r="11" spans="1:83" ht="19.5" customHeight="1" x14ac:dyDescent="0.25">
      <c r="A11" s="69">
        <f t="shared" si="0"/>
        <v>392</v>
      </c>
      <c r="B11" s="153"/>
      <c r="C11" s="80"/>
      <c r="D11" s="80"/>
      <c r="E11" s="80"/>
      <c r="F11" s="80"/>
      <c r="G11" s="154"/>
      <c r="H11" s="80"/>
      <c r="I11" s="80"/>
      <c r="J11" s="80" t="s">
        <v>72</v>
      </c>
      <c r="K11" s="401" t="s">
        <v>943</v>
      </c>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80"/>
      <c r="AL11" s="155"/>
      <c r="AM11" s="201">
        <v>392</v>
      </c>
      <c r="AN11" s="386" t="s">
        <v>12</v>
      </c>
      <c r="AO11" s="387"/>
      <c r="AP11" s="387"/>
      <c r="AQ11" s="388"/>
      <c r="AR11" s="154"/>
      <c r="AS11" s="442" t="s">
        <v>1635</v>
      </c>
      <c r="AT11" s="443"/>
      <c r="AU11" s="443"/>
      <c r="AV11" s="443"/>
      <c r="AW11" s="443"/>
      <c r="AX11" s="444"/>
      <c r="AY11" s="17">
        <f>VLOOKUP(AN11,$CD$6:$CE$11,2,FALSE)</f>
        <v>0</v>
      </c>
      <c r="CD11" s="1" t="s">
        <v>12</v>
      </c>
    </row>
    <row r="12" spans="1:83" ht="19.5" customHeight="1" x14ac:dyDescent="0.25">
      <c r="A12" s="69" t="str">
        <f t="shared" si="0"/>
        <v/>
      </c>
      <c r="B12" s="153"/>
      <c r="C12" s="80"/>
      <c r="D12" s="80"/>
      <c r="E12" s="80"/>
      <c r="F12" s="80"/>
      <c r="G12" s="154"/>
      <c r="H12" s="80"/>
      <c r="I12" s="80"/>
      <c r="J12" s="80"/>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401"/>
      <c r="AK12" s="80"/>
      <c r="AL12" s="155"/>
      <c r="AM12" s="156"/>
      <c r="AN12" s="80"/>
      <c r="AO12" s="80"/>
      <c r="AP12" s="80"/>
      <c r="AQ12" s="80"/>
      <c r="AR12" s="154"/>
      <c r="AS12" s="442"/>
      <c r="AT12" s="443"/>
      <c r="AU12" s="443"/>
      <c r="AV12" s="443"/>
      <c r="AW12" s="443"/>
      <c r="AX12" s="444"/>
      <c r="AY12" s="15"/>
    </row>
    <row r="13" spans="1:83" ht="19.5" customHeight="1" x14ac:dyDescent="0.25">
      <c r="A13" s="69" t="str">
        <f t="shared" si="0"/>
        <v/>
      </c>
      <c r="B13" s="196"/>
      <c r="C13" s="179"/>
      <c r="D13" s="179"/>
      <c r="E13" s="179"/>
      <c r="F13" s="179"/>
      <c r="G13" s="197"/>
      <c r="H13" s="80"/>
      <c r="I13" s="80"/>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80"/>
      <c r="AL13" s="155"/>
      <c r="AM13" s="156"/>
      <c r="AN13" s="80"/>
      <c r="AO13" s="80"/>
      <c r="AP13" s="80"/>
      <c r="AQ13" s="80"/>
      <c r="AR13" s="154"/>
      <c r="AS13" s="84"/>
      <c r="AT13" s="85"/>
      <c r="AU13" s="85"/>
      <c r="AV13" s="85"/>
      <c r="AW13" s="85"/>
      <c r="AX13" s="86"/>
      <c r="AY13" s="17"/>
      <c r="CB13" s="1" t="s">
        <v>13</v>
      </c>
      <c r="CD13" s="1" t="s">
        <v>13</v>
      </c>
      <c r="CE13" s="1" t="s">
        <v>18</v>
      </c>
    </row>
    <row r="14" spans="1:83" ht="19.5" customHeight="1" x14ac:dyDescent="0.25">
      <c r="A14" s="69">
        <f t="shared" si="0"/>
        <v>393</v>
      </c>
      <c r="B14" s="196"/>
      <c r="C14" s="179"/>
      <c r="D14" s="179"/>
      <c r="E14" s="179"/>
      <c r="F14" s="179"/>
      <c r="G14" s="197"/>
      <c r="H14" s="80"/>
      <c r="I14" s="80"/>
      <c r="J14" s="79" t="s">
        <v>73</v>
      </c>
      <c r="K14" s="401" t="s">
        <v>944</v>
      </c>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80"/>
      <c r="AL14" s="155"/>
      <c r="AM14" s="201">
        <v>393</v>
      </c>
      <c r="AN14" s="386" t="s">
        <v>12</v>
      </c>
      <c r="AO14" s="387"/>
      <c r="AP14" s="387"/>
      <c r="AQ14" s="388"/>
      <c r="AR14" s="154"/>
      <c r="AS14" s="442" t="s">
        <v>1636</v>
      </c>
      <c r="AT14" s="443"/>
      <c r="AU14" s="443"/>
      <c r="AV14" s="443"/>
      <c r="AW14" s="443"/>
      <c r="AX14" s="444"/>
      <c r="AY14" s="17">
        <f>VLOOKUP(AN14,$CD$6:$CE$11,2,FALSE)</f>
        <v>0</v>
      </c>
      <c r="CB14" s="1" t="s">
        <v>14</v>
      </c>
      <c r="CD14" s="1" t="s">
        <v>14</v>
      </c>
    </row>
    <row r="15" spans="1:83" ht="19.5" customHeight="1" x14ac:dyDescent="0.25">
      <c r="A15" s="69" t="str">
        <f t="shared" si="0"/>
        <v/>
      </c>
      <c r="B15" s="153"/>
      <c r="C15" s="80"/>
      <c r="D15" s="80"/>
      <c r="E15" s="80"/>
      <c r="F15" s="80"/>
      <c r="G15" s="154"/>
      <c r="H15" s="80"/>
      <c r="I15" s="80"/>
      <c r="J15" s="79"/>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80"/>
      <c r="AL15" s="155"/>
      <c r="AM15" s="156"/>
      <c r="AN15" s="80"/>
      <c r="AO15" s="80"/>
      <c r="AP15" s="80"/>
      <c r="AQ15" s="80"/>
      <c r="AR15" s="154"/>
      <c r="AS15" s="442"/>
      <c r="AT15" s="443"/>
      <c r="AU15" s="443"/>
      <c r="AV15" s="443"/>
      <c r="AW15" s="443"/>
      <c r="AX15" s="444"/>
      <c r="AY15" s="15"/>
      <c r="CB15" s="1" t="s">
        <v>19</v>
      </c>
      <c r="CD15" s="1" t="s">
        <v>19</v>
      </c>
    </row>
    <row r="16" spans="1:83" ht="19.5" customHeight="1" x14ac:dyDescent="0.25">
      <c r="A16" s="69" t="str">
        <f t="shared" si="0"/>
        <v/>
      </c>
      <c r="B16" s="185"/>
      <c r="C16" s="80"/>
      <c r="D16" s="80"/>
      <c r="E16" s="80"/>
      <c r="F16" s="80"/>
      <c r="G16" s="154"/>
      <c r="H16" s="80"/>
      <c r="I16" s="80"/>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80"/>
      <c r="AL16" s="155"/>
      <c r="AM16" s="156"/>
      <c r="AN16" s="80"/>
      <c r="AO16" s="80"/>
      <c r="AP16" s="80"/>
      <c r="AQ16" s="80"/>
      <c r="AR16" s="154"/>
      <c r="AS16" s="84"/>
      <c r="AT16" s="85"/>
      <c r="AU16" s="85"/>
      <c r="AV16" s="85"/>
      <c r="AW16" s="85"/>
      <c r="AX16" s="86"/>
      <c r="AY16" s="15"/>
      <c r="CB16" s="1" t="s">
        <v>21</v>
      </c>
      <c r="CD16" s="1" t="s">
        <v>21</v>
      </c>
    </row>
    <row r="17" spans="1:83" ht="19.5" customHeight="1" x14ac:dyDescent="0.25">
      <c r="A17" s="69">
        <f t="shared" si="0"/>
        <v>394</v>
      </c>
      <c r="B17" s="153"/>
      <c r="C17" s="80"/>
      <c r="D17" s="80"/>
      <c r="E17" s="80"/>
      <c r="F17" s="80"/>
      <c r="G17" s="154"/>
      <c r="H17" s="80"/>
      <c r="I17" s="80"/>
      <c r="J17" s="79" t="s">
        <v>158</v>
      </c>
      <c r="K17" s="401" t="s">
        <v>945</v>
      </c>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80"/>
      <c r="AL17" s="155"/>
      <c r="AM17" s="201">
        <v>394</v>
      </c>
      <c r="AN17" s="386" t="s">
        <v>12</v>
      </c>
      <c r="AO17" s="387"/>
      <c r="AP17" s="387"/>
      <c r="AQ17" s="388"/>
      <c r="AR17" s="154"/>
      <c r="AS17" s="442" t="s">
        <v>1637</v>
      </c>
      <c r="AT17" s="443"/>
      <c r="AU17" s="443"/>
      <c r="AV17" s="443"/>
      <c r="AW17" s="443"/>
      <c r="AX17" s="444"/>
      <c r="AY17" s="17">
        <f>VLOOKUP(AN17,$CD$6:$CE$11,2,FALSE)</f>
        <v>0</v>
      </c>
      <c r="CD17" s="1" t="s">
        <v>22</v>
      </c>
    </row>
    <row r="18" spans="1:83" ht="19.5" customHeight="1" x14ac:dyDescent="0.25">
      <c r="A18" s="69" t="str">
        <f t="shared" si="0"/>
        <v/>
      </c>
      <c r="B18" s="153"/>
      <c r="C18" s="80"/>
      <c r="D18" s="80"/>
      <c r="E18" s="80"/>
      <c r="F18" s="80"/>
      <c r="G18" s="154"/>
      <c r="H18" s="80"/>
      <c r="I18" s="80"/>
      <c r="J18" s="80"/>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80"/>
      <c r="AL18" s="155"/>
      <c r="AM18" s="156"/>
      <c r="AN18" s="80"/>
      <c r="AO18" s="80"/>
      <c r="AP18" s="80"/>
      <c r="AQ18" s="80"/>
      <c r="AR18" s="154"/>
      <c r="AS18" s="442"/>
      <c r="AT18" s="443"/>
      <c r="AU18" s="443"/>
      <c r="AV18" s="443"/>
      <c r="AW18" s="443"/>
      <c r="AX18" s="444"/>
      <c r="AY18" s="15"/>
    </row>
    <row r="19" spans="1:83" ht="19.5" customHeight="1" x14ac:dyDescent="0.25">
      <c r="A19" s="69" t="str">
        <f t="shared" si="0"/>
        <v/>
      </c>
      <c r="B19" s="153"/>
      <c r="C19" s="80"/>
      <c r="D19" s="80"/>
      <c r="E19" s="80"/>
      <c r="F19" s="80"/>
      <c r="G19" s="154"/>
      <c r="H19" s="80"/>
      <c r="I19" s="80"/>
      <c r="J19" s="80"/>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80"/>
      <c r="AL19" s="155"/>
      <c r="AM19" s="156"/>
      <c r="AN19" s="80"/>
      <c r="AO19" s="80"/>
      <c r="AP19" s="80"/>
      <c r="AQ19" s="80"/>
      <c r="AR19" s="154"/>
      <c r="AS19" s="84"/>
      <c r="AT19" s="85"/>
      <c r="AU19" s="85"/>
      <c r="AV19" s="85"/>
      <c r="AW19" s="85"/>
      <c r="AX19" s="86"/>
      <c r="AY19" s="15"/>
      <c r="CB19" s="1" t="s">
        <v>23</v>
      </c>
      <c r="CD19" s="1" t="s">
        <v>23</v>
      </c>
    </row>
    <row r="20" spans="1:83" ht="19.5" customHeight="1" x14ac:dyDescent="0.25">
      <c r="A20" s="69" t="str">
        <f t="shared" si="0"/>
        <v/>
      </c>
      <c r="B20" s="153"/>
      <c r="C20" s="80"/>
      <c r="D20" s="80"/>
      <c r="E20" s="80"/>
      <c r="F20" s="80"/>
      <c r="G20" s="154"/>
      <c r="H20" s="80"/>
      <c r="I20" s="80"/>
      <c r="J20" s="188" t="s">
        <v>946</v>
      </c>
      <c r="K20" s="241"/>
      <c r="L20" s="241"/>
      <c r="M20" s="241"/>
      <c r="N20" s="241"/>
      <c r="O20" s="241"/>
      <c r="P20" s="241"/>
      <c r="Q20" s="241"/>
      <c r="R20" s="241"/>
      <c r="S20" s="241"/>
      <c r="T20" s="241"/>
      <c r="U20" s="241"/>
      <c r="V20" s="241"/>
      <c r="W20" s="241"/>
      <c r="X20" s="241"/>
      <c r="Y20" s="241"/>
      <c r="Z20" s="241"/>
      <c r="AA20" s="241"/>
      <c r="AB20" s="241"/>
      <c r="AC20" s="241"/>
      <c r="AD20" s="241"/>
      <c r="AE20" s="241"/>
      <c r="AF20" s="241"/>
      <c r="AG20" s="241"/>
      <c r="AH20" s="241"/>
      <c r="AI20" s="241"/>
      <c r="AJ20" s="242"/>
      <c r="AK20" s="80"/>
      <c r="AL20" s="155"/>
      <c r="AM20" s="156"/>
      <c r="AN20" s="80"/>
      <c r="AO20" s="80"/>
      <c r="AP20" s="80"/>
      <c r="AQ20" s="80"/>
      <c r="AR20" s="154"/>
      <c r="AS20" s="84"/>
      <c r="AT20" s="85"/>
      <c r="AU20" s="85"/>
      <c r="AV20" s="85"/>
      <c r="AW20" s="85"/>
      <c r="AX20" s="86"/>
      <c r="AY20" s="15"/>
      <c r="CB20" s="1" t="s">
        <v>24</v>
      </c>
      <c r="CD20" s="1" t="s">
        <v>24</v>
      </c>
      <c r="CE20" s="1" t="s">
        <v>25</v>
      </c>
    </row>
    <row r="21" spans="1:83" ht="19.5" customHeight="1" x14ac:dyDescent="0.25">
      <c r="A21" s="69" t="str">
        <f t="shared" si="0"/>
        <v/>
      </c>
      <c r="B21" s="153"/>
      <c r="C21" s="80"/>
      <c r="D21" s="80"/>
      <c r="E21" s="80"/>
      <c r="F21" s="80"/>
      <c r="G21" s="154"/>
      <c r="H21" s="80"/>
      <c r="I21" s="80"/>
      <c r="J21" s="535" t="s">
        <v>947</v>
      </c>
      <c r="K21" s="381"/>
      <c r="L21" s="381"/>
      <c r="M21" s="381"/>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92"/>
      <c r="AK21" s="80"/>
      <c r="AL21" s="155"/>
      <c r="AM21" s="156"/>
      <c r="AN21" s="80"/>
      <c r="AO21" s="80"/>
      <c r="AP21" s="80"/>
      <c r="AQ21" s="80"/>
      <c r="AR21" s="154"/>
      <c r="AS21" s="84"/>
      <c r="AT21" s="85"/>
      <c r="AU21" s="85"/>
      <c r="AV21" s="85"/>
      <c r="AW21" s="85"/>
      <c r="AX21" s="86"/>
      <c r="AY21" s="15"/>
      <c r="CD21" s="1" t="s">
        <v>26</v>
      </c>
    </row>
    <row r="22" spans="1:83" ht="19.5" customHeight="1" x14ac:dyDescent="0.25">
      <c r="A22" s="69" t="str">
        <f t="shared" si="0"/>
        <v/>
      </c>
      <c r="B22" s="153"/>
      <c r="C22" s="80"/>
      <c r="D22" s="80"/>
      <c r="E22" s="80"/>
      <c r="F22" s="80"/>
      <c r="G22" s="154"/>
      <c r="H22" s="80"/>
      <c r="I22" s="80"/>
      <c r="J22" s="535"/>
      <c r="K22" s="381"/>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92"/>
      <c r="AK22" s="80"/>
      <c r="AL22" s="155"/>
      <c r="AM22" s="156"/>
      <c r="AN22" s="80"/>
      <c r="AO22" s="80"/>
      <c r="AP22" s="80"/>
      <c r="AQ22" s="80"/>
      <c r="AR22" s="154"/>
      <c r="AS22" s="84"/>
      <c r="AT22" s="85"/>
      <c r="AU22" s="85"/>
      <c r="AV22" s="85"/>
      <c r="AW22" s="85"/>
      <c r="AX22" s="86"/>
      <c r="AY22" s="17"/>
    </row>
    <row r="23" spans="1:83" ht="19.5" customHeight="1" x14ac:dyDescent="0.25">
      <c r="A23" s="69" t="str">
        <f t="shared" si="0"/>
        <v/>
      </c>
      <c r="B23" s="153"/>
      <c r="C23" s="80"/>
      <c r="D23" s="80"/>
      <c r="E23" s="80"/>
      <c r="F23" s="80"/>
      <c r="G23" s="154"/>
      <c r="H23" s="80"/>
      <c r="I23" s="80"/>
      <c r="J23" s="189">
        <v>1</v>
      </c>
      <c r="K23" s="384" t="s">
        <v>948</v>
      </c>
      <c r="L23" s="384"/>
      <c r="M23" s="384"/>
      <c r="N23" s="384"/>
      <c r="O23" s="384"/>
      <c r="P23" s="384"/>
      <c r="Q23" s="384"/>
      <c r="R23" s="384"/>
      <c r="S23" s="384"/>
      <c r="T23" s="384"/>
      <c r="U23" s="384"/>
      <c r="V23" s="384"/>
      <c r="W23" s="384"/>
      <c r="X23" s="384"/>
      <c r="Y23" s="384"/>
      <c r="Z23" s="384"/>
      <c r="AA23" s="384"/>
      <c r="AB23" s="384"/>
      <c r="AC23" s="384"/>
      <c r="AD23" s="384"/>
      <c r="AE23" s="384"/>
      <c r="AF23" s="384"/>
      <c r="AG23" s="384"/>
      <c r="AH23" s="384"/>
      <c r="AI23" s="384"/>
      <c r="AJ23" s="400"/>
      <c r="AK23" s="80"/>
      <c r="AL23" s="155"/>
      <c r="AM23" s="156"/>
      <c r="AN23" s="80"/>
      <c r="AO23" s="80"/>
      <c r="AP23" s="80"/>
      <c r="AQ23" s="80"/>
      <c r="AR23" s="154"/>
      <c r="AS23" s="84"/>
      <c r="AT23" s="85"/>
      <c r="AU23" s="85"/>
      <c r="AV23" s="85"/>
      <c r="AW23" s="85"/>
      <c r="AX23" s="86"/>
      <c r="AY23" s="15"/>
    </row>
    <row r="24" spans="1:83" ht="19.5" customHeight="1" x14ac:dyDescent="0.25">
      <c r="A24" s="69" t="str">
        <f t="shared" si="0"/>
        <v/>
      </c>
      <c r="B24" s="153"/>
      <c r="C24" s="80"/>
      <c r="D24" s="80"/>
      <c r="E24" s="80"/>
      <c r="F24" s="80"/>
      <c r="G24" s="154"/>
      <c r="H24" s="80"/>
      <c r="I24" s="80"/>
      <c r="J24" s="189"/>
      <c r="K24" s="384"/>
      <c r="L24" s="384"/>
      <c r="M24" s="384"/>
      <c r="N24" s="384"/>
      <c r="O24" s="384"/>
      <c r="P24" s="384"/>
      <c r="Q24" s="384"/>
      <c r="R24" s="384"/>
      <c r="S24" s="384"/>
      <c r="T24" s="384"/>
      <c r="U24" s="384"/>
      <c r="V24" s="384"/>
      <c r="W24" s="384"/>
      <c r="X24" s="384"/>
      <c r="Y24" s="384"/>
      <c r="Z24" s="384"/>
      <c r="AA24" s="384"/>
      <c r="AB24" s="384"/>
      <c r="AC24" s="384"/>
      <c r="AD24" s="384"/>
      <c r="AE24" s="384"/>
      <c r="AF24" s="384"/>
      <c r="AG24" s="384"/>
      <c r="AH24" s="384"/>
      <c r="AI24" s="384"/>
      <c r="AJ24" s="400"/>
      <c r="AK24" s="80"/>
      <c r="AL24" s="155"/>
      <c r="AM24" s="156"/>
      <c r="AN24" s="80"/>
      <c r="AO24" s="80"/>
      <c r="AP24" s="80"/>
      <c r="AQ24" s="80"/>
      <c r="AR24" s="154"/>
      <c r="AS24" s="157"/>
      <c r="AT24" s="158"/>
      <c r="AU24" s="158"/>
      <c r="AV24" s="158"/>
      <c r="AW24" s="158"/>
      <c r="AX24" s="159"/>
      <c r="AY24" s="15"/>
      <c r="CB24" s="1" t="s">
        <v>27</v>
      </c>
      <c r="CD24" s="1" t="s">
        <v>27</v>
      </c>
    </row>
    <row r="25" spans="1:83" ht="19.5" customHeight="1" x14ac:dyDescent="0.25">
      <c r="A25" s="69" t="str">
        <f t="shared" si="0"/>
        <v/>
      </c>
      <c r="B25" s="153"/>
      <c r="C25" s="80"/>
      <c r="D25" s="80"/>
      <c r="E25" s="80"/>
      <c r="F25" s="80"/>
      <c r="G25" s="154"/>
      <c r="H25" s="80"/>
      <c r="I25" s="80"/>
      <c r="J25" s="189">
        <v>2</v>
      </c>
      <c r="K25" s="381" t="s">
        <v>178</v>
      </c>
      <c r="L25" s="381"/>
      <c r="M25" s="381"/>
      <c r="N25" s="381"/>
      <c r="O25" s="381"/>
      <c r="P25" s="381"/>
      <c r="Q25" s="381"/>
      <c r="R25" s="381"/>
      <c r="S25" s="381"/>
      <c r="T25" s="381"/>
      <c r="U25" s="381"/>
      <c r="V25" s="381"/>
      <c r="W25" s="381"/>
      <c r="X25" s="381"/>
      <c r="Y25" s="381"/>
      <c r="Z25" s="381"/>
      <c r="AA25" s="381"/>
      <c r="AB25" s="381"/>
      <c r="AC25" s="381"/>
      <c r="AD25" s="381"/>
      <c r="AE25" s="381"/>
      <c r="AF25" s="381"/>
      <c r="AG25" s="381"/>
      <c r="AH25" s="381"/>
      <c r="AI25" s="381"/>
      <c r="AJ25" s="392"/>
      <c r="AK25" s="80"/>
      <c r="AL25" s="155"/>
      <c r="AM25" s="156"/>
      <c r="AN25" s="80"/>
      <c r="AO25" s="80"/>
      <c r="AP25" s="80"/>
      <c r="AQ25" s="80"/>
      <c r="AR25" s="154"/>
      <c r="AS25" s="157"/>
      <c r="AT25" s="158"/>
      <c r="AU25" s="158"/>
      <c r="AV25" s="158"/>
      <c r="AW25" s="158"/>
      <c r="AX25" s="159"/>
      <c r="AY25" s="17"/>
      <c r="CB25" s="1" t="s">
        <v>28</v>
      </c>
      <c r="CD25" s="1" t="s">
        <v>28</v>
      </c>
    </row>
    <row r="26" spans="1:83" ht="19.5" customHeight="1" x14ac:dyDescent="0.25">
      <c r="A26" s="69" t="str">
        <f t="shared" si="0"/>
        <v/>
      </c>
      <c r="B26" s="153"/>
      <c r="C26" s="80"/>
      <c r="D26" s="80"/>
      <c r="E26" s="80"/>
      <c r="F26" s="80"/>
      <c r="G26" s="154"/>
      <c r="H26" s="80"/>
      <c r="I26" s="80"/>
      <c r="J26" s="189"/>
      <c r="K26" s="381"/>
      <c r="L26" s="381"/>
      <c r="M26" s="381"/>
      <c r="N26" s="381"/>
      <c r="O26" s="381"/>
      <c r="P26" s="381"/>
      <c r="Q26" s="381"/>
      <c r="R26" s="381"/>
      <c r="S26" s="381"/>
      <c r="T26" s="381"/>
      <c r="U26" s="381"/>
      <c r="V26" s="381"/>
      <c r="W26" s="381"/>
      <c r="X26" s="381"/>
      <c r="Y26" s="381"/>
      <c r="Z26" s="381"/>
      <c r="AA26" s="381"/>
      <c r="AB26" s="381"/>
      <c r="AC26" s="381"/>
      <c r="AD26" s="381"/>
      <c r="AE26" s="381"/>
      <c r="AF26" s="381"/>
      <c r="AG26" s="381"/>
      <c r="AH26" s="381"/>
      <c r="AI26" s="381"/>
      <c r="AJ26" s="392"/>
      <c r="AK26" s="80"/>
      <c r="AL26" s="155"/>
      <c r="AM26" s="156"/>
      <c r="AN26" s="80"/>
      <c r="AO26" s="80"/>
      <c r="AP26" s="80"/>
      <c r="AQ26" s="80"/>
      <c r="AR26" s="154"/>
      <c r="AS26" s="157"/>
      <c r="AT26" s="158"/>
      <c r="AU26" s="158"/>
      <c r="AV26" s="158"/>
      <c r="AW26" s="158"/>
      <c r="AX26" s="159"/>
      <c r="AY26" s="15"/>
      <c r="CB26" s="1" t="s">
        <v>29</v>
      </c>
      <c r="CD26" s="1" t="s">
        <v>29</v>
      </c>
      <c r="CE26" s="1" t="s">
        <v>30</v>
      </c>
    </row>
    <row r="27" spans="1:83" ht="19.5" customHeight="1" x14ac:dyDescent="0.25">
      <c r="A27" s="69" t="str">
        <f t="shared" si="0"/>
        <v/>
      </c>
      <c r="B27" s="153"/>
      <c r="C27" s="80"/>
      <c r="D27" s="80"/>
      <c r="E27" s="80"/>
      <c r="F27" s="80"/>
      <c r="G27" s="154"/>
      <c r="H27" s="80"/>
      <c r="I27" s="80"/>
      <c r="J27" s="189"/>
      <c r="K27" s="381"/>
      <c r="L27" s="381"/>
      <c r="M27" s="381"/>
      <c r="N27" s="381"/>
      <c r="O27" s="381"/>
      <c r="P27" s="381"/>
      <c r="Q27" s="381"/>
      <c r="R27" s="381"/>
      <c r="S27" s="381"/>
      <c r="T27" s="381"/>
      <c r="U27" s="381"/>
      <c r="V27" s="381"/>
      <c r="W27" s="381"/>
      <c r="X27" s="381"/>
      <c r="Y27" s="381"/>
      <c r="Z27" s="381"/>
      <c r="AA27" s="381"/>
      <c r="AB27" s="381"/>
      <c r="AC27" s="381"/>
      <c r="AD27" s="381"/>
      <c r="AE27" s="381"/>
      <c r="AF27" s="381"/>
      <c r="AG27" s="381"/>
      <c r="AH27" s="381"/>
      <c r="AI27" s="381"/>
      <c r="AJ27" s="392"/>
      <c r="AK27" s="80"/>
      <c r="AL27" s="155"/>
      <c r="AM27" s="156"/>
      <c r="AN27" s="80"/>
      <c r="AO27" s="80"/>
      <c r="AP27" s="80"/>
      <c r="AQ27" s="80"/>
      <c r="AR27" s="154"/>
      <c r="AS27" s="157"/>
      <c r="AT27" s="158"/>
      <c r="AU27" s="158"/>
      <c r="AV27" s="158"/>
      <c r="AW27" s="158"/>
      <c r="AX27" s="159"/>
      <c r="AY27" s="15"/>
      <c r="CD27" s="1" t="s">
        <v>31</v>
      </c>
    </row>
    <row r="28" spans="1:83" ht="24" customHeight="1" x14ac:dyDescent="0.25">
      <c r="A28" s="69" t="str">
        <f t="shared" si="0"/>
        <v/>
      </c>
      <c r="B28" s="153"/>
      <c r="C28" s="80"/>
      <c r="D28" s="80"/>
      <c r="E28" s="80"/>
      <c r="F28" s="80"/>
      <c r="G28" s="154"/>
      <c r="H28" s="80"/>
      <c r="I28" s="80"/>
      <c r="J28" s="189">
        <v>3</v>
      </c>
      <c r="K28" s="384" t="s">
        <v>179</v>
      </c>
      <c r="L28" s="384"/>
      <c r="M28" s="384"/>
      <c r="N28" s="384"/>
      <c r="O28" s="384"/>
      <c r="P28" s="384"/>
      <c r="Q28" s="384"/>
      <c r="R28" s="384"/>
      <c r="S28" s="384"/>
      <c r="T28" s="384"/>
      <c r="U28" s="384"/>
      <c r="V28" s="384"/>
      <c r="W28" s="384"/>
      <c r="X28" s="384"/>
      <c r="Y28" s="384"/>
      <c r="Z28" s="384"/>
      <c r="AA28" s="384"/>
      <c r="AB28" s="384"/>
      <c r="AC28" s="384"/>
      <c r="AD28" s="384"/>
      <c r="AE28" s="384"/>
      <c r="AF28" s="384"/>
      <c r="AG28" s="384"/>
      <c r="AH28" s="384"/>
      <c r="AI28" s="384"/>
      <c r="AJ28" s="400"/>
      <c r="AK28" s="80"/>
      <c r="AL28" s="155"/>
      <c r="AM28" s="156"/>
      <c r="AN28" s="80"/>
      <c r="AO28" s="80"/>
      <c r="AP28" s="80"/>
      <c r="AQ28" s="80"/>
      <c r="AR28" s="154"/>
      <c r="AS28" s="157"/>
      <c r="AT28" s="158"/>
      <c r="AU28" s="158"/>
      <c r="AV28" s="158"/>
      <c r="AW28" s="158"/>
      <c r="AX28" s="159"/>
      <c r="AY28" s="15"/>
    </row>
    <row r="29" spans="1:83" ht="24" customHeight="1" x14ac:dyDescent="0.25">
      <c r="A29" s="69" t="str">
        <f t="shared" si="0"/>
        <v/>
      </c>
      <c r="B29" s="153"/>
      <c r="C29" s="80"/>
      <c r="D29" s="80"/>
      <c r="E29" s="80"/>
      <c r="F29" s="80"/>
      <c r="G29" s="154"/>
      <c r="H29" s="80"/>
      <c r="I29" s="80"/>
      <c r="J29" s="189"/>
      <c r="K29" s="384"/>
      <c r="L29" s="384"/>
      <c r="M29" s="384"/>
      <c r="N29" s="384"/>
      <c r="O29" s="384"/>
      <c r="P29" s="384"/>
      <c r="Q29" s="384"/>
      <c r="R29" s="384"/>
      <c r="S29" s="384"/>
      <c r="T29" s="384"/>
      <c r="U29" s="384"/>
      <c r="V29" s="384"/>
      <c r="W29" s="384"/>
      <c r="X29" s="384"/>
      <c r="Y29" s="384"/>
      <c r="Z29" s="384"/>
      <c r="AA29" s="384"/>
      <c r="AB29" s="384"/>
      <c r="AC29" s="384"/>
      <c r="AD29" s="384"/>
      <c r="AE29" s="384"/>
      <c r="AF29" s="384"/>
      <c r="AG29" s="384"/>
      <c r="AH29" s="384"/>
      <c r="AI29" s="384"/>
      <c r="AJ29" s="400"/>
      <c r="AK29" s="80"/>
      <c r="AL29" s="155"/>
      <c r="AM29" s="156"/>
      <c r="AN29" s="80"/>
      <c r="AO29" s="80"/>
      <c r="AP29" s="80"/>
      <c r="AQ29" s="80"/>
      <c r="AR29" s="154"/>
      <c r="AS29" s="157"/>
      <c r="AT29" s="158"/>
      <c r="AU29" s="158"/>
      <c r="AV29" s="158"/>
      <c r="AW29" s="158"/>
      <c r="AX29" s="159"/>
      <c r="AY29" s="15"/>
    </row>
    <row r="30" spans="1:83" ht="19.5" customHeight="1" x14ac:dyDescent="0.25">
      <c r="A30" s="69" t="str">
        <f t="shared" si="0"/>
        <v/>
      </c>
      <c r="B30" s="153"/>
      <c r="C30" s="80"/>
      <c r="D30" s="80"/>
      <c r="E30" s="80"/>
      <c r="F30" s="80"/>
      <c r="G30" s="154"/>
      <c r="H30" s="80"/>
      <c r="I30" s="80"/>
      <c r="J30" s="190">
        <v>4</v>
      </c>
      <c r="K30" s="500" t="s">
        <v>949</v>
      </c>
      <c r="L30" s="500"/>
      <c r="M30" s="500"/>
      <c r="N30" s="500"/>
      <c r="O30" s="500"/>
      <c r="P30" s="500"/>
      <c r="Q30" s="500"/>
      <c r="R30" s="500"/>
      <c r="S30" s="500"/>
      <c r="T30" s="500"/>
      <c r="U30" s="500"/>
      <c r="V30" s="500"/>
      <c r="W30" s="500"/>
      <c r="X30" s="500"/>
      <c r="Y30" s="500"/>
      <c r="Z30" s="500"/>
      <c r="AA30" s="500"/>
      <c r="AB30" s="500"/>
      <c r="AC30" s="500"/>
      <c r="AD30" s="500"/>
      <c r="AE30" s="500"/>
      <c r="AF30" s="500"/>
      <c r="AG30" s="500"/>
      <c r="AH30" s="500"/>
      <c r="AI30" s="500"/>
      <c r="AJ30" s="501"/>
      <c r="AK30" s="80"/>
      <c r="AL30" s="155"/>
      <c r="AM30" s="156"/>
      <c r="AN30" s="80"/>
      <c r="AO30" s="80"/>
      <c r="AP30" s="80"/>
      <c r="AQ30" s="80"/>
      <c r="AR30" s="154"/>
      <c r="AS30" s="157"/>
      <c r="AT30" s="158"/>
      <c r="AU30" s="158"/>
      <c r="AV30" s="158"/>
      <c r="AW30" s="158"/>
      <c r="AX30" s="159"/>
      <c r="AY30" s="15"/>
      <c r="CB30" s="1" t="s">
        <v>32</v>
      </c>
      <c r="CD30" s="1" t="s">
        <v>32</v>
      </c>
    </row>
    <row r="31" spans="1:83" ht="19.5" customHeight="1" x14ac:dyDescent="0.25">
      <c r="A31" s="69" t="str">
        <f t="shared" si="0"/>
        <v/>
      </c>
      <c r="B31" s="186"/>
      <c r="C31" s="81"/>
      <c r="D31" s="81"/>
      <c r="E31" s="81"/>
      <c r="F31" s="81"/>
      <c r="G31" s="187"/>
      <c r="H31" s="80"/>
      <c r="I31" s="80"/>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80"/>
      <c r="AL31" s="155"/>
      <c r="AM31" s="156"/>
      <c r="AN31" s="80"/>
      <c r="AO31" s="80"/>
      <c r="AP31" s="80"/>
      <c r="AQ31" s="80"/>
      <c r="AR31" s="154"/>
      <c r="AS31" s="84"/>
      <c r="AT31" s="85"/>
      <c r="AU31" s="85"/>
      <c r="AV31" s="85"/>
      <c r="AW31" s="85"/>
      <c r="AX31" s="86"/>
      <c r="AY31" s="17"/>
      <c r="CB31" s="1" t="s">
        <v>33</v>
      </c>
      <c r="CD31" s="1" t="s">
        <v>33</v>
      </c>
      <c r="CE31" s="1" t="s">
        <v>34</v>
      </c>
    </row>
    <row r="32" spans="1:83" ht="19.5" customHeight="1" x14ac:dyDescent="0.25">
      <c r="A32" s="69">
        <f t="shared" si="0"/>
        <v>395</v>
      </c>
      <c r="B32" s="186"/>
      <c r="C32" s="81"/>
      <c r="D32" s="81"/>
      <c r="E32" s="81"/>
      <c r="F32" s="81"/>
      <c r="G32" s="187"/>
      <c r="H32" s="200" t="s">
        <v>341</v>
      </c>
      <c r="I32" s="80"/>
      <c r="J32" s="373" t="s">
        <v>381</v>
      </c>
      <c r="K32" s="373"/>
      <c r="L32" s="373"/>
      <c r="M32" s="373"/>
      <c r="N32" s="373"/>
      <c r="O32" s="373"/>
      <c r="P32" s="373"/>
      <c r="Q32" s="373"/>
      <c r="R32" s="373"/>
      <c r="S32" s="373"/>
      <c r="T32" s="373"/>
      <c r="U32" s="373"/>
      <c r="V32" s="373"/>
      <c r="W32" s="373"/>
      <c r="X32" s="373"/>
      <c r="Y32" s="373"/>
      <c r="Z32" s="373"/>
      <c r="AA32" s="373"/>
      <c r="AB32" s="373"/>
      <c r="AC32" s="373"/>
      <c r="AD32" s="373"/>
      <c r="AE32" s="373"/>
      <c r="AF32" s="373"/>
      <c r="AG32" s="373"/>
      <c r="AH32" s="373"/>
      <c r="AI32" s="373"/>
      <c r="AJ32" s="373"/>
      <c r="AK32" s="80"/>
      <c r="AL32" s="155"/>
      <c r="AM32" s="201">
        <v>395</v>
      </c>
      <c r="AN32" s="386" t="s">
        <v>12</v>
      </c>
      <c r="AO32" s="387"/>
      <c r="AP32" s="387"/>
      <c r="AQ32" s="388"/>
      <c r="AR32" s="154"/>
      <c r="AS32" s="442" t="s">
        <v>1756</v>
      </c>
      <c r="AT32" s="443"/>
      <c r="AU32" s="443"/>
      <c r="AV32" s="443"/>
      <c r="AW32" s="443"/>
      <c r="AX32" s="444"/>
      <c r="AY32" s="17">
        <f>VLOOKUP(AN32,$CD$6:$CE$11,2,FALSE)</f>
        <v>0</v>
      </c>
      <c r="CB32" s="1" t="s">
        <v>19</v>
      </c>
      <c r="CD32" s="1" t="s">
        <v>19</v>
      </c>
    </row>
    <row r="33" spans="1:83" ht="19.5" customHeight="1" x14ac:dyDescent="0.25">
      <c r="A33" s="69" t="str">
        <f t="shared" si="0"/>
        <v/>
      </c>
      <c r="B33" s="153"/>
      <c r="C33" s="80"/>
      <c r="D33" s="80"/>
      <c r="E33" s="80"/>
      <c r="F33" s="80"/>
      <c r="G33" s="154"/>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155"/>
      <c r="AM33" s="156"/>
      <c r="AN33" s="80"/>
      <c r="AO33" s="80"/>
      <c r="AP33" s="80"/>
      <c r="AQ33" s="80"/>
      <c r="AR33" s="154"/>
      <c r="AS33" s="442"/>
      <c r="AT33" s="443"/>
      <c r="AU33" s="443"/>
      <c r="AV33" s="443"/>
      <c r="AW33" s="443"/>
      <c r="AX33" s="444"/>
      <c r="AY33" s="15"/>
      <c r="CD33" s="1" t="s">
        <v>35</v>
      </c>
    </row>
    <row r="34" spans="1:83" ht="19.5" customHeight="1" x14ac:dyDescent="0.25">
      <c r="A34" s="69" t="str">
        <f t="shared" si="0"/>
        <v/>
      </c>
      <c r="B34" s="185"/>
      <c r="C34" s="80"/>
      <c r="D34" s="80"/>
      <c r="E34" s="80"/>
      <c r="F34" s="80"/>
      <c r="G34" s="154"/>
      <c r="H34" s="80"/>
      <c r="I34" s="80"/>
      <c r="J34" s="228" t="s">
        <v>72</v>
      </c>
      <c r="K34" s="533" t="s">
        <v>950</v>
      </c>
      <c r="L34" s="533"/>
      <c r="M34" s="533"/>
      <c r="N34" s="533"/>
      <c r="O34" s="533"/>
      <c r="P34" s="533"/>
      <c r="Q34" s="533"/>
      <c r="R34" s="533"/>
      <c r="S34" s="533"/>
      <c r="T34" s="533"/>
      <c r="U34" s="533"/>
      <c r="V34" s="533"/>
      <c r="W34" s="533"/>
      <c r="X34" s="533"/>
      <c r="Y34" s="533"/>
      <c r="Z34" s="533"/>
      <c r="AA34" s="533"/>
      <c r="AB34" s="533"/>
      <c r="AC34" s="533"/>
      <c r="AD34" s="533"/>
      <c r="AE34" s="533"/>
      <c r="AF34" s="533"/>
      <c r="AG34" s="533"/>
      <c r="AH34" s="533"/>
      <c r="AI34" s="533"/>
      <c r="AJ34" s="534"/>
      <c r="AK34" s="80"/>
      <c r="AL34" s="155"/>
      <c r="AM34" s="156"/>
      <c r="AN34" s="80"/>
      <c r="AO34" s="80"/>
      <c r="AP34" s="80"/>
      <c r="AQ34" s="80"/>
      <c r="AR34" s="154"/>
      <c r="AS34" s="84"/>
      <c r="AT34" s="85"/>
      <c r="AU34" s="85"/>
      <c r="AV34" s="85"/>
      <c r="AW34" s="85"/>
      <c r="AX34" s="86"/>
      <c r="AY34" s="15"/>
    </row>
    <row r="35" spans="1:83" ht="19.5" customHeight="1" x14ac:dyDescent="0.25">
      <c r="A35" s="69" t="str">
        <f t="shared" si="0"/>
        <v/>
      </c>
      <c r="B35" s="153"/>
      <c r="C35" s="80"/>
      <c r="D35" s="80"/>
      <c r="E35" s="80"/>
      <c r="F35" s="80"/>
      <c r="G35" s="154"/>
      <c r="H35" s="80"/>
      <c r="I35" s="80"/>
      <c r="J35" s="189"/>
      <c r="K35" s="381"/>
      <c r="L35" s="381"/>
      <c r="M35" s="381"/>
      <c r="N35" s="381"/>
      <c r="O35" s="381"/>
      <c r="P35" s="381"/>
      <c r="Q35" s="381"/>
      <c r="R35" s="381"/>
      <c r="S35" s="381"/>
      <c r="T35" s="381"/>
      <c r="U35" s="381"/>
      <c r="V35" s="381"/>
      <c r="W35" s="381"/>
      <c r="X35" s="381"/>
      <c r="Y35" s="381"/>
      <c r="Z35" s="381"/>
      <c r="AA35" s="381"/>
      <c r="AB35" s="381"/>
      <c r="AC35" s="381"/>
      <c r="AD35" s="381"/>
      <c r="AE35" s="381"/>
      <c r="AF35" s="381"/>
      <c r="AG35" s="381"/>
      <c r="AH35" s="381"/>
      <c r="AI35" s="381"/>
      <c r="AJ35" s="392"/>
      <c r="AK35" s="80"/>
      <c r="AL35" s="155"/>
      <c r="AM35" s="156"/>
      <c r="AN35" s="80"/>
      <c r="AO35" s="80"/>
      <c r="AP35" s="80"/>
      <c r="AQ35" s="80"/>
      <c r="AR35" s="154"/>
      <c r="AS35" s="157"/>
      <c r="AT35" s="158"/>
      <c r="AU35" s="158"/>
      <c r="AV35" s="158"/>
      <c r="AW35" s="158"/>
      <c r="AX35" s="159"/>
      <c r="AY35" s="15"/>
    </row>
    <row r="36" spans="1:83" ht="19.5" customHeight="1" x14ac:dyDescent="0.25">
      <c r="A36" s="69" t="str">
        <f t="shared" si="0"/>
        <v/>
      </c>
      <c r="B36" s="153"/>
      <c r="C36" s="80"/>
      <c r="D36" s="80"/>
      <c r="E36" s="80"/>
      <c r="F36" s="80"/>
      <c r="G36" s="154"/>
      <c r="H36" s="80"/>
      <c r="I36" s="80"/>
      <c r="J36" s="189"/>
      <c r="K36" s="381"/>
      <c r="L36" s="381"/>
      <c r="M36" s="381"/>
      <c r="N36" s="381"/>
      <c r="O36" s="381"/>
      <c r="P36" s="381"/>
      <c r="Q36" s="381"/>
      <c r="R36" s="381"/>
      <c r="S36" s="381"/>
      <c r="T36" s="381"/>
      <c r="U36" s="381"/>
      <c r="V36" s="381"/>
      <c r="W36" s="381"/>
      <c r="X36" s="381"/>
      <c r="Y36" s="381"/>
      <c r="Z36" s="381"/>
      <c r="AA36" s="381"/>
      <c r="AB36" s="381"/>
      <c r="AC36" s="381"/>
      <c r="AD36" s="381"/>
      <c r="AE36" s="381"/>
      <c r="AF36" s="381"/>
      <c r="AG36" s="381"/>
      <c r="AH36" s="381"/>
      <c r="AI36" s="381"/>
      <c r="AJ36" s="392"/>
      <c r="AK36" s="80"/>
      <c r="AL36" s="155"/>
      <c r="AM36" s="156"/>
      <c r="AN36" s="80"/>
      <c r="AO36" s="80"/>
      <c r="AP36" s="80"/>
      <c r="AQ36" s="80"/>
      <c r="AR36" s="154"/>
      <c r="AS36" s="157"/>
      <c r="AT36" s="158"/>
      <c r="AU36" s="158"/>
      <c r="AV36" s="158"/>
      <c r="AW36" s="158"/>
      <c r="AX36" s="159"/>
      <c r="AY36" s="15"/>
      <c r="CB36" s="1" t="s">
        <v>32</v>
      </c>
      <c r="CD36" s="1" t="s">
        <v>32</v>
      </c>
      <c r="CE36" s="1" t="s">
        <v>18</v>
      </c>
    </row>
    <row r="37" spans="1:83" ht="18.75" customHeight="1" x14ac:dyDescent="0.25">
      <c r="A37" s="69" t="str">
        <f t="shared" si="0"/>
        <v/>
      </c>
      <c r="B37" s="153"/>
      <c r="C37" s="80"/>
      <c r="D37" s="80"/>
      <c r="E37" s="80"/>
      <c r="F37" s="80"/>
      <c r="G37" s="154"/>
      <c r="H37" s="80"/>
      <c r="I37" s="80"/>
      <c r="J37" s="189"/>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92"/>
      <c r="AK37" s="80"/>
      <c r="AL37" s="155"/>
      <c r="AM37" s="156"/>
      <c r="AN37" s="80"/>
      <c r="AO37" s="80"/>
      <c r="AP37" s="80"/>
      <c r="AQ37" s="80"/>
      <c r="AR37" s="154"/>
      <c r="AS37" s="157"/>
      <c r="AT37" s="158"/>
      <c r="AU37" s="158"/>
      <c r="AV37" s="158"/>
      <c r="AW37" s="158"/>
      <c r="AX37" s="159"/>
      <c r="AY37" s="15"/>
      <c r="CB37" s="1" t="s">
        <v>33</v>
      </c>
      <c r="CD37" s="1" t="s">
        <v>33</v>
      </c>
    </row>
    <row r="38" spans="1:83" ht="19.5" customHeight="1" x14ac:dyDescent="0.25">
      <c r="A38" s="69" t="str">
        <f t="shared" si="0"/>
        <v/>
      </c>
      <c r="B38" s="153"/>
      <c r="C38" s="80"/>
      <c r="D38" s="80"/>
      <c r="E38" s="80"/>
      <c r="F38" s="80"/>
      <c r="G38" s="154"/>
      <c r="H38" s="80"/>
      <c r="I38" s="80"/>
      <c r="J38" s="189"/>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231"/>
      <c r="AK38" s="80"/>
      <c r="AL38" s="155"/>
      <c r="AM38" s="156"/>
      <c r="AN38" s="80"/>
      <c r="AO38" s="80"/>
      <c r="AP38" s="80"/>
      <c r="AQ38" s="80"/>
      <c r="AR38" s="154"/>
      <c r="AS38" s="157"/>
      <c r="AT38" s="158"/>
      <c r="AU38" s="158"/>
      <c r="AV38" s="158"/>
      <c r="AW38" s="158"/>
      <c r="AX38" s="159"/>
      <c r="AY38" s="15"/>
      <c r="CB38" s="1" t="s">
        <v>19</v>
      </c>
      <c r="CD38" s="1" t="s">
        <v>19</v>
      </c>
    </row>
    <row r="39" spans="1:83" ht="19.5" customHeight="1" x14ac:dyDescent="0.25">
      <c r="A39" s="69" t="str">
        <f t="shared" si="0"/>
        <v/>
      </c>
      <c r="B39" s="153"/>
      <c r="C39" s="80"/>
      <c r="D39" s="80"/>
      <c r="E39" s="80"/>
      <c r="F39" s="80"/>
      <c r="G39" s="154"/>
      <c r="H39" s="80"/>
      <c r="I39" s="80"/>
      <c r="J39" s="189" t="s">
        <v>73</v>
      </c>
      <c r="K39" s="381" t="s">
        <v>1329</v>
      </c>
      <c r="L39" s="381"/>
      <c r="M39" s="381"/>
      <c r="N39" s="381"/>
      <c r="O39" s="381"/>
      <c r="P39" s="381"/>
      <c r="Q39" s="381"/>
      <c r="R39" s="381"/>
      <c r="S39" s="381"/>
      <c r="T39" s="381"/>
      <c r="U39" s="381"/>
      <c r="V39" s="381"/>
      <c r="W39" s="381"/>
      <c r="X39" s="381"/>
      <c r="Y39" s="381"/>
      <c r="Z39" s="381"/>
      <c r="AA39" s="381"/>
      <c r="AB39" s="381"/>
      <c r="AC39" s="381"/>
      <c r="AD39" s="381"/>
      <c r="AE39" s="381"/>
      <c r="AF39" s="381"/>
      <c r="AG39" s="381"/>
      <c r="AH39" s="381"/>
      <c r="AI39" s="381"/>
      <c r="AJ39" s="392"/>
      <c r="AK39" s="80"/>
      <c r="AL39" s="155"/>
      <c r="AM39" s="156"/>
      <c r="AN39" s="80"/>
      <c r="AO39" s="80"/>
      <c r="AP39" s="80"/>
      <c r="AQ39" s="80"/>
      <c r="AR39" s="154"/>
      <c r="AS39" s="157"/>
      <c r="AT39" s="158"/>
      <c r="AU39" s="158"/>
      <c r="AV39" s="158"/>
      <c r="AW39" s="158"/>
      <c r="AX39" s="159"/>
      <c r="AY39" s="15"/>
      <c r="CD39" s="1" t="s">
        <v>36</v>
      </c>
    </row>
    <row r="40" spans="1:83" ht="19.5" customHeight="1" x14ac:dyDescent="0.25">
      <c r="A40" s="69" t="str">
        <f t="shared" si="0"/>
        <v/>
      </c>
      <c r="B40" s="153"/>
      <c r="C40" s="80"/>
      <c r="D40" s="80"/>
      <c r="E40" s="80"/>
      <c r="F40" s="80"/>
      <c r="G40" s="154"/>
      <c r="H40" s="80"/>
      <c r="I40" s="80"/>
      <c r="J40" s="189"/>
      <c r="K40" s="381"/>
      <c r="L40" s="381"/>
      <c r="M40" s="381"/>
      <c r="N40" s="381"/>
      <c r="O40" s="381"/>
      <c r="P40" s="381"/>
      <c r="Q40" s="381"/>
      <c r="R40" s="381"/>
      <c r="S40" s="381"/>
      <c r="T40" s="381"/>
      <c r="U40" s="381"/>
      <c r="V40" s="381"/>
      <c r="W40" s="381"/>
      <c r="X40" s="381"/>
      <c r="Y40" s="381"/>
      <c r="Z40" s="381"/>
      <c r="AA40" s="381"/>
      <c r="AB40" s="381"/>
      <c r="AC40" s="381"/>
      <c r="AD40" s="381"/>
      <c r="AE40" s="381"/>
      <c r="AF40" s="381"/>
      <c r="AG40" s="381"/>
      <c r="AH40" s="381"/>
      <c r="AI40" s="381"/>
      <c r="AJ40" s="392"/>
      <c r="AK40" s="80"/>
      <c r="AL40" s="155"/>
      <c r="AM40" s="156"/>
      <c r="AN40" s="80"/>
      <c r="AO40" s="80"/>
      <c r="AP40" s="80"/>
      <c r="AQ40" s="80"/>
      <c r="AR40" s="154"/>
      <c r="AS40" s="157"/>
      <c r="AT40" s="158"/>
      <c r="AU40" s="158"/>
      <c r="AV40" s="158"/>
      <c r="AW40" s="158"/>
      <c r="AX40" s="159"/>
      <c r="AY40" s="15"/>
    </row>
    <row r="41" spans="1:83" ht="19.5" customHeight="1" x14ac:dyDescent="0.25">
      <c r="A41" s="69" t="str">
        <f t="shared" si="0"/>
        <v/>
      </c>
      <c r="B41" s="153"/>
      <c r="C41" s="80"/>
      <c r="D41" s="80"/>
      <c r="E41" s="80"/>
      <c r="F41" s="80"/>
      <c r="G41" s="154"/>
      <c r="H41" s="80"/>
      <c r="I41" s="80"/>
      <c r="J41" s="189"/>
      <c r="K41" s="381"/>
      <c r="L41" s="381"/>
      <c r="M41" s="381"/>
      <c r="N41" s="381"/>
      <c r="O41" s="381"/>
      <c r="P41" s="381"/>
      <c r="Q41" s="381"/>
      <c r="R41" s="381"/>
      <c r="S41" s="381"/>
      <c r="T41" s="381"/>
      <c r="U41" s="381"/>
      <c r="V41" s="381"/>
      <c r="W41" s="381"/>
      <c r="X41" s="381"/>
      <c r="Y41" s="381"/>
      <c r="Z41" s="381"/>
      <c r="AA41" s="381"/>
      <c r="AB41" s="381"/>
      <c r="AC41" s="381"/>
      <c r="AD41" s="381"/>
      <c r="AE41" s="381"/>
      <c r="AF41" s="381"/>
      <c r="AG41" s="381"/>
      <c r="AH41" s="381"/>
      <c r="AI41" s="381"/>
      <c r="AJ41" s="392"/>
      <c r="AK41" s="80"/>
      <c r="AL41" s="155"/>
      <c r="AM41" s="156"/>
      <c r="AN41" s="80"/>
      <c r="AO41" s="80"/>
      <c r="AP41" s="80"/>
      <c r="AQ41" s="80"/>
      <c r="AR41" s="154"/>
      <c r="AS41" s="157"/>
      <c r="AT41" s="158"/>
      <c r="AU41" s="158"/>
      <c r="AV41" s="158"/>
      <c r="AW41" s="158"/>
      <c r="AX41" s="159"/>
      <c r="AY41" s="15"/>
      <c r="CD41" s="1" t="s">
        <v>100</v>
      </c>
    </row>
    <row r="42" spans="1:83" ht="19.5" customHeight="1" x14ac:dyDescent="0.25">
      <c r="A42" s="69" t="str">
        <f t="shared" si="0"/>
        <v/>
      </c>
      <c r="B42" s="153"/>
      <c r="C42" s="80"/>
      <c r="D42" s="80"/>
      <c r="E42" s="80"/>
      <c r="F42" s="80"/>
      <c r="G42" s="154"/>
      <c r="H42" s="80"/>
      <c r="I42" s="80"/>
      <c r="J42" s="189"/>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92"/>
      <c r="AK42" s="80"/>
      <c r="AL42" s="155"/>
      <c r="AM42" s="156"/>
      <c r="AN42" s="80"/>
      <c r="AO42" s="80"/>
      <c r="AP42" s="80"/>
      <c r="AQ42" s="80"/>
      <c r="AR42" s="154"/>
      <c r="AS42" s="157"/>
      <c r="AT42" s="158"/>
      <c r="AU42" s="158"/>
      <c r="AV42" s="158"/>
      <c r="AW42" s="158"/>
      <c r="AX42" s="159"/>
      <c r="AY42" s="15"/>
    </row>
    <row r="43" spans="1:83" ht="19.5" customHeight="1" x14ac:dyDescent="0.25">
      <c r="A43" s="69" t="str">
        <f t="shared" si="0"/>
        <v/>
      </c>
      <c r="B43" s="196"/>
      <c r="C43" s="179"/>
      <c r="D43" s="179"/>
      <c r="E43" s="179"/>
      <c r="F43" s="179"/>
      <c r="G43" s="197"/>
      <c r="H43" s="80"/>
      <c r="I43" s="80"/>
      <c r="J43" s="189"/>
      <c r="K43" s="80"/>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43"/>
      <c r="AK43" s="80"/>
      <c r="AL43" s="155"/>
      <c r="AM43" s="156"/>
      <c r="AN43" s="80"/>
      <c r="AO43" s="80"/>
      <c r="AP43" s="80"/>
      <c r="AQ43" s="80"/>
      <c r="AR43" s="154"/>
      <c r="AS43" s="157"/>
      <c r="AT43" s="158"/>
      <c r="AU43" s="158"/>
      <c r="AV43" s="158"/>
      <c r="AW43" s="158"/>
      <c r="AX43" s="159"/>
      <c r="AY43" s="15"/>
    </row>
    <row r="44" spans="1:83" ht="19.5" customHeight="1" x14ac:dyDescent="0.25">
      <c r="A44" s="69" t="str">
        <f t="shared" si="0"/>
        <v/>
      </c>
      <c r="B44" s="196"/>
      <c r="C44" s="179"/>
      <c r="D44" s="179"/>
      <c r="E44" s="179"/>
      <c r="F44" s="179"/>
      <c r="G44" s="197"/>
      <c r="H44" s="80"/>
      <c r="I44" s="80"/>
      <c r="J44" s="189" t="s">
        <v>158</v>
      </c>
      <c r="K44" s="401" t="s">
        <v>951</v>
      </c>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519"/>
      <c r="AK44" s="80"/>
      <c r="AL44" s="155"/>
      <c r="AM44" s="156"/>
      <c r="AN44" s="80"/>
      <c r="AO44" s="80"/>
      <c r="AP44" s="80"/>
      <c r="AQ44" s="80"/>
      <c r="AR44" s="154"/>
      <c r="AS44" s="157"/>
      <c r="AT44" s="158"/>
      <c r="AU44" s="158"/>
      <c r="AV44" s="158"/>
      <c r="AW44" s="158"/>
      <c r="AX44" s="159"/>
      <c r="AY44" s="15"/>
    </row>
    <row r="45" spans="1:83" ht="19.5" customHeight="1" x14ac:dyDescent="0.25">
      <c r="A45" s="69" t="str">
        <f t="shared" si="0"/>
        <v/>
      </c>
      <c r="B45" s="153"/>
      <c r="C45" s="179"/>
      <c r="D45" s="179"/>
      <c r="E45" s="179"/>
      <c r="F45" s="179"/>
      <c r="G45" s="154"/>
      <c r="H45" s="80"/>
      <c r="I45" s="80"/>
      <c r="J45" s="229"/>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519"/>
      <c r="AK45" s="80"/>
      <c r="AL45" s="155"/>
      <c r="AM45" s="156"/>
      <c r="AN45" s="80"/>
      <c r="AO45" s="80"/>
      <c r="AP45" s="80"/>
      <c r="AQ45" s="80"/>
      <c r="AR45" s="154"/>
      <c r="AS45" s="84"/>
      <c r="AT45" s="85"/>
      <c r="AU45" s="85"/>
      <c r="AV45" s="85"/>
      <c r="AW45" s="85"/>
      <c r="AX45" s="86"/>
      <c r="AY45" s="17"/>
    </row>
    <row r="46" spans="1:83" ht="19.5" customHeight="1" x14ac:dyDescent="0.25">
      <c r="A46" s="69" t="str">
        <f t="shared" si="0"/>
        <v/>
      </c>
      <c r="B46" s="185"/>
      <c r="C46" s="179"/>
      <c r="D46" s="179"/>
      <c r="E46" s="179"/>
      <c r="F46" s="179"/>
      <c r="G46" s="154"/>
      <c r="H46" s="80"/>
      <c r="I46" s="80"/>
      <c r="J46" s="229"/>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519"/>
      <c r="AK46" s="80"/>
      <c r="AL46" s="155"/>
      <c r="AM46" s="156"/>
      <c r="AN46" s="80"/>
      <c r="AO46" s="80"/>
      <c r="AP46" s="80"/>
      <c r="AQ46" s="80"/>
      <c r="AR46" s="154"/>
      <c r="AS46" s="84"/>
      <c r="AT46" s="85"/>
      <c r="AU46" s="85"/>
      <c r="AV46" s="85"/>
      <c r="AW46" s="85"/>
      <c r="AX46" s="86"/>
      <c r="AY46" s="15"/>
    </row>
    <row r="47" spans="1:83" ht="19.5" customHeight="1" x14ac:dyDescent="0.25">
      <c r="A47" s="69" t="str">
        <f t="shared" si="0"/>
        <v/>
      </c>
      <c r="B47" s="153"/>
      <c r="C47" s="80"/>
      <c r="D47" s="80"/>
      <c r="E47" s="80"/>
      <c r="F47" s="80"/>
      <c r="G47" s="154"/>
      <c r="H47" s="80"/>
      <c r="I47" s="80"/>
      <c r="J47" s="244"/>
      <c r="K47" s="520"/>
      <c r="L47" s="520"/>
      <c r="M47" s="520"/>
      <c r="N47" s="520"/>
      <c r="O47" s="520"/>
      <c r="P47" s="520"/>
      <c r="Q47" s="520"/>
      <c r="R47" s="520"/>
      <c r="S47" s="520"/>
      <c r="T47" s="520"/>
      <c r="U47" s="520"/>
      <c r="V47" s="520"/>
      <c r="W47" s="520"/>
      <c r="X47" s="520"/>
      <c r="Y47" s="520"/>
      <c r="Z47" s="520"/>
      <c r="AA47" s="520"/>
      <c r="AB47" s="520"/>
      <c r="AC47" s="520"/>
      <c r="AD47" s="520"/>
      <c r="AE47" s="520"/>
      <c r="AF47" s="520"/>
      <c r="AG47" s="520"/>
      <c r="AH47" s="520"/>
      <c r="AI47" s="520"/>
      <c r="AJ47" s="521"/>
      <c r="AK47" s="80"/>
      <c r="AL47" s="155"/>
      <c r="AM47" s="156"/>
      <c r="AN47" s="80"/>
      <c r="AO47" s="80"/>
      <c r="AP47" s="80"/>
      <c r="AQ47" s="80"/>
      <c r="AR47" s="154"/>
      <c r="AS47" s="84"/>
      <c r="AT47" s="85"/>
      <c r="AU47" s="85"/>
      <c r="AV47" s="85"/>
      <c r="AW47" s="85"/>
      <c r="AX47" s="86"/>
      <c r="AY47" s="15"/>
    </row>
    <row r="48" spans="1:83" ht="19.5" customHeight="1" thickBot="1" x14ac:dyDescent="0.3">
      <c r="A48" s="69" t="str">
        <f t="shared" si="0"/>
        <v/>
      </c>
      <c r="B48" s="170"/>
      <c r="C48" s="171"/>
      <c r="D48" s="171"/>
      <c r="E48" s="171"/>
      <c r="F48" s="171"/>
      <c r="G48" s="172"/>
      <c r="H48" s="171"/>
      <c r="I48" s="171"/>
      <c r="J48" s="245"/>
      <c r="K48" s="214"/>
      <c r="L48" s="214"/>
      <c r="M48" s="214"/>
      <c r="N48" s="214"/>
      <c r="O48" s="214"/>
      <c r="P48" s="214"/>
      <c r="Q48" s="214"/>
      <c r="R48" s="214"/>
      <c r="S48" s="214"/>
      <c r="T48" s="214"/>
      <c r="U48" s="214"/>
      <c r="V48" s="214"/>
      <c r="W48" s="214"/>
      <c r="X48" s="214"/>
      <c r="Y48" s="214"/>
      <c r="Z48" s="214"/>
      <c r="AA48" s="214"/>
      <c r="AB48" s="214"/>
      <c r="AC48" s="214"/>
      <c r="AD48" s="214"/>
      <c r="AE48" s="214"/>
      <c r="AF48" s="214"/>
      <c r="AG48" s="214"/>
      <c r="AH48" s="214"/>
      <c r="AI48" s="214"/>
      <c r="AJ48" s="214"/>
      <c r="AK48" s="171"/>
      <c r="AL48" s="173"/>
      <c r="AM48" s="174"/>
      <c r="AN48" s="171"/>
      <c r="AO48" s="171"/>
      <c r="AP48" s="171"/>
      <c r="AQ48" s="171"/>
      <c r="AR48" s="172"/>
      <c r="AS48" s="217"/>
      <c r="AT48" s="218"/>
      <c r="AU48" s="218"/>
      <c r="AV48" s="218"/>
      <c r="AW48" s="218"/>
      <c r="AX48" s="219"/>
      <c r="AY48" s="11"/>
    </row>
    <row r="50" spans="39:43" ht="19.5" customHeight="1" x14ac:dyDescent="0.25">
      <c r="AM50" s="435" t="s">
        <v>991</v>
      </c>
      <c r="AN50" s="435"/>
      <c r="AO50" s="435"/>
      <c r="AP50" s="435"/>
      <c r="AQ50" s="435"/>
    </row>
  </sheetData>
  <mergeCells count="33">
    <mergeCell ref="AM50:AQ50"/>
    <mergeCell ref="AM1:AQ1"/>
    <mergeCell ref="H2:AK5"/>
    <mergeCell ref="AL2:AR3"/>
    <mergeCell ref="B3:G4"/>
    <mergeCell ref="K11:AJ12"/>
    <mergeCell ref="AN11:AQ11"/>
    <mergeCell ref="K17:AJ18"/>
    <mergeCell ref="AN17:AQ17"/>
    <mergeCell ref="J21:AJ22"/>
    <mergeCell ref="K44:AJ47"/>
    <mergeCell ref="K34:AJ37"/>
    <mergeCell ref="AN32:AQ32"/>
    <mergeCell ref="K23:AJ24"/>
    <mergeCell ref="K25:AJ27"/>
    <mergeCell ref="K39:AJ42"/>
    <mergeCell ref="B7:G8"/>
    <mergeCell ref="K14:AJ15"/>
    <mergeCell ref="AN14:AQ14"/>
    <mergeCell ref="AS3:AX4"/>
    <mergeCell ref="AO4:AR5"/>
    <mergeCell ref="C10:F10"/>
    <mergeCell ref="J7:AJ9"/>
    <mergeCell ref="AN7:AQ7"/>
    <mergeCell ref="AS7:AX8"/>
    <mergeCell ref="AS14:AX15"/>
    <mergeCell ref="K28:AJ29"/>
    <mergeCell ref="K30:AJ30"/>
    <mergeCell ref="J32:AJ32"/>
    <mergeCell ref="AS11:AX12"/>
    <mergeCell ref="AS9:AX10"/>
    <mergeCell ref="AS32:AX33"/>
    <mergeCell ref="AS17:AX18"/>
  </mergeCells>
  <phoneticPr fontId="7"/>
  <conditionalFormatting sqref="C10">
    <cfRule type="cellIs" dxfId="675" priority="38" operator="equal">
      <formula>"非該当"</formula>
    </cfRule>
    <cfRule type="cellIs" dxfId="674" priority="37" operator="equal">
      <formula>"該当"</formula>
    </cfRule>
    <cfRule type="cellIs" dxfId="673" priority="36" operator="equal">
      <formula>"該当・非該当"</formula>
    </cfRule>
  </conditionalFormatting>
  <conditionalFormatting sqref="C46">
    <cfRule type="cellIs" dxfId="672" priority="42" operator="equal">
      <formula>"非該当"</formula>
    </cfRule>
    <cfRule type="cellIs" dxfId="671" priority="41" operator="equal">
      <formula>"該当"</formula>
    </cfRule>
    <cfRule type="cellIs" dxfId="670" priority="40" operator="equal">
      <formula>"該当・非該当"</formula>
    </cfRule>
  </conditionalFormatting>
  <conditionalFormatting sqref="AN4:AO4">
    <cfRule type="containsBlanks" dxfId="669" priority="39">
      <formula>LEN(TRIM(AN4))=0</formula>
    </cfRule>
  </conditionalFormatting>
  <conditionalFormatting sqref="AN7:AO7">
    <cfRule type="cellIs" dxfId="668" priority="32" operator="equal">
      <formula>"いる"</formula>
    </cfRule>
    <cfRule type="containsText" dxfId="667" priority="35" operator="containsText" text="いない">
      <formula>NOT(ISERROR(SEARCH("いない",AN7)))</formula>
    </cfRule>
    <cfRule type="cellIs" dxfId="666" priority="34" operator="equal">
      <formula>"いる・いない"</formula>
    </cfRule>
    <cfRule type="cellIs" dxfId="665" priority="33" operator="equal">
      <formula>"非該当"</formula>
    </cfRule>
  </conditionalFormatting>
  <conditionalFormatting sqref="AN11:AO11">
    <cfRule type="cellIs" dxfId="664" priority="25" operator="equal">
      <formula>"いる"</formula>
    </cfRule>
    <cfRule type="cellIs" dxfId="663" priority="26" operator="equal">
      <formula>"非該当"</formula>
    </cfRule>
    <cfRule type="cellIs" dxfId="662" priority="27" operator="equal">
      <formula>"いる・いない"</formula>
    </cfRule>
    <cfRule type="containsText" dxfId="661" priority="28" operator="containsText" text="いない">
      <formula>NOT(ISERROR(SEARCH("いない",AN11)))</formula>
    </cfRule>
  </conditionalFormatting>
  <conditionalFormatting sqref="AN13:AO14">
    <cfRule type="cellIs" dxfId="660" priority="18" operator="equal">
      <formula>"いる"</formula>
    </cfRule>
    <cfRule type="cellIs" dxfId="659" priority="19" operator="equal">
      <formula>"非該当"</formula>
    </cfRule>
    <cfRule type="cellIs" dxfId="658" priority="20" operator="equal">
      <formula>"いる・いない"</formula>
    </cfRule>
    <cfRule type="containsText" dxfId="657" priority="21" operator="containsText" text="いない">
      <formula>NOT(ISERROR(SEARCH("いない",AN13)))</formula>
    </cfRule>
  </conditionalFormatting>
  <conditionalFormatting sqref="AN17:AO17">
    <cfRule type="cellIs" dxfId="656" priority="13" operator="equal">
      <formula>"いる・いない"</formula>
    </cfRule>
    <cfRule type="cellIs" dxfId="655" priority="11" operator="equal">
      <formula>"いる"</formula>
    </cfRule>
    <cfRule type="cellIs" dxfId="654" priority="12" operator="equal">
      <formula>"非該当"</formula>
    </cfRule>
    <cfRule type="containsText" dxfId="653" priority="14" operator="containsText" text="いない">
      <formula>NOT(ISERROR(SEARCH("いない",AN17)))</formula>
    </cfRule>
  </conditionalFormatting>
  <conditionalFormatting sqref="AN31:AO32">
    <cfRule type="containsText" dxfId="652" priority="7" operator="containsText" text="いない">
      <formula>NOT(ISERROR(SEARCH("いない",AN31)))</formula>
    </cfRule>
    <cfRule type="cellIs" dxfId="651" priority="4" operator="equal">
      <formula>"いる"</formula>
    </cfRule>
    <cfRule type="cellIs" dxfId="650" priority="5" operator="equal">
      <formula>"非該当"</formula>
    </cfRule>
    <cfRule type="cellIs" dxfId="649" priority="6" operator="equal">
      <formula>"いる・いない"</formula>
    </cfRule>
  </conditionalFormatting>
  <conditionalFormatting sqref="AN45:AO45">
    <cfRule type="containsText" dxfId="648" priority="49" operator="containsText" text="いない">
      <formula>NOT(ISERROR(SEARCH("いない",AN45)))</formula>
    </cfRule>
    <cfRule type="cellIs" dxfId="647" priority="46" operator="equal">
      <formula>"いる"</formula>
    </cfRule>
    <cfRule type="cellIs" dxfId="646" priority="47" operator="equal">
      <formula>"非該当"</formula>
    </cfRule>
    <cfRule type="cellIs" dxfId="645" priority="48" operator="equal">
      <formula>"いる・いない"</formula>
    </cfRule>
  </conditionalFormatting>
  <conditionalFormatting sqref="AY7">
    <cfRule type="containsErrors" dxfId="644" priority="29">
      <formula>ISERROR(AY7)</formula>
    </cfRule>
    <cfRule type="cellIs" dxfId="643" priority="30" operator="equal">
      <formula>0</formula>
    </cfRule>
    <cfRule type="containsText" dxfId="642" priority="31" operator="containsText" text="根拠法令等の記載内容を再度確認してください。">
      <formula>NOT(ISERROR(SEARCH("根拠法令等の記載内容を再度確認してください。",AY7)))</formula>
    </cfRule>
  </conditionalFormatting>
  <conditionalFormatting sqref="AY11">
    <cfRule type="containsText" dxfId="641" priority="24" operator="containsText" text="根拠法令等の記載内容を再度確認してください。">
      <formula>NOT(ISERROR(SEARCH("根拠法令等の記載内容を再度確認してください。",AY11)))</formula>
    </cfRule>
    <cfRule type="cellIs" dxfId="640" priority="23" operator="equal">
      <formula>0</formula>
    </cfRule>
    <cfRule type="containsErrors" dxfId="639" priority="22">
      <formula>ISERROR(AY11)</formula>
    </cfRule>
  </conditionalFormatting>
  <conditionalFormatting sqref="AY13:AY14">
    <cfRule type="containsText" dxfId="638" priority="17" operator="containsText" text="根拠法令等の記載内容を再度確認してください。">
      <formula>NOT(ISERROR(SEARCH("根拠法令等の記載内容を再度確認してください。",AY13)))</formula>
    </cfRule>
    <cfRule type="cellIs" dxfId="637" priority="16" operator="equal">
      <formula>0</formula>
    </cfRule>
    <cfRule type="containsErrors" dxfId="636" priority="15">
      <formula>ISERROR(AY13)</formula>
    </cfRule>
  </conditionalFormatting>
  <conditionalFormatting sqref="AY17">
    <cfRule type="containsText" dxfId="635" priority="10" operator="containsText" text="根拠法令等の記載内容を再度確認してください。">
      <formula>NOT(ISERROR(SEARCH("根拠法令等の記載内容を再度確認してください。",AY17)))</formula>
    </cfRule>
    <cfRule type="cellIs" dxfId="634" priority="9" operator="equal">
      <formula>0</formula>
    </cfRule>
    <cfRule type="containsErrors" dxfId="633" priority="8">
      <formula>ISERROR(AY17)</formula>
    </cfRule>
  </conditionalFormatting>
  <conditionalFormatting sqref="AY22">
    <cfRule type="containsText" dxfId="632" priority="136" operator="containsText" text="根拠法令等の記載内容を再度確認してください。">
      <formula>NOT(ISERROR(SEARCH("根拠法令等の記載内容を再度確認してください。",AY22)))</formula>
    </cfRule>
    <cfRule type="containsErrors" dxfId="631" priority="134">
      <formula>ISERROR(AY22)</formula>
    </cfRule>
    <cfRule type="cellIs" dxfId="630" priority="135" operator="equal">
      <formula>0</formula>
    </cfRule>
  </conditionalFormatting>
  <conditionalFormatting sqref="AY25">
    <cfRule type="containsErrors" dxfId="629" priority="131">
      <formula>ISERROR(AY25)</formula>
    </cfRule>
    <cfRule type="cellIs" dxfId="628" priority="132" operator="equal">
      <formula>0</formula>
    </cfRule>
    <cfRule type="containsText" dxfId="627" priority="133" operator="containsText" text="根拠法令等の記載内容を再度確認してください。">
      <formula>NOT(ISERROR(SEARCH("根拠法令等の記載内容を再度確認してください。",AY25)))</formula>
    </cfRule>
  </conditionalFormatting>
  <conditionalFormatting sqref="AY31:AY32">
    <cfRule type="cellIs" dxfId="626" priority="2" operator="equal">
      <formula>0</formula>
    </cfRule>
    <cfRule type="containsErrors" dxfId="625" priority="1">
      <formula>ISERROR(AY31)</formula>
    </cfRule>
    <cfRule type="containsText" dxfId="624" priority="3" operator="containsText" text="根拠法令等の記載内容を再度確認してください。">
      <formula>NOT(ISERROR(SEARCH("根拠法令等の記載内容を再度確認してください。",AY31)))</formula>
    </cfRule>
  </conditionalFormatting>
  <conditionalFormatting sqref="AY45">
    <cfRule type="cellIs" dxfId="623" priority="44" operator="equal">
      <formula>0</formula>
    </cfRule>
    <cfRule type="containsText" dxfId="622" priority="45" operator="containsText" text="根拠法令等の記載内容を再度確認してください。">
      <formula>NOT(ISERROR(SEARCH("根拠法令等の記載内容を再度確認してください。",AY45)))</formula>
    </cfRule>
    <cfRule type="containsErrors" dxfId="621" priority="43">
      <formula>ISERROR(AY45)</formula>
    </cfRule>
  </conditionalFormatting>
  <dataValidations disablePrompts="1" count="2">
    <dataValidation type="list" allowBlank="1" showInputMessage="1" showErrorMessage="1" error="正しい値を選択してください" prompt="該当又は非該当のいずれかを選択してください" sqref="C10" xr:uid="{7663C10D-95B8-4C34-BE7E-627A1E591B28}">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AN14:AO14 AN17:AO17 AN32:AO32" xr:uid="{F6B1DC2F-E87B-40D7-B6C7-7A6A965290B2}">
      <formula1>"いる・いない,いる,いない,非該当"</formula1>
    </dataValidation>
  </dataValidations>
  <hyperlinks>
    <hyperlink ref="AM50" location="'介護給付費　目次'!A1" display="目次に戻る" xr:uid="{A4D07A19-3CDF-4A58-986D-38C5718F4617}"/>
    <hyperlink ref="AM1" location="'介護給付費　目次'!A1" display="目次に戻る" xr:uid="{7B480124-E681-45BD-827F-EEDEB0AA9D73}"/>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ignoredErrors>
    <ignoredError sqref="H7:I7 H32"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D5B9D-8EE2-4313-8ABA-5A97F18539BF}">
  <sheetPr codeName="Sheet45">
    <pageSetUpPr fitToPage="1"/>
  </sheetPr>
  <dimension ref="A1:CE83"/>
  <sheetViews>
    <sheetView tabSelected="1" view="pageBreakPreview" zoomScale="140" zoomScaleNormal="100" zoomScaleSheetLayoutView="14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2.6914062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67"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f t="shared" si="0"/>
        <v>396</v>
      </c>
      <c r="B7" s="418" t="s">
        <v>2030</v>
      </c>
      <c r="C7" s="381"/>
      <c r="D7" s="381"/>
      <c r="E7" s="381"/>
      <c r="F7" s="381"/>
      <c r="G7" s="419"/>
      <c r="H7" s="200" t="s">
        <v>635</v>
      </c>
      <c r="I7" s="80"/>
      <c r="J7" s="381" t="s">
        <v>1206</v>
      </c>
      <c r="K7" s="381"/>
      <c r="L7" s="381"/>
      <c r="M7" s="381"/>
      <c r="N7" s="381"/>
      <c r="O7" s="381"/>
      <c r="P7" s="381"/>
      <c r="Q7" s="381"/>
      <c r="R7" s="381"/>
      <c r="S7" s="381"/>
      <c r="T7" s="381"/>
      <c r="U7" s="381"/>
      <c r="V7" s="381"/>
      <c r="W7" s="381"/>
      <c r="X7" s="381"/>
      <c r="Y7" s="381"/>
      <c r="Z7" s="381"/>
      <c r="AA7" s="381"/>
      <c r="AB7" s="381"/>
      <c r="AC7" s="381"/>
      <c r="AD7" s="381"/>
      <c r="AE7" s="381"/>
      <c r="AF7" s="381"/>
      <c r="AG7" s="381"/>
      <c r="AH7" s="381"/>
      <c r="AI7" s="381"/>
      <c r="AJ7" s="381"/>
      <c r="AK7" s="80"/>
      <c r="AL7" s="155"/>
      <c r="AM7" s="201">
        <v>396</v>
      </c>
      <c r="AN7" s="386" t="s">
        <v>12</v>
      </c>
      <c r="AO7" s="387"/>
      <c r="AP7" s="387"/>
      <c r="AQ7" s="388"/>
      <c r="AR7" s="154"/>
      <c r="AS7" s="442" t="s">
        <v>1580</v>
      </c>
      <c r="AT7" s="443"/>
      <c r="AU7" s="443"/>
      <c r="AV7" s="443"/>
      <c r="AW7" s="443"/>
      <c r="AX7" s="444"/>
      <c r="AY7" s="17">
        <f>VLOOKUP(AN7,$CD$6:$CE$11,2,FALSE)</f>
        <v>0</v>
      </c>
      <c r="CB7" s="1" t="s">
        <v>13</v>
      </c>
      <c r="CD7" s="1" t="s">
        <v>13</v>
      </c>
    </row>
    <row r="8" spans="1:83" ht="19.5" customHeight="1" x14ac:dyDescent="0.25">
      <c r="A8" s="69" t="str">
        <f t="shared" si="0"/>
        <v/>
      </c>
      <c r="B8" s="418"/>
      <c r="C8" s="381"/>
      <c r="D8" s="381"/>
      <c r="E8" s="381"/>
      <c r="F8" s="381"/>
      <c r="G8" s="419"/>
      <c r="H8" s="80"/>
      <c r="I8" s="80"/>
      <c r="J8" s="381"/>
      <c r="K8" s="381"/>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80"/>
      <c r="AL8" s="155"/>
      <c r="AM8" s="156"/>
      <c r="AN8" s="80"/>
      <c r="AO8" s="80"/>
      <c r="AP8" s="80"/>
      <c r="AQ8" s="80"/>
      <c r="AR8" s="154"/>
      <c r="AS8" s="442"/>
      <c r="AT8" s="443"/>
      <c r="AU8" s="443"/>
      <c r="AV8" s="443"/>
      <c r="AW8" s="443"/>
      <c r="AX8" s="444"/>
      <c r="AY8" s="15"/>
      <c r="CB8" s="1" t="s">
        <v>14</v>
      </c>
      <c r="CD8" s="1" t="s">
        <v>14</v>
      </c>
      <c r="CE8" s="1" t="s">
        <v>18</v>
      </c>
    </row>
    <row r="9" spans="1:83" ht="19.5" customHeight="1" x14ac:dyDescent="0.25">
      <c r="A9" s="69"/>
      <c r="B9" s="418"/>
      <c r="C9" s="381"/>
      <c r="D9" s="381"/>
      <c r="E9" s="381"/>
      <c r="F9" s="381"/>
      <c r="G9" s="419"/>
      <c r="H9" s="80"/>
      <c r="I9" s="80"/>
      <c r="J9" s="381"/>
      <c r="K9" s="381"/>
      <c r="L9" s="381"/>
      <c r="M9" s="381"/>
      <c r="N9" s="381"/>
      <c r="O9" s="381"/>
      <c r="P9" s="381"/>
      <c r="Q9" s="381"/>
      <c r="R9" s="381"/>
      <c r="S9" s="381"/>
      <c r="T9" s="381"/>
      <c r="U9" s="381"/>
      <c r="V9" s="381"/>
      <c r="W9" s="381"/>
      <c r="X9" s="381"/>
      <c r="Y9" s="381"/>
      <c r="Z9" s="381"/>
      <c r="AA9" s="381"/>
      <c r="AB9" s="381"/>
      <c r="AC9" s="381"/>
      <c r="AD9" s="381"/>
      <c r="AE9" s="381"/>
      <c r="AF9" s="381"/>
      <c r="AG9" s="381"/>
      <c r="AH9" s="381"/>
      <c r="AI9" s="381"/>
      <c r="AJ9" s="381"/>
      <c r="AK9" s="80"/>
      <c r="AL9" s="155"/>
      <c r="AM9" s="156"/>
      <c r="AN9" s="80"/>
      <c r="AO9" s="80"/>
      <c r="AP9" s="80"/>
      <c r="AQ9" s="80"/>
      <c r="AR9" s="154"/>
      <c r="AS9" s="442"/>
      <c r="AT9" s="443"/>
      <c r="AU9" s="443"/>
      <c r="AV9" s="443"/>
      <c r="AW9" s="443"/>
      <c r="AX9" s="444"/>
      <c r="AY9" s="15"/>
    </row>
    <row r="10" spans="1:83" ht="19.5" customHeight="1" x14ac:dyDescent="0.25">
      <c r="A10" s="69" t="str">
        <f t="shared" si="0"/>
        <v/>
      </c>
      <c r="B10" s="160"/>
      <c r="C10" s="462" t="s">
        <v>114</v>
      </c>
      <c r="D10" s="462"/>
      <c r="E10" s="462"/>
      <c r="F10" s="83"/>
      <c r="G10" s="161"/>
      <c r="H10" s="80"/>
      <c r="I10" s="80"/>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c r="AG10" s="234"/>
      <c r="AH10" s="234"/>
      <c r="AI10" s="234"/>
      <c r="AJ10" s="234"/>
      <c r="AK10" s="80"/>
      <c r="AL10" s="155"/>
      <c r="AM10" s="156"/>
      <c r="AN10" s="80"/>
      <c r="AO10" s="80"/>
      <c r="AP10" s="80"/>
      <c r="AQ10" s="80"/>
      <c r="AR10" s="154"/>
      <c r="AS10" s="442"/>
      <c r="AT10" s="443"/>
      <c r="AU10" s="443"/>
      <c r="AV10" s="443"/>
      <c r="AW10" s="443"/>
      <c r="AX10" s="444"/>
      <c r="AY10" s="15"/>
      <c r="CB10" s="1" t="s">
        <v>20</v>
      </c>
      <c r="CD10" s="1" t="s">
        <v>20</v>
      </c>
    </row>
    <row r="11" spans="1:83" ht="19.5" customHeight="1" x14ac:dyDescent="0.25">
      <c r="A11" s="69">
        <f t="shared" si="0"/>
        <v>397</v>
      </c>
      <c r="B11" s="185" t="s">
        <v>1448</v>
      </c>
      <c r="C11" s="410" t="s">
        <v>99</v>
      </c>
      <c r="D11" s="411"/>
      <c r="E11" s="411"/>
      <c r="F11" s="412"/>
      <c r="G11" s="161"/>
      <c r="H11" s="80"/>
      <c r="I11" s="80"/>
      <c r="J11" s="80" t="s">
        <v>72</v>
      </c>
      <c r="K11" s="381" t="s">
        <v>1155</v>
      </c>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381"/>
      <c r="AK11" s="80"/>
      <c r="AL11" s="155"/>
      <c r="AM11" s="201">
        <v>397</v>
      </c>
      <c r="AN11" s="386" t="s">
        <v>12</v>
      </c>
      <c r="AO11" s="387"/>
      <c r="AP11" s="387"/>
      <c r="AQ11" s="388"/>
      <c r="AR11" s="154"/>
      <c r="AS11" s="442" t="s">
        <v>1638</v>
      </c>
      <c r="AT11" s="443"/>
      <c r="AU11" s="443"/>
      <c r="AV11" s="443"/>
      <c r="AW11" s="443"/>
      <c r="AX11" s="444"/>
      <c r="AY11" s="17">
        <f>VLOOKUP(AN11,$CD$6:$CE$11,2,FALSE)</f>
        <v>0</v>
      </c>
      <c r="CD11" s="1" t="s">
        <v>12</v>
      </c>
    </row>
    <row r="12" spans="1:83" ht="19.5" customHeight="1" x14ac:dyDescent="0.25">
      <c r="A12" s="69" t="str">
        <f t="shared" si="0"/>
        <v/>
      </c>
      <c r="B12" s="153"/>
      <c r="C12" s="80"/>
      <c r="D12" s="80"/>
      <c r="E12" s="80"/>
      <c r="F12" s="80"/>
      <c r="G12" s="154"/>
      <c r="H12" s="80"/>
      <c r="I12" s="80"/>
      <c r="J12" s="80"/>
      <c r="K12" s="381"/>
      <c r="L12" s="381"/>
      <c r="M12" s="381"/>
      <c r="N12" s="381"/>
      <c r="O12" s="381"/>
      <c r="P12" s="381"/>
      <c r="Q12" s="381"/>
      <c r="R12" s="381"/>
      <c r="S12" s="381"/>
      <c r="T12" s="381"/>
      <c r="U12" s="381"/>
      <c r="V12" s="381"/>
      <c r="W12" s="381"/>
      <c r="X12" s="381"/>
      <c r="Y12" s="381"/>
      <c r="Z12" s="381"/>
      <c r="AA12" s="381"/>
      <c r="AB12" s="381"/>
      <c r="AC12" s="381"/>
      <c r="AD12" s="381"/>
      <c r="AE12" s="381"/>
      <c r="AF12" s="381"/>
      <c r="AG12" s="381"/>
      <c r="AH12" s="381"/>
      <c r="AI12" s="381"/>
      <c r="AJ12" s="381"/>
      <c r="AK12" s="80"/>
      <c r="AL12" s="155"/>
      <c r="AM12" s="156"/>
      <c r="AN12" s="80"/>
      <c r="AO12" s="80"/>
      <c r="AP12" s="80"/>
      <c r="AQ12" s="80"/>
      <c r="AR12" s="154"/>
      <c r="AS12" s="442"/>
      <c r="AT12" s="443"/>
      <c r="AU12" s="443"/>
      <c r="AV12" s="443"/>
      <c r="AW12" s="443"/>
      <c r="AX12" s="444"/>
      <c r="AY12" s="15"/>
    </row>
    <row r="13" spans="1:83" ht="19.5" customHeight="1" x14ac:dyDescent="0.25">
      <c r="A13" s="69" t="str">
        <f t="shared" si="0"/>
        <v/>
      </c>
      <c r="B13" s="160"/>
      <c r="C13" s="462" t="s">
        <v>115</v>
      </c>
      <c r="D13" s="462"/>
      <c r="E13" s="462"/>
      <c r="F13" s="83"/>
      <c r="G13" s="161"/>
      <c r="H13" s="80"/>
      <c r="I13" s="80"/>
      <c r="J13" s="79"/>
      <c r="K13" s="234"/>
      <c r="L13" s="234"/>
      <c r="M13" s="234"/>
      <c r="N13" s="234"/>
      <c r="O13" s="234"/>
      <c r="P13" s="234"/>
      <c r="Q13" s="234"/>
      <c r="R13" s="234"/>
      <c r="S13" s="234"/>
      <c r="T13" s="234"/>
      <c r="U13" s="234"/>
      <c r="V13" s="234"/>
      <c r="W13" s="234"/>
      <c r="X13" s="234"/>
      <c r="Y13" s="234"/>
      <c r="Z13" s="234"/>
      <c r="AA13" s="234"/>
      <c r="AB13" s="234"/>
      <c r="AC13" s="234"/>
      <c r="AD13" s="234"/>
      <c r="AE13" s="234"/>
      <c r="AF13" s="234"/>
      <c r="AG13" s="234"/>
      <c r="AH13" s="234"/>
      <c r="AI13" s="234"/>
      <c r="AJ13" s="234"/>
      <c r="AK13" s="80"/>
      <c r="AL13" s="155"/>
      <c r="AM13" s="156"/>
      <c r="AN13" s="80"/>
      <c r="AO13" s="80"/>
      <c r="AP13" s="80"/>
      <c r="AQ13" s="80"/>
      <c r="AR13" s="154"/>
      <c r="AS13" s="84"/>
      <c r="AT13" s="85"/>
      <c r="AU13" s="85"/>
      <c r="AV13" s="85"/>
      <c r="AW13" s="85"/>
      <c r="AX13" s="86"/>
      <c r="AY13" s="17"/>
      <c r="CB13" s="1" t="s">
        <v>13</v>
      </c>
      <c r="CD13" s="1" t="s">
        <v>13</v>
      </c>
      <c r="CE13" s="1" t="s">
        <v>18</v>
      </c>
    </row>
    <row r="14" spans="1:83" ht="19.5" customHeight="1" x14ac:dyDescent="0.25">
      <c r="A14" s="69">
        <f t="shared" si="0"/>
        <v>398</v>
      </c>
      <c r="B14" s="185" t="s">
        <v>1449</v>
      </c>
      <c r="C14" s="410" t="s">
        <v>99</v>
      </c>
      <c r="D14" s="411"/>
      <c r="E14" s="411"/>
      <c r="F14" s="412"/>
      <c r="G14" s="161"/>
      <c r="H14" s="80"/>
      <c r="I14" s="80"/>
      <c r="J14" s="79" t="s">
        <v>73</v>
      </c>
      <c r="K14" s="405" t="s">
        <v>1201</v>
      </c>
      <c r="L14" s="405"/>
      <c r="M14" s="405"/>
      <c r="N14" s="405"/>
      <c r="O14" s="405"/>
      <c r="P14" s="405"/>
      <c r="Q14" s="405"/>
      <c r="R14" s="405"/>
      <c r="S14" s="405"/>
      <c r="T14" s="405"/>
      <c r="U14" s="405"/>
      <c r="V14" s="405"/>
      <c r="W14" s="405"/>
      <c r="X14" s="405"/>
      <c r="Y14" s="405"/>
      <c r="Z14" s="405"/>
      <c r="AA14" s="405"/>
      <c r="AB14" s="405"/>
      <c r="AC14" s="405"/>
      <c r="AD14" s="405"/>
      <c r="AE14" s="405"/>
      <c r="AF14" s="405"/>
      <c r="AG14" s="405"/>
      <c r="AH14" s="405"/>
      <c r="AI14" s="405"/>
      <c r="AJ14" s="405"/>
      <c r="AK14" s="80"/>
      <c r="AL14" s="155"/>
      <c r="AM14" s="201">
        <v>398</v>
      </c>
      <c r="AN14" s="386" t="s">
        <v>12</v>
      </c>
      <c r="AO14" s="387"/>
      <c r="AP14" s="387"/>
      <c r="AQ14" s="388"/>
      <c r="AR14" s="154"/>
      <c r="AS14" s="442" t="s">
        <v>1639</v>
      </c>
      <c r="AT14" s="443"/>
      <c r="AU14" s="443"/>
      <c r="AV14" s="443"/>
      <c r="AW14" s="443"/>
      <c r="AX14" s="444"/>
      <c r="AY14" s="17">
        <f>VLOOKUP(AN14,$CD$6:$CE$11,2,FALSE)</f>
        <v>0</v>
      </c>
      <c r="CB14" s="1" t="s">
        <v>14</v>
      </c>
      <c r="CD14" s="1" t="s">
        <v>14</v>
      </c>
    </row>
    <row r="15" spans="1:83" ht="19.5" customHeight="1" x14ac:dyDescent="0.25">
      <c r="A15" s="69" t="str">
        <f t="shared" si="0"/>
        <v/>
      </c>
      <c r="B15" s="153"/>
      <c r="C15" s="80"/>
      <c r="D15" s="80"/>
      <c r="E15" s="80"/>
      <c r="F15" s="80"/>
      <c r="G15" s="154"/>
      <c r="H15" s="80"/>
      <c r="I15" s="80"/>
      <c r="J15" s="79"/>
      <c r="K15" s="405"/>
      <c r="L15" s="405"/>
      <c r="M15" s="405"/>
      <c r="N15" s="405"/>
      <c r="O15" s="405"/>
      <c r="P15" s="405"/>
      <c r="Q15" s="405"/>
      <c r="R15" s="405"/>
      <c r="S15" s="405"/>
      <c r="T15" s="405"/>
      <c r="U15" s="405"/>
      <c r="V15" s="405"/>
      <c r="W15" s="405"/>
      <c r="X15" s="405"/>
      <c r="Y15" s="405"/>
      <c r="Z15" s="405"/>
      <c r="AA15" s="405"/>
      <c r="AB15" s="405"/>
      <c r="AC15" s="405"/>
      <c r="AD15" s="405"/>
      <c r="AE15" s="405"/>
      <c r="AF15" s="405"/>
      <c r="AG15" s="405"/>
      <c r="AH15" s="405"/>
      <c r="AI15" s="405"/>
      <c r="AJ15" s="405"/>
      <c r="AK15" s="80"/>
      <c r="AL15" s="155"/>
      <c r="AM15" s="156"/>
      <c r="AN15" s="80"/>
      <c r="AO15" s="80"/>
      <c r="AP15" s="80"/>
      <c r="AQ15" s="80"/>
      <c r="AR15" s="154"/>
      <c r="AS15" s="442"/>
      <c r="AT15" s="443"/>
      <c r="AU15" s="443"/>
      <c r="AV15" s="443"/>
      <c r="AW15" s="443"/>
      <c r="AX15" s="444"/>
      <c r="AY15" s="15"/>
      <c r="CB15" s="1" t="s">
        <v>19</v>
      </c>
      <c r="CD15" s="1" t="s">
        <v>19</v>
      </c>
    </row>
    <row r="16" spans="1:83" ht="19.5" customHeight="1" x14ac:dyDescent="0.25">
      <c r="A16" s="69" t="str">
        <f t="shared" si="0"/>
        <v/>
      </c>
      <c r="B16" s="185"/>
      <c r="C16" s="80"/>
      <c r="D16" s="80"/>
      <c r="E16" s="80"/>
      <c r="F16" s="80"/>
      <c r="G16" s="154"/>
      <c r="H16" s="80"/>
      <c r="I16" s="80"/>
      <c r="J16" s="79"/>
      <c r="K16" s="405"/>
      <c r="L16" s="405"/>
      <c r="M16" s="405"/>
      <c r="N16" s="405"/>
      <c r="O16" s="405"/>
      <c r="P16" s="405"/>
      <c r="Q16" s="405"/>
      <c r="R16" s="405"/>
      <c r="S16" s="405"/>
      <c r="T16" s="405"/>
      <c r="U16" s="405"/>
      <c r="V16" s="405"/>
      <c r="W16" s="405"/>
      <c r="X16" s="405"/>
      <c r="Y16" s="405"/>
      <c r="Z16" s="405"/>
      <c r="AA16" s="405"/>
      <c r="AB16" s="405"/>
      <c r="AC16" s="405"/>
      <c r="AD16" s="405"/>
      <c r="AE16" s="405"/>
      <c r="AF16" s="405"/>
      <c r="AG16" s="405"/>
      <c r="AH16" s="405"/>
      <c r="AI16" s="405"/>
      <c r="AJ16" s="405"/>
      <c r="AK16" s="80"/>
      <c r="AL16" s="155"/>
      <c r="AM16" s="156"/>
      <c r="AN16" s="80"/>
      <c r="AO16" s="80"/>
      <c r="AP16" s="80"/>
      <c r="AQ16" s="80"/>
      <c r="AR16" s="154"/>
      <c r="AS16" s="84"/>
      <c r="AT16" s="85"/>
      <c r="AU16" s="85"/>
      <c r="AV16" s="85"/>
      <c r="AW16" s="85"/>
      <c r="AX16" s="86"/>
      <c r="AY16" s="15"/>
      <c r="CB16" s="1" t="s">
        <v>21</v>
      </c>
      <c r="CD16" s="1" t="s">
        <v>21</v>
      </c>
    </row>
    <row r="17" spans="1:83" ht="19.5" customHeight="1" x14ac:dyDescent="0.25">
      <c r="A17" s="69" t="str">
        <f t="shared" si="0"/>
        <v/>
      </c>
      <c r="B17" s="153"/>
      <c r="C17" s="80"/>
      <c r="D17" s="80"/>
      <c r="E17" s="80"/>
      <c r="F17" s="80"/>
      <c r="G17" s="154"/>
      <c r="H17" s="80"/>
      <c r="I17" s="80"/>
      <c r="J17" s="79"/>
      <c r="K17" s="79"/>
      <c r="L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80"/>
      <c r="AL17" s="155"/>
      <c r="AM17" s="156"/>
      <c r="AN17" s="80"/>
      <c r="AO17" s="80"/>
      <c r="AP17" s="80"/>
      <c r="AQ17" s="80"/>
      <c r="AR17" s="154"/>
      <c r="AS17" s="157"/>
      <c r="AT17" s="158"/>
      <c r="AU17" s="158"/>
      <c r="AV17" s="158"/>
      <c r="AW17" s="158"/>
      <c r="AX17" s="159"/>
      <c r="AY17" s="15"/>
      <c r="CD17" s="1" t="s">
        <v>22</v>
      </c>
    </row>
    <row r="18" spans="1:83" ht="19.5" customHeight="1" x14ac:dyDescent="0.25">
      <c r="A18" s="69">
        <f t="shared" si="0"/>
        <v>399</v>
      </c>
      <c r="B18" s="153"/>
      <c r="C18" s="80"/>
      <c r="D18" s="80"/>
      <c r="E18" s="80"/>
      <c r="F18" s="80"/>
      <c r="G18" s="154"/>
      <c r="H18" s="80"/>
      <c r="I18" s="80"/>
      <c r="J18" s="80" t="s">
        <v>158</v>
      </c>
      <c r="K18" s="381" t="s">
        <v>1156</v>
      </c>
      <c r="L18" s="381"/>
      <c r="M18" s="381"/>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80"/>
      <c r="AL18" s="155"/>
      <c r="AM18" s="201">
        <v>399</v>
      </c>
      <c r="AN18" s="386" t="s">
        <v>12</v>
      </c>
      <c r="AO18" s="387"/>
      <c r="AP18" s="387"/>
      <c r="AQ18" s="388"/>
      <c r="AR18" s="154"/>
      <c r="AS18" s="442" t="s">
        <v>1640</v>
      </c>
      <c r="AT18" s="443"/>
      <c r="AU18" s="443"/>
      <c r="AV18" s="443"/>
      <c r="AW18" s="443"/>
      <c r="AX18" s="444"/>
      <c r="AY18" s="17">
        <f>VLOOKUP(AN18,$CD$6:$CE$11,2,FALSE)</f>
        <v>0</v>
      </c>
    </row>
    <row r="19" spans="1:83" ht="19.5" customHeight="1" x14ac:dyDescent="0.25">
      <c r="A19" s="69"/>
      <c r="B19" s="153"/>
      <c r="C19" s="80"/>
      <c r="D19" s="80"/>
      <c r="E19" s="80"/>
      <c r="F19" s="80"/>
      <c r="G19" s="154"/>
      <c r="H19" s="80"/>
      <c r="I19" s="80"/>
      <c r="J19" s="80"/>
      <c r="K19" s="381"/>
      <c r="L19" s="381"/>
      <c r="M19" s="381"/>
      <c r="N19" s="381"/>
      <c r="O19" s="381"/>
      <c r="P19" s="381"/>
      <c r="Q19" s="381"/>
      <c r="R19" s="381"/>
      <c r="S19" s="381"/>
      <c r="T19" s="381"/>
      <c r="U19" s="381"/>
      <c r="V19" s="381"/>
      <c r="W19" s="381"/>
      <c r="X19" s="381"/>
      <c r="Y19" s="381"/>
      <c r="Z19" s="381"/>
      <c r="AA19" s="381"/>
      <c r="AB19" s="381"/>
      <c r="AC19" s="381"/>
      <c r="AD19" s="381"/>
      <c r="AE19" s="381"/>
      <c r="AF19" s="381"/>
      <c r="AG19" s="381"/>
      <c r="AH19" s="381"/>
      <c r="AI19" s="381"/>
      <c r="AJ19" s="381"/>
      <c r="AK19" s="80"/>
      <c r="AL19" s="155"/>
      <c r="AM19" s="201"/>
      <c r="AN19" s="236"/>
      <c r="AO19" s="236"/>
      <c r="AP19" s="236"/>
      <c r="AQ19" s="236"/>
      <c r="AR19" s="154"/>
      <c r="AS19" s="442"/>
      <c r="AT19" s="443"/>
      <c r="AU19" s="443"/>
      <c r="AV19" s="443"/>
      <c r="AW19" s="443"/>
      <c r="AX19" s="444"/>
      <c r="AY19" s="39"/>
    </row>
    <row r="20" spans="1:83" ht="19.5" customHeight="1" x14ac:dyDescent="0.25">
      <c r="A20" s="69"/>
      <c r="B20" s="153"/>
      <c r="C20" s="80"/>
      <c r="D20" s="80"/>
      <c r="E20" s="80"/>
      <c r="F20" s="80"/>
      <c r="G20" s="154"/>
      <c r="H20" s="80"/>
      <c r="I20" s="80"/>
      <c r="J20" s="80"/>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80"/>
      <c r="AL20" s="155"/>
      <c r="AM20" s="201"/>
      <c r="AN20" s="236"/>
      <c r="AO20" s="236"/>
      <c r="AP20" s="236"/>
      <c r="AQ20" s="236"/>
      <c r="AR20" s="154"/>
      <c r="AS20" s="157"/>
      <c r="AT20" s="158"/>
      <c r="AU20" s="158"/>
      <c r="AV20" s="158"/>
      <c r="AW20" s="158"/>
      <c r="AX20" s="159"/>
      <c r="AY20" s="39"/>
    </row>
    <row r="21" spans="1:83" ht="19.5" customHeight="1" x14ac:dyDescent="0.25">
      <c r="A21" s="69" t="str">
        <f t="shared" si="0"/>
        <v/>
      </c>
      <c r="B21" s="153"/>
      <c r="C21" s="80"/>
      <c r="D21" s="80"/>
      <c r="E21" s="80"/>
      <c r="F21" s="80"/>
      <c r="G21" s="154"/>
      <c r="H21" s="80"/>
      <c r="I21" s="80"/>
      <c r="J21" s="80"/>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80"/>
      <c r="AL21" s="155"/>
      <c r="AM21" s="156"/>
      <c r="AN21" s="80"/>
      <c r="AO21" s="80"/>
      <c r="AP21" s="80"/>
      <c r="AQ21" s="80"/>
      <c r="AR21" s="154"/>
      <c r="AS21" s="84"/>
      <c r="AT21" s="85"/>
      <c r="AU21" s="85"/>
      <c r="AV21" s="85"/>
      <c r="AW21" s="85"/>
      <c r="AX21" s="86"/>
      <c r="AY21" s="15"/>
      <c r="CB21" s="1" t="s">
        <v>23</v>
      </c>
      <c r="CD21" s="1" t="s">
        <v>23</v>
      </c>
    </row>
    <row r="22" spans="1:83" ht="19.5" customHeight="1" x14ac:dyDescent="0.25">
      <c r="A22" s="69">
        <f t="shared" si="0"/>
        <v>400</v>
      </c>
      <c r="B22" s="153"/>
      <c r="C22" s="80"/>
      <c r="D22" s="80"/>
      <c r="E22" s="80"/>
      <c r="F22" s="80"/>
      <c r="G22" s="154"/>
      <c r="H22" s="200" t="s">
        <v>341</v>
      </c>
      <c r="I22" s="80"/>
      <c r="J22" s="381" t="s">
        <v>1202</v>
      </c>
      <c r="K22" s="381"/>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80"/>
      <c r="AL22" s="155"/>
      <c r="AM22" s="201">
        <v>400</v>
      </c>
      <c r="AN22" s="386" t="s">
        <v>12</v>
      </c>
      <c r="AO22" s="387"/>
      <c r="AP22" s="387"/>
      <c r="AQ22" s="388"/>
      <c r="AR22" s="154"/>
      <c r="AS22" s="442" t="s">
        <v>1581</v>
      </c>
      <c r="AT22" s="443"/>
      <c r="AU22" s="443"/>
      <c r="AV22" s="443"/>
      <c r="AW22" s="443"/>
      <c r="AX22" s="444"/>
      <c r="AY22" s="17">
        <f>VLOOKUP(AN22,$CD$6:$CE$11,2,FALSE)</f>
        <v>0</v>
      </c>
      <c r="CB22" s="1" t="s">
        <v>24</v>
      </c>
      <c r="CD22" s="1" t="s">
        <v>24</v>
      </c>
      <c r="CE22" s="1" t="s">
        <v>25</v>
      </c>
    </row>
    <row r="23" spans="1:83" ht="19.5" customHeight="1" x14ac:dyDescent="0.25">
      <c r="A23" s="69"/>
      <c r="B23" s="153"/>
      <c r="C23" s="80"/>
      <c r="D23" s="80"/>
      <c r="E23" s="80"/>
      <c r="F23" s="80"/>
      <c r="G23" s="154"/>
      <c r="H23" s="200"/>
      <c r="I23" s="80"/>
      <c r="J23" s="381"/>
      <c r="K23" s="381"/>
      <c r="L23" s="381"/>
      <c r="M23" s="381"/>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80"/>
      <c r="AL23" s="155"/>
      <c r="AM23" s="201"/>
      <c r="AN23" s="191"/>
      <c r="AO23" s="191"/>
      <c r="AP23" s="191"/>
      <c r="AQ23" s="191"/>
      <c r="AR23" s="154"/>
      <c r="AS23" s="442"/>
      <c r="AT23" s="443"/>
      <c r="AU23" s="443"/>
      <c r="AV23" s="443"/>
      <c r="AW23" s="443"/>
      <c r="AX23" s="444"/>
      <c r="AY23" s="39"/>
    </row>
    <row r="24" spans="1:83" ht="19.5" customHeight="1" x14ac:dyDescent="0.25">
      <c r="A24" s="69" t="str">
        <f t="shared" si="0"/>
        <v/>
      </c>
      <c r="B24" s="153"/>
      <c r="C24" s="80"/>
      <c r="D24" s="80"/>
      <c r="E24" s="80"/>
      <c r="F24" s="80"/>
      <c r="G24" s="154"/>
      <c r="H24" s="80"/>
      <c r="I24" s="80"/>
      <c r="J24" s="381"/>
      <c r="K24" s="381"/>
      <c r="L24" s="381"/>
      <c r="M24" s="381"/>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81"/>
      <c r="AK24" s="80"/>
      <c r="AL24" s="155"/>
      <c r="AM24" s="156"/>
      <c r="AN24" s="80"/>
      <c r="AO24" s="80"/>
      <c r="AP24" s="80"/>
      <c r="AQ24" s="80"/>
      <c r="AR24" s="154"/>
      <c r="AS24" s="442"/>
      <c r="AT24" s="443"/>
      <c r="AU24" s="443"/>
      <c r="AV24" s="443"/>
      <c r="AW24" s="443"/>
      <c r="AX24" s="444"/>
      <c r="AY24" s="15"/>
      <c r="CD24" s="1" t="s">
        <v>26</v>
      </c>
    </row>
    <row r="25" spans="1:83" ht="19.5" customHeight="1" x14ac:dyDescent="0.25">
      <c r="A25" s="69" t="str">
        <f t="shared" si="0"/>
        <v/>
      </c>
      <c r="B25" s="153"/>
      <c r="C25" s="80"/>
      <c r="D25" s="80"/>
      <c r="E25" s="80"/>
      <c r="F25" s="80"/>
      <c r="G25" s="154"/>
      <c r="H25" s="80"/>
      <c r="I25" s="80"/>
      <c r="J25" s="80"/>
      <c r="K25" s="227"/>
      <c r="L25" s="227"/>
      <c r="M25" s="227"/>
      <c r="N25" s="227"/>
      <c r="O25" s="227"/>
      <c r="P25" s="227"/>
      <c r="Q25" s="227"/>
      <c r="R25" s="227"/>
      <c r="S25" s="227"/>
      <c r="T25" s="227"/>
      <c r="U25" s="227"/>
      <c r="V25" s="227"/>
      <c r="W25" s="227"/>
      <c r="X25" s="227"/>
      <c r="Y25" s="227"/>
      <c r="Z25" s="227"/>
      <c r="AA25" s="227"/>
      <c r="AB25" s="227"/>
      <c r="AC25" s="227"/>
      <c r="AD25" s="227"/>
      <c r="AE25" s="227"/>
      <c r="AF25" s="227"/>
      <c r="AG25" s="227"/>
      <c r="AH25" s="227"/>
      <c r="AI25" s="227"/>
      <c r="AJ25" s="227"/>
      <c r="AK25" s="80"/>
      <c r="AL25" s="155"/>
      <c r="AM25" s="156"/>
      <c r="AN25" s="80"/>
      <c r="AO25" s="80"/>
      <c r="AP25" s="80"/>
      <c r="AQ25" s="80"/>
      <c r="AR25" s="154"/>
      <c r="AS25" s="442"/>
      <c r="AT25" s="443"/>
      <c r="AU25" s="443"/>
      <c r="AV25" s="443"/>
      <c r="AW25" s="443"/>
      <c r="AX25" s="444"/>
      <c r="AY25" s="15"/>
    </row>
    <row r="26" spans="1:83" ht="19.5" customHeight="1" x14ac:dyDescent="0.25">
      <c r="A26" s="69">
        <f t="shared" si="0"/>
        <v>401</v>
      </c>
      <c r="B26" s="153"/>
      <c r="C26" s="80"/>
      <c r="D26" s="80"/>
      <c r="E26" s="80"/>
      <c r="F26" s="80"/>
      <c r="G26" s="154"/>
      <c r="H26" s="80"/>
      <c r="I26" s="80"/>
      <c r="J26" s="80" t="s">
        <v>72</v>
      </c>
      <c r="K26" s="381" t="s">
        <v>1157</v>
      </c>
      <c r="L26" s="381"/>
      <c r="M26" s="381"/>
      <c r="N26" s="381"/>
      <c r="O26" s="381"/>
      <c r="P26" s="381"/>
      <c r="Q26" s="381"/>
      <c r="R26" s="381"/>
      <c r="S26" s="381"/>
      <c r="T26" s="381"/>
      <c r="U26" s="381"/>
      <c r="V26" s="381"/>
      <c r="W26" s="381"/>
      <c r="X26" s="381"/>
      <c r="Y26" s="381"/>
      <c r="Z26" s="381"/>
      <c r="AA26" s="381"/>
      <c r="AB26" s="381"/>
      <c r="AC26" s="381"/>
      <c r="AD26" s="381"/>
      <c r="AE26" s="381"/>
      <c r="AF26" s="381"/>
      <c r="AG26" s="381"/>
      <c r="AH26" s="381"/>
      <c r="AI26" s="381"/>
      <c r="AJ26" s="381"/>
      <c r="AK26" s="80"/>
      <c r="AL26" s="155"/>
      <c r="AM26" s="201">
        <v>401</v>
      </c>
      <c r="AN26" s="386" t="s">
        <v>12</v>
      </c>
      <c r="AO26" s="387"/>
      <c r="AP26" s="387"/>
      <c r="AQ26" s="388"/>
      <c r="AR26" s="154"/>
      <c r="AS26" s="442" t="s">
        <v>1641</v>
      </c>
      <c r="AT26" s="443"/>
      <c r="AU26" s="443"/>
      <c r="AV26" s="443"/>
      <c r="AW26" s="443"/>
      <c r="AX26" s="444"/>
      <c r="AY26" s="17">
        <f>VLOOKUP(AN26,$CD$6:$CE$11,2,FALSE)</f>
        <v>0</v>
      </c>
      <c r="CB26" s="1" t="s">
        <v>27</v>
      </c>
      <c r="CD26" s="1" t="s">
        <v>27</v>
      </c>
    </row>
    <row r="27" spans="1:83" ht="19.5" customHeight="1" x14ac:dyDescent="0.25">
      <c r="A27" s="69" t="str">
        <f t="shared" si="0"/>
        <v/>
      </c>
      <c r="B27" s="153"/>
      <c r="C27" s="80"/>
      <c r="D27" s="80"/>
      <c r="E27" s="80"/>
      <c r="F27" s="80"/>
      <c r="G27" s="154"/>
      <c r="H27" s="80"/>
      <c r="I27" s="80"/>
      <c r="J27" s="80"/>
      <c r="K27" s="381"/>
      <c r="L27" s="381"/>
      <c r="M27" s="381"/>
      <c r="N27" s="381"/>
      <c r="O27" s="381"/>
      <c r="P27" s="381"/>
      <c r="Q27" s="381"/>
      <c r="R27" s="381"/>
      <c r="S27" s="381"/>
      <c r="T27" s="381"/>
      <c r="U27" s="381"/>
      <c r="V27" s="381"/>
      <c r="W27" s="381"/>
      <c r="X27" s="381"/>
      <c r="Y27" s="381"/>
      <c r="Z27" s="381"/>
      <c r="AA27" s="381"/>
      <c r="AB27" s="381"/>
      <c r="AC27" s="381"/>
      <c r="AD27" s="381"/>
      <c r="AE27" s="381"/>
      <c r="AF27" s="381"/>
      <c r="AG27" s="381"/>
      <c r="AH27" s="381"/>
      <c r="AI27" s="381"/>
      <c r="AJ27" s="381"/>
      <c r="AK27" s="80"/>
      <c r="AL27" s="155"/>
      <c r="AM27" s="156"/>
      <c r="AN27" s="80"/>
      <c r="AO27" s="80"/>
      <c r="AP27" s="80"/>
      <c r="AQ27" s="80"/>
      <c r="AR27" s="154"/>
      <c r="AS27" s="442"/>
      <c r="AT27" s="443"/>
      <c r="AU27" s="443"/>
      <c r="AV27" s="443"/>
      <c r="AW27" s="443"/>
      <c r="AX27" s="444"/>
      <c r="AY27" s="17"/>
      <c r="CB27" s="1" t="s">
        <v>28</v>
      </c>
      <c r="CD27" s="1" t="s">
        <v>28</v>
      </c>
    </row>
    <row r="28" spans="1:83" ht="19.5" customHeight="1" x14ac:dyDescent="0.25">
      <c r="A28" s="69" t="str">
        <f t="shared" si="0"/>
        <v/>
      </c>
      <c r="B28" s="153"/>
      <c r="C28" s="80"/>
      <c r="D28" s="80"/>
      <c r="E28" s="80"/>
      <c r="F28" s="80"/>
      <c r="G28" s="154"/>
      <c r="H28" s="80"/>
      <c r="I28" s="80"/>
      <c r="J28" s="80"/>
      <c r="K28" s="381"/>
      <c r="L28" s="381"/>
      <c r="M28" s="381"/>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81"/>
      <c r="AK28" s="80"/>
      <c r="AL28" s="155"/>
      <c r="AM28" s="156"/>
      <c r="AN28" s="80"/>
      <c r="AO28" s="80"/>
      <c r="AP28" s="80"/>
      <c r="AQ28" s="80"/>
      <c r="AR28" s="154"/>
      <c r="AS28" s="157"/>
      <c r="AT28" s="158"/>
      <c r="AU28" s="158"/>
      <c r="AV28" s="158"/>
      <c r="AW28" s="158"/>
      <c r="AX28" s="159"/>
      <c r="AY28" s="15"/>
      <c r="CB28" s="1" t="s">
        <v>29</v>
      </c>
      <c r="CD28" s="1" t="s">
        <v>29</v>
      </c>
      <c r="CE28" s="1" t="s">
        <v>30</v>
      </c>
    </row>
    <row r="29" spans="1:83" ht="19.5" customHeight="1" x14ac:dyDescent="0.25">
      <c r="A29" s="69" t="str">
        <f t="shared" si="0"/>
        <v/>
      </c>
      <c r="B29" s="153"/>
      <c r="C29" s="80"/>
      <c r="D29" s="80"/>
      <c r="E29" s="80"/>
      <c r="F29" s="80"/>
      <c r="G29" s="154"/>
      <c r="H29" s="80"/>
      <c r="I29" s="80"/>
      <c r="J29" s="80"/>
      <c r="K29" s="234"/>
      <c r="L29" s="234"/>
      <c r="M29" s="234"/>
      <c r="N29" s="234"/>
      <c r="O29" s="234"/>
      <c r="P29" s="234"/>
      <c r="Q29" s="234"/>
      <c r="R29" s="234"/>
      <c r="S29" s="234"/>
      <c r="T29" s="234"/>
      <c r="U29" s="234"/>
      <c r="V29" s="234"/>
      <c r="W29" s="234"/>
      <c r="X29" s="234"/>
      <c r="Y29" s="234"/>
      <c r="Z29" s="234"/>
      <c r="AA29" s="234"/>
      <c r="AB29" s="234"/>
      <c r="AC29" s="234"/>
      <c r="AD29" s="234"/>
      <c r="AE29" s="234"/>
      <c r="AF29" s="234"/>
      <c r="AG29" s="234"/>
      <c r="AH29" s="234"/>
      <c r="AI29" s="234"/>
      <c r="AJ29" s="234"/>
      <c r="AK29" s="80"/>
      <c r="AL29" s="155"/>
      <c r="AM29" s="156"/>
      <c r="AN29" s="80"/>
      <c r="AO29" s="80"/>
      <c r="AP29" s="80"/>
      <c r="AQ29" s="80"/>
      <c r="AR29" s="154"/>
      <c r="AS29" s="157"/>
      <c r="AT29" s="158"/>
      <c r="AU29" s="158"/>
      <c r="AV29" s="158"/>
      <c r="AW29" s="158"/>
      <c r="AX29" s="159"/>
      <c r="AY29" s="15"/>
      <c r="CD29" s="1" t="s">
        <v>31</v>
      </c>
    </row>
    <row r="30" spans="1:83" ht="19.5" customHeight="1" x14ac:dyDescent="0.25">
      <c r="A30" s="69">
        <f t="shared" si="0"/>
        <v>402</v>
      </c>
      <c r="B30" s="185"/>
      <c r="C30" s="80"/>
      <c r="D30" s="80"/>
      <c r="E30" s="80"/>
      <c r="F30" s="80"/>
      <c r="G30" s="154"/>
      <c r="H30" s="200" t="s">
        <v>349</v>
      </c>
      <c r="I30" s="80"/>
      <c r="J30" s="384" t="s">
        <v>1296</v>
      </c>
      <c r="K30" s="384"/>
      <c r="L30" s="384"/>
      <c r="M30" s="384"/>
      <c r="N30" s="384"/>
      <c r="O30" s="384"/>
      <c r="P30" s="384"/>
      <c r="Q30" s="384"/>
      <c r="R30" s="384"/>
      <c r="S30" s="384"/>
      <c r="T30" s="384"/>
      <c r="U30" s="384"/>
      <c r="V30" s="384"/>
      <c r="W30" s="384"/>
      <c r="X30" s="384"/>
      <c r="Y30" s="384"/>
      <c r="Z30" s="384"/>
      <c r="AA30" s="384"/>
      <c r="AB30" s="384"/>
      <c r="AC30" s="384"/>
      <c r="AD30" s="384"/>
      <c r="AE30" s="384"/>
      <c r="AF30" s="384"/>
      <c r="AG30" s="384"/>
      <c r="AH30" s="384"/>
      <c r="AI30" s="384"/>
      <c r="AJ30" s="384"/>
      <c r="AK30" s="80"/>
      <c r="AL30" s="155"/>
      <c r="AM30" s="201">
        <v>402</v>
      </c>
      <c r="AN30" s="386" t="s">
        <v>12</v>
      </c>
      <c r="AO30" s="387"/>
      <c r="AP30" s="387"/>
      <c r="AQ30" s="388"/>
      <c r="AR30" s="154"/>
      <c r="AS30" s="442" t="s">
        <v>1582</v>
      </c>
      <c r="AT30" s="443"/>
      <c r="AU30" s="443"/>
      <c r="AV30" s="443"/>
      <c r="AW30" s="443"/>
      <c r="AX30" s="444"/>
      <c r="AY30" s="17">
        <f>VLOOKUP(AN30,$CD$6:$CE$11,2,FALSE)</f>
        <v>0</v>
      </c>
    </row>
    <row r="31" spans="1:83" ht="19.5" customHeight="1" x14ac:dyDescent="0.25">
      <c r="A31" s="69" t="str">
        <f t="shared" si="0"/>
        <v/>
      </c>
      <c r="B31" s="153"/>
      <c r="C31" s="80"/>
      <c r="D31" s="80"/>
      <c r="E31" s="80"/>
      <c r="F31" s="80"/>
      <c r="G31" s="154"/>
      <c r="H31" s="80"/>
      <c r="I31" s="80"/>
      <c r="J31" s="80"/>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80"/>
      <c r="AL31" s="155"/>
      <c r="AM31" s="156"/>
      <c r="AN31" s="80"/>
      <c r="AO31" s="80"/>
      <c r="AP31" s="80"/>
      <c r="AQ31" s="80"/>
      <c r="AR31" s="154"/>
      <c r="AS31" s="442"/>
      <c r="AT31" s="443"/>
      <c r="AU31" s="443"/>
      <c r="AV31" s="443"/>
      <c r="AW31" s="443"/>
      <c r="AX31" s="444"/>
      <c r="AY31" s="15"/>
    </row>
    <row r="32" spans="1:83" ht="19.5" customHeight="1" x14ac:dyDescent="0.25">
      <c r="A32" s="69">
        <f t="shared" si="0"/>
        <v>403</v>
      </c>
      <c r="B32" s="153"/>
      <c r="C32" s="80"/>
      <c r="D32" s="80"/>
      <c r="E32" s="80"/>
      <c r="F32" s="80"/>
      <c r="G32" s="154"/>
      <c r="H32" s="80"/>
      <c r="I32" s="80"/>
      <c r="J32" s="80" t="s">
        <v>72</v>
      </c>
      <c r="K32" s="381" t="s">
        <v>1282</v>
      </c>
      <c r="L32" s="381"/>
      <c r="M32" s="381"/>
      <c r="N32" s="381"/>
      <c r="O32" s="381"/>
      <c r="P32" s="381"/>
      <c r="Q32" s="381"/>
      <c r="R32" s="381"/>
      <c r="S32" s="381"/>
      <c r="T32" s="381"/>
      <c r="U32" s="381"/>
      <c r="V32" s="381"/>
      <c r="W32" s="381"/>
      <c r="X32" s="381"/>
      <c r="Y32" s="381"/>
      <c r="Z32" s="381"/>
      <c r="AA32" s="381"/>
      <c r="AB32" s="381"/>
      <c r="AC32" s="381"/>
      <c r="AD32" s="381"/>
      <c r="AE32" s="381"/>
      <c r="AF32" s="381"/>
      <c r="AG32" s="381"/>
      <c r="AH32" s="381"/>
      <c r="AI32" s="381"/>
      <c r="AJ32" s="381"/>
      <c r="AK32" s="80"/>
      <c r="AL32" s="155"/>
      <c r="AM32" s="201">
        <v>403</v>
      </c>
      <c r="AN32" s="386" t="s">
        <v>12</v>
      </c>
      <c r="AO32" s="387"/>
      <c r="AP32" s="387"/>
      <c r="AQ32" s="388"/>
      <c r="AR32" s="154"/>
      <c r="AS32" s="442" t="s">
        <v>1583</v>
      </c>
      <c r="AT32" s="443"/>
      <c r="AU32" s="443"/>
      <c r="AV32" s="443"/>
      <c r="AW32" s="443"/>
      <c r="AX32" s="444"/>
      <c r="AY32" s="17">
        <f>VLOOKUP(AN32,$CD$6:$CE$11,2,FALSE)</f>
        <v>0</v>
      </c>
      <c r="CB32" s="1" t="s">
        <v>32</v>
      </c>
      <c r="CD32" s="1" t="s">
        <v>32</v>
      </c>
      <c r="CE32" s="1" t="s">
        <v>18</v>
      </c>
    </row>
    <row r="33" spans="1:82" ht="19.5" customHeight="1" x14ac:dyDescent="0.25">
      <c r="A33" s="69"/>
      <c r="B33" s="153"/>
      <c r="C33" s="80"/>
      <c r="D33" s="80"/>
      <c r="E33" s="80"/>
      <c r="F33" s="80"/>
      <c r="G33" s="154"/>
      <c r="H33" s="80"/>
      <c r="I33" s="80"/>
      <c r="J33" s="80"/>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80"/>
      <c r="AL33" s="155"/>
      <c r="AM33" s="201"/>
      <c r="AN33" s="191"/>
      <c r="AO33" s="191"/>
      <c r="AP33" s="191"/>
      <c r="AQ33" s="191"/>
      <c r="AR33" s="154"/>
      <c r="AS33" s="442"/>
      <c r="AT33" s="443"/>
      <c r="AU33" s="443"/>
      <c r="AV33" s="443"/>
      <c r="AW33" s="443"/>
      <c r="AX33" s="444"/>
      <c r="AY33" s="39"/>
    </row>
    <row r="34" spans="1:82" ht="19.5" customHeight="1" x14ac:dyDescent="0.25">
      <c r="A34" s="69" t="str">
        <f t="shared" si="0"/>
        <v/>
      </c>
      <c r="B34" s="153"/>
      <c r="C34" s="80"/>
      <c r="D34" s="80"/>
      <c r="E34" s="80"/>
      <c r="F34" s="80"/>
      <c r="G34" s="154"/>
      <c r="H34" s="80"/>
      <c r="I34" s="80"/>
      <c r="J34" s="80"/>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80"/>
      <c r="AL34" s="155"/>
      <c r="AM34" s="156"/>
      <c r="AN34" s="80"/>
      <c r="AO34" s="80"/>
      <c r="AP34" s="80"/>
      <c r="AQ34" s="80"/>
      <c r="AR34" s="154"/>
      <c r="AS34" s="442"/>
      <c r="AT34" s="443"/>
      <c r="AU34" s="443"/>
      <c r="AV34" s="443"/>
      <c r="AW34" s="443"/>
      <c r="AX34" s="444"/>
      <c r="AY34" s="15"/>
      <c r="CB34" s="1" t="s">
        <v>33</v>
      </c>
      <c r="CD34" s="1" t="s">
        <v>33</v>
      </c>
    </row>
    <row r="35" spans="1:82" ht="19.5" customHeight="1" x14ac:dyDescent="0.25">
      <c r="A35" s="69" t="str">
        <f t="shared" si="0"/>
        <v/>
      </c>
      <c r="B35" s="153"/>
      <c r="C35" s="80"/>
      <c r="D35" s="80"/>
      <c r="E35" s="80"/>
      <c r="F35" s="80"/>
      <c r="G35" s="154"/>
      <c r="H35" s="80"/>
      <c r="I35" s="80"/>
      <c r="J35" s="80"/>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80"/>
      <c r="AL35" s="155"/>
      <c r="AM35" s="156"/>
      <c r="AN35" s="80"/>
      <c r="AO35" s="80"/>
      <c r="AP35" s="80"/>
      <c r="AQ35" s="80"/>
      <c r="AR35" s="154"/>
      <c r="AS35" s="442"/>
      <c r="AT35" s="443"/>
      <c r="AU35" s="443"/>
      <c r="AV35" s="443"/>
      <c r="AW35" s="443"/>
      <c r="AX35" s="444"/>
      <c r="AY35" s="15"/>
      <c r="CB35" s="1" t="s">
        <v>19</v>
      </c>
      <c r="CD35" s="1" t="s">
        <v>19</v>
      </c>
    </row>
    <row r="36" spans="1:82" ht="19.5" customHeight="1" x14ac:dyDescent="0.25">
      <c r="A36" s="69">
        <f t="shared" si="0"/>
        <v>404</v>
      </c>
      <c r="B36" s="153"/>
      <c r="C36" s="80"/>
      <c r="D36" s="80"/>
      <c r="E36" s="80"/>
      <c r="F36" s="80"/>
      <c r="G36" s="154"/>
      <c r="H36" s="80"/>
      <c r="I36" s="80"/>
      <c r="J36" s="80" t="s">
        <v>73</v>
      </c>
      <c r="K36" s="381" t="s">
        <v>1283</v>
      </c>
      <c r="L36" s="381"/>
      <c r="M36" s="381"/>
      <c r="N36" s="381"/>
      <c r="O36" s="381"/>
      <c r="P36" s="381"/>
      <c r="Q36" s="381"/>
      <c r="R36" s="381"/>
      <c r="S36" s="381"/>
      <c r="T36" s="381"/>
      <c r="U36" s="381"/>
      <c r="V36" s="381"/>
      <c r="W36" s="381"/>
      <c r="X36" s="381"/>
      <c r="Y36" s="381"/>
      <c r="Z36" s="381"/>
      <c r="AA36" s="381"/>
      <c r="AB36" s="381"/>
      <c r="AC36" s="381"/>
      <c r="AD36" s="381"/>
      <c r="AE36" s="381"/>
      <c r="AF36" s="381"/>
      <c r="AG36" s="381"/>
      <c r="AH36" s="381"/>
      <c r="AI36" s="381"/>
      <c r="AJ36" s="381"/>
      <c r="AK36" s="80"/>
      <c r="AL36" s="155"/>
      <c r="AM36" s="201">
        <v>404</v>
      </c>
      <c r="AN36" s="386" t="s">
        <v>12</v>
      </c>
      <c r="AO36" s="387"/>
      <c r="AP36" s="387"/>
      <c r="AQ36" s="388"/>
      <c r="AR36" s="154"/>
      <c r="AS36" s="442" t="s">
        <v>1584</v>
      </c>
      <c r="AT36" s="443"/>
      <c r="AU36" s="443"/>
      <c r="AV36" s="443"/>
      <c r="AW36" s="443"/>
      <c r="AX36" s="444"/>
      <c r="AY36" s="17">
        <f>VLOOKUP(AN36,$CD$6:$CE$11,2,FALSE)</f>
        <v>0</v>
      </c>
      <c r="CD36" s="1" t="s">
        <v>36</v>
      </c>
    </row>
    <row r="37" spans="1:82" ht="19.5" customHeight="1" x14ac:dyDescent="0.25">
      <c r="A37" s="69" t="str">
        <f t="shared" si="0"/>
        <v/>
      </c>
      <c r="B37" s="153"/>
      <c r="C37" s="80"/>
      <c r="D37" s="80"/>
      <c r="E37" s="80"/>
      <c r="F37" s="80"/>
      <c r="G37" s="154"/>
      <c r="H37" s="80"/>
      <c r="I37" s="80"/>
      <c r="J37" s="80"/>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80"/>
      <c r="AL37" s="155"/>
      <c r="AM37" s="156"/>
      <c r="AN37" s="80"/>
      <c r="AO37" s="80"/>
      <c r="AP37" s="80"/>
      <c r="AQ37" s="80"/>
      <c r="AR37" s="154"/>
      <c r="AS37" s="442"/>
      <c r="AT37" s="443"/>
      <c r="AU37" s="443"/>
      <c r="AV37" s="443"/>
      <c r="AW37" s="443"/>
      <c r="AX37" s="444"/>
      <c r="AY37" s="15"/>
    </row>
    <row r="38" spans="1:82" ht="19.5" customHeight="1" x14ac:dyDescent="0.25">
      <c r="A38" s="69" t="str">
        <f t="shared" si="0"/>
        <v/>
      </c>
      <c r="B38" s="153"/>
      <c r="C38" s="80"/>
      <c r="D38" s="80"/>
      <c r="E38" s="80"/>
      <c r="F38" s="80"/>
      <c r="G38" s="154"/>
      <c r="H38" s="80"/>
      <c r="I38" s="80"/>
      <c r="J38" s="80"/>
      <c r="K38" s="381"/>
      <c r="L38" s="381"/>
      <c r="M38" s="381"/>
      <c r="N38" s="381"/>
      <c r="O38" s="381"/>
      <c r="P38" s="381"/>
      <c r="Q38" s="381"/>
      <c r="R38" s="381"/>
      <c r="S38" s="381"/>
      <c r="T38" s="381"/>
      <c r="U38" s="381"/>
      <c r="V38" s="381"/>
      <c r="W38" s="381"/>
      <c r="X38" s="381"/>
      <c r="Y38" s="381"/>
      <c r="Z38" s="381"/>
      <c r="AA38" s="381"/>
      <c r="AB38" s="381"/>
      <c r="AC38" s="381"/>
      <c r="AD38" s="381"/>
      <c r="AE38" s="381"/>
      <c r="AF38" s="381"/>
      <c r="AG38" s="381"/>
      <c r="AH38" s="381"/>
      <c r="AI38" s="381"/>
      <c r="AJ38" s="381"/>
      <c r="AK38" s="80"/>
      <c r="AL38" s="155"/>
      <c r="AM38" s="156"/>
      <c r="AN38" s="80"/>
      <c r="AO38" s="80"/>
      <c r="AP38" s="80"/>
      <c r="AQ38" s="80"/>
      <c r="AR38" s="154"/>
      <c r="AS38" s="442"/>
      <c r="AT38" s="443"/>
      <c r="AU38" s="443"/>
      <c r="AV38" s="443"/>
      <c r="AW38" s="443"/>
      <c r="AX38" s="444"/>
      <c r="AY38" s="15"/>
    </row>
    <row r="39" spans="1:82" ht="19.5" customHeight="1" x14ac:dyDescent="0.25">
      <c r="A39" s="69"/>
      <c r="B39" s="153"/>
      <c r="C39" s="80"/>
      <c r="D39" s="80"/>
      <c r="E39" s="80"/>
      <c r="F39" s="80"/>
      <c r="G39" s="154"/>
      <c r="H39" s="80"/>
      <c r="I39" s="80"/>
      <c r="J39" s="80"/>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0"/>
      <c r="AL39" s="155"/>
      <c r="AM39" s="156"/>
      <c r="AN39" s="80"/>
      <c r="AO39" s="80"/>
      <c r="AP39" s="80"/>
      <c r="AQ39" s="80"/>
      <c r="AR39" s="154"/>
      <c r="AS39" s="442"/>
      <c r="AT39" s="443"/>
      <c r="AU39" s="443"/>
      <c r="AV39" s="443"/>
      <c r="AW39" s="443"/>
      <c r="AX39" s="444"/>
      <c r="AY39" s="15"/>
    </row>
    <row r="40" spans="1:82" ht="19.5" customHeight="1" x14ac:dyDescent="0.25">
      <c r="A40" s="69"/>
      <c r="B40" s="153"/>
      <c r="C40" s="80"/>
      <c r="D40" s="80"/>
      <c r="E40" s="80"/>
      <c r="F40" s="80"/>
      <c r="G40" s="154"/>
      <c r="H40" s="80"/>
      <c r="I40" s="80"/>
      <c r="J40" s="80"/>
      <c r="K40" s="532" t="s">
        <v>1284</v>
      </c>
      <c r="L40" s="533"/>
      <c r="M40" s="533"/>
      <c r="N40" s="533"/>
      <c r="O40" s="533"/>
      <c r="P40" s="533"/>
      <c r="Q40" s="533"/>
      <c r="R40" s="533"/>
      <c r="S40" s="533"/>
      <c r="T40" s="533"/>
      <c r="U40" s="533"/>
      <c r="V40" s="533"/>
      <c r="W40" s="533"/>
      <c r="X40" s="533"/>
      <c r="Y40" s="533"/>
      <c r="Z40" s="533"/>
      <c r="AA40" s="533"/>
      <c r="AB40" s="533"/>
      <c r="AC40" s="533"/>
      <c r="AD40" s="533"/>
      <c r="AE40" s="533"/>
      <c r="AF40" s="533"/>
      <c r="AG40" s="533"/>
      <c r="AH40" s="533"/>
      <c r="AI40" s="533"/>
      <c r="AJ40" s="534"/>
      <c r="AK40" s="80"/>
      <c r="AL40" s="155"/>
      <c r="AM40" s="156"/>
      <c r="AN40" s="80"/>
      <c r="AO40" s="80"/>
      <c r="AP40" s="80"/>
      <c r="AQ40" s="80"/>
      <c r="AR40" s="154"/>
      <c r="AS40" s="157"/>
      <c r="AT40" s="158"/>
      <c r="AU40" s="158"/>
      <c r="AV40" s="158"/>
      <c r="AW40" s="158"/>
      <c r="AX40" s="159"/>
      <c r="AY40" s="15"/>
    </row>
    <row r="41" spans="1:82" ht="19.5" customHeight="1" x14ac:dyDescent="0.25">
      <c r="A41" s="69"/>
      <c r="B41" s="153"/>
      <c r="C41" s="80"/>
      <c r="D41" s="80"/>
      <c r="E41" s="80"/>
      <c r="F41" s="80"/>
      <c r="G41" s="154"/>
      <c r="H41" s="80"/>
      <c r="I41" s="80"/>
      <c r="J41" s="80"/>
      <c r="K41" s="535"/>
      <c r="L41" s="381"/>
      <c r="M41" s="381"/>
      <c r="N41" s="381"/>
      <c r="O41" s="381"/>
      <c r="P41" s="381"/>
      <c r="Q41" s="381"/>
      <c r="R41" s="381"/>
      <c r="S41" s="381"/>
      <c r="T41" s="381"/>
      <c r="U41" s="381"/>
      <c r="V41" s="381"/>
      <c r="W41" s="381"/>
      <c r="X41" s="381"/>
      <c r="Y41" s="381"/>
      <c r="Z41" s="381"/>
      <c r="AA41" s="381"/>
      <c r="AB41" s="381"/>
      <c r="AC41" s="381"/>
      <c r="AD41" s="381"/>
      <c r="AE41" s="381"/>
      <c r="AF41" s="381"/>
      <c r="AG41" s="381"/>
      <c r="AH41" s="381"/>
      <c r="AI41" s="381"/>
      <c r="AJ41" s="392"/>
      <c r="AK41" s="80"/>
      <c r="AL41" s="155"/>
      <c r="AM41" s="156"/>
      <c r="AN41" s="80"/>
      <c r="AO41" s="80"/>
      <c r="AP41" s="80"/>
      <c r="AQ41" s="80"/>
      <c r="AR41" s="154"/>
      <c r="AS41" s="157"/>
      <c r="AT41" s="158"/>
      <c r="AU41" s="158"/>
      <c r="AV41" s="158"/>
      <c r="AW41" s="158"/>
      <c r="AX41" s="159"/>
      <c r="AY41" s="15"/>
    </row>
    <row r="42" spans="1:82" ht="19.5" customHeight="1" x14ac:dyDescent="0.25">
      <c r="A42" s="69"/>
      <c r="B42" s="153"/>
      <c r="C42" s="80"/>
      <c r="D42" s="80"/>
      <c r="E42" s="80"/>
      <c r="F42" s="80"/>
      <c r="G42" s="154"/>
      <c r="H42" s="80"/>
      <c r="I42" s="80"/>
      <c r="J42" s="80"/>
      <c r="K42" s="535"/>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92"/>
      <c r="AK42" s="80"/>
      <c r="AL42" s="155"/>
      <c r="AM42" s="156"/>
      <c r="AN42" s="80"/>
      <c r="AO42" s="80"/>
      <c r="AP42" s="80"/>
      <c r="AQ42" s="80"/>
      <c r="AR42" s="154"/>
      <c r="AS42" s="157"/>
      <c r="AT42" s="158"/>
      <c r="AU42" s="158"/>
      <c r="AV42" s="158"/>
      <c r="AW42" s="158"/>
      <c r="AX42" s="159"/>
      <c r="AY42" s="15"/>
    </row>
    <row r="43" spans="1:82" ht="19.5" customHeight="1" x14ac:dyDescent="0.25">
      <c r="A43" s="69"/>
      <c r="B43" s="153"/>
      <c r="C43" s="80"/>
      <c r="D43" s="80"/>
      <c r="E43" s="80"/>
      <c r="F43" s="80"/>
      <c r="G43" s="154"/>
      <c r="H43" s="80"/>
      <c r="I43" s="80"/>
      <c r="J43" s="80"/>
      <c r="K43" s="535"/>
      <c r="L43" s="381"/>
      <c r="M43" s="381"/>
      <c r="N43" s="381"/>
      <c r="O43" s="381"/>
      <c r="P43" s="381"/>
      <c r="Q43" s="381"/>
      <c r="R43" s="381"/>
      <c r="S43" s="381"/>
      <c r="T43" s="381"/>
      <c r="U43" s="381"/>
      <c r="V43" s="381"/>
      <c r="W43" s="381"/>
      <c r="X43" s="381"/>
      <c r="Y43" s="381"/>
      <c r="Z43" s="381"/>
      <c r="AA43" s="381"/>
      <c r="AB43" s="381"/>
      <c r="AC43" s="381"/>
      <c r="AD43" s="381"/>
      <c r="AE43" s="381"/>
      <c r="AF43" s="381"/>
      <c r="AG43" s="381"/>
      <c r="AH43" s="381"/>
      <c r="AI43" s="381"/>
      <c r="AJ43" s="392"/>
      <c r="AK43" s="80"/>
      <c r="AL43" s="155"/>
      <c r="AM43" s="156"/>
      <c r="AN43" s="80"/>
      <c r="AO43" s="80"/>
      <c r="AP43" s="80"/>
      <c r="AQ43" s="80"/>
      <c r="AR43" s="154"/>
      <c r="AS43" s="157"/>
      <c r="AT43" s="158"/>
      <c r="AU43" s="158"/>
      <c r="AV43" s="158"/>
      <c r="AW43" s="158"/>
      <c r="AX43" s="159"/>
      <c r="AY43" s="15"/>
    </row>
    <row r="44" spans="1:82" ht="19.5" customHeight="1" x14ac:dyDescent="0.25">
      <c r="A44" s="69"/>
      <c r="B44" s="153"/>
      <c r="C44" s="80"/>
      <c r="D44" s="80"/>
      <c r="E44" s="80"/>
      <c r="F44" s="80"/>
      <c r="G44" s="154"/>
      <c r="H44" s="80"/>
      <c r="I44" s="80"/>
      <c r="J44" s="80"/>
      <c r="K44" s="536"/>
      <c r="L44" s="393"/>
      <c r="M44" s="393"/>
      <c r="N44" s="393"/>
      <c r="O44" s="393"/>
      <c r="P44" s="393"/>
      <c r="Q44" s="393"/>
      <c r="R44" s="393"/>
      <c r="S44" s="393"/>
      <c r="T44" s="393"/>
      <c r="U44" s="393"/>
      <c r="V44" s="393"/>
      <c r="W44" s="393"/>
      <c r="X44" s="393"/>
      <c r="Y44" s="393"/>
      <c r="Z44" s="393"/>
      <c r="AA44" s="393"/>
      <c r="AB44" s="393"/>
      <c r="AC44" s="393"/>
      <c r="AD44" s="393"/>
      <c r="AE44" s="393"/>
      <c r="AF44" s="393"/>
      <c r="AG44" s="393"/>
      <c r="AH44" s="393"/>
      <c r="AI44" s="393"/>
      <c r="AJ44" s="394"/>
      <c r="AK44" s="80"/>
      <c r="AL44" s="155"/>
      <c r="AM44" s="156"/>
      <c r="AN44" s="80"/>
      <c r="AO44" s="80"/>
      <c r="AP44" s="80"/>
      <c r="AQ44" s="80"/>
      <c r="AR44" s="154"/>
      <c r="AS44" s="157"/>
      <c r="AT44" s="158"/>
      <c r="AU44" s="158"/>
      <c r="AV44" s="158"/>
      <c r="AW44" s="158"/>
      <c r="AX44" s="159"/>
      <c r="AY44" s="15"/>
    </row>
    <row r="45" spans="1:82" ht="19.5" customHeight="1" x14ac:dyDescent="0.25">
      <c r="A45" s="69" t="str">
        <f t="shared" si="0"/>
        <v/>
      </c>
      <c r="B45" s="153"/>
      <c r="C45" s="80"/>
      <c r="D45" s="80"/>
      <c r="E45" s="80"/>
      <c r="F45" s="80"/>
      <c r="G45" s="154"/>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155"/>
      <c r="AM45" s="156"/>
      <c r="AN45" s="80"/>
      <c r="AO45" s="80"/>
      <c r="AP45" s="80"/>
      <c r="AQ45" s="80"/>
      <c r="AR45" s="154"/>
      <c r="AS45" s="157"/>
      <c r="AT45" s="158"/>
      <c r="AU45" s="158"/>
      <c r="AV45" s="158"/>
      <c r="AW45" s="158"/>
      <c r="AX45" s="159"/>
      <c r="AY45" s="17"/>
      <c r="CB45" s="1" t="s">
        <v>98</v>
      </c>
      <c r="CD45" s="1" t="s">
        <v>98</v>
      </c>
    </row>
    <row r="46" spans="1:82" ht="19.5" customHeight="1" x14ac:dyDescent="0.25">
      <c r="A46" s="69">
        <f t="shared" si="0"/>
        <v>405</v>
      </c>
      <c r="B46" s="153"/>
      <c r="C46" s="80"/>
      <c r="D46" s="80"/>
      <c r="E46" s="80"/>
      <c r="F46" s="80"/>
      <c r="G46" s="154"/>
      <c r="H46" s="80"/>
      <c r="I46" s="80"/>
      <c r="J46" s="80" t="s">
        <v>158</v>
      </c>
      <c r="K46" s="401" t="s">
        <v>1285</v>
      </c>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80"/>
      <c r="AL46" s="155"/>
      <c r="AM46" s="201">
        <v>405</v>
      </c>
      <c r="AN46" s="386" t="s">
        <v>12</v>
      </c>
      <c r="AO46" s="387"/>
      <c r="AP46" s="387"/>
      <c r="AQ46" s="388"/>
      <c r="AR46" s="154"/>
      <c r="AS46" s="442" t="s">
        <v>1585</v>
      </c>
      <c r="AT46" s="443"/>
      <c r="AU46" s="443"/>
      <c r="AV46" s="443"/>
      <c r="AW46" s="443"/>
      <c r="AX46" s="444"/>
      <c r="AY46" s="17">
        <f>VLOOKUP(AN46,$CD$6:$CE$11,2,FALSE)</f>
        <v>0</v>
      </c>
      <c r="CD46" s="1" t="s">
        <v>100</v>
      </c>
    </row>
    <row r="47" spans="1:82" ht="19.5" customHeight="1" x14ac:dyDescent="0.25">
      <c r="A47" s="69" t="str">
        <f t="shared" si="0"/>
        <v/>
      </c>
      <c r="B47" s="196"/>
      <c r="C47" s="179"/>
      <c r="D47" s="179"/>
      <c r="E47" s="179"/>
      <c r="F47" s="179"/>
      <c r="G47" s="197"/>
      <c r="H47" s="80"/>
      <c r="I47" s="80"/>
      <c r="J47" s="80"/>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80"/>
      <c r="AL47" s="155"/>
      <c r="AM47" s="156"/>
      <c r="AN47" s="80"/>
      <c r="AO47" s="80"/>
      <c r="AP47" s="80"/>
      <c r="AQ47" s="80"/>
      <c r="AR47" s="154"/>
      <c r="AS47" s="442"/>
      <c r="AT47" s="443"/>
      <c r="AU47" s="443"/>
      <c r="AV47" s="443"/>
      <c r="AW47" s="443"/>
      <c r="AX47" s="444"/>
      <c r="AY47" s="15"/>
    </row>
    <row r="48" spans="1:82" ht="19.5" customHeight="1" x14ac:dyDescent="0.25">
      <c r="A48" s="69" t="str">
        <f t="shared" si="0"/>
        <v/>
      </c>
      <c r="B48" s="196"/>
      <c r="C48" s="179"/>
      <c r="D48" s="179"/>
      <c r="E48" s="179"/>
      <c r="F48" s="179"/>
      <c r="G48" s="197"/>
      <c r="H48" s="80"/>
      <c r="I48" s="80"/>
      <c r="J48" s="80"/>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80"/>
      <c r="AL48" s="155"/>
      <c r="AM48" s="156"/>
      <c r="AN48" s="80"/>
      <c r="AO48" s="80"/>
      <c r="AP48" s="80"/>
      <c r="AQ48" s="80"/>
      <c r="AR48" s="154"/>
      <c r="AS48" s="442"/>
      <c r="AT48" s="443"/>
      <c r="AU48" s="443"/>
      <c r="AV48" s="443"/>
      <c r="AW48" s="443"/>
      <c r="AX48" s="444"/>
      <c r="AY48" s="15"/>
    </row>
    <row r="49" spans="1:51" ht="19.5" customHeight="1" x14ac:dyDescent="0.25">
      <c r="A49" s="69" t="str">
        <f t="shared" si="0"/>
        <v/>
      </c>
      <c r="B49" s="196"/>
      <c r="C49" s="179"/>
      <c r="D49" s="179"/>
      <c r="E49" s="179"/>
      <c r="F49" s="179"/>
      <c r="G49" s="197"/>
      <c r="H49" s="80"/>
      <c r="I49" s="80"/>
      <c r="J49" s="80"/>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80"/>
      <c r="AL49" s="155"/>
      <c r="AM49" s="156"/>
      <c r="AN49" s="80"/>
      <c r="AO49" s="80"/>
      <c r="AP49" s="80"/>
      <c r="AQ49" s="80"/>
      <c r="AR49" s="154"/>
      <c r="AS49" s="442"/>
      <c r="AT49" s="443"/>
      <c r="AU49" s="443"/>
      <c r="AV49" s="443"/>
      <c r="AW49" s="443"/>
      <c r="AX49" s="444"/>
      <c r="AY49" s="15"/>
    </row>
    <row r="50" spans="1:51" ht="19.5" customHeight="1" x14ac:dyDescent="0.25">
      <c r="A50" s="69">
        <f t="shared" si="0"/>
        <v>406</v>
      </c>
      <c r="B50" s="196"/>
      <c r="C50" s="179"/>
      <c r="D50" s="179"/>
      <c r="E50" s="179"/>
      <c r="F50" s="179"/>
      <c r="G50" s="197"/>
      <c r="H50" s="80"/>
      <c r="I50" s="80"/>
      <c r="J50" s="80" t="s">
        <v>1286</v>
      </c>
      <c r="K50" s="401" t="s">
        <v>1287</v>
      </c>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c r="AJ50" s="401"/>
      <c r="AK50" s="80"/>
      <c r="AL50" s="155"/>
      <c r="AM50" s="156">
        <v>406</v>
      </c>
      <c r="AN50" s="386" t="s">
        <v>12</v>
      </c>
      <c r="AO50" s="387"/>
      <c r="AP50" s="387"/>
      <c r="AQ50" s="388"/>
      <c r="AR50" s="154"/>
      <c r="AS50" s="442" t="s">
        <v>1587</v>
      </c>
      <c r="AT50" s="443"/>
      <c r="AU50" s="443"/>
      <c r="AV50" s="443"/>
      <c r="AW50" s="443"/>
      <c r="AX50" s="444"/>
      <c r="AY50" s="17">
        <f>VLOOKUP(AN50,$CD$6:$CE$11,2,FALSE)</f>
        <v>0</v>
      </c>
    </row>
    <row r="51" spans="1:51" ht="19.5" customHeight="1" x14ac:dyDescent="0.25">
      <c r="A51" s="69" t="str">
        <f t="shared" si="0"/>
        <v/>
      </c>
      <c r="B51" s="196"/>
      <c r="C51" s="179"/>
      <c r="D51" s="179"/>
      <c r="E51" s="179"/>
      <c r="F51" s="179"/>
      <c r="G51" s="197"/>
      <c r="H51" s="80"/>
      <c r="I51" s="80"/>
      <c r="J51" s="80"/>
      <c r="K51" s="401"/>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80"/>
      <c r="AL51" s="155"/>
      <c r="AM51" s="156"/>
      <c r="AN51" s="80"/>
      <c r="AO51" s="80"/>
      <c r="AP51" s="80"/>
      <c r="AQ51" s="80"/>
      <c r="AR51" s="154"/>
      <c r="AS51" s="442"/>
      <c r="AT51" s="443"/>
      <c r="AU51" s="443"/>
      <c r="AV51" s="443"/>
      <c r="AW51" s="443"/>
      <c r="AX51" s="444"/>
      <c r="AY51" s="15"/>
    </row>
    <row r="52" spans="1:51" ht="19.5" customHeight="1" x14ac:dyDescent="0.25">
      <c r="A52" s="69" t="str">
        <f t="shared" si="0"/>
        <v/>
      </c>
      <c r="B52" s="196"/>
      <c r="C52" s="179"/>
      <c r="D52" s="179"/>
      <c r="E52" s="179"/>
      <c r="F52" s="179"/>
      <c r="G52" s="197"/>
      <c r="H52" s="80"/>
      <c r="I52" s="80"/>
      <c r="J52" s="80"/>
      <c r="K52" s="401"/>
      <c r="L52" s="401"/>
      <c r="M52" s="401"/>
      <c r="N52" s="401"/>
      <c r="O52" s="401"/>
      <c r="P52" s="401"/>
      <c r="Q52" s="401"/>
      <c r="R52" s="401"/>
      <c r="S52" s="401"/>
      <c r="T52" s="401"/>
      <c r="U52" s="401"/>
      <c r="V52" s="401"/>
      <c r="W52" s="401"/>
      <c r="X52" s="401"/>
      <c r="Y52" s="401"/>
      <c r="Z52" s="401"/>
      <c r="AA52" s="401"/>
      <c r="AB52" s="401"/>
      <c r="AC52" s="401"/>
      <c r="AD52" s="401"/>
      <c r="AE52" s="401"/>
      <c r="AF52" s="401"/>
      <c r="AG52" s="401"/>
      <c r="AH52" s="401"/>
      <c r="AI52" s="401"/>
      <c r="AJ52" s="401"/>
      <c r="AK52" s="80"/>
      <c r="AL52" s="155"/>
      <c r="AM52" s="156"/>
      <c r="AN52" s="80"/>
      <c r="AO52" s="80"/>
      <c r="AP52" s="80"/>
      <c r="AQ52" s="80"/>
      <c r="AR52" s="154"/>
      <c r="AS52" s="442"/>
      <c r="AT52" s="443"/>
      <c r="AU52" s="443"/>
      <c r="AV52" s="443"/>
      <c r="AW52" s="443"/>
      <c r="AX52" s="444"/>
      <c r="AY52" s="15"/>
    </row>
    <row r="53" spans="1:51" ht="19.5" customHeight="1" x14ac:dyDescent="0.25">
      <c r="A53" s="69" t="str">
        <f t="shared" si="0"/>
        <v/>
      </c>
      <c r="B53" s="196"/>
      <c r="C53" s="179"/>
      <c r="D53" s="179"/>
      <c r="E53" s="179"/>
      <c r="F53" s="179"/>
      <c r="G53" s="197"/>
      <c r="H53" s="80"/>
      <c r="I53" s="80"/>
      <c r="J53" s="80"/>
      <c r="K53" s="401"/>
      <c r="L53" s="401"/>
      <c r="M53" s="401"/>
      <c r="N53" s="401"/>
      <c r="O53" s="401"/>
      <c r="P53" s="401"/>
      <c r="Q53" s="401"/>
      <c r="R53" s="401"/>
      <c r="S53" s="401"/>
      <c r="T53" s="401"/>
      <c r="U53" s="401"/>
      <c r="V53" s="401"/>
      <c r="W53" s="401"/>
      <c r="X53" s="401"/>
      <c r="Y53" s="401"/>
      <c r="Z53" s="401"/>
      <c r="AA53" s="401"/>
      <c r="AB53" s="401"/>
      <c r="AC53" s="401"/>
      <c r="AD53" s="401"/>
      <c r="AE53" s="401"/>
      <c r="AF53" s="401"/>
      <c r="AG53" s="401"/>
      <c r="AH53" s="401"/>
      <c r="AI53" s="401"/>
      <c r="AJ53" s="401"/>
      <c r="AK53" s="80"/>
      <c r="AL53" s="155"/>
      <c r="AM53" s="156"/>
      <c r="AN53" s="80"/>
      <c r="AO53" s="80"/>
      <c r="AP53" s="80"/>
      <c r="AQ53" s="80"/>
      <c r="AR53" s="154"/>
      <c r="AS53" s="442"/>
      <c r="AT53" s="443"/>
      <c r="AU53" s="443"/>
      <c r="AV53" s="443"/>
      <c r="AW53" s="443"/>
      <c r="AX53" s="444"/>
      <c r="AY53" s="15"/>
    </row>
    <row r="54" spans="1:51" ht="19.5" customHeight="1" x14ac:dyDescent="0.25">
      <c r="A54" s="69" t="str">
        <f t="shared" si="0"/>
        <v/>
      </c>
      <c r="B54" s="196"/>
      <c r="C54" s="179"/>
      <c r="D54" s="179"/>
      <c r="E54" s="179"/>
      <c r="F54" s="179"/>
      <c r="G54" s="197"/>
      <c r="H54" s="80"/>
      <c r="I54" s="80"/>
      <c r="J54" s="80"/>
      <c r="K54" s="401"/>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c r="AI54" s="401"/>
      <c r="AJ54" s="401"/>
      <c r="AK54" s="80"/>
      <c r="AL54" s="155"/>
      <c r="AM54" s="156"/>
      <c r="AN54" s="80"/>
      <c r="AO54" s="80"/>
      <c r="AP54" s="80"/>
      <c r="AQ54" s="80"/>
      <c r="AR54" s="154"/>
      <c r="AS54" s="157"/>
      <c r="AT54" s="158"/>
      <c r="AU54" s="158"/>
      <c r="AV54" s="158"/>
      <c r="AW54" s="158"/>
      <c r="AX54" s="159"/>
      <c r="AY54" s="15"/>
    </row>
    <row r="55" spans="1:51" ht="19.5" customHeight="1" x14ac:dyDescent="0.25">
      <c r="A55" s="69" t="str">
        <f t="shared" si="0"/>
        <v/>
      </c>
      <c r="B55" s="196"/>
      <c r="C55" s="179"/>
      <c r="D55" s="179"/>
      <c r="E55" s="179"/>
      <c r="F55" s="179"/>
      <c r="G55" s="197"/>
      <c r="H55" s="80"/>
      <c r="I55" s="80"/>
      <c r="J55" s="80"/>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80"/>
      <c r="AL55" s="155"/>
      <c r="AM55" s="156"/>
      <c r="AN55" s="80"/>
      <c r="AO55" s="80"/>
      <c r="AP55" s="80"/>
      <c r="AQ55" s="80"/>
      <c r="AR55" s="154"/>
      <c r="AS55" s="157"/>
      <c r="AT55" s="158"/>
      <c r="AU55" s="158"/>
      <c r="AV55" s="158"/>
      <c r="AW55" s="158"/>
      <c r="AX55" s="159"/>
      <c r="AY55" s="15"/>
    </row>
    <row r="56" spans="1:51" ht="19.5" customHeight="1" x14ac:dyDescent="0.25">
      <c r="A56" s="69" t="str">
        <f t="shared" si="0"/>
        <v/>
      </c>
      <c r="B56" s="196"/>
      <c r="C56" s="179"/>
      <c r="D56" s="179"/>
      <c r="E56" s="179"/>
      <c r="F56" s="179"/>
      <c r="G56" s="197"/>
      <c r="H56" s="80"/>
      <c r="I56" s="80"/>
      <c r="J56" s="80"/>
      <c r="K56" s="401"/>
      <c r="L56" s="401"/>
      <c r="M56" s="401"/>
      <c r="N56" s="401"/>
      <c r="O56" s="401"/>
      <c r="P56" s="401"/>
      <c r="Q56" s="401"/>
      <c r="R56" s="401"/>
      <c r="S56" s="401"/>
      <c r="T56" s="401"/>
      <c r="U56" s="401"/>
      <c r="V56" s="401"/>
      <c r="W56" s="401"/>
      <c r="X56" s="401"/>
      <c r="Y56" s="401"/>
      <c r="Z56" s="401"/>
      <c r="AA56" s="401"/>
      <c r="AB56" s="401"/>
      <c r="AC56" s="401"/>
      <c r="AD56" s="401"/>
      <c r="AE56" s="401"/>
      <c r="AF56" s="401"/>
      <c r="AG56" s="401"/>
      <c r="AH56" s="401"/>
      <c r="AI56" s="401"/>
      <c r="AJ56" s="401"/>
      <c r="AK56" s="80"/>
      <c r="AL56" s="155"/>
      <c r="AM56" s="156"/>
      <c r="AN56" s="80"/>
      <c r="AO56" s="80"/>
      <c r="AP56" s="80"/>
      <c r="AQ56" s="80"/>
      <c r="AR56" s="154"/>
      <c r="AS56" s="157"/>
      <c r="AT56" s="158"/>
      <c r="AU56" s="158"/>
      <c r="AV56" s="158"/>
      <c r="AW56" s="158"/>
      <c r="AX56" s="159"/>
      <c r="AY56" s="15"/>
    </row>
    <row r="57" spans="1:51" ht="19.5" customHeight="1" x14ac:dyDescent="0.25">
      <c r="A57" s="69" t="str">
        <f t="shared" si="0"/>
        <v/>
      </c>
      <c r="B57" s="196"/>
      <c r="C57" s="179"/>
      <c r="D57" s="179"/>
      <c r="E57" s="179"/>
      <c r="F57" s="179"/>
      <c r="G57" s="197"/>
      <c r="H57" s="80"/>
      <c r="I57" s="80"/>
      <c r="J57" s="80"/>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80"/>
      <c r="AL57" s="155"/>
      <c r="AM57" s="156"/>
      <c r="AN57" s="80"/>
      <c r="AO57" s="80"/>
      <c r="AP57" s="80"/>
      <c r="AQ57" s="80"/>
      <c r="AR57" s="154"/>
      <c r="AS57" s="157"/>
      <c r="AT57" s="158"/>
      <c r="AU57" s="158"/>
      <c r="AV57" s="158"/>
      <c r="AW57" s="158"/>
      <c r="AX57" s="159"/>
      <c r="AY57" s="15"/>
    </row>
    <row r="58" spans="1:51" ht="19.5" customHeight="1" x14ac:dyDescent="0.25">
      <c r="A58" s="69">
        <f t="shared" si="0"/>
        <v>407</v>
      </c>
      <c r="B58" s="196"/>
      <c r="C58" s="179"/>
      <c r="D58" s="179"/>
      <c r="E58" s="179"/>
      <c r="F58" s="179"/>
      <c r="G58" s="197"/>
      <c r="H58" s="80"/>
      <c r="I58" s="80"/>
      <c r="J58" s="80" t="s">
        <v>1288</v>
      </c>
      <c r="K58" s="401" t="s">
        <v>1289</v>
      </c>
      <c r="L58" s="401"/>
      <c r="M58" s="401"/>
      <c r="N58" s="401"/>
      <c r="O58" s="401"/>
      <c r="P58" s="401"/>
      <c r="Q58" s="401"/>
      <c r="R58" s="401"/>
      <c r="S58" s="401"/>
      <c r="T58" s="401"/>
      <c r="U58" s="401"/>
      <c r="V58" s="401"/>
      <c r="W58" s="401"/>
      <c r="X58" s="401"/>
      <c r="Y58" s="401"/>
      <c r="Z58" s="401"/>
      <c r="AA58" s="401"/>
      <c r="AB58" s="401"/>
      <c r="AC58" s="401"/>
      <c r="AD58" s="401"/>
      <c r="AE58" s="401"/>
      <c r="AF58" s="401"/>
      <c r="AG58" s="401"/>
      <c r="AH58" s="401"/>
      <c r="AI58" s="401"/>
      <c r="AJ58" s="401"/>
      <c r="AK58" s="80"/>
      <c r="AL58" s="155"/>
      <c r="AM58" s="156">
        <v>407</v>
      </c>
      <c r="AN58" s="386" t="s">
        <v>12</v>
      </c>
      <c r="AO58" s="387"/>
      <c r="AP58" s="387"/>
      <c r="AQ58" s="388"/>
      <c r="AR58" s="154"/>
      <c r="AS58" s="442" t="s">
        <v>1586</v>
      </c>
      <c r="AT58" s="443"/>
      <c r="AU58" s="443"/>
      <c r="AV58" s="443"/>
      <c r="AW58" s="443"/>
      <c r="AX58" s="444"/>
      <c r="AY58" s="17">
        <f>VLOOKUP(AN58,$CD$6:$CE$11,2,FALSE)</f>
        <v>0</v>
      </c>
    </row>
    <row r="59" spans="1:51" ht="19.5" customHeight="1" x14ac:dyDescent="0.25">
      <c r="A59" s="69" t="str">
        <f t="shared" si="0"/>
        <v/>
      </c>
      <c r="B59" s="196"/>
      <c r="C59" s="179"/>
      <c r="D59" s="179"/>
      <c r="E59" s="179"/>
      <c r="F59" s="179"/>
      <c r="G59" s="197"/>
      <c r="H59" s="80"/>
      <c r="I59" s="80"/>
      <c r="J59" s="80"/>
      <c r="K59" s="401"/>
      <c r="L59" s="401"/>
      <c r="M59" s="401"/>
      <c r="N59" s="401"/>
      <c r="O59" s="401"/>
      <c r="P59" s="401"/>
      <c r="Q59" s="401"/>
      <c r="R59" s="401"/>
      <c r="S59" s="401"/>
      <c r="T59" s="401"/>
      <c r="U59" s="401"/>
      <c r="V59" s="401"/>
      <c r="W59" s="401"/>
      <c r="X59" s="401"/>
      <c r="Y59" s="401"/>
      <c r="Z59" s="401"/>
      <c r="AA59" s="401"/>
      <c r="AB59" s="401"/>
      <c r="AC59" s="401"/>
      <c r="AD59" s="401"/>
      <c r="AE59" s="401"/>
      <c r="AF59" s="401"/>
      <c r="AG59" s="401"/>
      <c r="AH59" s="401"/>
      <c r="AI59" s="401"/>
      <c r="AJ59" s="401"/>
      <c r="AK59" s="80"/>
      <c r="AL59" s="155"/>
      <c r="AM59" s="156"/>
      <c r="AN59" s="80"/>
      <c r="AO59" s="80"/>
      <c r="AP59" s="80"/>
      <c r="AQ59" s="80"/>
      <c r="AR59" s="154"/>
      <c r="AS59" s="442"/>
      <c r="AT59" s="443"/>
      <c r="AU59" s="443"/>
      <c r="AV59" s="443"/>
      <c r="AW59" s="443"/>
      <c r="AX59" s="444"/>
      <c r="AY59" s="15"/>
    </row>
    <row r="60" spans="1:51" ht="19.5" customHeight="1" x14ac:dyDescent="0.25">
      <c r="A60" s="69" t="str">
        <f t="shared" si="0"/>
        <v/>
      </c>
      <c r="B60" s="196"/>
      <c r="C60" s="179"/>
      <c r="D60" s="179"/>
      <c r="E60" s="179"/>
      <c r="F60" s="179"/>
      <c r="G60" s="197"/>
      <c r="H60" s="80"/>
      <c r="I60" s="80"/>
      <c r="J60" s="80"/>
      <c r="K60" s="401"/>
      <c r="L60" s="401"/>
      <c r="M60" s="401"/>
      <c r="N60" s="401"/>
      <c r="O60" s="401"/>
      <c r="P60" s="401"/>
      <c r="Q60" s="401"/>
      <c r="R60" s="401"/>
      <c r="S60" s="401"/>
      <c r="T60" s="401"/>
      <c r="U60" s="401"/>
      <c r="V60" s="401"/>
      <c r="W60" s="401"/>
      <c r="X60" s="401"/>
      <c r="Y60" s="401"/>
      <c r="Z60" s="401"/>
      <c r="AA60" s="401"/>
      <c r="AB60" s="401"/>
      <c r="AC60" s="401"/>
      <c r="AD60" s="401"/>
      <c r="AE60" s="401"/>
      <c r="AF60" s="401"/>
      <c r="AG60" s="401"/>
      <c r="AH60" s="401"/>
      <c r="AI60" s="401"/>
      <c r="AJ60" s="401"/>
      <c r="AK60" s="80"/>
      <c r="AL60" s="155"/>
      <c r="AM60" s="156"/>
      <c r="AN60" s="80"/>
      <c r="AO60" s="80"/>
      <c r="AP60" s="80"/>
      <c r="AQ60" s="80"/>
      <c r="AR60" s="154"/>
      <c r="AS60" s="442"/>
      <c r="AT60" s="443"/>
      <c r="AU60" s="443"/>
      <c r="AV60" s="443"/>
      <c r="AW60" s="443"/>
      <c r="AX60" s="444"/>
      <c r="AY60" s="15"/>
    </row>
    <row r="61" spans="1:51" ht="19.5" customHeight="1" x14ac:dyDescent="0.25">
      <c r="A61" s="69" t="str">
        <f t="shared" si="0"/>
        <v/>
      </c>
      <c r="B61" s="196"/>
      <c r="C61" s="179"/>
      <c r="D61" s="179"/>
      <c r="E61" s="179"/>
      <c r="F61" s="179"/>
      <c r="G61" s="197"/>
      <c r="H61" s="80"/>
      <c r="I61" s="80"/>
      <c r="J61" s="80"/>
      <c r="K61" s="401"/>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c r="AJ61" s="401"/>
      <c r="AK61" s="80"/>
      <c r="AL61" s="155"/>
      <c r="AM61" s="156"/>
      <c r="AN61" s="80"/>
      <c r="AO61" s="80"/>
      <c r="AP61" s="80"/>
      <c r="AQ61" s="80"/>
      <c r="AR61" s="154"/>
      <c r="AS61" s="442"/>
      <c r="AT61" s="443"/>
      <c r="AU61" s="443"/>
      <c r="AV61" s="443"/>
      <c r="AW61" s="443"/>
      <c r="AX61" s="444"/>
      <c r="AY61" s="15"/>
    </row>
    <row r="62" spans="1:51" ht="19.5" customHeight="1" x14ac:dyDescent="0.25">
      <c r="A62" s="69">
        <f t="shared" si="0"/>
        <v>408</v>
      </c>
      <c r="B62" s="196"/>
      <c r="C62" s="179"/>
      <c r="D62" s="179"/>
      <c r="E62" s="179"/>
      <c r="F62" s="179"/>
      <c r="G62" s="197"/>
      <c r="H62" s="80"/>
      <c r="I62" s="80"/>
      <c r="J62" s="80"/>
      <c r="K62" s="401" t="s">
        <v>1290</v>
      </c>
      <c r="L62" s="401"/>
      <c r="M62" s="401"/>
      <c r="N62" s="401"/>
      <c r="O62" s="401"/>
      <c r="P62" s="401"/>
      <c r="Q62" s="401"/>
      <c r="R62" s="401"/>
      <c r="S62" s="401"/>
      <c r="T62" s="401"/>
      <c r="U62" s="401"/>
      <c r="V62" s="401"/>
      <c r="W62" s="401"/>
      <c r="X62" s="401"/>
      <c r="Y62" s="401"/>
      <c r="Z62" s="401"/>
      <c r="AA62" s="401"/>
      <c r="AB62" s="401"/>
      <c r="AC62" s="401"/>
      <c r="AD62" s="401"/>
      <c r="AE62" s="401"/>
      <c r="AF62" s="401"/>
      <c r="AG62" s="401"/>
      <c r="AH62" s="401"/>
      <c r="AI62" s="401"/>
      <c r="AJ62" s="401"/>
      <c r="AK62" s="80"/>
      <c r="AL62" s="155"/>
      <c r="AM62" s="156">
        <v>408</v>
      </c>
      <c r="AN62" s="386" t="s">
        <v>12</v>
      </c>
      <c r="AO62" s="387"/>
      <c r="AP62" s="387"/>
      <c r="AQ62" s="388"/>
      <c r="AR62" s="154"/>
      <c r="AS62" s="442" t="s">
        <v>1586</v>
      </c>
      <c r="AT62" s="443"/>
      <c r="AU62" s="443"/>
      <c r="AV62" s="443"/>
      <c r="AW62" s="443"/>
      <c r="AX62" s="444"/>
      <c r="AY62" s="17">
        <f>VLOOKUP(AN62,$CD$6:$CE$11,2,FALSE)</f>
        <v>0</v>
      </c>
    </row>
    <row r="63" spans="1:51" ht="19.5" customHeight="1" x14ac:dyDescent="0.25">
      <c r="A63" s="69" t="str">
        <f t="shared" si="0"/>
        <v/>
      </c>
      <c r="B63" s="196"/>
      <c r="C63" s="179"/>
      <c r="D63" s="179"/>
      <c r="E63" s="179"/>
      <c r="F63" s="179"/>
      <c r="G63" s="197"/>
      <c r="H63" s="80"/>
      <c r="I63" s="80"/>
      <c r="J63" s="80"/>
      <c r="K63" s="401"/>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401"/>
      <c r="AK63" s="80"/>
      <c r="AL63" s="155"/>
      <c r="AM63" s="156"/>
      <c r="AN63" s="80"/>
      <c r="AO63" s="80"/>
      <c r="AP63" s="80"/>
      <c r="AQ63" s="80"/>
      <c r="AR63" s="154"/>
      <c r="AS63" s="442"/>
      <c r="AT63" s="443"/>
      <c r="AU63" s="443"/>
      <c r="AV63" s="443"/>
      <c r="AW63" s="443"/>
      <c r="AX63" s="444"/>
      <c r="AY63" s="15"/>
    </row>
    <row r="64" spans="1:51" ht="19.5" customHeight="1" x14ac:dyDescent="0.25">
      <c r="A64" s="69" t="str">
        <f t="shared" si="0"/>
        <v/>
      </c>
      <c r="B64" s="196"/>
      <c r="C64" s="179"/>
      <c r="D64" s="179"/>
      <c r="E64" s="179"/>
      <c r="F64" s="179"/>
      <c r="G64" s="197"/>
      <c r="H64" s="80"/>
      <c r="I64" s="80"/>
      <c r="J64" s="80"/>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80"/>
      <c r="AL64" s="155"/>
      <c r="AM64" s="156"/>
      <c r="AN64" s="80"/>
      <c r="AO64" s="80"/>
      <c r="AP64" s="80"/>
      <c r="AQ64" s="80"/>
      <c r="AR64" s="154"/>
      <c r="AS64" s="84"/>
      <c r="AT64" s="85"/>
      <c r="AU64" s="85"/>
      <c r="AV64" s="85"/>
      <c r="AW64" s="85"/>
      <c r="AX64" s="86"/>
      <c r="AY64" s="15"/>
    </row>
    <row r="65" spans="1:83" ht="19.5" customHeight="1" x14ac:dyDescent="0.25">
      <c r="A65" s="69" t="str">
        <f t="shared" si="0"/>
        <v/>
      </c>
      <c r="B65" s="196"/>
      <c r="C65" s="179"/>
      <c r="D65" s="179"/>
      <c r="E65" s="179"/>
      <c r="F65" s="179"/>
      <c r="G65" s="197"/>
      <c r="H65" s="80"/>
      <c r="I65" s="80"/>
      <c r="J65" s="80"/>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K65" s="80"/>
      <c r="AL65" s="155"/>
      <c r="AM65" s="156"/>
      <c r="AN65" s="80"/>
      <c r="AO65" s="80"/>
      <c r="AP65" s="80"/>
      <c r="AQ65" s="80"/>
      <c r="AR65" s="154"/>
      <c r="AS65" s="84"/>
      <c r="AT65" s="85"/>
      <c r="AU65" s="85"/>
      <c r="AV65" s="85"/>
      <c r="AW65" s="85"/>
      <c r="AX65" s="86"/>
      <c r="AY65" s="15"/>
    </row>
    <row r="66" spans="1:83" ht="19.5" customHeight="1" x14ac:dyDescent="0.25">
      <c r="A66" s="69" t="str">
        <f t="shared" si="0"/>
        <v/>
      </c>
      <c r="B66" s="196"/>
      <c r="C66" s="179"/>
      <c r="D66" s="179"/>
      <c r="E66" s="179"/>
      <c r="F66" s="179"/>
      <c r="G66" s="197"/>
      <c r="H66" s="80"/>
      <c r="I66" s="80"/>
      <c r="J66" s="80"/>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80"/>
      <c r="AL66" s="155"/>
      <c r="AM66" s="156"/>
      <c r="AN66" s="80"/>
      <c r="AO66" s="80"/>
      <c r="AP66" s="80"/>
      <c r="AQ66" s="80"/>
      <c r="AR66" s="154"/>
      <c r="AS66" s="157"/>
      <c r="AT66" s="158"/>
      <c r="AU66" s="158"/>
      <c r="AV66" s="158"/>
      <c r="AW66" s="158"/>
      <c r="AX66" s="159"/>
      <c r="AY66" s="15"/>
    </row>
    <row r="67" spans="1:83" ht="19.5" customHeight="1" x14ac:dyDescent="0.25">
      <c r="A67" s="69" t="str">
        <f t="shared" si="0"/>
        <v/>
      </c>
      <c r="B67" s="196"/>
      <c r="C67" s="179"/>
      <c r="D67" s="179"/>
      <c r="E67" s="179"/>
      <c r="F67" s="179"/>
      <c r="G67" s="197"/>
      <c r="H67" s="80"/>
      <c r="I67" s="80"/>
      <c r="J67" s="80"/>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80"/>
      <c r="AL67" s="155"/>
      <c r="AM67" s="156"/>
      <c r="AN67" s="80"/>
      <c r="AO67" s="80"/>
      <c r="AP67" s="80"/>
      <c r="AQ67" s="80"/>
      <c r="AR67" s="154"/>
      <c r="AS67" s="157"/>
      <c r="AT67" s="158"/>
      <c r="AU67" s="158"/>
      <c r="AV67" s="158"/>
      <c r="AW67" s="158"/>
      <c r="AX67" s="159"/>
      <c r="AY67" s="15"/>
    </row>
    <row r="68" spans="1:83" ht="19.5" customHeight="1" x14ac:dyDescent="0.25">
      <c r="A68" s="69">
        <f t="shared" ref="A68" si="1">_xlfn.IFS(AM68=0,"",AM68&gt;0,AM68,AM68&lt;&gt;"","")</f>
        <v>409</v>
      </c>
      <c r="B68" s="185"/>
      <c r="C68" s="80"/>
      <c r="D68" s="80"/>
      <c r="E68" s="80"/>
      <c r="F68" s="80"/>
      <c r="G68" s="154"/>
      <c r="H68" s="200" t="s">
        <v>349</v>
      </c>
      <c r="I68" s="80"/>
      <c r="J68" s="384" t="s">
        <v>1297</v>
      </c>
      <c r="K68" s="384"/>
      <c r="L68" s="384"/>
      <c r="M68" s="384"/>
      <c r="N68" s="384"/>
      <c r="O68" s="384"/>
      <c r="P68" s="384"/>
      <c r="Q68" s="384"/>
      <c r="R68" s="384"/>
      <c r="S68" s="384"/>
      <c r="T68" s="384"/>
      <c r="U68" s="384"/>
      <c r="V68" s="384"/>
      <c r="W68" s="384"/>
      <c r="X68" s="384"/>
      <c r="Y68" s="384"/>
      <c r="Z68" s="384"/>
      <c r="AA68" s="384"/>
      <c r="AB68" s="384"/>
      <c r="AC68" s="384"/>
      <c r="AD68" s="384"/>
      <c r="AE68" s="384"/>
      <c r="AF68" s="384"/>
      <c r="AG68" s="384"/>
      <c r="AH68" s="384"/>
      <c r="AI68" s="384"/>
      <c r="AJ68" s="384"/>
      <c r="AK68" s="80"/>
      <c r="AL68" s="155"/>
      <c r="AM68" s="201">
        <v>409</v>
      </c>
      <c r="AN68" s="386" t="s">
        <v>12</v>
      </c>
      <c r="AO68" s="387"/>
      <c r="AP68" s="387"/>
      <c r="AQ68" s="388"/>
      <c r="AR68" s="154"/>
      <c r="AS68" s="442" t="s">
        <v>1588</v>
      </c>
      <c r="AT68" s="443"/>
      <c r="AU68" s="443"/>
      <c r="AV68" s="443"/>
      <c r="AW68" s="443"/>
      <c r="AX68" s="444"/>
      <c r="AY68" s="17">
        <f>VLOOKUP(AN68,$CD$6:$CE$11,2,FALSE)</f>
        <v>0</v>
      </c>
    </row>
    <row r="69" spans="1:83" ht="19.5" customHeight="1" x14ac:dyDescent="0.25">
      <c r="A69" s="69" t="str">
        <f t="shared" ref="A69:A70" si="2">_xlfn.IFS(AM69=0,"",AM69&gt;0,AM69,AM69&lt;&gt;"","")</f>
        <v/>
      </c>
      <c r="B69" s="153"/>
      <c r="C69" s="80"/>
      <c r="D69" s="80"/>
      <c r="E69" s="80"/>
      <c r="F69" s="80"/>
      <c r="G69" s="154"/>
      <c r="H69" s="80"/>
      <c r="I69" s="80"/>
      <c r="J69" s="80"/>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80"/>
      <c r="AL69" s="155"/>
      <c r="AM69" s="156"/>
      <c r="AN69" s="80"/>
      <c r="AO69" s="80"/>
      <c r="AP69" s="80"/>
      <c r="AQ69" s="80"/>
      <c r="AR69" s="154"/>
      <c r="AS69" s="442"/>
      <c r="AT69" s="443"/>
      <c r="AU69" s="443"/>
      <c r="AV69" s="443"/>
      <c r="AW69" s="443"/>
      <c r="AX69" s="444"/>
      <c r="AY69" s="15"/>
    </row>
    <row r="70" spans="1:83" ht="19.5" customHeight="1" x14ac:dyDescent="0.25">
      <c r="A70" s="69">
        <f t="shared" si="2"/>
        <v>410</v>
      </c>
      <c r="B70" s="153"/>
      <c r="C70" s="80"/>
      <c r="D70" s="80"/>
      <c r="E70" s="80"/>
      <c r="F70" s="80"/>
      <c r="G70" s="154"/>
      <c r="H70" s="80"/>
      <c r="I70" s="80"/>
      <c r="J70" s="80" t="s">
        <v>72</v>
      </c>
      <c r="K70" s="381" t="s">
        <v>1291</v>
      </c>
      <c r="L70" s="381"/>
      <c r="M70" s="381"/>
      <c r="N70" s="381"/>
      <c r="O70" s="381"/>
      <c r="P70" s="381"/>
      <c r="Q70" s="381"/>
      <c r="R70" s="381"/>
      <c r="S70" s="381"/>
      <c r="T70" s="381"/>
      <c r="U70" s="381"/>
      <c r="V70" s="381"/>
      <c r="W70" s="381"/>
      <c r="X70" s="381"/>
      <c r="Y70" s="381"/>
      <c r="Z70" s="381"/>
      <c r="AA70" s="381"/>
      <c r="AB70" s="381"/>
      <c r="AC70" s="381"/>
      <c r="AD70" s="381"/>
      <c r="AE70" s="381"/>
      <c r="AF70" s="381"/>
      <c r="AG70" s="381"/>
      <c r="AH70" s="381"/>
      <c r="AI70" s="381"/>
      <c r="AJ70" s="381"/>
      <c r="AK70" s="80"/>
      <c r="AL70" s="155"/>
      <c r="AM70" s="201">
        <v>410</v>
      </c>
      <c r="AN70" s="386" t="s">
        <v>12</v>
      </c>
      <c r="AO70" s="387"/>
      <c r="AP70" s="387"/>
      <c r="AQ70" s="388"/>
      <c r="AR70" s="154"/>
      <c r="AS70" s="442" t="s">
        <v>1589</v>
      </c>
      <c r="AT70" s="443"/>
      <c r="AU70" s="443"/>
      <c r="AV70" s="443"/>
      <c r="AW70" s="443"/>
      <c r="AX70" s="444"/>
      <c r="AY70" s="17">
        <f>VLOOKUP(AN70,$CD$6:$CE$11,2,FALSE)</f>
        <v>0</v>
      </c>
      <c r="CB70" s="1" t="s">
        <v>32</v>
      </c>
      <c r="CD70" s="1" t="s">
        <v>32</v>
      </c>
      <c r="CE70" s="1" t="s">
        <v>18</v>
      </c>
    </row>
    <row r="71" spans="1:83" ht="19.5" customHeight="1" x14ac:dyDescent="0.25">
      <c r="A71" s="69"/>
      <c r="B71" s="153"/>
      <c r="C71" s="80"/>
      <c r="D71" s="80"/>
      <c r="E71" s="80"/>
      <c r="F71" s="80"/>
      <c r="G71" s="154"/>
      <c r="H71" s="80"/>
      <c r="I71" s="80"/>
      <c r="J71" s="80"/>
      <c r="K71" s="381"/>
      <c r="L71" s="381"/>
      <c r="M71" s="381"/>
      <c r="N71" s="381"/>
      <c r="O71" s="381"/>
      <c r="P71" s="381"/>
      <c r="Q71" s="381"/>
      <c r="R71" s="381"/>
      <c r="S71" s="381"/>
      <c r="T71" s="381"/>
      <c r="U71" s="381"/>
      <c r="V71" s="381"/>
      <c r="W71" s="381"/>
      <c r="X71" s="381"/>
      <c r="Y71" s="381"/>
      <c r="Z71" s="381"/>
      <c r="AA71" s="381"/>
      <c r="AB71" s="381"/>
      <c r="AC71" s="381"/>
      <c r="AD71" s="381"/>
      <c r="AE71" s="381"/>
      <c r="AF71" s="381"/>
      <c r="AG71" s="381"/>
      <c r="AH71" s="381"/>
      <c r="AI71" s="381"/>
      <c r="AJ71" s="381"/>
      <c r="AK71" s="80"/>
      <c r="AL71" s="155"/>
      <c r="AM71" s="201"/>
      <c r="AN71" s="191"/>
      <c r="AO71" s="191"/>
      <c r="AP71" s="191"/>
      <c r="AQ71" s="191"/>
      <c r="AR71" s="154"/>
      <c r="AS71" s="442"/>
      <c r="AT71" s="443"/>
      <c r="AU71" s="443"/>
      <c r="AV71" s="443"/>
      <c r="AW71" s="443"/>
      <c r="AX71" s="444"/>
      <c r="AY71" s="39"/>
    </row>
    <row r="72" spans="1:83" ht="19.5" customHeight="1" x14ac:dyDescent="0.25">
      <c r="A72" s="69" t="str">
        <f t="shared" ref="A72:A76" si="3">_xlfn.IFS(AM72=0,"",AM72&gt;0,AM72,AM72&lt;&gt;"","")</f>
        <v/>
      </c>
      <c r="B72" s="153"/>
      <c r="C72" s="80"/>
      <c r="D72" s="80"/>
      <c r="E72" s="80"/>
      <c r="F72" s="80"/>
      <c r="G72" s="154"/>
      <c r="H72" s="80"/>
      <c r="I72" s="80"/>
      <c r="J72" s="80"/>
      <c r="K72" s="381"/>
      <c r="L72" s="381"/>
      <c r="M72" s="381"/>
      <c r="N72" s="381"/>
      <c r="O72" s="381"/>
      <c r="P72" s="381"/>
      <c r="Q72" s="381"/>
      <c r="R72" s="381"/>
      <c r="S72" s="381"/>
      <c r="T72" s="381"/>
      <c r="U72" s="381"/>
      <c r="V72" s="381"/>
      <c r="W72" s="381"/>
      <c r="X72" s="381"/>
      <c r="Y72" s="381"/>
      <c r="Z72" s="381"/>
      <c r="AA72" s="381"/>
      <c r="AB72" s="381"/>
      <c r="AC72" s="381"/>
      <c r="AD72" s="381"/>
      <c r="AE72" s="381"/>
      <c r="AF72" s="381"/>
      <c r="AG72" s="381"/>
      <c r="AH72" s="381"/>
      <c r="AI72" s="381"/>
      <c r="AJ72" s="381"/>
      <c r="AK72" s="80"/>
      <c r="AL72" s="155"/>
      <c r="AM72" s="156"/>
      <c r="AN72" s="80"/>
      <c r="AO72" s="80"/>
      <c r="AP72" s="80"/>
      <c r="AQ72" s="80"/>
      <c r="AR72" s="154"/>
      <c r="AS72" s="157"/>
      <c r="AT72" s="158"/>
      <c r="AU72" s="158"/>
      <c r="AV72" s="158"/>
      <c r="AW72" s="158"/>
      <c r="AX72" s="159"/>
      <c r="AY72" s="15"/>
      <c r="CB72" s="1" t="s">
        <v>33</v>
      </c>
      <c r="CD72" s="1" t="s">
        <v>33</v>
      </c>
    </row>
    <row r="73" spans="1:83" ht="19.5" customHeight="1" x14ac:dyDescent="0.25">
      <c r="A73" s="69" t="str">
        <f t="shared" si="3"/>
        <v/>
      </c>
      <c r="B73" s="153"/>
      <c r="C73" s="80"/>
      <c r="D73" s="80"/>
      <c r="E73" s="80"/>
      <c r="F73" s="80"/>
      <c r="G73" s="154"/>
      <c r="H73" s="80"/>
      <c r="I73" s="80"/>
      <c r="J73" s="80"/>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80"/>
      <c r="AL73" s="155"/>
      <c r="AM73" s="156"/>
      <c r="AN73" s="80"/>
      <c r="AO73" s="80"/>
      <c r="AP73" s="80"/>
      <c r="AQ73" s="80"/>
      <c r="AR73" s="154"/>
      <c r="AS73" s="157"/>
      <c r="AT73" s="158"/>
      <c r="AU73" s="158"/>
      <c r="AV73" s="158"/>
      <c r="AW73" s="158"/>
      <c r="AX73" s="159"/>
      <c r="AY73" s="15"/>
      <c r="CB73" s="1" t="s">
        <v>19</v>
      </c>
      <c r="CD73" s="1" t="s">
        <v>19</v>
      </c>
    </row>
    <row r="74" spans="1:83" ht="19.5" customHeight="1" x14ac:dyDescent="0.25">
      <c r="A74" s="69">
        <f t="shared" si="3"/>
        <v>411</v>
      </c>
      <c r="B74" s="153"/>
      <c r="C74" s="80"/>
      <c r="D74" s="80"/>
      <c r="E74" s="80"/>
      <c r="F74" s="80"/>
      <c r="G74" s="154"/>
      <c r="H74" s="80"/>
      <c r="I74" s="80"/>
      <c r="J74" s="80" t="s">
        <v>73</v>
      </c>
      <c r="K74" s="381" t="s">
        <v>1292</v>
      </c>
      <c r="L74" s="381"/>
      <c r="M74" s="381"/>
      <c r="N74" s="381"/>
      <c r="O74" s="381"/>
      <c r="P74" s="381"/>
      <c r="Q74" s="381"/>
      <c r="R74" s="381"/>
      <c r="S74" s="381"/>
      <c r="T74" s="381"/>
      <c r="U74" s="381"/>
      <c r="V74" s="381"/>
      <c r="W74" s="381"/>
      <c r="X74" s="381"/>
      <c r="Y74" s="381"/>
      <c r="Z74" s="381"/>
      <c r="AA74" s="381"/>
      <c r="AB74" s="381"/>
      <c r="AC74" s="381"/>
      <c r="AD74" s="381"/>
      <c r="AE74" s="381"/>
      <c r="AF74" s="381"/>
      <c r="AG74" s="381"/>
      <c r="AH74" s="381"/>
      <c r="AI74" s="381"/>
      <c r="AJ74" s="381"/>
      <c r="AK74" s="80"/>
      <c r="AL74" s="155"/>
      <c r="AM74" s="201">
        <v>411</v>
      </c>
      <c r="AN74" s="386" t="s">
        <v>12</v>
      </c>
      <c r="AO74" s="387"/>
      <c r="AP74" s="387"/>
      <c r="AQ74" s="388"/>
      <c r="AR74" s="154"/>
      <c r="AS74" s="442" t="s">
        <v>1590</v>
      </c>
      <c r="AT74" s="443"/>
      <c r="AU74" s="443"/>
      <c r="AV74" s="443"/>
      <c r="AW74" s="443"/>
      <c r="AX74" s="444"/>
      <c r="AY74" s="17">
        <f>VLOOKUP(AN74,$CD$6:$CE$11,2,FALSE)</f>
        <v>0</v>
      </c>
      <c r="CD74" s="1" t="s">
        <v>36</v>
      </c>
    </row>
    <row r="75" spans="1:83" ht="19.5" customHeight="1" x14ac:dyDescent="0.25">
      <c r="A75" s="69" t="str">
        <f t="shared" si="3"/>
        <v/>
      </c>
      <c r="B75" s="153"/>
      <c r="C75" s="80"/>
      <c r="D75" s="80"/>
      <c r="E75" s="80"/>
      <c r="F75" s="80"/>
      <c r="G75" s="154"/>
      <c r="H75" s="80"/>
      <c r="I75" s="80"/>
      <c r="J75" s="80"/>
      <c r="K75" s="381"/>
      <c r="L75" s="381"/>
      <c r="M75" s="381"/>
      <c r="N75" s="381"/>
      <c r="O75" s="381"/>
      <c r="P75" s="381"/>
      <c r="Q75" s="381"/>
      <c r="R75" s="381"/>
      <c r="S75" s="381"/>
      <c r="T75" s="381"/>
      <c r="U75" s="381"/>
      <c r="V75" s="381"/>
      <c r="W75" s="381"/>
      <c r="X75" s="381"/>
      <c r="Y75" s="381"/>
      <c r="Z75" s="381"/>
      <c r="AA75" s="381"/>
      <c r="AB75" s="381"/>
      <c r="AC75" s="381"/>
      <c r="AD75" s="381"/>
      <c r="AE75" s="381"/>
      <c r="AF75" s="381"/>
      <c r="AG75" s="381"/>
      <c r="AH75" s="381"/>
      <c r="AI75" s="381"/>
      <c r="AJ75" s="381"/>
      <c r="AK75" s="80"/>
      <c r="AL75" s="155"/>
      <c r="AM75" s="156"/>
      <c r="AN75" s="80"/>
      <c r="AO75" s="80"/>
      <c r="AP75" s="80"/>
      <c r="AQ75" s="80"/>
      <c r="AR75" s="154"/>
      <c r="AS75" s="442"/>
      <c r="AT75" s="443"/>
      <c r="AU75" s="443"/>
      <c r="AV75" s="443"/>
      <c r="AW75" s="443"/>
      <c r="AX75" s="444"/>
      <c r="AY75" s="15"/>
    </row>
    <row r="76" spans="1:83" ht="19.5" customHeight="1" x14ac:dyDescent="0.25">
      <c r="A76" s="69" t="str">
        <f t="shared" si="3"/>
        <v/>
      </c>
      <c r="B76" s="153"/>
      <c r="C76" s="80"/>
      <c r="D76" s="80"/>
      <c r="E76" s="80"/>
      <c r="F76" s="80"/>
      <c r="G76" s="154"/>
      <c r="H76" s="80"/>
      <c r="I76" s="80"/>
      <c r="J76" s="80"/>
      <c r="K76" s="381"/>
      <c r="L76" s="381"/>
      <c r="M76" s="381"/>
      <c r="N76" s="381"/>
      <c r="O76" s="381"/>
      <c r="P76" s="381"/>
      <c r="Q76" s="381"/>
      <c r="R76" s="381"/>
      <c r="S76" s="381"/>
      <c r="T76" s="381"/>
      <c r="U76" s="381"/>
      <c r="V76" s="381"/>
      <c r="W76" s="381"/>
      <c r="X76" s="381"/>
      <c r="Y76" s="381"/>
      <c r="Z76" s="381"/>
      <c r="AA76" s="381"/>
      <c r="AB76" s="381"/>
      <c r="AC76" s="381"/>
      <c r="AD76" s="381"/>
      <c r="AE76" s="381"/>
      <c r="AF76" s="381"/>
      <c r="AG76" s="381"/>
      <c r="AH76" s="381"/>
      <c r="AI76" s="381"/>
      <c r="AJ76" s="381"/>
      <c r="AK76" s="80"/>
      <c r="AL76" s="155"/>
      <c r="AM76" s="156"/>
      <c r="AN76" s="80"/>
      <c r="AO76" s="80"/>
      <c r="AP76" s="80"/>
      <c r="AQ76" s="80"/>
      <c r="AR76" s="154"/>
      <c r="AS76" s="157"/>
      <c r="AT76" s="158"/>
      <c r="AU76" s="158"/>
      <c r="AV76" s="158"/>
      <c r="AW76" s="158"/>
      <c r="AX76" s="159"/>
      <c r="AY76" s="15"/>
    </row>
    <row r="77" spans="1:83" ht="19.5" customHeight="1" x14ac:dyDescent="0.25">
      <c r="A77" s="69"/>
      <c r="B77" s="153"/>
      <c r="C77" s="80"/>
      <c r="D77" s="80"/>
      <c r="E77" s="80"/>
      <c r="F77" s="80"/>
      <c r="G77" s="154"/>
      <c r="H77" s="80"/>
      <c r="I77" s="80"/>
      <c r="J77" s="80"/>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0"/>
      <c r="AL77" s="155"/>
      <c r="AM77" s="156"/>
      <c r="AN77" s="80"/>
      <c r="AO77" s="80"/>
      <c r="AP77" s="80"/>
      <c r="AQ77" s="80"/>
      <c r="AR77" s="154"/>
      <c r="AS77" s="157"/>
      <c r="AT77" s="158"/>
      <c r="AU77" s="158"/>
      <c r="AV77" s="158"/>
      <c r="AW77" s="158"/>
      <c r="AX77" s="159"/>
      <c r="AY77" s="15"/>
    </row>
    <row r="78" spans="1:83" ht="19.5" customHeight="1" x14ac:dyDescent="0.25">
      <c r="A78" s="69">
        <f t="shared" ref="A78:A80" si="4">_xlfn.IFS(AM78=0,"",AM78&gt;0,AM78,AM78&lt;&gt;"","")</f>
        <v>412</v>
      </c>
      <c r="B78" s="153"/>
      <c r="C78" s="80"/>
      <c r="D78" s="80"/>
      <c r="E78" s="80"/>
      <c r="F78" s="80"/>
      <c r="G78" s="154"/>
      <c r="H78" s="80"/>
      <c r="I78" s="80"/>
      <c r="J78" s="80" t="s">
        <v>158</v>
      </c>
      <c r="K78" s="401" t="s">
        <v>1293</v>
      </c>
      <c r="L78" s="401"/>
      <c r="M78" s="401"/>
      <c r="N78" s="401"/>
      <c r="O78" s="401"/>
      <c r="P78" s="401"/>
      <c r="Q78" s="401"/>
      <c r="R78" s="401"/>
      <c r="S78" s="401"/>
      <c r="T78" s="401"/>
      <c r="U78" s="401"/>
      <c r="V78" s="401"/>
      <c r="W78" s="401"/>
      <c r="X78" s="401"/>
      <c r="Y78" s="401"/>
      <c r="Z78" s="401"/>
      <c r="AA78" s="401"/>
      <c r="AB78" s="401"/>
      <c r="AC78" s="401"/>
      <c r="AD78" s="401"/>
      <c r="AE78" s="401"/>
      <c r="AF78" s="401"/>
      <c r="AG78" s="401"/>
      <c r="AH78" s="401"/>
      <c r="AI78" s="401"/>
      <c r="AJ78" s="401"/>
      <c r="AK78" s="80"/>
      <c r="AL78" s="155"/>
      <c r="AM78" s="201">
        <v>412</v>
      </c>
      <c r="AN78" s="386" t="s">
        <v>12</v>
      </c>
      <c r="AO78" s="387"/>
      <c r="AP78" s="387"/>
      <c r="AQ78" s="388"/>
      <c r="AR78" s="154"/>
      <c r="AS78" s="442" t="s">
        <v>1591</v>
      </c>
      <c r="AT78" s="443"/>
      <c r="AU78" s="443"/>
      <c r="AV78" s="443"/>
      <c r="AW78" s="443"/>
      <c r="AX78" s="444"/>
      <c r="AY78" s="17">
        <f>VLOOKUP(AN78,$CD$6:$CE$11,2,FALSE)</f>
        <v>0</v>
      </c>
      <c r="CD78" s="1" t="s">
        <v>100</v>
      </c>
    </row>
    <row r="79" spans="1:83" ht="19.5" customHeight="1" x14ac:dyDescent="0.25">
      <c r="A79" s="69" t="str">
        <f t="shared" si="4"/>
        <v/>
      </c>
      <c r="B79" s="196"/>
      <c r="C79" s="179"/>
      <c r="D79" s="179"/>
      <c r="E79" s="179"/>
      <c r="F79" s="179"/>
      <c r="G79" s="197"/>
      <c r="H79" s="80"/>
      <c r="I79" s="80"/>
      <c r="J79" s="80"/>
      <c r="K79" s="401"/>
      <c r="L79" s="401"/>
      <c r="M79" s="401"/>
      <c r="N79" s="401"/>
      <c r="O79" s="401"/>
      <c r="P79" s="401"/>
      <c r="Q79" s="401"/>
      <c r="R79" s="401"/>
      <c r="S79" s="401"/>
      <c r="T79" s="401"/>
      <c r="U79" s="401"/>
      <c r="V79" s="401"/>
      <c r="W79" s="401"/>
      <c r="X79" s="401"/>
      <c r="Y79" s="401"/>
      <c r="Z79" s="401"/>
      <c r="AA79" s="401"/>
      <c r="AB79" s="401"/>
      <c r="AC79" s="401"/>
      <c r="AD79" s="401"/>
      <c r="AE79" s="401"/>
      <c r="AF79" s="401"/>
      <c r="AG79" s="401"/>
      <c r="AH79" s="401"/>
      <c r="AI79" s="401"/>
      <c r="AJ79" s="401"/>
      <c r="AK79" s="80"/>
      <c r="AL79" s="155"/>
      <c r="AM79" s="156"/>
      <c r="AN79" s="80"/>
      <c r="AO79" s="80"/>
      <c r="AP79" s="80"/>
      <c r="AQ79" s="80"/>
      <c r="AR79" s="154"/>
      <c r="AS79" s="442"/>
      <c r="AT79" s="443"/>
      <c r="AU79" s="443"/>
      <c r="AV79" s="443"/>
      <c r="AW79" s="443"/>
      <c r="AX79" s="444"/>
      <c r="AY79" s="15"/>
    </row>
    <row r="80" spans="1:83" ht="19.5" customHeight="1" x14ac:dyDescent="0.25">
      <c r="A80" s="69" t="str">
        <f t="shared" si="4"/>
        <v/>
      </c>
      <c r="B80" s="196"/>
      <c r="C80" s="179"/>
      <c r="D80" s="179"/>
      <c r="E80" s="179"/>
      <c r="F80" s="179"/>
      <c r="G80" s="197"/>
      <c r="H80" s="80"/>
      <c r="I80" s="80"/>
      <c r="J80" s="80"/>
      <c r="K80" s="401"/>
      <c r="L80" s="401"/>
      <c r="M80" s="401"/>
      <c r="N80" s="401"/>
      <c r="O80" s="401"/>
      <c r="P80" s="401"/>
      <c r="Q80" s="401"/>
      <c r="R80" s="401"/>
      <c r="S80" s="401"/>
      <c r="T80" s="401"/>
      <c r="U80" s="401"/>
      <c r="V80" s="401"/>
      <c r="W80" s="401"/>
      <c r="X80" s="401"/>
      <c r="Y80" s="401"/>
      <c r="Z80" s="401"/>
      <c r="AA80" s="401"/>
      <c r="AB80" s="401"/>
      <c r="AC80" s="401"/>
      <c r="AD80" s="401"/>
      <c r="AE80" s="401"/>
      <c r="AF80" s="401"/>
      <c r="AG80" s="401"/>
      <c r="AH80" s="401"/>
      <c r="AI80" s="401"/>
      <c r="AJ80" s="401"/>
      <c r="AK80" s="80"/>
      <c r="AL80" s="155"/>
      <c r="AM80" s="156"/>
      <c r="AN80" s="80"/>
      <c r="AO80" s="80"/>
      <c r="AP80" s="80"/>
      <c r="AQ80" s="80"/>
      <c r="AR80" s="154"/>
      <c r="AS80" s="157"/>
      <c r="AT80" s="158"/>
      <c r="AU80" s="158"/>
      <c r="AV80" s="158"/>
      <c r="AW80" s="158"/>
      <c r="AX80" s="159"/>
      <c r="AY80" s="15"/>
    </row>
    <row r="81" spans="1:51" ht="19.5" customHeight="1" x14ac:dyDescent="0.25">
      <c r="A81" s="69"/>
      <c r="B81" s="196"/>
      <c r="C81" s="179"/>
      <c r="D81" s="179"/>
      <c r="E81" s="179"/>
      <c r="F81" s="179"/>
      <c r="G81" s="197"/>
      <c r="H81" s="80"/>
      <c r="I81" s="80"/>
      <c r="J81" s="80"/>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c r="AH81" s="178"/>
      <c r="AI81" s="178"/>
      <c r="AJ81" s="178"/>
      <c r="AK81" s="80"/>
      <c r="AL81" s="155"/>
      <c r="AM81" s="156"/>
      <c r="AN81" s="80"/>
      <c r="AO81" s="80"/>
      <c r="AP81" s="80"/>
      <c r="AQ81" s="80"/>
      <c r="AR81" s="154"/>
      <c r="AS81" s="157"/>
      <c r="AT81" s="158"/>
      <c r="AU81" s="158"/>
      <c r="AV81" s="158"/>
      <c r="AW81" s="158"/>
      <c r="AX81" s="159"/>
      <c r="AY81" s="15"/>
    </row>
    <row r="83" spans="1:51" ht="19.5" customHeight="1" x14ac:dyDescent="0.25">
      <c r="AM83" s="435" t="s">
        <v>991</v>
      </c>
      <c r="AN83" s="435"/>
      <c r="AO83" s="435"/>
      <c r="AP83" s="435"/>
      <c r="AQ83" s="435"/>
    </row>
  </sheetData>
  <mergeCells count="64">
    <mergeCell ref="AS50:AX53"/>
    <mergeCell ref="AS58:AX61"/>
    <mergeCell ref="AS78:AX79"/>
    <mergeCell ref="AS62:AX63"/>
    <mergeCell ref="AS68:AX69"/>
    <mergeCell ref="AS70:AX71"/>
    <mergeCell ref="AS74:AX75"/>
    <mergeCell ref="AM1:AQ1"/>
    <mergeCell ref="H2:AK5"/>
    <mergeCell ref="AL2:AR3"/>
    <mergeCell ref="AS3:AX4"/>
    <mergeCell ref="AO4:AR5"/>
    <mergeCell ref="AS7:AX10"/>
    <mergeCell ref="K11:AJ12"/>
    <mergeCell ref="AN11:AQ11"/>
    <mergeCell ref="AS11:AX12"/>
    <mergeCell ref="K62:AJ66"/>
    <mergeCell ref="AN50:AQ50"/>
    <mergeCell ref="AN58:AQ58"/>
    <mergeCell ref="AN62:AQ62"/>
    <mergeCell ref="AS14:AX15"/>
    <mergeCell ref="AS18:AX19"/>
    <mergeCell ref="AS26:AX27"/>
    <mergeCell ref="AS22:AX25"/>
    <mergeCell ref="AS30:AX31"/>
    <mergeCell ref="AS32:AX35"/>
    <mergeCell ref="AS36:AX39"/>
    <mergeCell ref="AS46:AX49"/>
    <mergeCell ref="AM83:AQ83"/>
    <mergeCell ref="K18:AJ20"/>
    <mergeCell ref="K32:AJ34"/>
    <mergeCell ref="AN32:AQ32"/>
    <mergeCell ref="K36:AJ38"/>
    <mergeCell ref="AN36:AQ36"/>
    <mergeCell ref="K46:AJ48"/>
    <mergeCell ref="AN46:AQ46"/>
    <mergeCell ref="AN30:AQ30"/>
    <mergeCell ref="AN18:AQ18"/>
    <mergeCell ref="J22:AJ24"/>
    <mergeCell ref="K26:AJ28"/>
    <mergeCell ref="J68:AJ68"/>
    <mergeCell ref="AN68:AQ68"/>
    <mergeCell ref="K58:AJ61"/>
    <mergeCell ref="K78:AJ80"/>
    <mergeCell ref="C10:E10"/>
    <mergeCell ref="AN26:AQ26"/>
    <mergeCell ref="K40:AJ44"/>
    <mergeCell ref="B3:G4"/>
    <mergeCell ref="J30:AJ30"/>
    <mergeCell ref="C14:F14"/>
    <mergeCell ref="K14:AJ16"/>
    <mergeCell ref="AN14:AQ14"/>
    <mergeCell ref="J7:AJ9"/>
    <mergeCell ref="AN7:AQ7"/>
    <mergeCell ref="C11:F11"/>
    <mergeCell ref="AN22:AQ22"/>
    <mergeCell ref="B7:G9"/>
    <mergeCell ref="C13:E13"/>
    <mergeCell ref="AN78:AQ78"/>
    <mergeCell ref="K50:AJ56"/>
    <mergeCell ref="K70:AJ72"/>
    <mergeCell ref="AN70:AQ70"/>
    <mergeCell ref="K74:AJ76"/>
    <mergeCell ref="AN74:AQ74"/>
  </mergeCells>
  <phoneticPr fontId="7"/>
  <conditionalFormatting sqref="C11">
    <cfRule type="cellIs" dxfId="620" priority="67" operator="equal">
      <formula>"該当・非該当"</formula>
    </cfRule>
    <cfRule type="cellIs" dxfId="619" priority="68" operator="equal">
      <formula>"該当"</formula>
    </cfRule>
    <cfRule type="cellIs" dxfId="618" priority="69" operator="equal">
      <formula>"非該当"</formula>
    </cfRule>
  </conditionalFormatting>
  <conditionalFormatting sqref="C14">
    <cfRule type="cellIs" dxfId="617" priority="65" operator="equal">
      <formula>"該当"</formula>
    </cfRule>
    <cfRule type="cellIs" dxfId="616" priority="64" operator="equal">
      <formula>"該当・非該当"</formula>
    </cfRule>
    <cfRule type="cellIs" dxfId="615" priority="66" operator="equal">
      <formula>"非該当"</formula>
    </cfRule>
  </conditionalFormatting>
  <conditionalFormatting sqref="AN19:AN20">
    <cfRule type="cellIs" dxfId="614" priority="132" operator="equal">
      <formula>"いない・いる"</formula>
    </cfRule>
    <cfRule type="cellIs" dxfId="613" priority="131" operator="equal">
      <formula>"いる"</formula>
    </cfRule>
    <cfRule type="cellIs" dxfId="612" priority="130" operator="equal">
      <formula>"いない"</formula>
    </cfRule>
    <cfRule type="cellIs" dxfId="611" priority="129" operator="equal">
      <formula>"非該当"</formula>
    </cfRule>
  </conditionalFormatting>
  <conditionalFormatting sqref="AN4:AO4">
    <cfRule type="containsBlanks" dxfId="610" priority="154">
      <formula>LEN(TRIM(AN4))=0</formula>
    </cfRule>
  </conditionalFormatting>
  <conditionalFormatting sqref="AN7:AO7">
    <cfRule type="containsText" dxfId="609" priority="153" operator="containsText" text="いない">
      <formula>NOT(ISERROR(SEARCH("いない",AN7)))</formula>
    </cfRule>
    <cfRule type="cellIs" dxfId="608" priority="150" operator="equal">
      <formula>"いる"</formula>
    </cfRule>
    <cfRule type="cellIs" dxfId="607" priority="151" operator="equal">
      <formula>"非該当"</formula>
    </cfRule>
    <cfRule type="cellIs" dxfId="606" priority="152" operator="equal">
      <formula>"いる・いない"</formula>
    </cfRule>
  </conditionalFormatting>
  <conditionalFormatting sqref="AN11:AO11">
    <cfRule type="cellIs" dxfId="605" priority="143" operator="equal">
      <formula>"いる"</formula>
    </cfRule>
    <cfRule type="cellIs" dxfId="604" priority="144" operator="equal">
      <formula>"非該当"</formula>
    </cfRule>
    <cfRule type="cellIs" dxfId="603" priority="145" operator="equal">
      <formula>"いる・いない"</formula>
    </cfRule>
    <cfRule type="containsText" dxfId="602" priority="146" operator="containsText" text="いない">
      <formula>NOT(ISERROR(SEARCH("いない",AN11)))</formula>
    </cfRule>
  </conditionalFormatting>
  <conditionalFormatting sqref="AN13:AO14">
    <cfRule type="cellIs" dxfId="601" priority="136" operator="equal">
      <formula>"いる"</formula>
    </cfRule>
    <cfRule type="cellIs" dxfId="600" priority="137" operator="equal">
      <formula>"非該当"</formula>
    </cfRule>
    <cfRule type="containsText" dxfId="599" priority="139" operator="containsText" text="いない">
      <formula>NOT(ISERROR(SEARCH("いない",AN13)))</formula>
    </cfRule>
    <cfRule type="cellIs" dxfId="598" priority="138" operator="equal">
      <formula>"いる・いない"</formula>
    </cfRule>
  </conditionalFormatting>
  <conditionalFormatting sqref="AN18:AO18">
    <cfRule type="cellIs" dxfId="597" priority="13" operator="equal">
      <formula>"いる"</formula>
    </cfRule>
    <cfRule type="cellIs" dxfId="596" priority="14" operator="equal">
      <formula>"非該当"</formula>
    </cfRule>
    <cfRule type="cellIs" dxfId="595" priority="15" operator="equal">
      <formula>"いる・いない"</formula>
    </cfRule>
    <cfRule type="containsText" dxfId="594" priority="16" operator="containsText" text="いない">
      <formula>NOT(ISERROR(SEARCH("いない",AN18)))</formula>
    </cfRule>
  </conditionalFormatting>
  <conditionalFormatting sqref="AN22:AO23">
    <cfRule type="containsText" dxfId="593" priority="125" operator="containsText" text="いない">
      <formula>NOT(ISERROR(SEARCH("いない",AN22)))</formula>
    </cfRule>
    <cfRule type="cellIs" dxfId="592" priority="124" operator="equal">
      <formula>"いる・いない"</formula>
    </cfRule>
    <cfRule type="cellIs" dxfId="591" priority="123" operator="equal">
      <formula>"非該当"</formula>
    </cfRule>
    <cfRule type="cellIs" dxfId="590" priority="122" operator="equal">
      <formula>"いる"</formula>
    </cfRule>
  </conditionalFormatting>
  <conditionalFormatting sqref="AN26:AO26">
    <cfRule type="containsText" dxfId="589" priority="118" operator="containsText" text="いない">
      <formula>NOT(ISERROR(SEARCH("いない",AN26)))</formula>
    </cfRule>
    <cfRule type="cellIs" dxfId="588" priority="117" operator="equal">
      <formula>"いる・いない"</formula>
    </cfRule>
    <cfRule type="cellIs" dxfId="587" priority="116" operator="equal">
      <formula>"非該当"</formula>
    </cfRule>
    <cfRule type="cellIs" dxfId="586" priority="115" operator="equal">
      <formula>"いる"</formula>
    </cfRule>
  </conditionalFormatting>
  <conditionalFormatting sqref="AN30:AO30">
    <cfRule type="cellIs" dxfId="585" priority="94" operator="equal">
      <formula>"いる"</formula>
    </cfRule>
    <cfRule type="cellIs" dxfId="584" priority="95" operator="equal">
      <formula>"非該当"</formula>
    </cfRule>
    <cfRule type="cellIs" dxfId="583" priority="96" operator="equal">
      <formula>"いる・いない"</formula>
    </cfRule>
    <cfRule type="containsText" dxfId="582" priority="97" operator="containsText" text="いない">
      <formula>NOT(ISERROR(SEARCH("いない",AN30)))</formula>
    </cfRule>
  </conditionalFormatting>
  <conditionalFormatting sqref="AN32:AO33">
    <cfRule type="cellIs" dxfId="581" priority="89" operator="equal">
      <formula>"いる・いない"</formula>
    </cfRule>
    <cfRule type="containsText" dxfId="580" priority="90" operator="containsText" text="いない">
      <formula>NOT(ISERROR(SEARCH("いない",AN32)))</formula>
    </cfRule>
    <cfRule type="cellIs" dxfId="579" priority="87" operator="equal">
      <formula>"いる"</formula>
    </cfRule>
    <cfRule type="cellIs" dxfId="578" priority="88" operator="equal">
      <formula>"非該当"</formula>
    </cfRule>
  </conditionalFormatting>
  <conditionalFormatting sqref="AN36:AO36">
    <cfRule type="cellIs" dxfId="577" priority="80" operator="equal">
      <formula>"いる"</formula>
    </cfRule>
    <cfRule type="cellIs" dxfId="576" priority="81" operator="equal">
      <formula>"非該当"</formula>
    </cfRule>
    <cfRule type="cellIs" dxfId="575" priority="82" operator="equal">
      <formula>"いる・いない"</formula>
    </cfRule>
    <cfRule type="containsText" dxfId="574" priority="83" operator="containsText" text="いない">
      <formula>NOT(ISERROR(SEARCH("いない",AN36)))</formula>
    </cfRule>
  </conditionalFormatting>
  <conditionalFormatting sqref="AN46:AO46">
    <cfRule type="cellIs" dxfId="573" priority="75" operator="equal">
      <formula>"いる・いない"</formula>
    </cfRule>
    <cfRule type="containsText" dxfId="572" priority="76" operator="containsText" text="いない">
      <formula>NOT(ISERROR(SEARCH("いない",AN46)))</formula>
    </cfRule>
    <cfRule type="cellIs" dxfId="571" priority="73" operator="equal">
      <formula>"いる"</formula>
    </cfRule>
    <cfRule type="cellIs" dxfId="570" priority="74" operator="equal">
      <formula>"非該当"</formula>
    </cfRule>
  </conditionalFormatting>
  <conditionalFormatting sqref="AN50:AO50">
    <cfRule type="cellIs" dxfId="569" priority="60" operator="equal">
      <formula>"いる"</formula>
    </cfRule>
    <cfRule type="cellIs" dxfId="568" priority="61" operator="equal">
      <formula>"非該当"</formula>
    </cfRule>
    <cfRule type="cellIs" dxfId="567" priority="62" operator="equal">
      <formula>"いる・いない"</formula>
    </cfRule>
    <cfRule type="containsText" dxfId="566" priority="63" operator="containsText" text="いない">
      <formula>NOT(ISERROR(SEARCH("いない",AN50)))</formula>
    </cfRule>
  </conditionalFormatting>
  <conditionalFormatting sqref="AN58:AO58">
    <cfRule type="containsText" dxfId="565" priority="59" operator="containsText" text="いない">
      <formula>NOT(ISERROR(SEARCH("いない",AN58)))</formula>
    </cfRule>
    <cfRule type="cellIs" dxfId="564" priority="57" operator="equal">
      <formula>"非該当"</formula>
    </cfRule>
    <cfRule type="cellIs" dxfId="563" priority="58" operator="equal">
      <formula>"いる・いない"</formula>
    </cfRule>
    <cfRule type="cellIs" dxfId="562" priority="56" operator="equal">
      <formula>"いる"</formula>
    </cfRule>
  </conditionalFormatting>
  <conditionalFormatting sqref="AN62:AO62">
    <cfRule type="cellIs" dxfId="561" priority="54" operator="equal">
      <formula>"いる・いない"</formula>
    </cfRule>
    <cfRule type="cellIs" dxfId="560" priority="53" operator="equal">
      <formula>"非該当"</formula>
    </cfRule>
    <cfRule type="cellIs" dxfId="559" priority="52" operator="equal">
      <formula>"いる"</formula>
    </cfRule>
    <cfRule type="containsText" dxfId="558" priority="55" operator="containsText" text="いない">
      <formula>NOT(ISERROR(SEARCH("いない",AN62)))</formula>
    </cfRule>
  </conditionalFormatting>
  <conditionalFormatting sqref="AN68:AO68">
    <cfRule type="cellIs" dxfId="557" priority="48" operator="equal">
      <formula>"いる"</formula>
    </cfRule>
    <cfRule type="containsText" dxfId="556" priority="51" operator="containsText" text="いない">
      <formula>NOT(ISERROR(SEARCH("いない",AN68)))</formula>
    </cfRule>
    <cfRule type="cellIs" dxfId="555" priority="50" operator="equal">
      <formula>"いる・いない"</formula>
    </cfRule>
    <cfRule type="cellIs" dxfId="554" priority="49" operator="equal">
      <formula>"非該当"</formula>
    </cfRule>
  </conditionalFormatting>
  <conditionalFormatting sqref="AN70:AO71">
    <cfRule type="cellIs" dxfId="553" priority="39" operator="equal">
      <formula>"非該当"</formula>
    </cfRule>
    <cfRule type="containsText" dxfId="552" priority="41" operator="containsText" text="いない">
      <formula>NOT(ISERROR(SEARCH("いない",AN70)))</formula>
    </cfRule>
    <cfRule type="cellIs" dxfId="551" priority="40" operator="equal">
      <formula>"いる・いない"</formula>
    </cfRule>
    <cfRule type="cellIs" dxfId="550" priority="38" operator="equal">
      <formula>"いる"</formula>
    </cfRule>
  </conditionalFormatting>
  <conditionalFormatting sqref="AN74:AO74">
    <cfRule type="cellIs" dxfId="549" priority="31" operator="equal">
      <formula>"いる"</formula>
    </cfRule>
    <cfRule type="cellIs" dxfId="548" priority="32" operator="equal">
      <formula>"非該当"</formula>
    </cfRule>
    <cfRule type="containsText" dxfId="547" priority="34" operator="containsText" text="いない">
      <formula>NOT(ISERROR(SEARCH("いない",AN74)))</formula>
    </cfRule>
    <cfRule type="cellIs" dxfId="546" priority="33" operator="equal">
      <formula>"いる・いない"</formula>
    </cfRule>
  </conditionalFormatting>
  <conditionalFormatting sqref="AN78:AO78">
    <cfRule type="cellIs" dxfId="545" priority="26" operator="equal">
      <formula>"いる・いない"</formula>
    </cfRule>
    <cfRule type="cellIs" dxfId="544" priority="25" operator="equal">
      <formula>"非該当"</formula>
    </cfRule>
    <cfRule type="cellIs" dxfId="543" priority="24" operator="equal">
      <formula>"いる"</formula>
    </cfRule>
    <cfRule type="containsText" dxfId="542" priority="27" operator="containsText" text="いない">
      <formula>NOT(ISERROR(SEARCH("いない",AN78)))</formula>
    </cfRule>
  </conditionalFormatting>
  <conditionalFormatting sqref="AY7">
    <cfRule type="containsErrors" dxfId="541" priority="147">
      <formula>ISERROR(AY7)</formula>
    </cfRule>
    <cfRule type="cellIs" dxfId="540" priority="148" operator="equal">
      <formula>0</formula>
    </cfRule>
    <cfRule type="containsText" dxfId="539" priority="149" operator="containsText" text="根拠法令等の記載内容を再度確認してください。">
      <formula>NOT(ISERROR(SEARCH("根拠法令等の記載内容を再度確認してください。",AY7)))</formula>
    </cfRule>
  </conditionalFormatting>
  <conditionalFormatting sqref="AY11">
    <cfRule type="containsErrors" dxfId="538" priority="140">
      <formula>ISERROR(AY11)</formula>
    </cfRule>
    <cfRule type="cellIs" dxfId="537" priority="141" operator="equal">
      <formula>0</formula>
    </cfRule>
    <cfRule type="containsText" dxfId="536" priority="142" operator="containsText" text="根拠法令等の記載内容を再度確認してください。">
      <formula>NOT(ISERROR(SEARCH("根拠法令等の記載内容を再度確認してください。",AY11)))</formula>
    </cfRule>
  </conditionalFormatting>
  <conditionalFormatting sqref="AY13:AY14">
    <cfRule type="containsText" dxfId="535" priority="135" operator="containsText" text="根拠法令等の記載内容を再度確認してください。">
      <formula>NOT(ISERROR(SEARCH("根拠法令等の記載内容を再度確認してください。",AY13)))</formula>
    </cfRule>
    <cfRule type="containsErrors" dxfId="534" priority="133">
      <formula>ISERROR(AY13)</formula>
    </cfRule>
    <cfRule type="cellIs" dxfId="533" priority="134" operator="equal">
      <formula>0</formula>
    </cfRule>
  </conditionalFormatting>
  <conditionalFormatting sqref="AY18:AY20">
    <cfRule type="containsText" dxfId="532" priority="12" operator="containsText" text="根拠法令等の記載内容を再度確認してください。">
      <formula>NOT(ISERROR(SEARCH("根拠法令等の記載内容を再度確認してください。",AY18)))</formula>
    </cfRule>
    <cfRule type="cellIs" dxfId="531" priority="11" operator="equal">
      <formula>0</formula>
    </cfRule>
    <cfRule type="containsErrors" dxfId="530" priority="10">
      <formula>ISERROR(AY18)</formula>
    </cfRule>
  </conditionalFormatting>
  <conditionalFormatting sqref="AY22:AY23">
    <cfRule type="cellIs" dxfId="529" priority="120" operator="equal">
      <formula>0</formula>
    </cfRule>
    <cfRule type="containsText" dxfId="528" priority="121" operator="containsText" text="根拠法令等の記載内容を再度確認してください。">
      <formula>NOT(ISERROR(SEARCH("根拠法令等の記載内容を再度確認してください。",AY22)))</formula>
    </cfRule>
    <cfRule type="containsErrors" dxfId="527" priority="119">
      <formula>ISERROR(AY22)</formula>
    </cfRule>
  </conditionalFormatting>
  <conditionalFormatting sqref="AY26:AY27">
    <cfRule type="containsText" dxfId="526" priority="114" operator="containsText" text="根拠法令等の記載内容を再度確認してください。">
      <formula>NOT(ISERROR(SEARCH("根拠法令等の記載内容を再度確認してください。",AY26)))</formula>
    </cfRule>
    <cfRule type="cellIs" dxfId="525" priority="113" operator="equal">
      <formula>0</formula>
    </cfRule>
    <cfRule type="containsErrors" dxfId="524" priority="112">
      <formula>ISERROR(AY26)</formula>
    </cfRule>
  </conditionalFormatting>
  <conditionalFormatting sqref="AY30">
    <cfRule type="cellIs" dxfId="523" priority="92" operator="equal">
      <formula>0</formula>
    </cfRule>
    <cfRule type="containsErrors" dxfId="522" priority="91">
      <formula>ISERROR(AY30)</formula>
    </cfRule>
    <cfRule type="containsText" dxfId="521" priority="93" operator="containsText" text="根拠法令等の記載内容を再度確認してください。">
      <formula>NOT(ISERROR(SEARCH("根拠法令等の記載内容を再度確認してください。",AY30)))</formula>
    </cfRule>
  </conditionalFormatting>
  <conditionalFormatting sqref="AY32:AY33">
    <cfRule type="containsText" dxfId="520" priority="86" operator="containsText" text="根拠法令等の記載内容を再度確認してください。">
      <formula>NOT(ISERROR(SEARCH("根拠法令等の記載内容を再度確認してください。",AY32)))</formula>
    </cfRule>
    <cfRule type="cellIs" dxfId="519" priority="85" operator="equal">
      <formula>0</formula>
    </cfRule>
    <cfRule type="containsErrors" dxfId="518" priority="84">
      <formula>ISERROR(AY32)</formula>
    </cfRule>
  </conditionalFormatting>
  <conditionalFormatting sqref="AY36">
    <cfRule type="containsText" dxfId="517" priority="79" operator="containsText" text="根拠法令等の記載内容を再度確認してください。">
      <formula>NOT(ISERROR(SEARCH("根拠法令等の記載内容を再度確認してください。",AY36)))</formula>
    </cfRule>
    <cfRule type="cellIs" dxfId="516" priority="78" operator="equal">
      <formula>0</formula>
    </cfRule>
    <cfRule type="containsErrors" dxfId="515" priority="77">
      <formula>ISERROR(AY36)</formula>
    </cfRule>
  </conditionalFormatting>
  <conditionalFormatting sqref="AY45:AY46">
    <cfRule type="containsErrors" dxfId="514" priority="70">
      <formula>ISERROR(AY45)</formula>
    </cfRule>
    <cfRule type="cellIs" dxfId="513" priority="71" operator="equal">
      <formula>0</formula>
    </cfRule>
    <cfRule type="containsText" dxfId="512" priority="72" operator="containsText" text="根拠法令等の記載内容を再度確認してください。">
      <formula>NOT(ISERROR(SEARCH("根拠法令等の記載内容を再度確認してください。",AY45)))</formula>
    </cfRule>
  </conditionalFormatting>
  <conditionalFormatting sqref="AY50">
    <cfRule type="containsText" dxfId="511" priority="9" operator="containsText" text="根拠法令等の記載内容を再度確認してください。">
      <formula>NOT(ISERROR(SEARCH("根拠法令等の記載内容を再度確認してください。",AY50)))</formula>
    </cfRule>
    <cfRule type="cellIs" dxfId="510" priority="8" operator="equal">
      <formula>0</formula>
    </cfRule>
    <cfRule type="containsErrors" dxfId="509" priority="7">
      <formula>ISERROR(AY50)</formula>
    </cfRule>
  </conditionalFormatting>
  <conditionalFormatting sqref="AY58">
    <cfRule type="containsText" dxfId="508" priority="6" operator="containsText" text="根拠法令等の記載内容を再度確認してください。">
      <formula>NOT(ISERROR(SEARCH("根拠法令等の記載内容を再度確認してください。",AY58)))</formula>
    </cfRule>
    <cfRule type="cellIs" dxfId="507" priority="5" operator="equal">
      <formula>0</formula>
    </cfRule>
    <cfRule type="containsErrors" dxfId="506" priority="4">
      <formula>ISERROR(AY58)</formula>
    </cfRule>
  </conditionalFormatting>
  <conditionalFormatting sqref="AY62">
    <cfRule type="containsErrors" dxfId="505" priority="1">
      <formula>ISERROR(AY62)</formula>
    </cfRule>
    <cfRule type="containsText" dxfId="504" priority="3" operator="containsText" text="根拠法令等の記載内容を再度確認してください。">
      <formula>NOT(ISERROR(SEARCH("根拠法令等の記載内容を再度確認してください。",AY62)))</formula>
    </cfRule>
    <cfRule type="cellIs" dxfId="503" priority="2" operator="equal">
      <formula>0</formula>
    </cfRule>
  </conditionalFormatting>
  <conditionalFormatting sqref="AY68">
    <cfRule type="containsText" dxfId="502" priority="47" operator="containsText" text="根拠法令等の記載内容を再度確認してください。">
      <formula>NOT(ISERROR(SEARCH("根拠法令等の記載内容を再度確認してください。",AY68)))</formula>
    </cfRule>
    <cfRule type="cellIs" dxfId="501" priority="46" operator="equal">
      <formula>0</formula>
    </cfRule>
    <cfRule type="containsErrors" dxfId="500" priority="45">
      <formula>ISERROR(AY68)</formula>
    </cfRule>
  </conditionalFormatting>
  <conditionalFormatting sqref="AY70:AY71">
    <cfRule type="containsText" dxfId="499" priority="37" operator="containsText" text="根拠法令等の記載内容を再度確認してください。">
      <formula>NOT(ISERROR(SEARCH("根拠法令等の記載内容を再度確認してください。",AY70)))</formula>
    </cfRule>
    <cfRule type="cellIs" dxfId="498" priority="36" operator="equal">
      <formula>0</formula>
    </cfRule>
    <cfRule type="containsErrors" dxfId="497" priority="35">
      <formula>ISERROR(AY70)</formula>
    </cfRule>
  </conditionalFormatting>
  <conditionalFormatting sqref="AY74">
    <cfRule type="containsText" dxfId="496" priority="30" operator="containsText" text="根拠法令等の記載内容を再度確認してください。">
      <formula>NOT(ISERROR(SEARCH("根拠法令等の記載内容を再度確認してください。",AY74)))</formula>
    </cfRule>
    <cfRule type="cellIs" dxfId="495" priority="29" operator="equal">
      <formula>0</formula>
    </cfRule>
    <cfRule type="containsErrors" dxfId="494" priority="28">
      <formula>ISERROR(AY74)</formula>
    </cfRule>
  </conditionalFormatting>
  <conditionalFormatting sqref="AY78">
    <cfRule type="containsText" dxfId="493" priority="23" operator="containsText" text="根拠法令等の記載内容を再度確認してください。">
      <formula>NOT(ISERROR(SEARCH("根拠法令等の記載内容を再度確認してください。",AY78)))</formula>
    </cfRule>
    <cfRule type="cellIs" dxfId="492" priority="22" operator="equal">
      <formula>0</formula>
    </cfRule>
    <cfRule type="containsErrors" dxfId="491" priority="21">
      <formula>ISERROR(AY78)</formula>
    </cfRule>
  </conditionalFormatting>
  <dataValidations count="3">
    <dataValidation type="list" allowBlank="1" showInputMessage="1" showErrorMessage="1" error="正しい値を選択してください" prompt="該当又は非該当のいずれかを選択してください" sqref="C11 C14" xr:uid="{0DF7A2E2-6829-4AD1-A69D-AEEB970EBD0C}">
      <formula1>"該当・非該当,該当,非該当"</formula1>
    </dataValidation>
    <dataValidation type="list" allowBlank="1" showInputMessage="1" showErrorMessage="1" error="決められた値を選択してください。_x000a_" prompt="いない,いる,非該当のいずれかを選択してください" sqref="AN19:AN20" xr:uid="{7B4419AE-4898-4BCF-9399-E6755CAB0187}">
      <formula1>"いない・いる,いない,いる,非該当"</formula1>
    </dataValidation>
    <dataValidation type="list" allowBlank="1" showInputMessage="1" showErrorMessage="1" error="決められた値を選択してください。_x000a_" prompt="いる,いない,非該当のいずれかを選択してください" sqref="AN7:AO7 AN11:AO11 AN14:AO14 AN22:AO23 AN26:AO26 AN30:AO30 AN32:AO33 AN36:AO36 AN46:AO46 AN50:AO50 AN58:AO58 AN62:AO62 AN68:AO68 AN70:AO71 AN74:AO74 AN78:AO78 AN18:AO18" xr:uid="{35FB684A-D9E0-4661-ABB9-F82326270018}">
      <formula1>"いる・いない,いる,いない,非該当"</formula1>
    </dataValidation>
  </dataValidations>
  <hyperlinks>
    <hyperlink ref="AM83" location="'介護給付費　目次'!A1" display="目次に戻る" xr:uid="{0E45AB16-66DB-4322-A30B-355C5A088C8F}"/>
    <hyperlink ref="AM1" location="'介護給付費　目次'!A1" display="目次に戻る" xr:uid="{2664F8FB-BF3B-4C45-9494-B706D7BC6AEC}"/>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A6459-53B9-4E73-A327-E1D6B50D6915}">
  <sheetPr codeName="Sheet46">
    <pageSetUpPr fitToPage="1"/>
  </sheetPr>
  <dimension ref="A1:CE27"/>
  <sheetViews>
    <sheetView tabSelected="1" view="pageBreakPreview" zoomScale="140" zoomScaleNormal="100" zoomScaleSheetLayoutView="14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4"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21"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f t="shared" si="0"/>
        <v>413</v>
      </c>
      <c r="B7" s="418" t="s">
        <v>1753</v>
      </c>
      <c r="C7" s="381"/>
      <c r="D7" s="381"/>
      <c r="E7" s="381"/>
      <c r="F7" s="381"/>
      <c r="G7" s="419"/>
      <c r="H7" s="200" t="s">
        <v>635</v>
      </c>
      <c r="I7" s="80"/>
      <c r="J7" s="381" t="s">
        <v>1203</v>
      </c>
      <c r="K7" s="381"/>
      <c r="L7" s="381"/>
      <c r="M7" s="381"/>
      <c r="N7" s="381"/>
      <c r="O7" s="381"/>
      <c r="P7" s="381"/>
      <c r="Q7" s="381"/>
      <c r="R7" s="381"/>
      <c r="S7" s="381"/>
      <c r="T7" s="381"/>
      <c r="U7" s="381"/>
      <c r="V7" s="381"/>
      <c r="W7" s="381"/>
      <c r="X7" s="381"/>
      <c r="Y7" s="381"/>
      <c r="Z7" s="381"/>
      <c r="AA7" s="381"/>
      <c r="AB7" s="381"/>
      <c r="AC7" s="381"/>
      <c r="AD7" s="381"/>
      <c r="AE7" s="381"/>
      <c r="AF7" s="381"/>
      <c r="AG7" s="381"/>
      <c r="AH7" s="381"/>
      <c r="AI7" s="381"/>
      <c r="AJ7" s="381"/>
      <c r="AK7" s="80"/>
      <c r="AL7" s="155"/>
      <c r="AM7" s="201">
        <v>413</v>
      </c>
      <c r="AN7" s="386" t="s">
        <v>12</v>
      </c>
      <c r="AO7" s="387"/>
      <c r="AP7" s="387"/>
      <c r="AQ7" s="388"/>
      <c r="AR7" s="154"/>
      <c r="AS7" s="442" t="s">
        <v>1353</v>
      </c>
      <c r="AT7" s="443"/>
      <c r="AU7" s="443"/>
      <c r="AV7" s="443"/>
      <c r="AW7" s="443"/>
      <c r="AX7" s="444"/>
      <c r="AY7" s="17">
        <f>IFERROR(VLOOKUP(AN7,$CD$6:$CE$13,2,FALSE),0)</f>
        <v>0</v>
      </c>
      <c r="CB7" s="1" t="s">
        <v>13</v>
      </c>
      <c r="CD7" s="1" t="s">
        <v>13</v>
      </c>
    </row>
    <row r="8" spans="1:83" ht="19.5" customHeight="1" x14ac:dyDescent="0.25">
      <c r="A8" s="69" t="str">
        <f t="shared" si="0"/>
        <v/>
      </c>
      <c r="B8" s="418"/>
      <c r="C8" s="381"/>
      <c r="D8" s="381"/>
      <c r="E8" s="381"/>
      <c r="F8" s="381"/>
      <c r="G8" s="419"/>
      <c r="H8" s="80"/>
      <c r="I8" s="80"/>
      <c r="J8" s="381"/>
      <c r="K8" s="381"/>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80"/>
      <c r="AL8" s="155"/>
      <c r="AM8" s="156"/>
      <c r="AN8" s="80"/>
      <c r="AO8" s="80"/>
      <c r="AP8" s="80"/>
      <c r="AQ8" s="80"/>
      <c r="AR8" s="154"/>
      <c r="AS8" s="442"/>
      <c r="AT8" s="443"/>
      <c r="AU8" s="443"/>
      <c r="AV8" s="443"/>
      <c r="AW8" s="443"/>
      <c r="AX8" s="444"/>
      <c r="AY8" s="15"/>
      <c r="CB8" s="1" t="s">
        <v>14</v>
      </c>
      <c r="CD8" s="1" t="s">
        <v>14</v>
      </c>
      <c r="CE8" s="1" t="s">
        <v>18</v>
      </c>
    </row>
    <row r="9" spans="1:83" ht="19.5" customHeight="1" x14ac:dyDescent="0.25">
      <c r="A9" s="69"/>
      <c r="B9" s="418"/>
      <c r="C9" s="381"/>
      <c r="D9" s="381"/>
      <c r="E9" s="381"/>
      <c r="F9" s="381"/>
      <c r="G9" s="419"/>
      <c r="H9" s="80"/>
      <c r="I9" s="80"/>
      <c r="J9" s="381"/>
      <c r="K9" s="381"/>
      <c r="L9" s="381"/>
      <c r="M9" s="381"/>
      <c r="N9" s="381"/>
      <c r="O9" s="381"/>
      <c r="P9" s="381"/>
      <c r="Q9" s="381"/>
      <c r="R9" s="381"/>
      <c r="S9" s="381"/>
      <c r="T9" s="381"/>
      <c r="U9" s="381"/>
      <c r="V9" s="381"/>
      <c r="W9" s="381"/>
      <c r="X9" s="381"/>
      <c r="Y9" s="381"/>
      <c r="Z9" s="381"/>
      <c r="AA9" s="381"/>
      <c r="AB9" s="381"/>
      <c r="AC9" s="381"/>
      <c r="AD9" s="381"/>
      <c r="AE9" s="381"/>
      <c r="AF9" s="381"/>
      <c r="AG9" s="381"/>
      <c r="AH9" s="381"/>
      <c r="AI9" s="381"/>
      <c r="AJ9" s="381"/>
      <c r="AK9" s="80"/>
      <c r="AL9" s="155"/>
      <c r="AM9" s="156"/>
      <c r="AN9" s="80"/>
      <c r="AO9" s="80"/>
      <c r="AP9" s="80"/>
      <c r="AQ9" s="80"/>
      <c r="AR9" s="154"/>
      <c r="AS9" s="90"/>
      <c r="AT9" s="92"/>
      <c r="AU9" s="92"/>
      <c r="AV9" s="92"/>
      <c r="AW9" s="92"/>
      <c r="AX9" s="91"/>
      <c r="AY9" s="15"/>
    </row>
    <row r="10" spans="1:83" ht="19.5" customHeight="1" x14ac:dyDescent="0.25">
      <c r="A10" s="69"/>
      <c r="B10" s="203" t="s">
        <v>1450</v>
      </c>
      <c r="C10" s="410" t="s">
        <v>99</v>
      </c>
      <c r="D10" s="411"/>
      <c r="E10" s="411"/>
      <c r="F10" s="412"/>
      <c r="G10" s="161"/>
      <c r="H10" s="80"/>
      <c r="I10" s="80"/>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1"/>
      <c r="AJ10" s="381"/>
      <c r="AK10" s="80"/>
      <c r="AL10" s="155"/>
      <c r="AM10" s="156"/>
      <c r="AN10" s="80"/>
      <c r="AO10" s="80"/>
      <c r="AP10" s="80"/>
      <c r="AQ10" s="80"/>
      <c r="AR10" s="154"/>
      <c r="AS10" s="90"/>
      <c r="AT10" s="92"/>
      <c r="AU10" s="92"/>
      <c r="AV10" s="92"/>
      <c r="AW10" s="92"/>
      <c r="AX10" s="91"/>
      <c r="AY10" s="15"/>
    </row>
    <row r="11" spans="1:83" ht="19.5" customHeight="1" x14ac:dyDescent="0.25">
      <c r="A11" s="69"/>
      <c r="B11" s="160"/>
      <c r="C11" s="83"/>
      <c r="D11" s="83"/>
      <c r="E11" s="83"/>
      <c r="F11" s="83"/>
      <c r="G11" s="161"/>
      <c r="H11" s="80"/>
      <c r="I11" s="80"/>
      <c r="J11" s="381"/>
      <c r="K11" s="381"/>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381"/>
      <c r="AK11" s="80"/>
      <c r="AL11" s="155"/>
      <c r="AM11" s="156"/>
      <c r="AN11" s="80"/>
      <c r="AO11" s="80"/>
      <c r="AP11" s="80"/>
      <c r="AQ11" s="80"/>
      <c r="AR11" s="154"/>
      <c r="AS11" s="90"/>
      <c r="AT11" s="92"/>
      <c r="AU11" s="92"/>
      <c r="AV11" s="92"/>
      <c r="AW11" s="92"/>
      <c r="AX11" s="91"/>
      <c r="AY11" s="15"/>
    </row>
    <row r="12" spans="1:83" ht="19.5" customHeight="1" x14ac:dyDescent="0.25">
      <c r="A12" s="69" t="str">
        <f t="shared" si="0"/>
        <v/>
      </c>
      <c r="B12" s="160"/>
      <c r="C12" s="83"/>
      <c r="D12" s="83"/>
      <c r="E12" s="83"/>
      <c r="F12" s="83"/>
      <c r="G12" s="161"/>
      <c r="H12" s="80"/>
      <c r="I12" s="80"/>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80"/>
      <c r="AL12" s="155"/>
      <c r="AM12" s="156"/>
      <c r="AN12" s="80"/>
      <c r="AO12" s="80"/>
      <c r="AP12" s="80"/>
      <c r="AQ12" s="80"/>
      <c r="AR12" s="154"/>
      <c r="AS12" s="84"/>
      <c r="AT12" s="85"/>
      <c r="AU12" s="85"/>
      <c r="AV12" s="85"/>
      <c r="AW12" s="85"/>
      <c r="AX12" s="86"/>
      <c r="AY12" s="15"/>
      <c r="CB12" s="1" t="s">
        <v>19</v>
      </c>
      <c r="CD12" s="1" t="s">
        <v>19</v>
      </c>
    </row>
    <row r="13" spans="1:83" ht="19.5" customHeight="1" x14ac:dyDescent="0.25">
      <c r="A13" s="69" t="str">
        <f t="shared" si="0"/>
        <v/>
      </c>
      <c r="B13" s="185"/>
      <c r="C13" s="80"/>
      <c r="D13" s="80"/>
      <c r="E13" s="80"/>
      <c r="F13" s="80"/>
      <c r="G13" s="161"/>
      <c r="H13" s="80"/>
      <c r="I13" s="80"/>
      <c r="J13" s="79" t="s">
        <v>1204</v>
      </c>
      <c r="K13" s="401" t="s">
        <v>1294</v>
      </c>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1"/>
      <c r="AI13" s="401"/>
      <c r="AJ13" s="401"/>
      <c r="AK13" s="80"/>
      <c r="AL13" s="155"/>
      <c r="AM13" s="156"/>
      <c r="AN13" s="80"/>
      <c r="AO13" s="80"/>
      <c r="AP13" s="80"/>
      <c r="AQ13" s="80"/>
      <c r="AR13" s="154"/>
      <c r="AS13" s="442" t="s">
        <v>1592</v>
      </c>
      <c r="AT13" s="443"/>
      <c r="AU13" s="443"/>
      <c r="AV13" s="443"/>
      <c r="AW13" s="443"/>
      <c r="AX13" s="444"/>
      <c r="AY13" s="15"/>
      <c r="CB13" s="1" t="s">
        <v>20</v>
      </c>
      <c r="CD13" s="1" t="s">
        <v>20</v>
      </c>
    </row>
    <row r="14" spans="1:83" ht="19.5" customHeight="1" x14ac:dyDescent="0.25">
      <c r="A14" s="69"/>
      <c r="B14" s="185"/>
      <c r="C14" s="80"/>
      <c r="D14" s="80"/>
      <c r="E14" s="80"/>
      <c r="F14" s="80"/>
      <c r="G14" s="161"/>
      <c r="H14" s="80"/>
      <c r="I14" s="80"/>
      <c r="J14" s="79"/>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80"/>
      <c r="AL14" s="155"/>
      <c r="AM14" s="156"/>
      <c r="AN14" s="80"/>
      <c r="AO14" s="80"/>
      <c r="AP14" s="80"/>
      <c r="AQ14" s="80"/>
      <c r="AR14" s="154"/>
      <c r="AS14" s="442"/>
      <c r="AT14" s="443"/>
      <c r="AU14" s="443"/>
      <c r="AV14" s="443"/>
      <c r="AW14" s="443"/>
      <c r="AX14" s="444"/>
      <c r="AY14" s="15"/>
    </row>
    <row r="15" spans="1:83" ht="19.5" customHeight="1" x14ac:dyDescent="0.25">
      <c r="A15" s="69"/>
      <c r="B15" s="185"/>
      <c r="C15" s="80"/>
      <c r="D15" s="80"/>
      <c r="E15" s="80"/>
      <c r="F15" s="80"/>
      <c r="G15" s="161"/>
      <c r="H15" s="80"/>
      <c r="I15" s="80"/>
      <c r="J15" s="79"/>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80"/>
      <c r="AL15" s="155"/>
      <c r="AM15" s="156"/>
      <c r="AN15" s="80"/>
      <c r="AO15" s="80"/>
      <c r="AP15" s="80"/>
      <c r="AQ15" s="80"/>
      <c r="AR15" s="154"/>
      <c r="AS15" s="442"/>
      <c r="AT15" s="443"/>
      <c r="AU15" s="443"/>
      <c r="AV15" s="443"/>
      <c r="AW15" s="443"/>
      <c r="AX15" s="444"/>
      <c r="AY15" s="15"/>
    </row>
    <row r="16" spans="1:83" ht="19.5" customHeight="1" x14ac:dyDescent="0.25">
      <c r="A16" s="69"/>
      <c r="B16" s="185"/>
      <c r="C16" s="80"/>
      <c r="D16" s="80"/>
      <c r="E16" s="80"/>
      <c r="F16" s="80"/>
      <c r="G16" s="161"/>
      <c r="H16" s="80"/>
      <c r="I16" s="80"/>
      <c r="J16" s="79" t="s">
        <v>45</v>
      </c>
      <c r="K16" s="401" t="s">
        <v>1330</v>
      </c>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K16" s="80"/>
      <c r="AL16" s="155"/>
      <c r="AM16" s="156"/>
      <c r="AN16" s="80"/>
      <c r="AO16" s="80"/>
      <c r="AP16" s="80"/>
      <c r="AQ16" s="80"/>
      <c r="AR16" s="154"/>
      <c r="AS16" s="442"/>
      <c r="AT16" s="443"/>
      <c r="AU16" s="443"/>
      <c r="AV16" s="443"/>
      <c r="AW16" s="443"/>
      <c r="AX16" s="444"/>
      <c r="AY16" s="15"/>
    </row>
    <row r="17" spans="1:82" ht="19.5" customHeight="1" x14ac:dyDescent="0.25">
      <c r="A17" s="69"/>
      <c r="B17" s="185"/>
      <c r="C17" s="80"/>
      <c r="D17" s="80"/>
      <c r="E17" s="80"/>
      <c r="F17" s="80"/>
      <c r="G17" s="161"/>
      <c r="H17" s="80"/>
      <c r="I17" s="80"/>
      <c r="J17" s="79"/>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80"/>
      <c r="AL17" s="155"/>
      <c r="AM17" s="156"/>
      <c r="AN17" s="80"/>
      <c r="AO17" s="80"/>
      <c r="AP17" s="80"/>
      <c r="AQ17" s="80"/>
      <c r="AR17" s="154"/>
      <c r="AS17" s="442"/>
      <c r="AT17" s="443"/>
      <c r="AU17" s="443"/>
      <c r="AV17" s="443"/>
      <c r="AW17" s="443"/>
      <c r="AX17" s="444"/>
      <c r="AY17" s="15"/>
    </row>
    <row r="18" spans="1:82" ht="19.5" customHeight="1" x14ac:dyDescent="0.25">
      <c r="A18" s="69"/>
      <c r="B18" s="185"/>
      <c r="C18" s="80"/>
      <c r="D18" s="80"/>
      <c r="E18" s="80"/>
      <c r="F18" s="80"/>
      <c r="G18" s="161"/>
      <c r="H18" s="80"/>
      <c r="I18" s="80"/>
      <c r="J18" s="79"/>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80"/>
      <c r="AL18" s="155"/>
      <c r="AM18" s="156"/>
      <c r="AN18" s="80"/>
      <c r="AO18" s="80"/>
      <c r="AP18" s="80"/>
      <c r="AQ18" s="80"/>
      <c r="AR18" s="154"/>
      <c r="AS18" s="90"/>
      <c r="AT18" s="92"/>
      <c r="AU18" s="92"/>
      <c r="AV18" s="92"/>
      <c r="AW18" s="92"/>
      <c r="AX18" s="91"/>
      <c r="AY18" s="15"/>
    </row>
    <row r="19" spans="1:82" ht="19.5" customHeight="1" x14ac:dyDescent="0.25">
      <c r="A19" s="69"/>
      <c r="B19" s="185"/>
      <c r="C19" s="80"/>
      <c r="D19" s="80"/>
      <c r="E19" s="80"/>
      <c r="F19" s="80"/>
      <c r="G19" s="161"/>
      <c r="H19" s="80"/>
      <c r="I19" s="80"/>
      <c r="J19" s="79"/>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K19" s="80"/>
      <c r="AL19" s="155"/>
      <c r="AM19" s="156"/>
      <c r="AN19" s="80"/>
      <c r="AO19" s="80"/>
      <c r="AP19" s="80"/>
      <c r="AQ19" s="80"/>
      <c r="AR19" s="154"/>
      <c r="AS19" s="90"/>
      <c r="AT19" s="92"/>
      <c r="AU19" s="92"/>
      <c r="AV19" s="92"/>
      <c r="AW19" s="92"/>
      <c r="AX19" s="91"/>
      <c r="AY19" s="15"/>
    </row>
    <row r="20" spans="1:82" ht="19.5" customHeight="1" x14ac:dyDescent="0.25">
      <c r="A20" s="69"/>
      <c r="B20" s="185"/>
      <c r="C20" s="80"/>
      <c r="D20" s="80"/>
      <c r="E20" s="80"/>
      <c r="F20" s="80"/>
      <c r="G20" s="161"/>
      <c r="H20" s="80"/>
      <c r="I20" s="80"/>
      <c r="J20" s="79"/>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80"/>
      <c r="AL20" s="155"/>
      <c r="AM20" s="156"/>
      <c r="AN20" s="80"/>
      <c r="AO20" s="80"/>
      <c r="AP20" s="80"/>
      <c r="AQ20" s="80"/>
      <c r="AR20" s="154"/>
      <c r="AS20" s="90"/>
      <c r="AT20" s="92"/>
      <c r="AU20" s="92"/>
      <c r="AV20" s="92"/>
      <c r="AW20" s="92"/>
      <c r="AX20" s="91"/>
      <c r="AY20" s="15"/>
    </row>
    <row r="21" spans="1:82" ht="19.5" customHeight="1" thickBot="1" x14ac:dyDescent="0.3">
      <c r="A21" s="69" t="str">
        <f t="shared" si="0"/>
        <v/>
      </c>
      <c r="B21" s="238"/>
      <c r="C21" s="239"/>
      <c r="D21" s="239"/>
      <c r="E21" s="239"/>
      <c r="F21" s="239"/>
      <c r="G21" s="240"/>
      <c r="H21" s="171"/>
      <c r="I21" s="171"/>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71"/>
      <c r="AL21" s="173"/>
      <c r="AM21" s="174"/>
      <c r="AN21" s="171"/>
      <c r="AO21" s="171"/>
      <c r="AP21" s="171"/>
      <c r="AQ21" s="171"/>
      <c r="AR21" s="172"/>
      <c r="AS21" s="217"/>
      <c r="AT21" s="218"/>
      <c r="AU21" s="218"/>
      <c r="AV21" s="218"/>
      <c r="AW21" s="218"/>
      <c r="AX21" s="219"/>
      <c r="AY21" s="11"/>
      <c r="CB21" s="1" t="s">
        <v>14</v>
      </c>
      <c r="CD21" s="1" t="s">
        <v>14</v>
      </c>
    </row>
    <row r="22" spans="1:82" ht="19.5" customHeight="1" x14ac:dyDescent="0.25">
      <c r="A22" s="69"/>
    </row>
    <row r="23" spans="1:82" ht="19.5" customHeight="1" x14ac:dyDescent="0.25">
      <c r="A23" s="69"/>
      <c r="AM23" s="435" t="s">
        <v>991</v>
      </c>
      <c r="AN23" s="435"/>
      <c r="AO23" s="435"/>
      <c r="AP23" s="435"/>
      <c r="AQ23" s="435"/>
    </row>
    <row r="27" spans="1:82" ht="19.5" customHeight="1" x14ac:dyDescent="0.25">
      <c r="AM27" s="1"/>
    </row>
  </sheetData>
  <mergeCells count="15">
    <mergeCell ref="K16:AJ20"/>
    <mergeCell ref="K13:AJ15"/>
    <mergeCell ref="AM23:AQ23"/>
    <mergeCell ref="C10:F10"/>
    <mergeCell ref="AS13:AX17"/>
    <mergeCell ref="B3:G4"/>
    <mergeCell ref="AN7:AQ7"/>
    <mergeCell ref="H2:AK5"/>
    <mergeCell ref="J7:AJ11"/>
    <mergeCell ref="B7:G9"/>
    <mergeCell ref="AM1:AQ1"/>
    <mergeCell ref="AL2:AR3"/>
    <mergeCell ref="AS7:AX8"/>
    <mergeCell ref="AS3:AX4"/>
    <mergeCell ref="AO4:AR5"/>
  </mergeCells>
  <phoneticPr fontId="7"/>
  <conditionalFormatting sqref="C10">
    <cfRule type="cellIs" dxfId="490" priority="8" operator="equal">
      <formula>"該当・非該当"</formula>
    </cfRule>
    <cfRule type="cellIs" dxfId="489" priority="9" operator="equal">
      <formula>"該当"</formula>
    </cfRule>
    <cfRule type="cellIs" dxfId="488" priority="10" operator="equal">
      <formula>"非該当"</formula>
    </cfRule>
  </conditionalFormatting>
  <conditionalFormatting sqref="AN4:AO4">
    <cfRule type="containsBlanks" dxfId="487" priority="11">
      <formula>LEN(TRIM(AN4))=0</formula>
    </cfRule>
  </conditionalFormatting>
  <conditionalFormatting sqref="AN7:AO7">
    <cfRule type="cellIs" dxfId="486" priority="4" operator="equal">
      <formula>"いる"</formula>
    </cfRule>
    <cfRule type="cellIs" dxfId="485" priority="5" operator="equal">
      <formula>"非該当"</formula>
    </cfRule>
    <cfRule type="cellIs" dxfId="484" priority="6" operator="equal">
      <formula>"いる・いない"</formula>
    </cfRule>
    <cfRule type="containsText" dxfId="483" priority="7" operator="containsText" text="いない">
      <formula>NOT(ISERROR(SEARCH("いない",AN7)))</formula>
    </cfRule>
  </conditionalFormatting>
  <conditionalFormatting sqref="AY7">
    <cfRule type="containsErrors" dxfId="482" priority="1">
      <formula>ISERROR(AY7)</formula>
    </cfRule>
    <cfRule type="cellIs" dxfId="481" priority="2" operator="equal">
      <formula>0</formula>
    </cfRule>
    <cfRule type="containsText" dxfId="480" priority="3" operator="containsText" text="根拠法令等の記載内容を再度確認してください。">
      <formula>NOT(ISERROR(SEARCH("根拠法令等の記載内容を再度確認してください。",AY7)))</formula>
    </cfRule>
  </conditionalFormatting>
  <dataValidations count="2">
    <dataValidation type="list" allowBlank="1" showInputMessage="1" showErrorMessage="1" error="決められた値を選択してください。_x000a_" prompt="いる,いない,非該当のいずれかを選択してください" sqref="AN7:AO7" xr:uid="{7F283F15-7465-4D3F-B954-EB9F49FA47AD}">
      <formula1>"いる・いない,いる,いない,非該当"</formula1>
    </dataValidation>
    <dataValidation type="list" allowBlank="1" showInputMessage="1" showErrorMessage="1" error="正しい値を選択してください" prompt="該当又は非該当のいずれかを選択してください" sqref="C10" xr:uid="{BE18E00C-032A-4DF7-8314-540811DE1D8E}">
      <formula1>"該当・非該当,該当,非該当"</formula1>
    </dataValidation>
  </dataValidations>
  <hyperlinks>
    <hyperlink ref="AM23" location="'介護給付費　目次'!A1" display="目次に戻る" xr:uid="{B4D50C66-522F-479A-B621-8DD98B6DC5D7}"/>
    <hyperlink ref="AM1" location="'介護給付費　目次'!A1" display="目次に戻る" xr:uid="{CA3ABB12-95EA-4B7D-930B-CEC0756703C6}"/>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D4344-957B-4B91-BA6D-ABB2681BAFA3}">
  <sheetPr codeName="Sheet52">
    <pageSetUpPr fitToPage="1"/>
  </sheetPr>
  <dimension ref="A1:CE82"/>
  <sheetViews>
    <sheetView tabSelected="1" view="pageBreakPreview" zoomScale="140" zoomScaleNormal="100" zoomScaleSheetLayoutView="14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3.2304687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69"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f t="shared" si="0"/>
        <v>414</v>
      </c>
      <c r="B7" s="418" t="s">
        <v>1751</v>
      </c>
      <c r="C7" s="381"/>
      <c r="D7" s="381"/>
      <c r="E7" s="381"/>
      <c r="F7" s="381"/>
      <c r="G7" s="419"/>
      <c r="H7" s="200" t="s">
        <v>635</v>
      </c>
      <c r="I7" s="80"/>
      <c r="J7" s="381" t="s">
        <v>1205</v>
      </c>
      <c r="K7" s="381"/>
      <c r="L7" s="381"/>
      <c r="M7" s="381"/>
      <c r="N7" s="381"/>
      <c r="O7" s="381"/>
      <c r="P7" s="381"/>
      <c r="Q7" s="381"/>
      <c r="R7" s="381"/>
      <c r="S7" s="381"/>
      <c r="T7" s="381"/>
      <c r="U7" s="381"/>
      <c r="V7" s="381"/>
      <c r="W7" s="381"/>
      <c r="X7" s="381"/>
      <c r="Y7" s="381"/>
      <c r="Z7" s="381"/>
      <c r="AA7" s="381"/>
      <c r="AB7" s="381"/>
      <c r="AC7" s="381"/>
      <c r="AD7" s="381"/>
      <c r="AE7" s="381"/>
      <c r="AF7" s="381"/>
      <c r="AG7" s="381"/>
      <c r="AH7" s="381"/>
      <c r="AI7" s="381"/>
      <c r="AJ7" s="381"/>
      <c r="AK7" s="80"/>
      <c r="AL7" s="155"/>
      <c r="AM7" s="201">
        <v>414</v>
      </c>
      <c r="AN7" s="386" t="s">
        <v>12</v>
      </c>
      <c r="AO7" s="387"/>
      <c r="AP7" s="387"/>
      <c r="AQ7" s="388"/>
      <c r="AR7" s="154"/>
      <c r="AS7" s="442" t="s">
        <v>1679</v>
      </c>
      <c r="AT7" s="443"/>
      <c r="AU7" s="443"/>
      <c r="AV7" s="443"/>
      <c r="AW7" s="443"/>
      <c r="AX7" s="444"/>
      <c r="AY7" s="17">
        <f>IFERROR(VLOOKUP(AN7,$CD$6:$CE$11,2,FALSE),0)</f>
        <v>0</v>
      </c>
      <c r="CB7" s="1" t="s">
        <v>13</v>
      </c>
      <c r="CD7" s="1" t="s">
        <v>13</v>
      </c>
    </row>
    <row r="8" spans="1:83" ht="19.5" customHeight="1" x14ac:dyDescent="0.25">
      <c r="A8" s="69" t="str">
        <f t="shared" si="0"/>
        <v/>
      </c>
      <c r="B8" s="418"/>
      <c r="C8" s="381"/>
      <c r="D8" s="381"/>
      <c r="E8" s="381"/>
      <c r="F8" s="381"/>
      <c r="G8" s="419"/>
      <c r="H8" s="80"/>
      <c r="I8" s="80"/>
      <c r="J8" s="381"/>
      <c r="K8" s="381"/>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80"/>
      <c r="AL8" s="155"/>
      <c r="AM8" s="201"/>
      <c r="AN8" s="80"/>
      <c r="AO8" s="80"/>
      <c r="AP8" s="80"/>
      <c r="AQ8" s="80"/>
      <c r="AR8" s="154"/>
      <c r="AS8" s="442"/>
      <c r="AT8" s="443"/>
      <c r="AU8" s="443"/>
      <c r="AV8" s="443"/>
      <c r="AW8" s="443"/>
      <c r="AX8" s="444"/>
      <c r="AY8" s="15"/>
      <c r="CB8" s="1" t="s">
        <v>14</v>
      </c>
      <c r="CD8" s="1" t="s">
        <v>14</v>
      </c>
      <c r="CE8" s="1" t="s">
        <v>18</v>
      </c>
    </row>
    <row r="9" spans="1:83" ht="19.5" customHeight="1" x14ac:dyDescent="0.25">
      <c r="A9" s="69" t="str">
        <f t="shared" si="0"/>
        <v/>
      </c>
      <c r="B9" s="418"/>
      <c r="C9" s="381"/>
      <c r="D9" s="381"/>
      <c r="E9" s="381"/>
      <c r="F9" s="381"/>
      <c r="G9" s="419"/>
      <c r="H9" s="80"/>
      <c r="I9" s="80"/>
      <c r="J9" s="381"/>
      <c r="K9" s="381"/>
      <c r="L9" s="381"/>
      <c r="M9" s="381"/>
      <c r="N9" s="381"/>
      <c r="O9" s="381"/>
      <c r="P9" s="381"/>
      <c r="Q9" s="381"/>
      <c r="R9" s="381"/>
      <c r="S9" s="381"/>
      <c r="T9" s="381"/>
      <c r="U9" s="381"/>
      <c r="V9" s="381"/>
      <c r="W9" s="381"/>
      <c r="X9" s="381"/>
      <c r="Y9" s="381"/>
      <c r="Z9" s="381"/>
      <c r="AA9" s="381"/>
      <c r="AB9" s="381"/>
      <c r="AC9" s="381"/>
      <c r="AD9" s="381"/>
      <c r="AE9" s="381"/>
      <c r="AF9" s="381"/>
      <c r="AG9" s="381"/>
      <c r="AH9" s="381"/>
      <c r="AI9" s="381"/>
      <c r="AJ9" s="381"/>
      <c r="AK9" s="80"/>
      <c r="AL9" s="155"/>
      <c r="AM9" s="201"/>
      <c r="AN9" s="80"/>
      <c r="AO9" s="80"/>
      <c r="AP9" s="80"/>
      <c r="AQ9" s="80"/>
      <c r="AR9" s="154"/>
      <c r="AS9" s="442"/>
      <c r="AT9" s="443"/>
      <c r="AU9" s="443"/>
      <c r="AV9" s="443"/>
      <c r="AW9" s="443"/>
      <c r="AX9" s="444"/>
      <c r="AY9" s="15"/>
      <c r="CB9" s="1" t="s">
        <v>19</v>
      </c>
      <c r="CD9" s="1" t="s">
        <v>19</v>
      </c>
    </row>
    <row r="10" spans="1:83" ht="19.5" customHeight="1" x14ac:dyDescent="0.25">
      <c r="A10" s="69" t="str">
        <f t="shared" si="0"/>
        <v/>
      </c>
      <c r="B10" s="160"/>
      <c r="C10" s="462" t="s">
        <v>114</v>
      </c>
      <c r="D10" s="462"/>
      <c r="E10" s="462"/>
      <c r="F10" s="83"/>
      <c r="G10" s="161"/>
      <c r="H10" s="80"/>
      <c r="I10" s="80"/>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c r="AG10" s="234"/>
      <c r="AH10" s="234"/>
      <c r="AI10" s="234"/>
      <c r="AJ10" s="234"/>
      <c r="AK10" s="80"/>
      <c r="AL10" s="155"/>
      <c r="AM10" s="201"/>
      <c r="AN10" s="80"/>
      <c r="AO10" s="80"/>
      <c r="AP10" s="80"/>
      <c r="AQ10" s="80"/>
      <c r="AR10" s="154"/>
      <c r="AS10" s="442"/>
      <c r="AT10" s="443"/>
      <c r="AU10" s="443"/>
      <c r="AV10" s="443"/>
      <c r="AW10" s="443"/>
      <c r="AX10" s="444"/>
      <c r="AY10" s="15"/>
      <c r="CB10" s="1" t="s">
        <v>20</v>
      </c>
      <c r="CD10" s="1" t="s">
        <v>20</v>
      </c>
    </row>
    <row r="11" spans="1:83" ht="19.5" customHeight="1" x14ac:dyDescent="0.25">
      <c r="A11" s="69" t="str">
        <f t="shared" si="0"/>
        <v/>
      </c>
      <c r="B11" s="185" t="s">
        <v>1451</v>
      </c>
      <c r="C11" s="410" t="s">
        <v>99</v>
      </c>
      <c r="D11" s="411"/>
      <c r="E11" s="411"/>
      <c r="F11" s="412"/>
      <c r="G11" s="161"/>
      <c r="H11" s="80"/>
      <c r="I11" s="80"/>
      <c r="J11" s="79" t="s">
        <v>45</v>
      </c>
      <c r="K11" s="381" t="s">
        <v>1219</v>
      </c>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381"/>
      <c r="AK11" s="80"/>
      <c r="AL11" s="155"/>
      <c r="AM11" s="201"/>
      <c r="AN11" s="80"/>
      <c r="AO11" s="80"/>
      <c r="AP11" s="80"/>
      <c r="AQ11" s="80"/>
      <c r="AR11" s="154"/>
      <c r="AS11" s="442"/>
      <c r="AT11" s="443"/>
      <c r="AU11" s="443"/>
      <c r="AV11" s="443"/>
      <c r="AW11" s="443"/>
      <c r="AX11" s="444"/>
      <c r="AY11" s="17"/>
      <c r="CD11" s="1" t="s">
        <v>12</v>
      </c>
    </row>
    <row r="12" spans="1:83" ht="19.5" customHeight="1" x14ac:dyDescent="0.25">
      <c r="A12" s="69" t="str">
        <f t="shared" si="0"/>
        <v/>
      </c>
      <c r="B12" s="185"/>
      <c r="C12" s="235"/>
      <c r="D12" s="235"/>
      <c r="E12" s="235"/>
      <c r="F12" s="235"/>
      <c r="G12" s="161"/>
      <c r="H12" s="80"/>
      <c r="I12" s="80"/>
      <c r="J12" s="80"/>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0"/>
      <c r="AL12" s="155"/>
      <c r="AM12" s="201"/>
      <c r="AN12" s="80"/>
      <c r="AO12" s="80"/>
      <c r="AP12" s="80"/>
      <c r="AQ12" s="80"/>
      <c r="AR12" s="154"/>
      <c r="AS12" s="84" t="s">
        <v>1593</v>
      </c>
      <c r="AT12" s="85"/>
      <c r="AU12" s="85"/>
      <c r="AV12" s="85"/>
      <c r="AW12" s="85"/>
      <c r="AX12" s="86"/>
      <c r="AY12" s="39"/>
    </row>
    <row r="13" spans="1:83" ht="19.5" customHeight="1" x14ac:dyDescent="0.25">
      <c r="A13" s="69">
        <f t="shared" si="0"/>
        <v>415</v>
      </c>
      <c r="B13" s="185"/>
      <c r="C13" s="462" t="s">
        <v>115</v>
      </c>
      <c r="D13" s="462"/>
      <c r="E13" s="462"/>
      <c r="F13" s="235"/>
      <c r="G13" s="161"/>
      <c r="H13" s="80"/>
      <c r="I13" s="80"/>
      <c r="J13" s="80" t="s">
        <v>72</v>
      </c>
      <c r="K13" s="381" t="s">
        <v>1210</v>
      </c>
      <c r="L13" s="381"/>
      <c r="M13" s="381"/>
      <c r="N13" s="381"/>
      <c r="O13" s="381"/>
      <c r="P13" s="381"/>
      <c r="Q13" s="381"/>
      <c r="R13" s="381"/>
      <c r="S13" s="381"/>
      <c r="T13" s="381"/>
      <c r="U13" s="381"/>
      <c r="V13" s="381"/>
      <c r="W13" s="381"/>
      <c r="X13" s="381"/>
      <c r="Y13" s="381"/>
      <c r="Z13" s="381"/>
      <c r="AA13" s="381"/>
      <c r="AB13" s="381"/>
      <c r="AC13" s="381"/>
      <c r="AD13" s="381"/>
      <c r="AE13" s="381"/>
      <c r="AF13" s="381"/>
      <c r="AG13" s="381"/>
      <c r="AH13" s="381"/>
      <c r="AI13" s="381"/>
      <c r="AJ13" s="381"/>
      <c r="AK13" s="80"/>
      <c r="AL13" s="155"/>
      <c r="AM13" s="201">
        <v>415</v>
      </c>
      <c r="AN13" s="386" t="s">
        <v>1162</v>
      </c>
      <c r="AO13" s="387"/>
      <c r="AP13" s="387"/>
      <c r="AQ13" s="388"/>
      <c r="AR13" s="154"/>
      <c r="AS13" s="442" t="s">
        <v>1594</v>
      </c>
      <c r="AT13" s="443"/>
      <c r="AU13" s="443"/>
      <c r="AV13" s="443"/>
      <c r="AW13" s="443"/>
      <c r="AX13" s="444"/>
      <c r="AY13" s="17">
        <f>IFERROR(VLOOKUP(AN13,$CD$6:$CE$11,2,FALSE),0)</f>
        <v>0</v>
      </c>
      <c r="CB13" s="1" t="s">
        <v>13</v>
      </c>
      <c r="CD13" s="1" t="s">
        <v>13</v>
      </c>
      <c r="CE13" s="1" t="s">
        <v>18</v>
      </c>
    </row>
    <row r="14" spans="1:83" ht="19.5" customHeight="1" x14ac:dyDescent="0.25">
      <c r="A14" s="69" t="str">
        <f t="shared" si="0"/>
        <v/>
      </c>
      <c r="B14" s="185" t="s">
        <v>1452</v>
      </c>
      <c r="C14" s="410" t="s">
        <v>99</v>
      </c>
      <c r="D14" s="411"/>
      <c r="E14" s="411"/>
      <c r="F14" s="412"/>
      <c r="G14" s="161"/>
      <c r="H14" s="80"/>
      <c r="I14" s="80"/>
      <c r="J14" s="80"/>
      <c r="K14" s="381"/>
      <c r="L14" s="381"/>
      <c r="M14" s="381"/>
      <c r="N14" s="381"/>
      <c r="O14" s="381"/>
      <c r="P14" s="381"/>
      <c r="Q14" s="381"/>
      <c r="R14" s="381"/>
      <c r="S14" s="381"/>
      <c r="T14" s="381"/>
      <c r="U14" s="381"/>
      <c r="V14" s="381"/>
      <c r="W14" s="381"/>
      <c r="X14" s="381"/>
      <c r="Y14" s="381"/>
      <c r="Z14" s="381"/>
      <c r="AA14" s="381"/>
      <c r="AB14" s="381"/>
      <c r="AC14" s="381"/>
      <c r="AD14" s="381"/>
      <c r="AE14" s="381"/>
      <c r="AF14" s="381"/>
      <c r="AG14" s="381"/>
      <c r="AH14" s="381"/>
      <c r="AI14" s="381"/>
      <c r="AJ14" s="381"/>
      <c r="AK14" s="80"/>
      <c r="AL14" s="155"/>
      <c r="AM14" s="201"/>
      <c r="AN14" s="191"/>
      <c r="AO14" s="191"/>
      <c r="AP14" s="191"/>
      <c r="AQ14" s="191"/>
      <c r="AR14" s="154"/>
      <c r="AS14" s="442"/>
      <c r="AT14" s="443"/>
      <c r="AU14" s="443"/>
      <c r="AV14" s="443"/>
      <c r="AW14" s="443"/>
      <c r="AX14" s="444"/>
      <c r="AY14" s="39"/>
      <c r="CB14" s="1" t="s">
        <v>14</v>
      </c>
      <c r="CD14" s="1" t="s">
        <v>14</v>
      </c>
    </row>
    <row r="15" spans="1:83" ht="19.5" customHeight="1" x14ac:dyDescent="0.25">
      <c r="A15" s="69" t="str">
        <f t="shared" si="0"/>
        <v/>
      </c>
      <c r="B15" s="185"/>
      <c r="C15" s="235"/>
      <c r="D15" s="235"/>
      <c r="E15" s="235"/>
      <c r="F15" s="235"/>
      <c r="G15" s="161"/>
      <c r="H15" s="80"/>
      <c r="I15" s="80"/>
      <c r="J15" s="80"/>
      <c r="K15" s="381"/>
      <c r="L15" s="381"/>
      <c r="M15" s="381"/>
      <c r="N15" s="381"/>
      <c r="O15" s="381"/>
      <c r="P15" s="381"/>
      <c r="Q15" s="381"/>
      <c r="R15" s="381"/>
      <c r="S15" s="381"/>
      <c r="T15" s="381"/>
      <c r="U15" s="381"/>
      <c r="V15" s="381"/>
      <c r="W15" s="381"/>
      <c r="X15" s="381"/>
      <c r="Y15" s="381"/>
      <c r="Z15" s="381"/>
      <c r="AA15" s="381"/>
      <c r="AB15" s="381"/>
      <c r="AC15" s="381"/>
      <c r="AD15" s="381"/>
      <c r="AE15" s="381"/>
      <c r="AF15" s="381"/>
      <c r="AG15" s="381"/>
      <c r="AH15" s="381"/>
      <c r="AI15" s="381"/>
      <c r="AJ15" s="381"/>
      <c r="AK15" s="80"/>
      <c r="AL15" s="155"/>
      <c r="AM15" s="201"/>
      <c r="AN15" s="191"/>
      <c r="AO15" s="191"/>
      <c r="AP15" s="191"/>
      <c r="AQ15" s="191"/>
      <c r="AR15" s="154"/>
      <c r="AS15" s="442"/>
      <c r="AT15" s="443"/>
      <c r="AU15" s="443"/>
      <c r="AV15" s="443"/>
      <c r="AW15" s="443"/>
      <c r="AX15" s="444"/>
      <c r="AY15" s="39"/>
      <c r="CB15" s="1" t="s">
        <v>19</v>
      </c>
      <c r="CD15" s="1" t="s">
        <v>19</v>
      </c>
    </row>
    <row r="16" spans="1:83" ht="19.5" customHeight="1" x14ac:dyDescent="0.25">
      <c r="A16" s="69" t="str">
        <f t="shared" si="0"/>
        <v/>
      </c>
      <c r="B16" s="185"/>
      <c r="C16" s="235"/>
      <c r="D16" s="235"/>
      <c r="E16" s="235"/>
      <c r="F16" s="235"/>
      <c r="G16" s="161"/>
      <c r="H16" s="80"/>
      <c r="I16" s="80"/>
      <c r="J16" s="80" t="s">
        <v>1211</v>
      </c>
      <c r="K16" s="381" t="s">
        <v>1212</v>
      </c>
      <c r="L16" s="381"/>
      <c r="M16" s="381"/>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381"/>
      <c r="AK16" s="80"/>
      <c r="AL16" s="155"/>
      <c r="AM16" s="201"/>
      <c r="AN16" s="191"/>
      <c r="AO16" s="191"/>
      <c r="AP16" s="191"/>
      <c r="AQ16" s="191"/>
      <c r="AR16" s="154"/>
      <c r="AS16" s="442"/>
      <c r="AT16" s="443"/>
      <c r="AU16" s="443"/>
      <c r="AV16" s="443"/>
      <c r="AW16" s="443"/>
      <c r="AX16" s="444"/>
      <c r="AY16" s="39"/>
      <c r="CB16" s="1" t="s">
        <v>21</v>
      </c>
      <c r="CD16" s="1" t="s">
        <v>21</v>
      </c>
    </row>
    <row r="17" spans="1:83" ht="19.5" customHeight="1" x14ac:dyDescent="0.25">
      <c r="A17" s="69" t="str">
        <f t="shared" si="0"/>
        <v/>
      </c>
      <c r="B17" s="185"/>
      <c r="C17" s="235"/>
      <c r="D17" s="235"/>
      <c r="E17" s="235"/>
      <c r="F17" s="235"/>
      <c r="G17" s="161"/>
      <c r="H17" s="80"/>
      <c r="I17" s="80"/>
      <c r="J17" s="80"/>
      <c r="K17" s="381"/>
      <c r="L17" s="381"/>
      <c r="M17" s="381"/>
      <c r="N17" s="381"/>
      <c r="O17" s="381"/>
      <c r="P17" s="381"/>
      <c r="Q17" s="381"/>
      <c r="R17" s="381"/>
      <c r="S17" s="381"/>
      <c r="T17" s="381"/>
      <c r="U17" s="381"/>
      <c r="V17" s="381"/>
      <c r="W17" s="381"/>
      <c r="X17" s="381"/>
      <c r="Y17" s="381"/>
      <c r="Z17" s="381"/>
      <c r="AA17" s="381"/>
      <c r="AB17" s="381"/>
      <c r="AC17" s="381"/>
      <c r="AD17" s="381"/>
      <c r="AE17" s="381"/>
      <c r="AF17" s="381"/>
      <c r="AG17" s="381"/>
      <c r="AH17" s="381"/>
      <c r="AI17" s="381"/>
      <c r="AJ17" s="381"/>
      <c r="AK17" s="80"/>
      <c r="AL17" s="155"/>
      <c r="AM17" s="201"/>
      <c r="AN17" s="191"/>
      <c r="AO17" s="191"/>
      <c r="AP17" s="191"/>
      <c r="AQ17" s="191"/>
      <c r="AR17" s="154"/>
      <c r="AS17" s="84"/>
      <c r="AT17" s="85"/>
      <c r="AU17" s="85"/>
      <c r="AV17" s="85"/>
      <c r="AW17" s="85"/>
      <c r="AX17" s="86"/>
      <c r="AY17" s="39"/>
      <c r="CD17" s="1" t="s">
        <v>22</v>
      </c>
    </row>
    <row r="18" spans="1:83" ht="19.5" customHeight="1" x14ac:dyDescent="0.25">
      <c r="A18" s="69" t="str">
        <f t="shared" si="0"/>
        <v/>
      </c>
      <c r="B18" s="185"/>
      <c r="C18" s="235"/>
      <c r="D18" s="235"/>
      <c r="E18" s="235"/>
      <c r="F18" s="235"/>
      <c r="G18" s="161"/>
      <c r="H18" s="80"/>
      <c r="I18" s="80"/>
      <c r="J18" s="80"/>
      <c r="K18" s="381"/>
      <c r="L18" s="381"/>
      <c r="M18" s="381"/>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80"/>
      <c r="AL18" s="155"/>
      <c r="AM18" s="201"/>
      <c r="AN18" s="191"/>
      <c r="AO18" s="191"/>
      <c r="AP18" s="191"/>
      <c r="AQ18" s="191"/>
      <c r="AR18" s="154"/>
      <c r="AS18" s="84"/>
      <c r="AT18" s="85"/>
      <c r="AU18" s="85"/>
      <c r="AV18" s="85"/>
      <c r="AW18" s="85"/>
      <c r="AX18" s="86"/>
      <c r="AY18" s="39"/>
    </row>
    <row r="19" spans="1:83" ht="19.5" customHeight="1" x14ac:dyDescent="0.25">
      <c r="A19" s="69" t="str">
        <f t="shared" si="0"/>
        <v/>
      </c>
      <c r="B19" s="185"/>
      <c r="C19" s="235"/>
      <c r="D19" s="235"/>
      <c r="E19" s="235"/>
      <c r="F19" s="235"/>
      <c r="G19" s="161"/>
      <c r="H19" s="80"/>
      <c r="I19" s="80"/>
      <c r="J19" s="80" t="s">
        <v>1213</v>
      </c>
      <c r="K19" s="381" t="s">
        <v>208</v>
      </c>
      <c r="L19" s="381"/>
      <c r="M19" s="381"/>
      <c r="N19" s="381"/>
      <c r="O19" s="381"/>
      <c r="P19" s="381"/>
      <c r="Q19" s="381"/>
      <c r="R19" s="381"/>
      <c r="S19" s="381"/>
      <c r="T19" s="381"/>
      <c r="U19" s="381"/>
      <c r="V19" s="381"/>
      <c r="W19" s="381"/>
      <c r="X19" s="381"/>
      <c r="Y19" s="381"/>
      <c r="Z19" s="381"/>
      <c r="AA19" s="381"/>
      <c r="AB19" s="381"/>
      <c r="AC19" s="381"/>
      <c r="AD19" s="381"/>
      <c r="AE19" s="381"/>
      <c r="AF19" s="381"/>
      <c r="AG19" s="381"/>
      <c r="AH19" s="381"/>
      <c r="AI19" s="381"/>
      <c r="AJ19" s="381"/>
      <c r="AK19" s="80"/>
      <c r="AL19" s="155"/>
      <c r="AM19" s="201"/>
      <c r="AN19" s="191"/>
      <c r="AO19" s="191"/>
      <c r="AP19" s="191"/>
      <c r="AQ19" s="191"/>
      <c r="AR19" s="154"/>
      <c r="AS19" s="84"/>
      <c r="AT19" s="85"/>
      <c r="AU19" s="85"/>
      <c r="AV19" s="85"/>
      <c r="AW19" s="85"/>
      <c r="AX19" s="86"/>
      <c r="AY19" s="39"/>
      <c r="CB19" s="1" t="s">
        <v>23</v>
      </c>
      <c r="CD19" s="1" t="s">
        <v>23</v>
      </c>
    </row>
    <row r="20" spans="1:83" ht="19.5" customHeight="1" x14ac:dyDescent="0.25">
      <c r="A20" s="69" t="str">
        <f t="shared" si="0"/>
        <v/>
      </c>
      <c r="B20" s="160"/>
      <c r="C20" s="80"/>
      <c r="D20" s="80"/>
      <c r="E20" s="80"/>
      <c r="F20" s="83"/>
      <c r="G20" s="161"/>
      <c r="H20" s="80"/>
      <c r="I20" s="80"/>
      <c r="J20" s="80" t="s">
        <v>1214</v>
      </c>
      <c r="K20" s="381" t="s">
        <v>209</v>
      </c>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80"/>
      <c r="AL20" s="155"/>
      <c r="AM20" s="201"/>
      <c r="AN20" s="191"/>
      <c r="AO20" s="191"/>
      <c r="AP20" s="191"/>
      <c r="AQ20" s="191"/>
      <c r="AR20" s="154"/>
      <c r="AS20" s="84"/>
      <c r="AT20" s="85"/>
      <c r="AU20" s="85"/>
      <c r="AV20" s="85"/>
      <c r="AW20" s="85"/>
      <c r="AX20" s="86"/>
      <c r="AY20" s="17"/>
      <c r="CD20" s="1" t="s">
        <v>26</v>
      </c>
    </row>
    <row r="21" spans="1:83" ht="19.5" customHeight="1" x14ac:dyDescent="0.25">
      <c r="A21" s="69" t="str">
        <f t="shared" si="0"/>
        <v/>
      </c>
      <c r="B21" s="185"/>
      <c r="C21" s="80"/>
      <c r="D21" s="80"/>
      <c r="E21" s="80"/>
      <c r="F21" s="80"/>
      <c r="G21" s="161"/>
      <c r="H21" s="80"/>
      <c r="I21" s="80"/>
      <c r="J21" s="80" t="s">
        <v>1215</v>
      </c>
      <c r="K21" s="381" t="s">
        <v>1295</v>
      </c>
      <c r="L21" s="381"/>
      <c r="M21" s="381"/>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80"/>
      <c r="AL21" s="155"/>
      <c r="AM21" s="201"/>
      <c r="AN21" s="191"/>
      <c r="AO21" s="191"/>
      <c r="AP21" s="191"/>
      <c r="AQ21" s="191"/>
      <c r="AR21" s="154"/>
      <c r="AS21" s="84"/>
      <c r="AT21" s="85"/>
      <c r="AU21" s="85"/>
      <c r="AV21" s="85"/>
      <c r="AW21" s="85"/>
      <c r="AX21" s="86"/>
      <c r="AY21" s="17"/>
    </row>
    <row r="22" spans="1:83" ht="19.5" customHeight="1" x14ac:dyDescent="0.25">
      <c r="A22" s="69" t="str">
        <f t="shared" si="0"/>
        <v/>
      </c>
      <c r="B22" s="185"/>
      <c r="C22" s="80"/>
      <c r="D22" s="80"/>
      <c r="E22" s="80"/>
      <c r="F22" s="80"/>
      <c r="G22" s="154"/>
      <c r="H22" s="80"/>
      <c r="I22" s="80"/>
      <c r="J22" s="79"/>
      <c r="K22" s="234"/>
      <c r="L22" s="234"/>
      <c r="M22" s="234"/>
      <c r="N22" s="234"/>
      <c r="O22" s="234"/>
      <c r="P22" s="234"/>
      <c r="Q22" s="234"/>
      <c r="R22" s="234"/>
      <c r="S22" s="234"/>
      <c r="T22" s="234"/>
      <c r="U22" s="234"/>
      <c r="V22" s="234"/>
      <c r="W22" s="234"/>
      <c r="X22" s="234"/>
      <c r="Y22" s="234"/>
      <c r="Z22" s="234"/>
      <c r="AA22" s="234"/>
      <c r="AB22" s="234"/>
      <c r="AC22" s="234"/>
      <c r="AD22" s="234"/>
      <c r="AE22" s="234"/>
      <c r="AF22" s="234"/>
      <c r="AG22" s="234"/>
      <c r="AH22" s="234"/>
      <c r="AI22" s="234"/>
      <c r="AJ22" s="234"/>
      <c r="AK22" s="80"/>
      <c r="AL22" s="155"/>
      <c r="AM22" s="201"/>
      <c r="AN22" s="80"/>
      <c r="AO22" s="80"/>
      <c r="AP22" s="80"/>
      <c r="AQ22" s="80"/>
      <c r="AR22" s="154"/>
      <c r="AS22" s="84"/>
      <c r="AT22" s="85"/>
      <c r="AU22" s="85"/>
      <c r="AV22" s="85"/>
      <c r="AW22" s="85"/>
      <c r="AX22" s="86"/>
      <c r="AY22" s="15"/>
    </row>
    <row r="23" spans="1:83" ht="19.5" customHeight="1" x14ac:dyDescent="0.25">
      <c r="A23" s="69">
        <f t="shared" si="0"/>
        <v>416</v>
      </c>
      <c r="B23" s="185"/>
      <c r="C23" s="80"/>
      <c r="D23" s="80"/>
      <c r="E23" s="80"/>
      <c r="F23" s="80"/>
      <c r="G23" s="154"/>
      <c r="H23" s="80"/>
      <c r="I23" s="80"/>
      <c r="J23" s="79" t="s">
        <v>73</v>
      </c>
      <c r="K23" s="401" t="s">
        <v>1158</v>
      </c>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80"/>
      <c r="AL23" s="155"/>
      <c r="AM23" s="201">
        <v>416</v>
      </c>
      <c r="AN23" s="386" t="s">
        <v>12</v>
      </c>
      <c r="AO23" s="387"/>
      <c r="AP23" s="387"/>
      <c r="AQ23" s="388"/>
      <c r="AR23" s="154"/>
      <c r="AS23" s="442" t="s">
        <v>1595</v>
      </c>
      <c r="AT23" s="443"/>
      <c r="AU23" s="443"/>
      <c r="AV23" s="443"/>
      <c r="AW23" s="443"/>
      <c r="AX23" s="444"/>
      <c r="AY23" s="17">
        <f>IFERROR(VLOOKUP(AN23,$CD$6:$CE$11,2,FALSE),0)</f>
        <v>0</v>
      </c>
      <c r="CB23" s="1" t="s">
        <v>27</v>
      </c>
      <c r="CD23" s="1" t="s">
        <v>27</v>
      </c>
    </row>
    <row r="24" spans="1:83" ht="19.5" customHeight="1" x14ac:dyDescent="0.25">
      <c r="A24" s="69" t="str">
        <f t="shared" si="0"/>
        <v/>
      </c>
      <c r="B24" s="185"/>
      <c r="C24" s="80"/>
      <c r="D24" s="80"/>
      <c r="E24" s="80"/>
      <c r="F24" s="80"/>
      <c r="G24" s="154"/>
      <c r="H24" s="80"/>
      <c r="I24" s="80"/>
      <c r="J24" s="79"/>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80"/>
      <c r="AL24" s="155"/>
      <c r="AM24" s="201"/>
      <c r="AN24" s="80"/>
      <c r="AO24" s="80"/>
      <c r="AP24" s="80"/>
      <c r="AQ24" s="80"/>
      <c r="AR24" s="154"/>
      <c r="AS24" s="442"/>
      <c r="AT24" s="443"/>
      <c r="AU24" s="443"/>
      <c r="AV24" s="443"/>
      <c r="AW24" s="443"/>
      <c r="AX24" s="444"/>
      <c r="AY24" s="15"/>
      <c r="CB24" s="1" t="s">
        <v>28</v>
      </c>
      <c r="CD24" s="1" t="s">
        <v>28</v>
      </c>
    </row>
    <row r="25" spans="1:83" ht="19.5" customHeight="1" x14ac:dyDescent="0.25">
      <c r="A25" s="69" t="str">
        <f t="shared" si="0"/>
        <v/>
      </c>
      <c r="B25" s="185"/>
      <c r="C25" s="80"/>
      <c r="D25" s="80"/>
      <c r="E25" s="80"/>
      <c r="F25" s="80"/>
      <c r="G25" s="154"/>
      <c r="H25" s="80"/>
      <c r="I25" s="80"/>
      <c r="J25" s="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80"/>
      <c r="AL25" s="155"/>
      <c r="AM25" s="201"/>
      <c r="AN25" s="80"/>
      <c r="AO25" s="80"/>
      <c r="AP25" s="80"/>
      <c r="AQ25" s="80"/>
      <c r="AR25" s="154"/>
      <c r="AS25" s="84"/>
      <c r="AT25" s="85"/>
      <c r="AU25" s="85"/>
      <c r="AV25" s="85"/>
      <c r="AW25" s="85"/>
      <c r="AX25" s="86"/>
      <c r="AY25" s="15"/>
      <c r="CB25" s="1" t="s">
        <v>29</v>
      </c>
      <c r="CD25" s="1" t="s">
        <v>29</v>
      </c>
      <c r="CE25" s="1" t="s">
        <v>30</v>
      </c>
    </row>
    <row r="26" spans="1:83" ht="19.5" customHeight="1" x14ac:dyDescent="0.25">
      <c r="A26" s="69">
        <f t="shared" si="0"/>
        <v>417</v>
      </c>
      <c r="B26" s="185"/>
      <c r="C26" s="80"/>
      <c r="D26" s="80"/>
      <c r="E26" s="80"/>
      <c r="F26" s="80"/>
      <c r="G26" s="154"/>
      <c r="H26" s="80"/>
      <c r="I26" s="80"/>
      <c r="J26" s="79" t="s">
        <v>158</v>
      </c>
      <c r="K26" s="401" t="s">
        <v>1159</v>
      </c>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401"/>
      <c r="AK26" s="80"/>
      <c r="AL26" s="155"/>
      <c r="AM26" s="201">
        <v>417</v>
      </c>
      <c r="AN26" s="386" t="s">
        <v>12</v>
      </c>
      <c r="AO26" s="387"/>
      <c r="AP26" s="387"/>
      <c r="AQ26" s="388"/>
      <c r="AR26" s="154"/>
      <c r="AS26" s="442" t="s">
        <v>1596</v>
      </c>
      <c r="AT26" s="443"/>
      <c r="AU26" s="443"/>
      <c r="AV26" s="443"/>
      <c r="AW26" s="443"/>
      <c r="AX26" s="444"/>
      <c r="AY26" s="17">
        <f>VLOOKUP(AN28,$CD$6:$CE$11,2,FALSE)</f>
        <v>0</v>
      </c>
      <c r="CD26" s="1" t="s">
        <v>31</v>
      </c>
    </row>
    <row r="27" spans="1:83" ht="19.5" customHeight="1" x14ac:dyDescent="0.25">
      <c r="A27" s="69" t="str">
        <f t="shared" si="0"/>
        <v/>
      </c>
      <c r="B27" s="185"/>
      <c r="C27" s="80"/>
      <c r="D27" s="80"/>
      <c r="E27" s="80"/>
      <c r="F27" s="80"/>
      <c r="G27" s="154"/>
      <c r="H27" s="80"/>
      <c r="I27" s="80"/>
      <c r="J27" s="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80"/>
      <c r="AL27" s="155"/>
      <c r="AM27" s="201"/>
      <c r="AN27" s="80"/>
      <c r="AO27" s="80"/>
      <c r="AP27" s="80"/>
      <c r="AQ27" s="80"/>
      <c r="AR27" s="154"/>
      <c r="AS27" s="442"/>
      <c r="AT27" s="443"/>
      <c r="AU27" s="443"/>
      <c r="AV27" s="443"/>
      <c r="AW27" s="443"/>
      <c r="AX27" s="444"/>
      <c r="AY27" s="15"/>
    </row>
    <row r="28" spans="1:83" ht="19.5" customHeight="1" x14ac:dyDescent="0.25">
      <c r="A28" s="69">
        <f t="shared" si="0"/>
        <v>418</v>
      </c>
      <c r="B28" s="185"/>
      <c r="C28" s="80"/>
      <c r="D28" s="80"/>
      <c r="E28" s="80"/>
      <c r="F28" s="80"/>
      <c r="G28" s="154"/>
      <c r="H28" s="80"/>
      <c r="I28" s="80"/>
      <c r="J28" s="79" t="s">
        <v>173</v>
      </c>
      <c r="K28" s="401" t="s">
        <v>1160</v>
      </c>
      <c r="L28" s="401"/>
      <c r="M28" s="401"/>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80"/>
      <c r="AL28" s="155"/>
      <c r="AM28" s="201">
        <v>418</v>
      </c>
      <c r="AN28" s="386" t="s">
        <v>12</v>
      </c>
      <c r="AO28" s="387"/>
      <c r="AP28" s="387"/>
      <c r="AQ28" s="388"/>
      <c r="AR28" s="154"/>
      <c r="AS28" s="442" t="s">
        <v>1597</v>
      </c>
      <c r="AT28" s="443"/>
      <c r="AU28" s="443"/>
      <c r="AV28" s="443"/>
      <c r="AW28" s="443"/>
      <c r="AX28" s="444"/>
      <c r="AY28" s="17">
        <f>IFERROR(VLOOKUP(AN28,$CD$6:$CE$11,2,FALSE),0)</f>
        <v>0</v>
      </c>
    </row>
    <row r="29" spans="1:83" ht="19.5" customHeight="1" x14ac:dyDescent="0.25">
      <c r="A29" s="69" t="str">
        <f t="shared" si="0"/>
        <v/>
      </c>
      <c r="B29" s="185"/>
      <c r="C29" s="80"/>
      <c r="D29" s="80"/>
      <c r="E29" s="80"/>
      <c r="F29" s="80"/>
      <c r="G29" s="154"/>
      <c r="H29" s="80"/>
      <c r="I29" s="80"/>
      <c r="J29" s="79"/>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80"/>
      <c r="AL29" s="155"/>
      <c r="AM29" s="201"/>
      <c r="AN29" s="80"/>
      <c r="AO29" s="80"/>
      <c r="AP29" s="80"/>
      <c r="AQ29" s="80"/>
      <c r="AR29" s="154"/>
      <c r="AS29" s="442"/>
      <c r="AT29" s="443"/>
      <c r="AU29" s="443"/>
      <c r="AV29" s="443"/>
      <c r="AW29" s="443"/>
      <c r="AX29" s="444"/>
      <c r="AY29" s="15"/>
      <c r="CB29" s="1" t="s">
        <v>32</v>
      </c>
      <c r="CD29" s="1" t="s">
        <v>32</v>
      </c>
    </row>
    <row r="30" spans="1:83" ht="19.5" customHeight="1" x14ac:dyDescent="0.25">
      <c r="A30" s="69" t="str">
        <f t="shared" si="0"/>
        <v/>
      </c>
      <c r="B30" s="185"/>
      <c r="C30" s="80"/>
      <c r="D30" s="80"/>
      <c r="E30" s="80"/>
      <c r="F30" s="80"/>
      <c r="G30" s="154"/>
      <c r="H30" s="80"/>
      <c r="I30" s="80"/>
      <c r="J30" s="79"/>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401"/>
      <c r="AK30" s="80"/>
      <c r="AL30" s="155"/>
      <c r="AM30" s="201"/>
      <c r="AN30" s="80"/>
      <c r="AO30" s="80"/>
      <c r="AP30" s="80"/>
      <c r="AQ30" s="80"/>
      <c r="AR30" s="154"/>
      <c r="AS30" s="84"/>
      <c r="AT30" s="85"/>
      <c r="AU30" s="85"/>
      <c r="AV30" s="85"/>
      <c r="AW30" s="85"/>
      <c r="AX30" s="86"/>
      <c r="AY30" s="15"/>
      <c r="CB30" s="1" t="s">
        <v>33</v>
      </c>
      <c r="CD30" s="1" t="s">
        <v>33</v>
      </c>
      <c r="CE30" s="1" t="s">
        <v>34</v>
      </c>
    </row>
    <row r="31" spans="1:83" ht="19.5" customHeight="1" x14ac:dyDescent="0.25">
      <c r="A31" s="69" t="str">
        <f t="shared" si="0"/>
        <v/>
      </c>
      <c r="B31" s="185"/>
      <c r="C31" s="80"/>
      <c r="D31" s="80"/>
      <c r="E31" s="80"/>
      <c r="F31" s="80"/>
      <c r="G31" s="154"/>
      <c r="H31" s="80"/>
      <c r="I31" s="80"/>
      <c r="J31" s="79"/>
      <c r="K31" s="401"/>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c r="AI31" s="401"/>
      <c r="AJ31" s="401"/>
      <c r="AK31" s="80"/>
      <c r="AL31" s="155"/>
      <c r="AM31" s="201"/>
      <c r="AN31" s="80"/>
      <c r="AO31" s="80"/>
      <c r="AP31" s="80"/>
      <c r="AQ31" s="80"/>
      <c r="AR31" s="154"/>
      <c r="AS31" s="84"/>
      <c r="AT31" s="85"/>
      <c r="AU31" s="85"/>
      <c r="AV31" s="85"/>
      <c r="AW31" s="85"/>
      <c r="AX31" s="86"/>
      <c r="AY31" s="15"/>
      <c r="CB31" s="1" t="s">
        <v>19</v>
      </c>
      <c r="CD31" s="1" t="s">
        <v>19</v>
      </c>
    </row>
    <row r="32" spans="1:83" ht="19.5" customHeight="1" x14ac:dyDescent="0.25">
      <c r="A32" s="69" t="str">
        <f t="shared" si="0"/>
        <v/>
      </c>
      <c r="B32" s="185"/>
      <c r="C32" s="80"/>
      <c r="D32" s="80"/>
      <c r="E32" s="80"/>
      <c r="F32" s="80"/>
      <c r="G32" s="154"/>
      <c r="H32" s="80"/>
      <c r="I32" s="80"/>
      <c r="J32" s="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80"/>
      <c r="AL32" s="155"/>
      <c r="AM32" s="201"/>
      <c r="AN32" s="80"/>
      <c r="AO32" s="80"/>
      <c r="AP32" s="80"/>
      <c r="AQ32" s="80"/>
      <c r="AR32" s="154"/>
      <c r="AS32" s="84"/>
      <c r="AT32" s="85"/>
      <c r="AU32" s="85"/>
      <c r="AV32" s="85"/>
      <c r="AW32" s="85"/>
      <c r="AX32" s="86"/>
      <c r="AY32" s="15"/>
      <c r="CD32" s="1" t="s">
        <v>35</v>
      </c>
    </row>
    <row r="33" spans="1:82" ht="19.5" customHeight="1" x14ac:dyDescent="0.25">
      <c r="A33" s="69">
        <f t="shared" si="0"/>
        <v>419</v>
      </c>
      <c r="B33" s="185"/>
      <c r="C33" s="80"/>
      <c r="D33" s="80"/>
      <c r="E33" s="80"/>
      <c r="F33" s="80"/>
      <c r="G33" s="154"/>
      <c r="H33" s="80"/>
      <c r="I33" s="80"/>
      <c r="J33" s="79" t="s">
        <v>395</v>
      </c>
      <c r="K33" s="401" t="s">
        <v>1161</v>
      </c>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80"/>
      <c r="AL33" s="155"/>
      <c r="AM33" s="201">
        <v>419</v>
      </c>
      <c r="AN33" s="386" t="s">
        <v>12</v>
      </c>
      <c r="AO33" s="387"/>
      <c r="AP33" s="387"/>
      <c r="AQ33" s="388"/>
      <c r="AR33" s="154"/>
      <c r="AS33" s="442" t="s">
        <v>1598</v>
      </c>
      <c r="AT33" s="443"/>
      <c r="AU33" s="443"/>
      <c r="AV33" s="443"/>
      <c r="AW33" s="443"/>
      <c r="AX33" s="444"/>
      <c r="AY33" s="17">
        <f>IFERROR(VLOOKUP(AN33,$CD$6:$CE$11,2,FALSE),0)</f>
        <v>0</v>
      </c>
    </row>
    <row r="34" spans="1:82" ht="19.5" customHeight="1" x14ac:dyDescent="0.25">
      <c r="A34" s="69" t="str">
        <f t="shared" si="0"/>
        <v/>
      </c>
      <c r="B34" s="153"/>
      <c r="C34" s="80"/>
      <c r="D34" s="80"/>
      <c r="E34" s="80"/>
      <c r="F34" s="80"/>
      <c r="G34" s="154"/>
      <c r="H34" s="80"/>
      <c r="I34" s="80"/>
      <c r="J34" s="79"/>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K34" s="80"/>
      <c r="AL34" s="155"/>
      <c r="AM34" s="201"/>
      <c r="AN34" s="80"/>
      <c r="AO34" s="80"/>
      <c r="AP34" s="80"/>
      <c r="AQ34" s="80"/>
      <c r="AR34" s="154"/>
      <c r="AS34" s="442"/>
      <c r="AT34" s="443"/>
      <c r="AU34" s="443"/>
      <c r="AV34" s="443"/>
      <c r="AW34" s="443"/>
      <c r="AX34" s="444"/>
      <c r="AY34" s="17"/>
      <c r="CB34" s="1" t="s">
        <v>33</v>
      </c>
      <c r="CD34" s="1" t="s">
        <v>33</v>
      </c>
    </row>
    <row r="35" spans="1:82" ht="19.5" customHeight="1" x14ac:dyDescent="0.25">
      <c r="A35" s="69" t="str">
        <f t="shared" si="0"/>
        <v/>
      </c>
      <c r="B35" s="153"/>
      <c r="C35" s="80"/>
      <c r="D35" s="80"/>
      <c r="E35" s="80"/>
      <c r="F35" s="80"/>
      <c r="G35" s="154"/>
      <c r="H35" s="80"/>
      <c r="I35" s="80"/>
      <c r="J35" s="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80"/>
      <c r="AL35" s="155"/>
      <c r="AM35" s="201"/>
      <c r="AN35" s="80"/>
      <c r="AO35" s="80"/>
      <c r="AP35" s="80"/>
      <c r="AQ35" s="80"/>
      <c r="AR35" s="154"/>
      <c r="AS35" s="84"/>
      <c r="AT35" s="85"/>
      <c r="AU35" s="85"/>
      <c r="AV35" s="85"/>
      <c r="AW35" s="85"/>
      <c r="AX35" s="86"/>
      <c r="AY35" s="15"/>
      <c r="CB35" s="1" t="s">
        <v>19</v>
      </c>
      <c r="CD35" s="1" t="s">
        <v>19</v>
      </c>
    </row>
    <row r="36" spans="1:82" ht="19.5" customHeight="1" x14ac:dyDescent="0.25">
      <c r="A36" s="69">
        <f t="shared" si="0"/>
        <v>420</v>
      </c>
      <c r="B36" s="153"/>
      <c r="C36" s="80"/>
      <c r="D36" s="80"/>
      <c r="E36" s="80"/>
      <c r="F36" s="80"/>
      <c r="G36" s="154"/>
      <c r="H36" s="200" t="s">
        <v>341</v>
      </c>
      <c r="I36" s="80"/>
      <c r="J36" s="381" t="s">
        <v>1207</v>
      </c>
      <c r="K36" s="381"/>
      <c r="L36" s="381"/>
      <c r="M36" s="381"/>
      <c r="N36" s="381"/>
      <c r="O36" s="381"/>
      <c r="P36" s="381"/>
      <c r="Q36" s="381"/>
      <c r="R36" s="381"/>
      <c r="S36" s="381"/>
      <c r="T36" s="381"/>
      <c r="U36" s="381"/>
      <c r="V36" s="381"/>
      <c r="W36" s="381"/>
      <c r="X36" s="381"/>
      <c r="Y36" s="381"/>
      <c r="Z36" s="381"/>
      <c r="AA36" s="381"/>
      <c r="AB36" s="381"/>
      <c r="AC36" s="381"/>
      <c r="AD36" s="381"/>
      <c r="AE36" s="381"/>
      <c r="AF36" s="381"/>
      <c r="AG36" s="381"/>
      <c r="AH36" s="381"/>
      <c r="AI36" s="381"/>
      <c r="AJ36" s="381"/>
      <c r="AK36" s="80"/>
      <c r="AL36" s="155"/>
      <c r="AM36" s="201">
        <v>420</v>
      </c>
      <c r="AN36" s="386" t="s">
        <v>12</v>
      </c>
      <c r="AO36" s="387"/>
      <c r="AP36" s="387"/>
      <c r="AQ36" s="388"/>
      <c r="AR36" s="154"/>
      <c r="AS36" s="442" t="s">
        <v>1679</v>
      </c>
      <c r="AT36" s="443"/>
      <c r="AU36" s="443"/>
      <c r="AV36" s="443"/>
      <c r="AW36" s="443"/>
      <c r="AX36" s="444"/>
      <c r="AY36" s="17">
        <f>IFERROR(VLOOKUP(AN36,$CD$6:$CE$11,2,FALSE),0)</f>
        <v>0</v>
      </c>
      <c r="CD36" s="1" t="s">
        <v>36</v>
      </c>
    </row>
    <row r="37" spans="1:82" ht="19.5" customHeight="1" x14ac:dyDescent="0.25">
      <c r="A37" s="69" t="str">
        <f t="shared" si="0"/>
        <v/>
      </c>
      <c r="B37" s="153"/>
      <c r="C37" s="80"/>
      <c r="D37" s="80"/>
      <c r="E37" s="80"/>
      <c r="F37" s="80"/>
      <c r="G37" s="154"/>
      <c r="H37" s="80"/>
      <c r="I37" s="80"/>
      <c r="J37" s="381"/>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80"/>
      <c r="AL37" s="155"/>
      <c r="AM37" s="201"/>
      <c r="AN37" s="80"/>
      <c r="AO37" s="80"/>
      <c r="AP37" s="80"/>
      <c r="AQ37" s="80"/>
      <c r="AR37" s="154"/>
      <c r="AS37" s="442"/>
      <c r="AT37" s="443"/>
      <c r="AU37" s="443"/>
      <c r="AV37" s="443"/>
      <c r="AW37" s="443"/>
      <c r="AX37" s="444"/>
      <c r="AY37" s="15"/>
    </row>
    <row r="38" spans="1:82" ht="19.5" customHeight="1" x14ac:dyDescent="0.25">
      <c r="A38" s="69" t="str">
        <f t="shared" si="0"/>
        <v/>
      </c>
      <c r="B38" s="153"/>
      <c r="C38" s="80"/>
      <c r="D38" s="80"/>
      <c r="E38" s="80"/>
      <c r="F38" s="80"/>
      <c r="G38" s="154"/>
      <c r="H38" s="80"/>
      <c r="I38" s="80"/>
      <c r="J38" s="381"/>
      <c r="K38" s="381"/>
      <c r="L38" s="381"/>
      <c r="M38" s="381"/>
      <c r="N38" s="381"/>
      <c r="O38" s="381"/>
      <c r="P38" s="381"/>
      <c r="Q38" s="381"/>
      <c r="R38" s="381"/>
      <c r="S38" s="381"/>
      <c r="T38" s="381"/>
      <c r="U38" s="381"/>
      <c r="V38" s="381"/>
      <c r="W38" s="381"/>
      <c r="X38" s="381"/>
      <c r="Y38" s="381"/>
      <c r="Z38" s="381"/>
      <c r="AA38" s="381"/>
      <c r="AB38" s="381"/>
      <c r="AC38" s="381"/>
      <c r="AD38" s="381"/>
      <c r="AE38" s="381"/>
      <c r="AF38" s="381"/>
      <c r="AG38" s="381"/>
      <c r="AH38" s="381"/>
      <c r="AI38" s="381"/>
      <c r="AJ38" s="381"/>
      <c r="AK38" s="80"/>
      <c r="AL38" s="155"/>
      <c r="AM38" s="201"/>
      <c r="AN38" s="80"/>
      <c r="AO38" s="80"/>
      <c r="AP38" s="80"/>
      <c r="AQ38" s="80"/>
      <c r="AR38" s="154"/>
      <c r="AS38" s="442"/>
      <c r="AT38" s="443"/>
      <c r="AU38" s="443"/>
      <c r="AV38" s="443"/>
      <c r="AW38" s="443"/>
      <c r="AX38" s="444"/>
      <c r="AY38" s="17"/>
    </row>
    <row r="39" spans="1:82" ht="19.5" customHeight="1" x14ac:dyDescent="0.25">
      <c r="A39" s="69" t="str">
        <f t="shared" si="0"/>
        <v/>
      </c>
      <c r="B39" s="153"/>
      <c r="C39" s="80"/>
      <c r="D39" s="80"/>
      <c r="E39" s="80"/>
      <c r="F39" s="80"/>
      <c r="G39" s="154"/>
      <c r="H39" s="80"/>
      <c r="I39" s="80"/>
      <c r="J39" s="80"/>
      <c r="K39" s="227"/>
      <c r="L39" s="227"/>
      <c r="M39" s="227"/>
      <c r="N39" s="227"/>
      <c r="O39" s="227"/>
      <c r="P39" s="227"/>
      <c r="Q39" s="227"/>
      <c r="R39" s="227"/>
      <c r="S39" s="227"/>
      <c r="T39" s="227"/>
      <c r="U39" s="227"/>
      <c r="V39" s="227"/>
      <c r="W39" s="227"/>
      <c r="X39" s="227"/>
      <c r="Y39" s="227"/>
      <c r="Z39" s="227"/>
      <c r="AA39" s="227"/>
      <c r="AB39" s="227"/>
      <c r="AC39" s="227"/>
      <c r="AD39" s="227"/>
      <c r="AE39" s="227"/>
      <c r="AF39" s="227"/>
      <c r="AG39" s="227"/>
      <c r="AH39" s="227"/>
      <c r="AI39" s="227"/>
      <c r="AJ39" s="227"/>
      <c r="AK39" s="80"/>
      <c r="AL39" s="155"/>
      <c r="AM39" s="201"/>
      <c r="AN39" s="80"/>
      <c r="AO39" s="80"/>
      <c r="AP39" s="80"/>
      <c r="AQ39" s="80"/>
      <c r="AR39" s="154"/>
      <c r="AS39" s="442"/>
      <c r="AT39" s="443"/>
      <c r="AU39" s="443"/>
      <c r="AV39" s="443"/>
      <c r="AW39" s="443"/>
      <c r="AX39" s="444"/>
      <c r="AY39" s="15"/>
      <c r="CD39" s="1" t="s">
        <v>100</v>
      </c>
    </row>
    <row r="40" spans="1:82" ht="19.5" customHeight="1" x14ac:dyDescent="0.25">
      <c r="A40" s="69" t="str">
        <f t="shared" si="0"/>
        <v/>
      </c>
      <c r="B40" s="153"/>
      <c r="C40" s="80"/>
      <c r="D40" s="80"/>
      <c r="E40" s="80"/>
      <c r="F40" s="80"/>
      <c r="G40" s="154"/>
      <c r="H40" s="80"/>
      <c r="I40" s="80"/>
      <c r="J40" s="79" t="s">
        <v>45</v>
      </c>
      <c r="K40" s="381" t="s">
        <v>1220</v>
      </c>
      <c r="L40" s="381"/>
      <c r="M40" s="381"/>
      <c r="N40" s="381"/>
      <c r="O40" s="381"/>
      <c r="P40" s="381"/>
      <c r="Q40" s="381"/>
      <c r="R40" s="381"/>
      <c r="S40" s="381"/>
      <c r="T40" s="381"/>
      <c r="U40" s="381"/>
      <c r="V40" s="381"/>
      <c r="W40" s="381"/>
      <c r="X40" s="381"/>
      <c r="Y40" s="381"/>
      <c r="Z40" s="381"/>
      <c r="AA40" s="381"/>
      <c r="AB40" s="381"/>
      <c r="AC40" s="381"/>
      <c r="AD40" s="381"/>
      <c r="AE40" s="381"/>
      <c r="AF40" s="381"/>
      <c r="AG40" s="381"/>
      <c r="AH40" s="381"/>
      <c r="AI40" s="381"/>
      <c r="AJ40" s="381"/>
      <c r="AK40" s="80"/>
      <c r="AL40" s="155"/>
      <c r="AM40" s="201"/>
      <c r="AN40" s="80"/>
      <c r="AO40" s="80"/>
      <c r="AP40" s="80"/>
      <c r="AQ40" s="80"/>
      <c r="AR40" s="154"/>
      <c r="AS40" s="442"/>
      <c r="AT40" s="443"/>
      <c r="AU40" s="443"/>
      <c r="AV40" s="443"/>
      <c r="AW40" s="443"/>
      <c r="AX40" s="444"/>
      <c r="AY40" s="17"/>
    </row>
    <row r="41" spans="1:82" ht="19.5" customHeight="1" x14ac:dyDescent="0.25">
      <c r="A41" s="69" t="str">
        <f t="shared" si="0"/>
        <v/>
      </c>
      <c r="B41" s="186"/>
      <c r="C41" s="81"/>
      <c r="D41" s="81"/>
      <c r="E41" s="81"/>
      <c r="F41" s="81"/>
      <c r="G41" s="187"/>
      <c r="H41" s="80"/>
      <c r="I41" s="80"/>
      <c r="J41" s="80"/>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0"/>
      <c r="AL41" s="155"/>
      <c r="AM41" s="201"/>
      <c r="AN41" s="80"/>
      <c r="AO41" s="80"/>
      <c r="AP41" s="80"/>
      <c r="AQ41" s="80"/>
      <c r="AR41" s="154"/>
      <c r="AS41" s="157"/>
      <c r="AT41" s="158"/>
      <c r="AU41" s="158"/>
      <c r="AV41" s="158"/>
      <c r="AW41" s="158"/>
      <c r="AX41" s="159"/>
      <c r="AY41" s="17"/>
    </row>
    <row r="42" spans="1:82" ht="19.5" customHeight="1" x14ac:dyDescent="0.25">
      <c r="A42" s="69">
        <f t="shared" si="0"/>
        <v>421</v>
      </c>
      <c r="B42" s="186"/>
      <c r="C42" s="81"/>
      <c r="D42" s="81"/>
      <c r="E42" s="81"/>
      <c r="F42" s="81"/>
      <c r="G42" s="187"/>
      <c r="H42" s="80"/>
      <c r="I42" s="80"/>
      <c r="J42" s="80" t="s">
        <v>72</v>
      </c>
      <c r="K42" s="381" t="s">
        <v>1163</v>
      </c>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80"/>
      <c r="AL42" s="155"/>
      <c r="AM42" s="201">
        <v>421</v>
      </c>
      <c r="AN42" s="386" t="s">
        <v>12</v>
      </c>
      <c r="AO42" s="387"/>
      <c r="AP42" s="387"/>
      <c r="AQ42" s="388"/>
      <c r="AR42" s="154"/>
      <c r="AS42" s="442" t="s">
        <v>1599</v>
      </c>
      <c r="AT42" s="443"/>
      <c r="AU42" s="443"/>
      <c r="AV42" s="443"/>
      <c r="AW42" s="443"/>
      <c r="AX42" s="444"/>
      <c r="AY42" s="17">
        <f>IFERROR(VLOOKUP(AN42,$CD$6:$CE$11,2,FALSE),0)</f>
        <v>0</v>
      </c>
    </row>
    <row r="43" spans="1:82" ht="19.5" customHeight="1" x14ac:dyDescent="0.25">
      <c r="A43" s="69" t="str">
        <f t="shared" si="0"/>
        <v/>
      </c>
      <c r="B43" s="186"/>
      <c r="C43" s="81"/>
      <c r="D43" s="81"/>
      <c r="E43" s="81"/>
      <c r="F43" s="81"/>
      <c r="G43" s="187"/>
      <c r="H43" s="80"/>
      <c r="I43" s="80"/>
      <c r="J43" s="80"/>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80"/>
      <c r="AL43" s="155"/>
      <c r="AM43" s="201"/>
      <c r="AN43" s="80"/>
      <c r="AO43" s="80"/>
      <c r="AP43" s="80"/>
      <c r="AQ43" s="80"/>
      <c r="AR43" s="154"/>
      <c r="AS43" s="442"/>
      <c r="AT43" s="443"/>
      <c r="AU43" s="443"/>
      <c r="AV43" s="443"/>
      <c r="AW43" s="443"/>
      <c r="AX43" s="444"/>
      <c r="AY43" s="39"/>
    </row>
    <row r="44" spans="1:82" ht="19.5" customHeight="1" x14ac:dyDescent="0.25">
      <c r="A44" s="69">
        <f t="shared" si="0"/>
        <v>422</v>
      </c>
      <c r="B44" s="153"/>
      <c r="C44" s="80"/>
      <c r="D44" s="80"/>
      <c r="E44" s="80"/>
      <c r="F44" s="80"/>
      <c r="G44" s="154"/>
      <c r="H44" s="80"/>
      <c r="I44" s="80"/>
      <c r="J44" s="80" t="s">
        <v>73</v>
      </c>
      <c r="K44" s="381" t="s">
        <v>1164</v>
      </c>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80"/>
      <c r="AL44" s="155"/>
      <c r="AM44" s="201">
        <v>422</v>
      </c>
      <c r="AN44" s="386" t="s">
        <v>12</v>
      </c>
      <c r="AO44" s="387"/>
      <c r="AP44" s="387"/>
      <c r="AQ44" s="388"/>
      <c r="AR44" s="154"/>
      <c r="AS44" s="442" t="s">
        <v>1600</v>
      </c>
      <c r="AT44" s="443"/>
      <c r="AU44" s="443"/>
      <c r="AV44" s="443"/>
      <c r="AW44" s="443"/>
      <c r="AX44" s="444"/>
      <c r="AY44" s="17">
        <f>IFERROR(VLOOKUP(AN44,$CD$6:$CE$11,2,FALSE),0)</f>
        <v>0</v>
      </c>
    </row>
    <row r="45" spans="1:82" ht="19.5" customHeight="1" x14ac:dyDescent="0.25">
      <c r="A45" s="69" t="str">
        <f t="shared" si="0"/>
        <v/>
      </c>
      <c r="B45" s="185"/>
      <c r="C45" s="80"/>
      <c r="D45" s="80"/>
      <c r="E45" s="80"/>
      <c r="F45" s="80"/>
      <c r="G45" s="154"/>
      <c r="H45" s="80"/>
      <c r="I45" s="80"/>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80"/>
      <c r="AL45" s="155"/>
      <c r="AM45" s="201"/>
      <c r="AN45" s="80"/>
      <c r="AO45" s="80"/>
      <c r="AP45" s="80"/>
      <c r="AQ45" s="80"/>
      <c r="AR45" s="154"/>
      <c r="AS45" s="442"/>
      <c r="AT45" s="443"/>
      <c r="AU45" s="443"/>
      <c r="AV45" s="443"/>
      <c r="AW45" s="443"/>
      <c r="AX45" s="444"/>
      <c r="AY45" s="17"/>
    </row>
    <row r="46" spans="1:82" ht="19.5" customHeight="1" x14ac:dyDescent="0.25">
      <c r="A46" s="69">
        <f t="shared" si="0"/>
        <v>423</v>
      </c>
      <c r="B46" s="153"/>
      <c r="C46" s="80"/>
      <c r="D46" s="80"/>
      <c r="E46" s="80"/>
      <c r="F46" s="80"/>
      <c r="G46" s="154"/>
      <c r="H46" s="80"/>
      <c r="I46" s="80"/>
      <c r="J46" s="94" t="s">
        <v>158</v>
      </c>
      <c r="K46" s="384" t="s">
        <v>1165</v>
      </c>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84"/>
      <c r="AI46" s="384"/>
      <c r="AJ46" s="384"/>
      <c r="AK46" s="80"/>
      <c r="AL46" s="155"/>
      <c r="AM46" s="201">
        <v>423</v>
      </c>
      <c r="AN46" s="386" t="s">
        <v>12</v>
      </c>
      <c r="AO46" s="387"/>
      <c r="AP46" s="387"/>
      <c r="AQ46" s="388"/>
      <c r="AR46" s="154"/>
      <c r="AS46" s="442" t="s">
        <v>1601</v>
      </c>
      <c r="AT46" s="443"/>
      <c r="AU46" s="443"/>
      <c r="AV46" s="443"/>
      <c r="AW46" s="443"/>
      <c r="AX46" s="444"/>
      <c r="AY46" s="17">
        <f t="shared" ref="AY46:AY71" si="1">IFERROR(VLOOKUP(AN46,$CD$6:$CE$11,2,FALSE),0)</f>
        <v>0</v>
      </c>
    </row>
    <row r="47" spans="1:82" ht="19.5" customHeight="1" x14ac:dyDescent="0.25">
      <c r="A47" s="69" t="str">
        <f t="shared" si="0"/>
        <v/>
      </c>
      <c r="B47" s="153"/>
      <c r="C47" s="80"/>
      <c r="D47" s="80"/>
      <c r="E47" s="80"/>
      <c r="F47" s="80"/>
      <c r="G47" s="154"/>
      <c r="H47" s="80"/>
      <c r="I47" s="80"/>
      <c r="J47" s="94"/>
      <c r="K47" s="384"/>
      <c r="L47" s="384"/>
      <c r="M47" s="384"/>
      <c r="N47" s="384"/>
      <c r="O47" s="384"/>
      <c r="P47" s="384"/>
      <c r="Q47" s="384"/>
      <c r="R47" s="384"/>
      <c r="S47" s="384"/>
      <c r="T47" s="384"/>
      <c r="U47" s="384"/>
      <c r="V47" s="384"/>
      <c r="W47" s="384"/>
      <c r="X47" s="384"/>
      <c r="Y47" s="384"/>
      <c r="Z47" s="384"/>
      <c r="AA47" s="384"/>
      <c r="AB47" s="384"/>
      <c r="AC47" s="384"/>
      <c r="AD47" s="384"/>
      <c r="AE47" s="384"/>
      <c r="AF47" s="384"/>
      <c r="AG47" s="384"/>
      <c r="AH47" s="384"/>
      <c r="AI47" s="384"/>
      <c r="AJ47" s="384"/>
      <c r="AK47" s="80"/>
      <c r="AL47" s="155"/>
      <c r="AM47" s="201"/>
      <c r="AN47" s="236"/>
      <c r="AO47" s="236"/>
      <c r="AP47" s="236"/>
      <c r="AQ47" s="236"/>
      <c r="AR47" s="154"/>
      <c r="AS47" s="442"/>
      <c r="AT47" s="443"/>
      <c r="AU47" s="443"/>
      <c r="AV47" s="443"/>
      <c r="AW47" s="443"/>
      <c r="AX47" s="444"/>
      <c r="AY47" s="17"/>
    </row>
    <row r="48" spans="1:82" ht="19.5" customHeight="1" x14ac:dyDescent="0.25">
      <c r="A48" s="69" t="str">
        <f t="shared" si="0"/>
        <v/>
      </c>
      <c r="B48" s="153"/>
      <c r="C48" s="80"/>
      <c r="D48" s="80"/>
      <c r="E48" s="80"/>
      <c r="F48" s="80"/>
      <c r="G48" s="154"/>
      <c r="H48" s="80"/>
      <c r="I48" s="80"/>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80"/>
      <c r="AL48" s="155"/>
      <c r="AM48" s="201"/>
      <c r="AN48" s="80"/>
      <c r="AO48" s="80"/>
      <c r="AP48" s="80"/>
      <c r="AQ48" s="80"/>
      <c r="AR48" s="154"/>
      <c r="AS48" s="157"/>
      <c r="AT48" s="158"/>
      <c r="AU48" s="158"/>
      <c r="AV48" s="158"/>
      <c r="AW48" s="158"/>
      <c r="AX48" s="159"/>
      <c r="AY48" s="17"/>
    </row>
    <row r="49" spans="1:51" ht="19.5" customHeight="1" x14ac:dyDescent="0.25">
      <c r="A49" s="69">
        <f t="shared" si="0"/>
        <v>424</v>
      </c>
      <c r="B49" s="153"/>
      <c r="C49" s="80"/>
      <c r="D49" s="80"/>
      <c r="E49" s="80"/>
      <c r="F49" s="80"/>
      <c r="G49" s="154"/>
      <c r="H49" s="200" t="s">
        <v>349</v>
      </c>
      <c r="I49" s="80"/>
      <c r="J49" s="373" t="s">
        <v>381</v>
      </c>
      <c r="K49" s="373"/>
      <c r="L49" s="373"/>
      <c r="M49" s="373"/>
      <c r="N49" s="373"/>
      <c r="O49" s="373"/>
      <c r="P49" s="373"/>
      <c r="Q49" s="373"/>
      <c r="R49" s="373"/>
      <c r="S49" s="373"/>
      <c r="T49" s="373"/>
      <c r="U49" s="373"/>
      <c r="V49" s="373"/>
      <c r="W49" s="373"/>
      <c r="X49" s="373"/>
      <c r="Y49" s="373"/>
      <c r="Z49" s="373"/>
      <c r="AA49" s="373"/>
      <c r="AB49" s="373"/>
      <c r="AC49" s="373"/>
      <c r="AD49" s="373"/>
      <c r="AE49" s="373"/>
      <c r="AF49" s="373"/>
      <c r="AG49" s="373"/>
      <c r="AH49" s="373"/>
      <c r="AI49" s="373"/>
      <c r="AJ49" s="373"/>
      <c r="AK49" s="80"/>
      <c r="AL49" s="155"/>
      <c r="AM49" s="201">
        <v>424</v>
      </c>
      <c r="AN49" s="386" t="s">
        <v>12</v>
      </c>
      <c r="AO49" s="387"/>
      <c r="AP49" s="387"/>
      <c r="AQ49" s="388"/>
      <c r="AR49" s="154"/>
      <c r="AS49" s="442" t="s">
        <v>1752</v>
      </c>
      <c r="AT49" s="443"/>
      <c r="AU49" s="443"/>
      <c r="AV49" s="443"/>
      <c r="AW49" s="443"/>
      <c r="AX49" s="444"/>
      <c r="AY49" s="17">
        <f t="shared" si="1"/>
        <v>0</v>
      </c>
    </row>
    <row r="50" spans="1:51" ht="19.5" customHeight="1" x14ac:dyDescent="0.25">
      <c r="A50" s="69" t="str">
        <f t="shared" si="0"/>
        <v/>
      </c>
      <c r="B50" s="153"/>
      <c r="C50" s="80"/>
      <c r="D50" s="80"/>
      <c r="E50" s="80"/>
      <c r="F50" s="80"/>
      <c r="G50" s="154"/>
      <c r="H50" s="80"/>
      <c r="I50" s="80"/>
      <c r="J50" s="80"/>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80"/>
      <c r="AL50" s="155"/>
      <c r="AM50" s="201"/>
      <c r="AN50" s="80"/>
      <c r="AO50" s="80"/>
      <c r="AP50" s="80"/>
      <c r="AQ50" s="80"/>
      <c r="AR50" s="154"/>
      <c r="AS50" s="442"/>
      <c r="AT50" s="443"/>
      <c r="AU50" s="443"/>
      <c r="AV50" s="443"/>
      <c r="AW50" s="443"/>
      <c r="AX50" s="444"/>
      <c r="AY50" s="17"/>
    </row>
    <row r="51" spans="1:51" ht="19.5" customHeight="1" x14ac:dyDescent="0.25">
      <c r="A51" s="69">
        <f t="shared" si="0"/>
        <v>425</v>
      </c>
      <c r="B51" s="153"/>
      <c r="C51" s="80"/>
      <c r="D51" s="80"/>
      <c r="E51" s="80"/>
      <c r="F51" s="80"/>
      <c r="G51" s="154"/>
      <c r="H51" s="80"/>
      <c r="I51" s="80"/>
      <c r="J51" s="80" t="s">
        <v>1298</v>
      </c>
      <c r="K51" s="381" t="s">
        <v>1299</v>
      </c>
      <c r="L51" s="381"/>
      <c r="M51" s="381"/>
      <c r="N51" s="381"/>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80"/>
      <c r="AL51" s="155"/>
      <c r="AM51" s="201">
        <v>425</v>
      </c>
      <c r="AN51" s="386" t="s">
        <v>12</v>
      </c>
      <c r="AO51" s="387"/>
      <c r="AP51" s="387"/>
      <c r="AQ51" s="388"/>
      <c r="AR51" s="154"/>
      <c r="AS51" s="442"/>
      <c r="AT51" s="443"/>
      <c r="AU51" s="443"/>
      <c r="AV51" s="443"/>
      <c r="AW51" s="443"/>
      <c r="AX51" s="444"/>
      <c r="AY51" s="17">
        <f t="shared" si="1"/>
        <v>0</v>
      </c>
    </row>
    <row r="52" spans="1:51" ht="19.5" customHeight="1" x14ac:dyDescent="0.25">
      <c r="A52" s="69" t="str">
        <f t="shared" si="0"/>
        <v/>
      </c>
      <c r="B52" s="153"/>
      <c r="C52" s="80"/>
      <c r="D52" s="80"/>
      <c r="E52" s="80"/>
      <c r="F52" s="80"/>
      <c r="G52" s="154"/>
      <c r="H52" s="80"/>
      <c r="I52" s="80"/>
      <c r="J52" s="80"/>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80"/>
      <c r="AL52" s="155"/>
      <c r="AM52" s="201"/>
      <c r="AN52" s="191"/>
      <c r="AO52" s="191"/>
      <c r="AP52" s="191"/>
      <c r="AQ52" s="191"/>
      <c r="AR52" s="154"/>
      <c r="AS52" s="442"/>
      <c r="AT52" s="443"/>
      <c r="AU52" s="443"/>
      <c r="AV52" s="443"/>
      <c r="AW52" s="443"/>
      <c r="AX52" s="444"/>
      <c r="AY52" s="17"/>
    </row>
    <row r="53" spans="1:51" ht="19.5" customHeight="1" x14ac:dyDescent="0.25">
      <c r="A53" s="69" t="str">
        <f t="shared" si="0"/>
        <v/>
      </c>
      <c r="B53" s="153"/>
      <c r="C53" s="80"/>
      <c r="D53" s="80"/>
      <c r="E53" s="80"/>
      <c r="F53" s="80"/>
      <c r="G53" s="154"/>
      <c r="H53" s="80"/>
      <c r="I53" s="80"/>
      <c r="J53" s="80"/>
      <c r="K53" s="381"/>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80"/>
      <c r="AL53" s="155"/>
      <c r="AM53" s="201"/>
      <c r="AN53" s="191"/>
      <c r="AO53" s="191"/>
      <c r="AP53" s="191"/>
      <c r="AQ53" s="191"/>
      <c r="AR53" s="154"/>
      <c r="AS53" s="442"/>
      <c r="AT53" s="443"/>
      <c r="AU53" s="443"/>
      <c r="AV53" s="443"/>
      <c r="AW53" s="443"/>
      <c r="AX53" s="444"/>
      <c r="AY53" s="17"/>
    </row>
    <row r="54" spans="1:51" ht="19.5" customHeight="1" x14ac:dyDescent="0.25">
      <c r="A54" s="69" t="str">
        <f t="shared" si="0"/>
        <v/>
      </c>
      <c r="B54" s="153"/>
      <c r="C54" s="80"/>
      <c r="D54" s="80"/>
      <c r="E54" s="80"/>
      <c r="F54" s="80"/>
      <c r="G54" s="154"/>
      <c r="H54" s="80"/>
      <c r="I54" s="80"/>
      <c r="J54" s="80"/>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80"/>
      <c r="AL54" s="155"/>
      <c r="AM54" s="201"/>
      <c r="AN54" s="80"/>
      <c r="AO54" s="80"/>
      <c r="AP54" s="80"/>
      <c r="AQ54" s="80"/>
      <c r="AR54" s="154"/>
      <c r="AS54" s="442"/>
      <c r="AT54" s="443"/>
      <c r="AU54" s="443"/>
      <c r="AV54" s="443"/>
      <c r="AW54" s="443"/>
      <c r="AX54" s="444"/>
      <c r="AY54" s="17"/>
    </row>
    <row r="55" spans="1:51" ht="19.5" customHeight="1" x14ac:dyDescent="0.25">
      <c r="A55" s="69" t="str">
        <f t="shared" si="0"/>
        <v/>
      </c>
      <c r="B55" s="153"/>
      <c r="C55" s="80"/>
      <c r="D55" s="80"/>
      <c r="E55" s="80"/>
      <c r="F55" s="80"/>
      <c r="G55" s="154"/>
      <c r="H55" s="80"/>
      <c r="I55" s="80"/>
      <c r="J55" s="80"/>
      <c r="K55" s="83" t="s">
        <v>1300</v>
      </c>
      <c r="L55" s="381" t="s">
        <v>1303</v>
      </c>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80"/>
      <c r="AL55" s="155"/>
      <c r="AM55" s="201"/>
      <c r="AN55" s="80"/>
      <c r="AO55" s="80"/>
      <c r="AP55" s="237"/>
      <c r="AQ55" s="80"/>
      <c r="AR55" s="154"/>
      <c r="AS55" s="442"/>
      <c r="AT55" s="443"/>
      <c r="AU55" s="443"/>
      <c r="AV55" s="443"/>
      <c r="AW55" s="443"/>
      <c r="AX55" s="444"/>
      <c r="AY55" s="17"/>
    </row>
    <row r="56" spans="1:51" ht="19.5" customHeight="1" x14ac:dyDescent="0.25">
      <c r="A56" s="69" t="str">
        <f t="shared" si="0"/>
        <v/>
      </c>
      <c r="B56" s="153"/>
      <c r="C56" s="80"/>
      <c r="D56" s="80"/>
      <c r="E56" s="80"/>
      <c r="F56" s="80"/>
      <c r="G56" s="154"/>
      <c r="H56" s="80"/>
      <c r="I56" s="80"/>
      <c r="J56" s="80"/>
      <c r="K56" s="83" t="s">
        <v>1301</v>
      </c>
      <c r="L56" s="381" t="s">
        <v>1304</v>
      </c>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80"/>
      <c r="AL56" s="155"/>
      <c r="AM56" s="201"/>
      <c r="AN56" s="80"/>
      <c r="AO56" s="80"/>
      <c r="AP56" s="80"/>
      <c r="AQ56" s="80"/>
      <c r="AR56" s="154"/>
      <c r="AS56" s="442"/>
      <c r="AT56" s="443"/>
      <c r="AU56" s="443"/>
      <c r="AV56" s="443"/>
      <c r="AW56" s="443"/>
      <c r="AX56" s="444"/>
      <c r="AY56" s="17"/>
    </row>
    <row r="57" spans="1:51" ht="19.5" customHeight="1" x14ac:dyDescent="0.25">
      <c r="A57" s="69" t="str">
        <f t="shared" si="0"/>
        <v/>
      </c>
      <c r="B57" s="153"/>
      <c r="C57" s="80"/>
      <c r="D57" s="80"/>
      <c r="E57" s="80"/>
      <c r="F57" s="80"/>
      <c r="G57" s="154"/>
      <c r="H57" s="80"/>
      <c r="I57" s="80"/>
      <c r="J57" s="80"/>
      <c r="K57" s="83"/>
      <c r="L57" s="381"/>
      <c r="M57" s="381"/>
      <c r="N57" s="381"/>
      <c r="O57" s="381"/>
      <c r="P57" s="381"/>
      <c r="Q57" s="381"/>
      <c r="R57" s="381"/>
      <c r="S57" s="381"/>
      <c r="T57" s="381"/>
      <c r="U57" s="381"/>
      <c r="V57" s="381"/>
      <c r="W57" s="381"/>
      <c r="X57" s="381"/>
      <c r="Y57" s="381"/>
      <c r="Z57" s="381"/>
      <c r="AA57" s="381"/>
      <c r="AB57" s="381"/>
      <c r="AC57" s="381"/>
      <c r="AD57" s="381"/>
      <c r="AE57" s="381"/>
      <c r="AF57" s="381"/>
      <c r="AG57" s="381"/>
      <c r="AH57" s="381"/>
      <c r="AI57" s="381"/>
      <c r="AJ57" s="381"/>
      <c r="AK57" s="80"/>
      <c r="AL57" s="155"/>
      <c r="AM57" s="201"/>
      <c r="AN57" s="80"/>
      <c r="AO57" s="80"/>
      <c r="AP57" s="80"/>
      <c r="AQ57" s="80"/>
      <c r="AR57" s="154"/>
      <c r="AS57" s="157"/>
      <c r="AT57" s="158"/>
      <c r="AU57" s="158"/>
      <c r="AV57" s="158"/>
      <c r="AW57" s="158"/>
      <c r="AX57" s="159"/>
      <c r="AY57" s="17"/>
    </row>
    <row r="58" spans="1:51" ht="19.5" customHeight="1" x14ac:dyDescent="0.25">
      <c r="A58" s="69" t="str">
        <f t="shared" si="0"/>
        <v/>
      </c>
      <c r="B58" s="153"/>
      <c r="C58" s="80"/>
      <c r="D58" s="80"/>
      <c r="E58" s="80"/>
      <c r="F58" s="80"/>
      <c r="G58" s="154"/>
      <c r="H58" s="80"/>
      <c r="I58" s="80"/>
      <c r="J58" s="80"/>
      <c r="K58" s="83"/>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80"/>
      <c r="AL58" s="155"/>
      <c r="AM58" s="201"/>
      <c r="AN58" s="80"/>
      <c r="AO58" s="80"/>
      <c r="AP58" s="80"/>
      <c r="AQ58" s="80"/>
      <c r="AR58" s="154"/>
      <c r="AS58" s="158"/>
      <c r="AT58" s="158"/>
      <c r="AU58" s="158"/>
      <c r="AV58" s="158"/>
      <c r="AW58" s="158"/>
      <c r="AX58" s="159"/>
      <c r="AY58" s="17"/>
    </row>
    <row r="59" spans="1:51" ht="19.5" customHeight="1" x14ac:dyDescent="0.25">
      <c r="A59" s="69" t="str">
        <f t="shared" si="0"/>
        <v/>
      </c>
      <c r="B59" s="153"/>
      <c r="C59" s="80"/>
      <c r="D59" s="80"/>
      <c r="E59" s="80"/>
      <c r="F59" s="80"/>
      <c r="G59" s="154"/>
      <c r="H59" s="80"/>
      <c r="I59" s="80"/>
      <c r="J59" s="80"/>
      <c r="K59" s="83"/>
      <c r="L59" s="381"/>
      <c r="M59" s="381"/>
      <c r="N59" s="381"/>
      <c r="O59" s="381"/>
      <c r="P59" s="381"/>
      <c r="Q59" s="381"/>
      <c r="R59" s="381"/>
      <c r="S59" s="381"/>
      <c r="T59" s="381"/>
      <c r="U59" s="381"/>
      <c r="V59" s="381"/>
      <c r="W59" s="381"/>
      <c r="X59" s="381"/>
      <c r="Y59" s="381"/>
      <c r="Z59" s="381"/>
      <c r="AA59" s="381"/>
      <c r="AB59" s="381"/>
      <c r="AC59" s="381"/>
      <c r="AD59" s="381"/>
      <c r="AE59" s="381"/>
      <c r="AF59" s="381"/>
      <c r="AG59" s="381"/>
      <c r="AH59" s="381"/>
      <c r="AI59" s="381"/>
      <c r="AJ59" s="381"/>
      <c r="AK59" s="80"/>
      <c r="AL59" s="155"/>
      <c r="AM59" s="201"/>
      <c r="AN59" s="80"/>
      <c r="AO59" s="80"/>
      <c r="AP59" s="80"/>
      <c r="AQ59" s="80"/>
      <c r="AR59" s="154"/>
      <c r="AS59" s="158"/>
      <c r="AT59" s="158"/>
      <c r="AU59" s="158"/>
      <c r="AV59" s="158"/>
      <c r="AW59" s="158"/>
      <c r="AX59" s="159"/>
      <c r="AY59" s="17"/>
    </row>
    <row r="60" spans="1:51" ht="19.5" customHeight="1" x14ac:dyDescent="0.25">
      <c r="A60" s="69" t="str">
        <f t="shared" si="0"/>
        <v/>
      </c>
      <c r="B60" s="153"/>
      <c r="C60" s="80"/>
      <c r="D60" s="80"/>
      <c r="E60" s="80"/>
      <c r="F60" s="80"/>
      <c r="G60" s="154"/>
      <c r="H60" s="80"/>
      <c r="I60" s="80"/>
      <c r="J60" s="80"/>
      <c r="K60" s="83" t="s">
        <v>1302</v>
      </c>
      <c r="L60" s="381" t="s">
        <v>1305</v>
      </c>
      <c r="M60" s="381"/>
      <c r="N60" s="381"/>
      <c r="O60" s="381"/>
      <c r="P60" s="381"/>
      <c r="Q60" s="381"/>
      <c r="R60" s="381"/>
      <c r="S60" s="381"/>
      <c r="T60" s="381"/>
      <c r="U60" s="381"/>
      <c r="V60" s="381"/>
      <c r="W60" s="381"/>
      <c r="X60" s="381"/>
      <c r="Y60" s="381"/>
      <c r="Z60" s="381"/>
      <c r="AA60" s="381"/>
      <c r="AB60" s="381"/>
      <c r="AC60" s="381"/>
      <c r="AD60" s="381"/>
      <c r="AE60" s="381"/>
      <c r="AF60" s="381"/>
      <c r="AG60" s="381"/>
      <c r="AH60" s="381"/>
      <c r="AI60" s="381"/>
      <c r="AJ60" s="381"/>
      <c r="AK60" s="80"/>
      <c r="AL60" s="155"/>
      <c r="AM60" s="201"/>
      <c r="AN60" s="80"/>
      <c r="AO60" s="80"/>
      <c r="AP60" s="80"/>
      <c r="AQ60" s="80"/>
      <c r="AR60" s="154"/>
      <c r="AS60" s="158"/>
      <c r="AT60" s="158"/>
      <c r="AU60" s="158"/>
      <c r="AV60" s="158"/>
      <c r="AW60" s="158"/>
      <c r="AX60" s="159"/>
      <c r="AY60" s="17"/>
    </row>
    <row r="61" spans="1:51" ht="19.5" customHeight="1" x14ac:dyDescent="0.25">
      <c r="A61" s="69" t="str">
        <f t="shared" si="0"/>
        <v/>
      </c>
      <c r="B61" s="153"/>
      <c r="C61" s="80"/>
      <c r="D61" s="80"/>
      <c r="E61" s="80"/>
      <c r="F61" s="80"/>
      <c r="G61" s="154"/>
      <c r="H61" s="80"/>
      <c r="I61" s="80"/>
      <c r="J61" s="80"/>
      <c r="K61" s="83"/>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80"/>
      <c r="AL61" s="155"/>
      <c r="AM61" s="201"/>
      <c r="AN61" s="80"/>
      <c r="AO61" s="80"/>
      <c r="AP61" s="80"/>
      <c r="AQ61" s="80"/>
      <c r="AR61" s="154"/>
      <c r="AS61" s="158"/>
      <c r="AT61" s="158"/>
      <c r="AU61" s="158"/>
      <c r="AV61" s="158"/>
      <c r="AW61" s="158"/>
      <c r="AX61" s="159"/>
      <c r="AY61" s="17"/>
    </row>
    <row r="62" spans="1:51" ht="19.5" customHeight="1" x14ac:dyDescent="0.25">
      <c r="A62" s="69" t="str">
        <f t="shared" si="0"/>
        <v/>
      </c>
      <c r="B62" s="153"/>
      <c r="C62" s="80"/>
      <c r="D62" s="80"/>
      <c r="E62" s="80"/>
      <c r="F62" s="80"/>
      <c r="G62" s="154"/>
      <c r="H62" s="80"/>
      <c r="I62" s="80"/>
      <c r="J62" s="80"/>
      <c r="K62" s="83"/>
      <c r="L62" s="381"/>
      <c r="M62" s="381"/>
      <c r="N62" s="381"/>
      <c r="O62" s="381"/>
      <c r="P62" s="381"/>
      <c r="Q62" s="381"/>
      <c r="R62" s="381"/>
      <c r="S62" s="381"/>
      <c r="T62" s="381"/>
      <c r="U62" s="381"/>
      <c r="V62" s="381"/>
      <c r="W62" s="381"/>
      <c r="X62" s="381"/>
      <c r="Y62" s="381"/>
      <c r="Z62" s="381"/>
      <c r="AA62" s="381"/>
      <c r="AB62" s="381"/>
      <c r="AC62" s="381"/>
      <c r="AD62" s="381"/>
      <c r="AE62" s="381"/>
      <c r="AF62" s="381"/>
      <c r="AG62" s="381"/>
      <c r="AH62" s="381"/>
      <c r="AI62" s="381"/>
      <c r="AJ62" s="381"/>
      <c r="AK62" s="80"/>
      <c r="AL62" s="155"/>
      <c r="AM62" s="201"/>
      <c r="AN62" s="80"/>
      <c r="AO62" s="80"/>
      <c r="AP62" s="80"/>
      <c r="AQ62" s="80"/>
      <c r="AR62" s="154"/>
      <c r="AS62" s="158"/>
      <c r="AT62" s="158"/>
      <c r="AU62" s="158"/>
      <c r="AV62" s="158"/>
      <c r="AW62" s="158"/>
      <c r="AX62" s="159"/>
      <c r="AY62" s="17"/>
    </row>
    <row r="63" spans="1:51" ht="19.5" customHeight="1" x14ac:dyDescent="0.25">
      <c r="A63" s="69" t="str">
        <f t="shared" si="0"/>
        <v/>
      </c>
      <c r="B63" s="153"/>
      <c r="C63" s="80"/>
      <c r="D63" s="80"/>
      <c r="E63" s="80"/>
      <c r="F63" s="80"/>
      <c r="G63" s="154"/>
      <c r="H63" s="80"/>
      <c r="I63" s="80"/>
      <c r="J63" s="80"/>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80"/>
      <c r="AL63" s="155"/>
      <c r="AM63" s="201"/>
      <c r="AN63" s="80"/>
      <c r="AO63" s="80"/>
      <c r="AP63" s="80"/>
      <c r="AQ63" s="80"/>
      <c r="AR63" s="154"/>
      <c r="AS63" s="157"/>
      <c r="AT63" s="158"/>
      <c r="AU63" s="158"/>
      <c r="AV63" s="158"/>
      <c r="AW63" s="158"/>
      <c r="AX63" s="159"/>
      <c r="AY63" s="17"/>
    </row>
    <row r="64" spans="1:51" ht="19.5" customHeight="1" x14ac:dyDescent="0.25">
      <c r="A64" s="69">
        <f t="shared" si="0"/>
        <v>426</v>
      </c>
      <c r="B64" s="153"/>
      <c r="C64" s="80"/>
      <c r="D64" s="80"/>
      <c r="E64" s="80"/>
      <c r="F64" s="80"/>
      <c r="G64" s="154"/>
      <c r="H64" s="80"/>
      <c r="I64" s="80"/>
      <c r="J64" s="80" t="s">
        <v>1306</v>
      </c>
      <c r="K64" s="381" t="s">
        <v>1307</v>
      </c>
      <c r="L64" s="381"/>
      <c r="M64" s="381"/>
      <c r="N64" s="381"/>
      <c r="O64" s="381"/>
      <c r="P64" s="381"/>
      <c r="Q64" s="381"/>
      <c r="R64" s="381"/>
      <c r="S64" s="381"/>
      <c r="T64" s="381"/>
      <c r="U64" s="381"/>
      <c r="V64" s="381"/>
      <c r="W64" s="381"/>
      <c r="X64" s="381"/>
      <c r="Y64" s="381"/>
      <c r="Z64" s="381"/>
      <c r="AA64" s="381"/>
      <c r="AB64" s="381"/>
      <c r="AC64" s="381"/>
      <c r="AD64" s="381"/>
      <c r="AE64" s="381"/>
      <c r="AF64" s="381"/>
      <c r="AG64" s="381"/>
      <c r="AH64" s="381"/>
      <c r="AI64" s="381"/>
      <c r="AJ64" s="381"/>
      <c r="AK64" s="80"/>
      <c r="AL64" s="155"/>
      <c r="AM64" s="201">
        <v>426</v>
      </c>
      <c r="AN64" s="386" t="s">
        <v>12</v>
      </c>
      <c r="AO64" s="387"/>
      <c r="AP64" s="387"/>
      <c r="AQ64" s="388"/>
      <c r="AR64" s="154"/>
      <c r="AS64" s="220"/>
      <c r="AT64" s="221"/>
      <c r="AU64" s="221"/>
      <c r="AV64" s="221"/>
      <c r="AW64" s="221"/>
      <c r="AX64" s="222"/>
      <c r="AY64" s="17">
        <f t="shared" si="1"/>
        <v>0</v>
      </c>
    </row>
    <row r="65" spans="1:51" ht="19.5" customHeight="1" x14ac:dyDescent="0.25">
      <c r="A65" s="69" t="str">
        <f t="shared" si="0"/>
        <v/>
      </c>
      <c r="B65" s="153"/>
      <c r="C65" s="80"/>
      <c r="D65" s="80"/>
      <c r="E65" s="80"/>
      <c r="F65" s="80"/>
      <c r="G65" s="154"/>
      <c r="H65" s="80"/>
      <c r="I65" s="80"/>
      <c r="J65" s="80"/>
      <c r="K65" s="381"/>
      <c r="L65" s="381"/>
      <c r="M65" s="381"/>
      <c r="N65" s="381"/>
      <c r="O65" s="381"/>
      <c r="P65" s="381"/>
      <c r="Q65" s="381"/>
      <c r="R65" s="381"/>
      <c r="S65" s="381"/>
      <c r="T65" s="381"/>
      <c r="U65" s="381"/>
      <c r="V65" s="381"/>
      <c r="W65" s="381"/>
      <c r="X65" s="381"/>
      <c r="Y65" s="381"/>
      <c r="Z65" s="381"/>
      <c r="AA65" s="381"/>
      <c r="AB65" s="381"/>
      <c r="AC65" s="381"/>
      <c r="AD65" s="381"/>
      <c r="AE65" s="381"/>
      <c r="AF65" s="381"/>
      <c r="AG65" s="381"/>
      <c r="AH65" s="381"/>
      <c r="AI65" s="381"/>
      <c r="AJ65" s="381"/>
      <c r="AK65" s="80"/>
      <c r="AL65" s="155"/>
      <c r="AM65" s="201"/>
      <c r="AN65" s="80"/>
      <c r="AO65" s="80"/>
      <c r="AP65" s="80"/>
      <c r="AQ65" s="80"/>
      <c r="AR65" s="154"/>
      <c r="AS65" s="220"/>
      <c r="AT65" s="221"/>
      <c r="AU65" s="221"/>
      <c r="AV65" s="221"/>
      <c r="AW65" s="221"/>
      <c r="AX65" s="222"/>
      <c r="AY65" s="17"/>
    </row>
    <row r="66" spans="1:51" ht="19.5" customHeight="1" x14ac:dyDescent="0.25">
      <c r="A66" s="69">
        <f t="shared" si="0"/>
        <v>427</v>
      </c>
      <c r="B66" s="153"/>
      <c r="C66" s="179"/>
      <c r="D66" s="179"/>
      <c r="E66" s="179"/>
      <c r="F66" s="179"/>
      <c r="G66" s="154"/>
      <c r="H66" s="80"/>
      <c r="I66" s="80"/>
      <c r="J66" s="80"/>
      <c r="K66" s="401" t="s">
        <v>1308</v>
      </c>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80"/>
      <c r="AL66" s="155"/>
      <c r="AM66" s="201">
        <v>427</v>
      </c>
      <c r="AN66" s="386" t="s">
        <v>12</v>
      </c>
      <c r="AO66" s="387"/>
      <c r="AP66" s="387"/>
      <c r="AQ66" s="388"/>
      <c r="AR66" s="154"/>
      <c r="AS66" s="220"/>
      <c r="AT66" s="221"/>
      <c r="AU66" s="221"/>
      <c r="AV66" s="221"/>
      <c r="AW66" s="221"/>
      <c r="AX66" s="222"/>
      <c r="AY66" s="17">
        <f t="shared" si="1"/>
        <v>0</v>
      </c>
    </row>
    <row r="67" spans="1:51" ht="19.5" customHeight="1" x14ac:dyDescent="0.25">
      <c r="A67" s="69" t="str">
        <f t="shared" si="0"/>
        <v/>
      </c>
      <c r="B67" s="153"/>
      <c r="C67" s="179"/>
      <c r="D67" s="179"/>
      <c r="E67" s="179"/>
      <c r="F67" s="179"/>
      <c r="G67" s="154"/>
      <c r="H67" s="80"/>
      <c r="I67" s="80"/>
      <c r="J67" s="80"/>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80"/>
      <c r="AL67" s="155"/>
      <c r="AM67" s="201"/>
      <c r="AN67" s="80"/>
      <c r="AO67" s="80"/>
      <c r="AP67" s="80"/>
      <c r="AQ67" s="80"/>
      <c r="AR67" s="154"/>
      <c r="AS67" s="220"/>
      <c r="AT67" s="221"/>
      <c r="AU67" s="221"/>
      <c r="AV67" s="221"/>
      <c r="AW67" s="221"/>
      <c r="AX67" s="222"/>
      <c r="AY67" s="17"/>
    </row>
    <row r="68" spans="1:51" ht="19.5" customHeight="1" x14ac:dyDescent="0.25">
      <c r="A68" s="69" t="str">
        <f t="shared" si="0"/>
        <v/>
      </c>
      <c r="B68" s="153"/>
      <c r="C68" s="179"/>
      <c r="D68" s="179"/>
      <c r="E68" s="179"/>
      <c r="F68" s="179"/>
      <c r="G68" s="154"/>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155"/>
      <c r="AM68" s="201"/>
      <c r="AN68" s="80"/>
      <c r="AO68" s="80"/>
      <c r="AP68" s="80"/>
      <c r="AQ68" s="80"/>
      <c r="AR68" s="154"/>
      <c r="AS68" s="220"/>
      <c r="AT68" s="221"/>
      <c r="AU68" s="221"/>
      <c r="AV68" s="221"/>
      <c r="AW68" s="221"/>
      <c r="AX68" s="222"/>
      <c r="AY68" s="17"/>
    </row>
    <row r="69" spans="1:51" ht="19.5" customHeight="1" x14ac:dyDescent="0.25">
      <c r="A69" s="69">
        <f t="shared" si="0"/>
        <v>428</v>
      </c>
      <c r="B69" s="185"/>
      <c r="C69" s="179"/>
      <c r="D69" s="179"/>
      <c r="E69" s="179"/>
      <c r="F69" s="179"/>
      <c r="G69" s="154"/>
      <c r="H69" s="80"/>
      <c r="I69" s="80"/>
      <c r="J69" s="80" t="s">
        <v>1309</v>
      </c>
      <c r="K69" s="401" t="s">
        <v>1311</v>
      </c>
      <c r="L69" s="401"/>
      <c r="M69" s="401"/>
      <c r="N69" s="401"/>
      <c r="O69" s="401"/>
      <c r="P69" s="401"/>
      <c r="Q69" s="401"/>
      <c r="R69" s="401"/>
      <c r="S69" s="401"/>
      <c r="T69" s="401"/>
      <c r="U69" s="401"/>
      <c r="V69" s="401"/>
      <c r="W69" s="401"/>
      <c r="X69" s="401"/>
      <c r="Y69" s="401"/>
      <c r="Z69" s="401"/>
      <c r="AA69" s="401"/>
      <c r="AB69" s="401"/>
      <c r="AC69" s="401"/>
      <c r="AD69" s="401"/>
      <c r="AE69" s="401"/>
      <c r="AF69" s="401"/>
      <c r="AG69" s="401"/>
      <c r="AH69" s="401"/>
      <c r="AI69" s="401"/>
      <c r="AJ69" s="401"/>
      <c r="AK69" s="80"/>
      <c r="AL69" s="155"/>
      <c r="AM69" s="201">
        <v>428</v>
      </c>
      <c r="AN69" s="386" t="s">
        <v>12</v>
      </c>
      <c r="AO69" s="387"/>
      <c r="AP69" s="387"/>
      <c r="AQ69" s="388"/>
      <c r="AR69" s="154"/>
      <c r="AS69" s="84"/>
      <c r="AT69" s="85"/>
      <c r="AU69" s="85"/>
      <c r="AV69" s="85"/>
      <c r="AW69" s="85"/>
      <c r="AX69" s="86"/>
      <c r="AY69" s="17">
        <f t="shared" si="1"/>
        <v>0</v>
      </c>
    </row>
    <row r="70" spans="1:51" ht="19.5" customHeight="1" x14ac:dyDescent="0.25">
      <c r="A70" s="69" t="str">
        <f t="shared" ref="A70:A80" si="2">_xlfn.IFS(AM70=0,"",AM70&gt;0,AM70,AM70&lt;&gt;"","")</f>
        <v/>
      </c>
      <c r="B70" s="185"/>
      <c r="C70" s="179"/>
      <c r="D70" s="179"/>
      <c r="E70" s="179"/>
      <c r="F70" s="179"/>
      <c r="G70" s="154"/>
      <c r="H70" s="80"/>
      <c r="I70" s="80"/>
      <c r="J70" s="80"/>
      <c r="K70" s="178"/>
      <c r="L70" s="178"/>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80"/>
      <c r="AL70" s="155"/>
      <c r="AM70" s="201"/>
      <c r="AN70" s="164"/>
      <c r="AO70" s="164"/>
      <c r="AP70" s="164"/>
      <c r="AQ70" s="164"/>
      <c r="AR70" s="154"/>
      <c r="AS70" s="84"/>
      <c r="AT70" s="85"/>
      <c r="AU70" s="85"/>
      <c r="AV70" s="85"/>
      <c r="AW70" s="85"/>
      <c r="AX70" s="86"/>
      <c r="AY70" s="17"/>
    </row>
    <row r="71" spans="1:51" ht="19.5" customHeight="1" x14ac:dyDescent="0.25">
      <c r="A71" s="69">
        <f t="shared" si="2"/>
        <v>429</v>
      </c>
      <c r="B71" s="153"/>
      <c r="C71" s="80"/>
      <c r="D71" s="80"/>
      <c r="E71" s="80"/>
      <c r="F71" s="80"/>
      <c r="G71" s="154"/>
      <c r="H71" s="80"/>
      <c r="I71" s="80"/>
      <c r="J71" s="94"/>
      <c r="K71" s="381" t="s">
        <v>1310</v>
      </c>
      <c r="L71" s="381"/>
      <c r="M71" s="381"/>
      <c r="N71" s="381"/>
      <c r="O71" s="381"/>
      <c r="P71" s="381"/>
      <c r="Q71" s="381"/>
      <c r="R71" s="381"/>
      <c r="S71" s="381"/>
      <c r="T71" s="381"/>
      <c r="U71" s="381"/>
      <c r="V71" s="381"/>
      <c r="W71" s="381"/>
      <c r="X71" s="381"/>
      <c r="Y71" s="381"/>
      <c r="Z71" s="381"/>
      <c r="AA71" s="381"/>
      <c r="AB71" s="381"/>
      <c r="AC71" s="381"/>
      <c r="AD71" s="381"/>
      <c r="AE71" s="381"/>
      <c r="AF71" s="381"/>
      <c r="AG71" s="381"/>
      <c r="AH71" s="381"/>
      <c r="AI71" s="381"/>
      <c r="AJ71" s="381"/>
      <c r="AK71" s="80"/>
      <c r="AL71" s="155"/>
      <c r="AM71" s="201">
        <v>429</v>
      </c>
      <c r="AN71" s="386" t="s">
        <v>12</v>
      </c>
      <c r="AO71" s="387"/>
      <c r="AP71" s="387"/>
      <c r="AQ71" s="388"/>
      <c r="AR71" s="154"/>
      <c r="AS71" s="220"/>
      <c r="AT71" s="221"/>
      <c r="AU71" s="221"/>
      <c r="AV71" s="221"/>
      <c r="AW71" s="221"/>
      <c r="AX71" s="222"/>
      <c r="AY71" s="17">
        <f t="shared" si="1"/>
        <v>0</v>
      </c>
    </row>
    <row r="72" spans="1:51" ht="19.5" customHeight="1" x14ac:dyDescent="0.25">
      <c r="A72" s="69" t="str">
        <f t="shared" si="2"/>
        <v/>
      </c>
      <c r="B72" s="153"/>
      <c r="C72" s="80"/>
      <c r="D72" s="80"/>
      <c r="E72" s="80"/>
      <c r="F72" s="80"/>
      <c r="G72" s="154"/>
      <c r="H72" s="80"/>
      <c r="I72" s="80"/>
      <c r="J72" s="94"/>
      <c r="K72" s="381"/>
      <c r="L72" s="381"/>
      <c r="M72" s="381"/>
      <c r="N72" s="381"/>
      <c r="O72" s="381"/>
      <c r="P72" s="381"/>
      <c r="Q72" s="381"/>
      <c r="R72" s="381"/>
      <c r="S72" s="381"/>
      <c r="T72" s="381"/>
      <c r="U72" s="381"/>
      <c r="V72" s="381"/>
      <c r="W72" s="381"/>
      <c r="X72" s="381"/>
      <c r="Y72" s="381"/>
      <c r="Z72" s="381"/>
      <c r="AA72" s="381"/>
      <c r="AB72" s="381"/>
      <c r="AC72" s="381"/>
      <c r="AD72" s="381"/>
      <c r="AE72" s="381"/>
      <c r="AF72" s="381"/>
      <c r="AG72" s="381"/>
      <c r="AH72" s="381"/>
      <c r="AI72" s="381"/>
      <c r="AJ72" s="381"/>
      <c r="AK72" s="80"/>
      <c r="AL72" s="155"/>
      <c r="AM72" s="201"/>
      <c r="AN72" s="80"/>
      <c r="AO72" s="80"/>
      <c r="AP72" s="80"/>
      <c r="AQ72" s="80"/>
      <c r="AR72" s="154"/>
      <c r="AS72" s="220"/>
      <c r="AT72" s="221"/>
      <c r="AU72" s="221"/>
      <c r="AV72" s="221"/>
      <c r="AW72" s="221"/>
      <c r="AX72" s="222"/>
      <c r="AY72" s="17"/>
    </row>
    <row r="73" spans="1:51" ht="19.5" customHeight="1" x14ac:dyDescent="0.25">
      <c r="A73" s="69" t="str">
        <f t="shared" si="2"/>
        <v/>
      </c>
      <c r="B73" s="153"/>
      <c r="C73" s="80"/>
      <c r="D73" s="80"/>
      <c r="E73" s="80"/>
      <c r="F73" s="80"/>
      <c r="G73" s="154"/>
      <c r="H73" s="80"/>
      <c r="I73" s="80"/>
      <c r="J73" s="94"/>
      <c r="K73" s="381"/>
      <c r="L73" s="381"/>
      <c r="M73" s="381"/>
      <c r="N73" s="381"/>
      <c r="O73" s="381"/>
      <c r="P73" s="381"/>
      <c r="Q73" s="381"/>
      <c r="R73" s="381"/>
      <c r="S73" s="381"/>
      <c r="T73" s="381"/>
      <c r="U73" s="381"/>
      <c r="V73" s="381"/>
      <c r="W73" s="381"/>
      <c r="X73" s="381"/>
      <c r="Y73" s="381"/>
      <c r="Z73" s="381"/>
      <c r="AA73" s="381"/>
      <c r="AB73" s="381"/>
      <c r="AC73" s="381"/>
      <c r="AD73" s="381"/>
      <c r="AE73" s="381"/>
      <c r="AF73" s="381"/>
      <c r="AG73" s="381"/>
      <c r="AH73" s="381"/>
      <c r="AI73" s="381"/>
      <c r="AJ73" s="381"/>
      <c r="AK73" s="80"/>
      <c r="AL73" s="155"/>
      <c r="AM73" s="156"/>
      <c r="AN73" s="80"/>
      <c r="AO73" s="80"/>
      <c r="AP73" s="80"/>
      <c r="AQ73" s="80"/>
      <c r="AR73" s="154"/>
      <c r="AS73" s="220"/>
      <c r="AT73" s="221"/>
      <c r="AU73" s="221"/>
      <c r="AV73" s="221"/>
      <c r="AW73" s="221"/>
      <c r="AX73" s="222"/>
      <c r="AY73" s="17"/>
    </row>
    <row r="74" spans="1:51" ht="19.5" customHeight="1" x14ac:dyDescent="0.25">
      <c r="A74" s="69" t="str">
        <f t="shared" si="2"/>
        <v/>
      </c>
      <c r="B74" s="153"/>
      <c r="C74" s="80"/>
      <c r="D74" s="80"/>
      <c r="E74" s="80"/>
      <c r="F74" s="80"/>
      <c r="G74" s="154"/>
      <c r="H74" s="80"/>
      <c r="I74" s="80"/>
      <c r="J74" s="94"/>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0"/>
      <c r="AL74" s="155"/>
      <c r="AM74" s="156"/>
      <c r="AN74" s="80"/>
      <c r="AO74" s="80"/>
      <c r="AP74" s="80"/>
      <c r="AQ74" s="80"/>
      <c r="AR74" s="154"/>
      <c r="AS74" s="221"/>
      <c r="AT74" s="221"/>
      <c r="AU74" s="221"/>
      <c r="AV74" s="221"/>
      <c r="AW74" s="221"/>
      <c r="AX74" s="222"/>
      <c r="AY74" s="17"/>
    </row>
    <row r="75" spans="1:51" ht="19.5" customHeight="1" x14ac:dyDescent="0.25">
      <c r="A75" s="69" t="str">
        <f t="shared" si="2"/>
        <v/>
      </c>
      <c r="B75" s="153"/>
      <c r="C75" s="80"/>
      <c r="D75" s="80"/>
      <c r="E75" s="80"/>
      <c r="F75" s="80"/>
      <c r="G75" s="154"/>
      <c r="H75" s="80"/>
      <c r="I75" s="80"/>
      <c r="J75" s="94"/>
      <c r="K75" s="532" t="s">
        <v>1312</v>
      </c>
      <c r="L75" s="533"/>
      <c r="M75" s="533"/>
      <c r="N75" s="533"/>
      <c r="O75" s="533"/>
      <c r="P75" s="533"/>
      <c r="Q75" s="533"/>
      <c r="R75" s="533"/>
      <c r="S75" s="533"/>
      <c r="T75" s="533"/>
      <c r="U75" s="533"/>
      <c r="V75" s="533"/>
      <c r="W75" s="533"/>
      <c r="X75" s="533"/>
      <c r="Y75" s="533"/>
      <c r="Z75" s="533"/>
      <c r="AA75" s="533"/>
      <c r="AB75" s="533"/>
      <c r="AC75" s="533"/>
      <c r="AD75" s="533"/>
      <c r="AE75" s="533"/>
      <c r="AF75" s="533"/>
      <c r="AG75" s="533"/>
      <c r="AH75" s="533"/>
      <c r="AI75" s="533"/>
      <c r="AJ75" s="534"/>
      <c r="AK75" s="80"/>
      <c r="AL75" s="155"/>
      <c r="AM75" s="156"/>
      <c r="AN75" s="80"/>
      <c r="AO75" s="80"/>
      <c r="AP75" s="80"/>
      <c r="AQ75" s="80"/>
      <c r="AR75" s="154"/>
      <c r="AS75" s="221"/>
      <c r="AT75" s="221"/>
      <c r="AU75" s="221"/>
      <c r="AV75" s="221"/>
      <c r="AW75" s="221"/>
      <c r="AX75" s="222"/>
      <c r="AY75" s="17"/>
    </row>
    <row r="76" spans="1:51" ht="19.5" customHeight="1" x14ac:dyDescent="0.25">
      <c r="A76" s="69" t="str">
        <f t="shared" si="2"/>
        <v/>
      </c>
      <c r="B76" s="153"/>
      <c r="C76" s="80"/>
      <c r="D76" s="80"/>
      <c r="E76" s="80"/>
      <c r="F76" s="80"/>
      <c r="G76" s="154"/>
      <c r="H76" s="80"/>
      <c r="I76" s="80"/>
      <c r="J76" s="94"/>
      <c r="K76" s="535"/>
      <c r="L76" s="381"/>
      <c r="M76" s="381"/>
      <c r="N76" s="381"/>
      <c r="O76" s="381"/>
      <c r="P76" s="381"/>
      <c r="Q76" s="381"/>
      <c r="R76" s="381"/>
      <c r="S76" s="381"/>
      <c r="T76" s="381"/>
      <c r="U76" s="381"/>
      <c r="V76" s="381"/>
      <c r="W76" s="381"/>
      <c r="X76" s="381"/>
      <c r="Y76" s="381"/>
      <c r="Z76" s="381"/>
      <c r="AA76" s="381"/>
      <c r="AB76" s="381"/>
      <c r="AC76" s="381"/>
      <c r="AD76" s="381"/>
      <c r="AE76" s="381"/>
      <c r="AF76" s="381"/>
      <c r="AG76" s="381"/>
      <c r="AH76" s="381"/>
      <c r="AI76" s="381"/>
      <c r="AJ76" s="392"/>
      <c r="AK76" s="80"/>
      <c r="AL76" s="155"/>
      <c r="AM76" s="156"/>
      <c r="AN76" s="80"/>
      <c r="AO76" s="80"/>
      <c r="AP76" s="80"/>
      <c r="AQ76" s="80"/>
      <c r="AR76" s="154"/>
      <c r="AS76" s="221"/>
      <c r="AT76" s="221"/>
      <c r="AU76" s="221"/>
      <c r="AV76" s="221"/>
      <c r="AW76" s="221"/>
      <c r="AX76" s="222"/>
      <c r="AY76" s="17"/>
    </row>
    <row r="77" spans="1:51" ht="19.5" customHeight="1" x14ac:dyDescent="0.25">
      <c r="A77" s="69" t="str">
        <f t="shared" si="2"/>
        <v/>
      </c>
      <c r="B77" s="153"/>
      <c r="C77" s="80"/>
      <c r="D77" s="80"/>
      <c r="E77" s="80"/>
      <c r="F77" s="80"/>
      <c r="G77" s="154"/>
      <c r="H77" s="80"/>
      <c r="I77" s="80"/>
      <c r="J77" s="94"/>
      <c r="K77" s="535"/>
      <c r="L77" s="381"/>
      <c r="M77" s="381"/>
      <c r="N77" s="381"/>
      <c r="O77" s="381"/>
      <c r="P77" s="381"/>
      <c r="Q77" s="381"/>
      <c r="R77" s="381"/>
      <c r="S77" s="381"/>
      <c r="T77" s="381"/>
      <c r="U77" s="381"/>
      <c r="V77" s="381"/>
      <c r="W77" s="381"/>
      <c r="X77" s="381"/>
      <c r="Y77" s="381"/>
      <c r="Z77" s="381"/>
      <c r="AA77" s="381"/>
      <c r="AB77" s="381"/>
      <c r="AC77" s="381"/>
      <c r="AD77" s="381"/>
      <c r="AE77" s="381"/>
      <c r="AF77" s="381"/>
      <c r="AG77" s="381"/>
      <c r="AH77" s="381"/>
      <c r="AI77" s="381"/>
      <c r="AJ77" s="392"/>
      <c r="AK77" s="80"/>
      <c r="AL77" s="155"/>
      <c r="AM77" s="156"/>
      <c r="AN77" s="80"/>
      <c r="AO77" s="80"/>
      <c r="AP77" s="80"/>
      <c r="AQ77" s="80"/>
      <c r="AR77" s="154"/>
      <c r="AS77" s="221"/>
      <c r="AT77" s="221"/>
      <c r="AU77" s="221"/>
      <c r="AV77" s="221"/>
      <c r="AW77" s="221"/>
      <c r="AX77" s="222"/>
      <c r="AY77" s="17"/>
    </row>
    <row r="78" spans="1:51" ht="19.5" customHeight="1" x14ac:dyDescent="0.25">
      <c r="A78" s="69" t="str">
        <f t="shared" si="2"/>
        <v/>
      </c>
      <c r="B78" s="153"/>
      <c r="C78" s="80"/>
      <c r="D78" s="80"/>
      <c r="E78" s="80"/>
      <c r="F78" s="80"/>
      <c r="G78" s="154"/>
      <c r="H78" s="80"/>
      <c r="I78" s="80"/>
      <c r="J78" s="94"/>
      <c r="K78" s="536"/>
      <c r="L78" s="393"/>
      <c r="M78" s="393"/>
      <c r="N78" s="393"/>
      <c r="O78" s="393"/>
      <c r="P78" s="393"/>
      <c r="Q78" s="393"/>
      <c r="R78" s="393"/>
      <c r="S78" s="393"/>
      <c r="T78" s="393"/>
      <c r="U78" s="393"/>
      <c r="V78" s="393"/>
      <c r="W78" s="393"/>
      <c r="X78" s="393"/>
      <c r="Y78" s="393"/>
      <c r="Z78" s="393"/>
      <c r="AA78" s="393"/>
      <c r="AB78" s="393"/>
      <c r="AC78" s="393"/>
      <c r="AD78" s="393"/>
      <c r="AE78" s="393"/>
      <c r="AF78" s="393"/>
      <c r="AG78" s="393"/>
      <c r="AH78" s="393"/>
      <c r="AI78" s="393"/>
      <c r="AJ78" s="394"/>
      <c r="AK78" s="80"/>
      <c r="AL78" s="155"/>
      <c r="AM78" s="156"/>
      <c r="AN78" s="80"/>
      <c r="AO78" s="80"/>
      <c r="AP78" s="80"/>
      <c r="AQ78" s="80"/>
      <c r="AR78" s="154"/>
      <c r="AS78" s="221"/>
      <c r="AT78" s="221"/>
      <c r="AU78" s="221"/>
      <c r="AV78" s="221"/>
      <c r="AW78" s="221"/>
      <c r="AX78" s="222"/>
      <c r="AY78" s="17"/>
    </row>
    <row r="79" spans="1:51" ht="19.5" customHeight="1" x14ac:dyDescent="0.25">
      <c r="A79" s="69" t="str">
        <f t="shared" si="2"/>
        <v/>
      </c>
      <c r="B79" s="153"/>
      <c r="C79" s="80"/>
      <c r="D79" s="80"/>
      <c r="E79" s="80"/>
      <c r="F79" s="80"/>
      <c r="G79" s="154"/>
      <c r="H79" s="80"/>
      <c r="I79" s="80"/>
      <c r="J79" s="94"/>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0"/>
      <c r="AL79" s="155"/>
      <c r="AM79" s="156"/>
      <c r="AN79" s="80"/>
      <c r="AO79" s="80"/>
      <c r="AP79" s="80"/>
      <c r="AQ79" s="80"/>
      <c r="AR79" s="154"/>
      <c r="AS79" s="221"/>
      <c r="AT79" s="221"/>
      <c r="AU79" s="221"/>
      <c r="AV79" s="221"/>
      <c r="AW79" s="221"/>
      <c r="AX79" s="222"/>
      <c r="AY79" s="17"/>
    </row>
    <row r="80" spans="1:51" ht="19.5" customHeight="1" thickBot="1" x14ac:dyDescent="0.3">
      <c r="A80" s="69" t="str">
        <f t="shared" si="2"/>
        <v/>
      </c>
      <c r="B80" s="170"/>
      <c r="C80" s="171"/>
      <c r="D80" s="171"/>
      <c r="E80" s="171"/>
      <c r="F80" s="171"/>
      <c r="G80" s="172"/>
      <c r="H80" s="171"/>
      <c r="I80" s="171"/>
      <c r="J80" s="171"/>
      <c r="K80" s="171"/>
      <c r="L80" s="171"/>
      <c r="M80" s="171"/>
      <c r="N80" s="171"/>
      <c r="O80" s="171"/>
      <c r="P80" s="171"/>
      <c r="Q80" s="171"/>
      <c r="R80" s="171"/>
      <c r="S80" s="171"/>
      <c r="T80" s="171"/>
      <c r="U80" s="171"/>
      <c r="V80" s="171"/>
      <c r="W80" s="171"/>
      <c r="X80" s="171"/>
      <c r="Y80" s="171"/>
      <c r="Z80" s="171"/>
      <c r="AA80" s="171"/>
      <c r="AB80" s="171"/>
      <c r="AC80" s="171"/>
      <c r="AD80" s="171"/>
      <c r="AE80" s="171"/>
      <c r="AF80" s="171"/>
      <c r="AG80" s="171"/>
      <c r="AH80" s="171"/>
      <c r="AI80" s="171"/>
      <c r="AJ80" s="171"/>
      <c r="AK80" s="171"/>
      <c r="AL80" s="173"/>
      <c r="AM80" s="174"/>
      <c r="AN80" s="171"/>
      <c r="AO80" s="171"/>
      <c r="AP80" s="171"/>
      <c r="AQ80" s="171"/>
      <c r="AR80" s="172"/>
      <c r="AS80" s="176"/>
      <c r="AT80" s="176"/>
      <c r="AU80" s="176"/>
      <c r="AV80" s="176"/>
      <c r="AW80" s="176"/>
      <c r="AX80" s="177"/>
      <c r="AY80" s="17"/>
    </row>
    <row r="82" spans="39:43" ht="19.5" customHeight="1" x14ac:dyDescent="0.25">
      <c r="AM82" s="435" t="s">
        <v>991</v>
      </c>
      <c r="AN82" s="435"/>
      <c r="AO82" s="435"/>
      <c r="AP82" s="435"/>
      <c r="AQ82" s="435"/>
    </row>
  </sheetData>
  <mergeCells count="65">
    <mergeCell ref="C14:F14"/>
    <mergeCell ref="K23:AJ24"/>
    <mergeCell ref="AN23:AQ23"/>
    <mergeCell ref="AN44:AQ44"/>
    <mergeCell ref="AN28:AQ28"/>
    <mergeCell ref="AN33:AQ33"/>
    <mergeCell ref="AN36:AQ36"/>
    <mergeCell ref="K40:AJ40"/>
    <mergeCell ref="K42:AJ42"/>
    <mergeCell ref="AN42:AQ42"/>
    <mergeCell ref="AS42:AX43"/>
    <mergeCell ref="AS44:AX45"/>
    <mergeCell ref="AS46:AX47"/>
    <mergeCell ref="AS49:AX56"/>
    <mergeCell ref="AS23:AX24"/>
    <mergeCell ref="AS26:AX27"/>
    <mergeCell ref="AS28:AX29"/>
    <mergeCell ref="AS33:AX34"/>
    <mergeCell ref="AS36:AX40"/>
    <mergeCell ref="L55:AJ55"/>
    <mergeCell ref="L56:AJ59"/>
    <mergeCell ref="K46:AJ47"/>
    <mergeCell ref="AM82:AQ82"/>
    <mergeCell ref="K26:AJ26"/>
    <mergeCell ref="K28:AJ31"/>
    <mergeCell ref="K33:AJ34"/>
    <mergeCell ref="AN26:AQ26"/>
    <mergeCell ref="K51:AJ54"/>
    <mergeCell ref="AN51:AQ51"/>
    <mergeCell ref="K64:AJ65"/>
    <mergeCell ref="AN64:AQ64"/>
    <mergeCell ref="AN69:AQ69"/>
    <mergeCell ref="K44:AJ44"/>
    <mergeCell ref="AN49:AQ49"/>
    <mergeCell ref="J36:AJ38"/>
    <mergeCell ref="AN46:AQ46"/>
    <mergeCell ref="J49:AJ49"/>
    <mergeCell ref="K21:AJ21"/>
    <mergeCell ref="K13:AJ15"/>
    <mergeCell ref="K16:AJ18"/>
    <mergeCell ref="K19:AJ19"/>
    <mergeCell ref="K20:AJ20"/>
    <mergeCell ref="AS13:AX16"/>
    <mergeCell ref="AN13:AQ13"/>
    <mergeCell ref="C11:F11"/>
    <mergeCell ref="B7:G9"/>
    <mergeCell ref="AM1:AQ1"/>
    <mergeCell ref="H2:AK5"/>
    <mergeCell ref="AL2:AR3"/>
    <mergeCell ref="B3:G4"/>
    <mergeCell ref="C10:E10"/>
    <mergeCell ref="K11:AJ11"/>
    <mergeCell ref="AS3:AX4"/>
    <mergeCell ref="AO4:AR5"/>
    <mergeCell ref="J7:AJ9"/>
    <mergeCell ref="AN7:AQ7"/>
    <mergeCell ref="AS7:AX11"/>
    <mergeCell ref="C13:E13"/>
    <mergeCell ref="K71:AJ73"/>
    <mergeCell ref="AN71:AQ71"/>
    <mergeCell ref="K69:AJ69"/>
    <mergeCell ref="K75:AJ78"/>
    <mergeCell ref="L60:AJ62"/>
    <mergeCell ref="K66:AJ67"/>
    <mergeCell ref="AN66:AQ66"/>
  </mergeCells>
  <phoneticPr fontId="7"/>
  <conditionalFormatting sqref="C11:C19">
    <cfRule type="cellIs" dxfId="479" priority="62" operator="equal">
      <formula>"非該当"</formula>
    </cfRule>
    <cfRule type="cellIs" dxfId="478" priority="61" operator="equal">
      <formula>"該当"</formula>
    </cfRule>
    <cfRule type="cellIs" dxfId="477" priority="60" operator="equal">
      <formula>"該当・非該当"</formula>
    </cfRule>
  </conditionalFormatting>
  <conditionalFormatting sqref="C69:C70">
    <cfRule type="cellIs" dxfId="476" priority="153" operator="equal">
      <formula>"非該当"</formula>
    </cfRule>
    <cfRule type="cellIs" dxfId="475" priority="152" operator="equal">
      <formula>"該当"</formula>
    </cfRule>
    <cfRule type="cellIs" dxfId="474" priority="151" operator="equal">
      <formula>"該当・非該当"</formula>
    </cfRule>
  </conditionalFormatting>
  <conditionalFormatting sqref="AN47">
    <cfRule type="cellIs" dxfId="473" priority="100" operator="equal">
      <formula>"いない・いる"</formula>
    </cfRule>
    <cfRule type="cellIs" dxfId="472" priority="99" operator="equal">
      <formula>"いる"</formula>
    </cfRule>
    <cfRule type="cellIs" dxfId="471" priority="98" operator="equal">
      <formula>"いない"</formula>
    </cfRule>
    <cfRule type="cellIs" dxfId="470" priority="97" operator="equal">
      <formula>"非該当"</formula>
    </cfRule>
  </conditionalFormatting>
  <conditionalFormatting sqref="AN4:AO4">
    <cfRule type="containsBlanks" dxfId="469" priority="150">
      <formula>LEN(TRIM(AN4))=0</formula>
    </cfRule>
  </conditionalFormatting>
  <conditionalFormatting sqref="AN7:AO7">
    <cfRule type="containsText" dxfId="468" priority="149" operator="containsText" text="いない">
      <formula>NOT(ISERROR(SEARCH("いない",AN7)))</formula>
    </cfRule>
    <cfRule type="cellIs" dxfId="467" priority="148" operator="equal">
      <formula>"いる・いない"</formula>
    </cfRule>
    <cfRule type="cellIs" dxfId="466" priority="147" operator="equal">
      <formula>"非該当"</formula>
    </cfRule>
    <cfRule type="cellIs" dxfId="465" priority="146" operator="equal">
      <formula>"いる"</formula>
    </cfRule>
  </conditionalFormatting>
  <conditionalFormatting sqref="AN11:AO11">
    <cfRule type="cellIs" dxfId="464" priority="44" operator="equal">
      <formula>"いる"</formula>
    </cfRule>
    <cfRule type="cellIs" dxfId="463" priority="45" operator="equal">
      <formula>"非該当"</formula>
    </cfRule>
    <cfRule type="cellIs" dxfId="462" priority="46" operator="equal">
      <formula>"いる・いない"</formula>
    </cfRule>
  </conditionalFormatting>
  <conditionalFormatting sqref="AN13:AO23">
    <cfRule type="cellIs" dxfId="460" priority="134" operator="equal">
      <formula>"いる・いない"</formula>
    </cfRule>
    <cfRule type="containsText" dxfId="459" priority="135" operator="containsText" text="いない">
      <formula>NOT(ISERROR(SEARCH("いない",AN13)))</formula>
    </cfRule>
    <cfRule type="cellIs" dxfId="458" priority="133" operator="equal">
      <formula>"非該当"</formula>
    </cfRule>
    <cfRule type="cellIs" dxfId="457" priority="132" operator="equal">
      <formula>"いる"</formula>
    </cfRule>
  </conditionalFormatting>
  <conditionalFormatting sqref="AN26:AO26">
    <cfRule type="containsText" dxfId="456" priority="59" operator="containsText" text="いない">
      <formula>NOT(ISERROR(SEARCH("いない",AN26)))</formula>
    </cfRule>
    <cfRule type="cellIs" dxfId="455" priority="56" operator="equal">
      <formula>"いる"</formula>
    </cfRule>
    <cfRule type="cellIs" dxfId="454" priority="57" operator="equal">
      <formula>"非該当"</formula>
    </cfRule>
    <cfRule type="cellIs" dxfId="453" priority="58" operator="equal">
      <formula>"いる・いない"</formula>
    </cfRule>
  </conditionalFormatting>
  <conditionalFormatting sqref="AN28:AO28">
    <cfRule type="cellIs" dxfId="452" priority="52" operator="equal">
      <formula>"いる"</formula>
    </cfRule>
    <cfRule type="containsText" dxfId="451" priority="55" operator="containsText" text="いない">
      <formula>NOT(ISERROR(SEARCH("いない",AN28)))</formula>
    </cfRule>
    <cfRule type="cellIs" dxfId="450" priority="54" operator="equal">
      <formula>"いる・いない"</formula>
    </cfRule>
    <cfRule type="cellIs" dxfId="449" priority="53" operator="equal">
      <formula>"非該当"</formula>
    </cfRule>
  </conditionalFormatting>
  <conditionalFormatting sqref="AN33:AO33">
    <cfRule type="cellIs" dxfId="448" priority="49" operator="equal">
      <formula>"非該当"</formula>
    </cfRule>
    <cfRule type="cellIs" dxfId="447" priority="48" operator="equal">
      <formula>"いる"</formula>
    </cfRule>
    <cfRule type="cellIs" dxfId="446" priority="50" operator="equal">
      <formula>"いる・いない"</formula>
    </cfRule>
    <cfRule type="containsText" dxfId="445" priority="51" operator="containsText" text="いない">
      <formula>NOT(ISERROR(SEARCH("いない",AN33)))</formula>
    </cfRule>
  </conditionalFormatting>
  <conditionalFormatting sqref="AN36:AO36">
    <cfRule type="containsText" dxfId="444" priority="121" operator="containsText" text="いない">
      <formula>NOT(ISERROR(SEARCH("いない",AN36)))</formula>
    </cfRule>
    <cfRule type="cellIs" dxfId="443" priority="120" operator="equal">
      <formula>"いる・いない"</formula>
    </cfRule>
    <cfRule type="cellIs" dxfId="442" priority="119" operator="equal">
      <formula>"非該当"</formula>
    </cfRule>
    <cfRule type="cellIs" dxfId="441" priority="118" operator="equal">
      <formula>"いる"</formula>
    </cfRule>
  </conditionalFormatting>
  <conditionalFormatting sqref="AN40:AO40">
    <cfRule type="cellIs" dxfId="439" priority="42" operator="equal">
      <formula>"いる・いない"</formula>
    </cfRule>
    <cfRule type="cellIs" dxfId="438" priority="41" operator="equal">
      <formula>"非該当"</formula>
    </cfRule>
    <cfRule type="cellIs" dxfId="437" priority="40" operator="equal">
      <formula>"いる"</formula>
    </cfRule>
  </conditionalFormatting>
  <conditionalFormatting sqref="AN42:AO42">
    <cfRule type="cellIs" dxfId="436" priority="112" operator="equal">
      <formula>"非該当"</formula>
    </cfRule>
    <cfRule type="cellIs" dxfId="435" priority="111" operator="equal">
      <formula>"いる"</formula>
    </cfRule>
    <cfRule type="cellIs" dxfId="434" priority="113" operator="equal">
      <formula>"いる・いない"</formula>
    </cfRule>
    <cfRule type="containsText" dxfId="433" priority="114" operator="containsText" text="いない">
      <formula>NOT(ISERROR(SEARCH("いない",AN42)))</formula>
    </cfRule>
  </conditionalFormatting>
  <conditionalFormatting sqref="AN44:AO46">
    <cfRule type="cellIs" dxfId="432" priority="28" operator="equal">
      <formula>"いる"</formula>
    </cfRule>
    <cfRule type="cellIs" dxfId="431" priority="30" operator="equal">
      <formula>"いる・いない"</formula>
    </cfRule>
    <cfRule type="cellIs" dxfId="430" priority="29" operator="equal">
      <formula>"非該当"</formula>
    </cfRule>
    <cfRule type="containsText" dxfId="429" priority="31" operator="containsText" text="いない">
      <formula>NOT(ISERROR(SEARCH("いない",AN44)))</formula>
    </cfRule>
  </conditionalFormatting>
  <conditionalFormatting sqref="AN49:AO49">
    <cfRule type="cellIs" dxfId="428" priority="92" operator="equal">
      <formula>"いる・いない"</formula>
    </cfRule>
    <cfRule type="cellIs" dxfId="427" priority="91" operator="equal">
      <formula>"非該当"</formula>
    </cfRule>
    <cfRule type="cellIs" dxfId="426" priority="90" operator="equal">
      <formula>"いる"</formula>
    </cfRule>
    <cfRule type="containsText" dxfId="425" priority="93" operator="containsText" text="いない">
      <formula>NOT(ISERROR(SEARCH("いない",AN49)))</formula>
    </cfRule>
  </conditionalFormatting>
  <conditionalFormatting sqref="AN51:AO53">
    <cfRule type="cellIs" dxfId="424" priority="83" operator="equal">
      <formula>"いる"</formula>
    </cfRule>
    <cfRule type="containsText" dxfId="423" priority="86" operator="containsText" text="いない">
      <formula>NOT(ISERROR(SEARCH("いない",AN51)))</formula>
    </cfRule>
    <cfRule type="cellIs" dxfId="422" priority="85" operator="equal">
      <formula>"いる・いない"</formula>
    </cfRule>
    <cfRule type="cellIs" dxfId="421" priority="84" operator="equal">
      <formula>"非該当"</formula>
    </cfRule>
  </conditionalFormatting>
  <conditionalFormatting sqref="AN64:AO64">
    <cfRule type="cellIs" dxfId="420" priority="76" operator="equal">
      <formula>"いる"</formula>
    </cfRule>
    <cfRule type="cellIs" dxfId="419" priority="77" operator="equal">
      <formula>"非該当"</formula>
    </cfRule>
    <cfRule type="cellIs" dxfId="418" priority="78" operator="equal">
      <formula>"いる・いない"</formula>
    </cfRule>
    <cfRule type="containsText" dxfId="417" priority="79" operator="containsText" text="いない">
      <formula>NOT(ISERROR(SEARCH("いない",AN64)))</formula>
    </cfRule>
  </conditionalFormatting>
  <conditionalFormatting sqref="AN66:AO66">
    <cfRule type="cellIs" dxfId="416" priority="38" operator="equal">
      <formula>"いる・いない"</formula>
    </cfRule>
    <cfRule type="containsText" dxfId="415" priority="39" operator="containsText" text="いない">
      <formula>NOT(ISERROR(SEARCH("いない",AN66)))</formula>
    </cfRule>
    <cfRule type="cellIs" dxfId="414" priority="37" operator="equal">
      <formula>"非該当"</formula>
    </cfRule>
    <cfRule type="cellIs" dxfId="413" priority="36" operator="equal">
      <formula>"いる"</formula>
    </cfRule>
  </conditionalFormatting>
  <conditionalFormatting sqref="AN69:AO71">
    <cfRule type="cellIs" dxfId="412" priority="32" operator="equal">
      <formula>"いる"</formula>
    </cfRule>
    <cfRule type="containsText" dxfId="411" priority="35" operator="containsText" text="いない">
      <formula>NOT(ISERROR(SEARCH("いない",AN69)))</formula>
    </cfRule>
    <cfRule type="cellIs" dxfId="410" priority="34" operator="equal">
      <formula>"いる・いない"</formula>
    </cfRule>
    <cfRule type="cellIs" dxfId="409" priority="33" operator="equal">
      <formula>"非該当"</formula>
    </cfRule>
  </conditionalFormatting>
  <conditionalFormatting sqref="AY7">
    <cfRule type="cellIs" dxfId="408" priority="144" operator="equal">
      <formula>0</formula>
    </cfRule>
    <cfRule type="containsErrors" dxfId="407" priority="143">
      <formula>ISERROR(AY7)</formula>
    </cfRule>
    <cfRule type="containsText" dxfId="406" priority="145" operator="containsText" text="根拠法令等の記載内容を再度確認してください。">
      <formula>NOT(ISERROR(SEARCH("根拠法令等の記載内容を再度確認してください。",AY7)))</formula>
    </cfRule>
  </conditionalFormatting>
  <conditionalFormatting sqref="AY11:AY21">
    <cfRule type="containsErrors" dxfId="405" priority="19">
      <formula>ISERROR(AY11)</formula>
    </cfRule>
    <cfRule type="cellIs" dxfId="404" priority="20" operator="equal">
      <formula>0</formula>
    </cfRule>
    <cfRule type="containsText" dxfId="403" priority="21" operator="containsText" text="根拠法令等の記載内容を再度確認してください。">
      <formula>NOT(ISERROR(SEARCH("根拠法令等の記載内容を再度確認してください。",AY11)))</formula>
    </cfRule>
  </conditionalFormatting>
  <conditionalFormatting sqref="AY23">
    <cfRule type="containsErrors" dxfId="402" priority="16">
      <formula>ISERROR(AY23)</formula>
    </cfRule>
    <cfRule type="containsText" dxfId="401" priority="18" operator="containsText" text="根拠法令等の記載内容を再度確認してください。">
      <formula>NOT(ISERROR(SEARCH("根拠法令等の記載内容を再度確認してください。",AY23)))</formula>
    </cfRule>
    <cfRule type="cellIs" dxfId="400" priority="17" operator="equal">
      <formula>0</formula>
    </cfRule>
  </conditionalFormatting>
  <conditionalFormatting sqref="AY26">
    <cfRule type="containsText" dxfId="399" priority="24" operator="containsText" text="根拠法令等の記載内容を再度確認してください。">
      <formula>NOT(ISERROR(SEARCH("根拠法令等の記載内容を再度確認してください。",AY26)))</formula>
    </cfRule>
    <cfRule type="cellIs" dxfId="398" priority="23" operator="equal">
      <formula>0</formula>
    </cfRule>
    <cfRule type="containsErrors" dxfId="397" priority="22">
      <formula>ISERROR(AY26)</formula>
    </cfRule>
  </conditionalFormatting>
  <conditionalFormatting sqref="AY28">
    <cfRule type="cellIs" dxfId="396" priority="14" operator="equal">
      <formula>0</formula>
    </cfRule>
    <cfRule type="containsErrors" dxfId="395" priority="13">
      <formula>ISERROR(AY28)</formula>
    </cfRule>
    <cfRule type="containsText" dxfId="394" priority="15" operator="containsText" text="根拠法令等の記載内容を再度確認してください。">
      <formula>NOT(ISERROR(SEARCH("根拠法令等の記載内容を再度確認してください。",AY28)))</formula>
    </cfRule>
  </conditionalFormatting>
  <conditionalFormatting sqref="AY33:AY34">
    <cfRule type="cellIs" dxfId="393" priority="11" operator="equal">
      <formula>0</formula>
    </cfRule>
    <cfRule type="containsText" dxfId="392" priority="12" operator="containsText" text="根拠法令等の記載内容を再度確認してください。">
      <formula>NOT(ISERROR(SEARCH("根拠法令等の記載内容を再度確認してください。",AY33)))</formula>
    </cfRule>
    <cfRule type="containsErrors" dxfId="391" priority="10">
      <formula>ISERROR(AY33)</formula>
    </cfRule>
  </conditionalFormatting>
  <conditionalFormatting sqref="AY36">
    <cfRule type="containsText" dxfId="390" priority="9" operator="containsText" text="根拠法令等の記載内容を再度確認してください。">
      <formula>NOT(ISERROR(SEARCH("根拠法令等の記載内容を再度確認してください。",AY36)))</formula>
    </cfRule>
    <cfRule type="cellIs" dxfId="389" priority="8" operator="equal">
      <formula>0</formula>
    </cfRule>
    <cfRule type="containsErrors" dxfId="388" priority="7">
      <formula>ISERROR(AY36)</formula>
    </cfRule>
  </conditionalFormatting>
  <conditionalFormatting sqref="AY38">
    <cfRule type="containsErrors" dxfId="387" priority="108">
      <formula>ISERROR(AY38)</formula>
    </cfRule>
    <cfRule type="cellIs" dxfId="386" priority="109" operator="equal">
      <formula>0</formula>
    </cfRule>
    <cfRule type="containsText" dxfId="385" priority="110" operator="containsText" text="根拠法令等の記載内容を再度確認してください。">
      <formula>NOT(ISERROR(SEARCH("根拠法令等の記載内容を再度確認してください。",AY38)))</formula>
    </cfRule>
  </conditionalFormatting>
  <conditionalFormatting sqref="AY40:AY80">
    <cfRule type="containsText" dxfId="384" priority="3" operator="containsText" text="根拠法令等の記載内容を再度確認してください。">
      <formula>NOT(ISERROR(SEARCH("根拠法令等の記載内容を再度確認してください。",AY40)))</formula>
    </cfRule>
    <cfRule type="cellIs" dxfId="383" priority="2" operator="equal">
      <formula>0</formula>
    </cfRule>
    <cfRule type="containsErrors" dxfId="382" priority="1">
      <formula>ISERROR(AY40)</formula>
    </cfRule>
  </conditionalFormatting>
  <dataValidations count="3">
    <dataValidation type="list" allowBlank="1" showInputMessage="1" showErrorMessage="1" error="正しい値を選択してください" prompt="該当又は非該当のいずれかを選択してください" sqref="C11:C19" xr:uid="{E61C98B4-FA86-4EBC-AE7E-7C01BF04CF06}">
      <formula1>"該当・非該当,該当,非該当"</formula1>
    </dataValidation>
    <dataValidation type="list" allowBlank="1" showInputMessage="1" showErrorMessage="1" error="決められた値を選択してください。_x000a_" prompt="いない,いる,非該当のいずれかを選択してください" sqref="AN47" xr:uid="{7E876BA0-E851-479C-8B63-C0C9005E3859}">
      <formula1>"いない・いる,いない,いる,非該当"</formula1>
    </dataValidation>
    <dataValidation type="list" allowBlank="1" showInputMessage="1" showErrorMessage="1" error="決められた値を選択してください。_x000a_" prompt="いる,いない,非該当のいずれかを選択してください" sqref="AN7:AO7 AN13:AO21 AN23:AO23 AN36:AO36 AN42:AO42 AN44:AO44 AN49:AO49 AN51:AO53 AN64:AO64 AN26:AO26 AN28:AO28 AN33:AO33 AN66:AO66 AN69:AO71 AN46:AO46" xr:uid="{AE878D42-E871-4E8A-8525-8F8ADA4CB04C}">
      <formula1>"いる・いない,いる,いない,非該当"</formula1>
    </dataValidation>
  </dataValidations>
  <hyperlinks>
    <hyperlink ref="AM82" location="'介護給付費　目次'!A1" display="目次に戻る" xr:uid="{6B6F80E6-805D-48E4-A0CC-A4F89CF98829}"/>
    <hyperlink ref="AM1" location="'介護給付費　目次'!A1" display="目次に戻る" xr:uid="{BA1B0DF3-6FB8-416D-A60B-3CBDE10A489F}"/>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1" manualBreakCount="1">
    <brk id="47" min="1" max="49" man="1"/>
  </rowBreaks>
  <extLst>
    <ext xmlns:x14="http://schemas.microsoft.com/office/spreadsheetml/2009/9/main" uri="{78C0D931-6437-407d-A8EE-F0AAD7539E65}">
      <x14:conditionalFormattings>
        <x14:conditionalFormatting xmlns:xm="http://schemas.microsoft.com/office/excel/2006/main">
          <x14:cfRule type="containsText" priority="1540" operator="containsText" text="いない" id="{FFD1A07F-9EF9-4D7B-85CC-2A7C7FA5BEB8}">
            <xm:f>NOT(ISERROR(SEARCH("いない",'21 再入所時栄養連携'!AN12)))</xm:f>
            <x14:dxf>
              <font>
                <b/>
                <i val="0"/>
                <color rgb="FF8E000A"/>
              </font>
              <fill>
                <patternFill>
                  <bgColor rgb="FFFFC7CE"/>
                </patternFill>
              </fill>
            </x14:dxf>
          </x14:cfRule>
          <xm:sqref>AN11:AO11</xm:sqref>
        </x14:conditionalFormatting>
        <x14:conditionalFormatting xmlns:xm="http://schemas.microsoft.com/office/excel/2006/main">
          <x14:cfRule type="containsText" priority="47" operator="containsText" text="いない" id="{FFD1A07F-9EF9-4D7B-85CC-2A7C7FA5BEB8}">
            <xm:f>NOT(ISERROR(SEARCH("いない",'21 再入所時栄養連携'!AN49)))</xm:f>
            <x14:dxf>
              <font>
                <b/>
                <i val="0"/>
                <color rgb="FF8E000A"/>
              </font>
              <fill>
                <patternFill>
                  <bgColor rgb="FFFFC7CE"/>
                </patternFill>
              </fill>
            </x14:dxf>
          </x14:cfRule>
          <xm:sqref>AN40:AO40</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FD540-2B99-4EA5-8E0E-F18112FF5AFF}">
  <sheetPr codeName="Sheet47">
    <pageSetUpPr fitToPage="1"/>
  </sheetPr>
  <dimension ref="A1:CE87"/>
  <sheetViews>
    <sheetView tabSelected="1"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2.765625" style="1" hidden="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69"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f t="shared" si="0"/>
        <v>430</v>
      </c>
      <c r="B7" s="418" t="s">
        <v>1748</v>
      </c>
      <c r="C7" s="381"/>
      <c r="D7" s="381"/>
      <c r="E7" s="381"/>
      <c r="F7" s="381"/>
      <c r="G7" s="419"/>
      <c r="H7" s="200" t="s">
        <v>635</v>
      </c>
      <c r="I7" s="80"/>
      <c r="J7" s="381" t="s">
        <v>955</v>
      </c>
      <c r="K7" s="381"/>
      <c r="L7" s="381"/>
      <c r="M7" s="381"/>
      <c r="N7" s="381"/>
      <c r="O7" s="381"/>
      <c r="P7" s="381"/>
      <c r="Q7" s="381"/>
      <c r="R7" s="381"/>
      <c r="S7" s="381"/>
      <c r="T7" s="381"/>
      <c r="U7" s="381"/>
      <c r="V7" s="381"/>
      <c r="W7" s="381"/>
      <c r="X7" s="381"/>
      <c r="Y7" s="381"/>
      <c r="Z7" s="381"/>
      <c r="AA7" s="381"/>
      <c r="AB7" s="381"/>
      <c r="AC7" s="381"/>
      <c r="AD7" s="381"/>
      <c r="AE7" s="381"/>
      <c r="AF7" s="381"/>
      <c r="AG7" s="381"/>
      <c r="AH7" s="381"/>
      <c r="AI7" s="381"/>
      <c r="AJ7" s="381"/>
      <c r="AK7" s="80"/>
      <c r="AL7" s="155"/>
      <c r="AM7" s="201">
        <v>430</v>
      </c>
      <c r="AN7" s="386" t="s">
        <v>12</v>
      </c>
      <c r="AO7" s="387"/>
      <c r="AP7" s="387"/>
      <c r="AQ7" s="388"/>
      <c r="AR7" s="154"/>
      <c r="AS7" s="442" t="s">
        <v>1749</v>
      </c>
      <c r="AT7" s="443"/>
      <c r="AU7" s="443"/>
      <c r="AV7" s="443"/>
      <c r="AW7" s="443"/>
      <c r="AX7" s="444"/>
      <c r="AY7" s="17">
        <f>VLOOKUP(AN7,$CD$6:$CE$11,2,FALSE)</f>
        <v>0</v>
      </c>
      <c r="CB7" s="1" t="s">
        <v>13</v>
      </c>
      <c r="CD7" s="1" t="s">
        <v>13</v>
      </c>
    </row>
    <row r="8" spans="1:83" ht="19.5" customHeight="1" x14ac:dyDescent="0.25">
      <c r="A8" s="69" t="str">
        <f t="shared" si="0"/>
        <v/>
      </c>
      <c r="B8" s="418"/>
      <c r="C8" s="381"/>
      <c r="D8" s="381"/>
      <c r="E8" s="381"/>
      <c r="F8" s="381"/>
      <c r="G8" s="419"/>
      <c r="H8" s="80"/>
      <c r="I8" s="80"/>
      <c r="J8" s="381"/>
      <c r="K8" s="381"/>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80"/>
      <c r="AL8" s="155"/>
      <c r="AM8" s="156"/>
      <c r="AN8" s="80"/>
      <c r="AO8" s="80"/>
      <c r="AP8" s="80"/>
      <c r="AQ8" s="80"/>
      <c r="AR8" s="154"/>
      <c r="AS8" s="442"/>
      <c r="AT8" s="443"/>
      <c r="AU8" s="443"/>
      <c r="AV8" s="443"/>
      <c r="AW8" s="443"/>
      <c r="AX8" s="444"/>
      <c r="AY8" s="15"/>
      <c r="CB8" s="1" t="s">
        <v>14</v>
      </c>
      <c r="CD8" s="1" t="s">
        <v>14</v>
      </c>
      <c r="CE8" s="1" t="s">
        <v>18</v>
      </c>
    </row>
    <row r="9" spans="1:83" ht="19.5" customHeight="1" x14ac:dyDescent="0.25">
      <c r="A9" s="69" t="str">
        <f t="shared" si="0"/>
        <v/>
      </c>
      <c r="B9" s="418"/>
      <c r="C9" s="381"/>
      <c r="D9" s="381"/>
      <c r="E9" s="381"/>
      <c r="F9" s="381"/>
      <c r="G9" s="419"/>
      <c r="H9" s="80"/>
      <c r="I9" s="80"/>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80"/>
      <c r="AL9" s="155"/>
      <c r="AM9" s="156"/>
      <c r="AN9" s="80"/>
      <c r="AO9" s="80"/>
      <c r="AP9" s="80"/>
      <c r="AQ9" s="80"/>
      <c r="AR9" s="154"/>
      <c r="AS9" s="220"/>
      <c r="AT9" s="221"/>
      <c r="AU9" s="221"/>
      <c r="AV9" s="221"/>
      <c r="AW9" s="221"/>
      <c r="AX9" s="222"/>
      <c r="AY9" s="15"/>
      <c r="CB9" s="1" t="s">
        <v>19</v>
      </c>
      <c r="CD9" s="1" t="s">
        <v>19</v>
      </c>
    </row>
    <row r="10" spans="1:83" ht="19.5" customHeight="1" x14ac:dyDescent="0.25">
      <c r="A10" s="69" t="str">
        <f t="shared" si="0"/>
        <v/>
      </c>
      <c r="B10" s="160"/>
      <c r="C10" s="462" t="s">
        <v>114</v>
      </c>
      <c r="D10" s="462"/>
      <c r="E10" s="462"/>
      <c r="F10" s="83"/>
      <c r="G10" s="161"/>
      <c r="H10" s="80"/>
      <c r="I10" s="80"/>
      <c r="J10" s="223" t="s">
        <v>956</v>
      </c>
      <c r="K10" s="533" t="s">
        <v>959</v>
      </c>
      <c r="L10" s="533"/>
      <c r="M10" s="533"/>
      <c r="N10" s="533"/>
      <c r="O10" s="533"/>
      <c r="P10" s="533"/>
      <c r="Q10" s="533"/>
      <c r="R10" s="533"/>
      <c r="S10" s="533"/>
      <c r="T10" s="533"/>
      <c r="U10" s="533"/>
      <c r="V10" s="533"/>
      <c r="W10" s="533"/>
      <c r="X10" s="533"/>
      <c r="Y10" s="533"/>
      <c r="Z10" s="533"/>
      <c r="AA10" s="533"/>
      <c r="AB10" s="533"/>
      <c r="AC10" s="533"/>
      <c r="AD10" s="533"/>
      <c r="AE10" s="533"/>
      <c r="AF10" s="533"/>
      <c r="AG10" s="533"/>
      <c r="AH10" s="533"/>
      <c r="AI10" s="533"/>
      <c r="AJ10" s="534"/>
      <c r="AK10" s="80"/>
      <c r="AL10" s="155"/>
      <c r="AM10" s="156"/>
      <c r="AN10" s="80"/>
      <c r="AO10" s="80"/>
      <c r="AP10" s="80"/>
      <c r="AQ10" s="80"/>
      <c r="AR10" s="154"/>
      <c r="AS10" s="442" t="s">
        <v>1642</v>
      </c>
      <c r="AT10" s="471"/>
      <c r="AU10" s="471"/>
      <c r="AV10" s="471"/>
      <c r="AW10" s="471"/>
      <c r="AX10" s="472"/>
      <c r="AY10" s="15"/>
      <c r="CB10" s="1" t="s">
        <v>20</v>
      </c>
      <c r="CD10" s="1" t="s">
        <v>20</v>
      </c>
    </row>
    <row r="11" spans="1:83" ht="19.5" customHeight="1" x14ac:dyDescent="0.25">
      <c r="A11" s="69" t="str">
        <f t="shared" si="0"/>
        <v/>
      </c>
      <c r="B11" s="185" t="s">
        <v>1453</v>
      </c>
      <c r="C11" s="410" t="s">
        <v>99</v>
      </c>
      <c r="D11" s="411"/>
      <c r="E11" s="411"/>
      <c r="F11" s="412"/>
      <c r="G11" s="161"/>
      <c r="H11" s="80"/>
      <c r="I11" s="80"/>
      <c r="J11" s="189"/>
      <c r="K11" s="381"/>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392"/>
      <c r="AK11" s="80"/>
      <c r="AL11" s="155"/>
      <c r="AM11" s="156"/>
      <c r="AN11" s="80"/>
      <c r="AO11" s="80"/>
      <c r="AP11" s="80"/>
      <c r="AQ11" s="80"/>
      <c r="AR11" s="154"/>
      <c r="AS11" s="473"/>
      <c r="AT11" s="471"/>
      <c r="AU11" s="471"/>
      <c r="AV11" s="471"/>
      <c r="AW11" s="471"/>
      <c r="AX11" s="472"/>
      <c r="AY11" s="15"/>
      <c r="CD11" s="1" t="s">
        <v>12</v>
      </c>
    </row>
    <row r="12" spans="1:83" ht="19.5" customHeight="1" x14ac:dyDescent="0.25">
      <c r="A12" s="69" t="str">
        <f t="shared" si="0"/>
        <v/>
      </c>
      <c r="B12" s="153"/>
      <c r="C12" s="80"/>
      <c r="D12" s="80"/>
      <c r="E12" s="80"/>
      <c r="F12" s="80"/>
      <c r="G12" s="154"/>
      <c r="H12" s="80"/>
      <c r="I12" s="80"/>
      <c r="J12" s="189"/>
      <c r="K12" s="381"/>
      <c r="L12" s="381"/>
      <c r="M12" s="381"/>
      <c r="N12" s="381"/>
      <c r="O12" s="381"/>
      <c r="P12" s="381"/>
      <c r="Q12" s="381"/>
      <c r="R12" s="381"/>
      <c r="S12" s="381"/>
      <c r="T12" s="381"/>
      <c r="U12" s="381"/>
      <c r="V12" s="381"/>
      <c r="W12" s="381"/>
      <c r="X12" s="381"/>
      <c r="Y12" s="381"/>
      <c r="Z12" s="381"/>
      <c r="AA12" s="381"/>
      <c r="AB12" s="381"/>
      <c r="AC12" s="381"/>
      <c r="AD12" s="381"/>
      <c r="AE12" s="381"/>
      <c r="AF12" s="381"/>
      <c r="AG12" s="381"/>
      <c r="AH12" s="381"/>
      <c r="AI12" s="381"/>
      <c r="AJ12" s="392"/>
      <c r="AK12" s="80"/>
      <c r="AL12" s="155"/>
      <c r="AM12" s="156"/>
      <c r="AN12" s="80"/>
      <c r="AO12" s="80"/>
      <c r="AP12" s="80"/>
      <c r="AQ12" s="80"/>
      <c r="AR12" s="154"/>
      <c r="AS12" s="473"/>
      <c r="AT12" s="471"/>
      <c r="AU12" s="471"/>
      <c r="AV12" s="471"/>
      <c r="AW12" s="471"/>
      <c r="AX12" s="472"/>
      <c r="AY12" s="15"/>
    </row>
    <row r="13" spans="1:83" ht="19.5" customHeight="1" x14ac:dyDescent="0.25">
      <c r="A13" s="69" t="str">
        <f t="shared" si="0"/>
        <v/>
      </c>
      <c r="B13" s="160"/>
      <c r="C13" s="462" t="s">
        <v>115</v>
      </c>
      <c r="D13" s="462"/>
      <c r="E13" s="462"/>
      <c r="F13" s="83"/>
      <c r="G13" s="161"/>
      <c r="H13" s="80"/>
      <c r="I13" s="80"/>
      <c r="J13" s="224" t="s">
        <v>931</v>
      </c>
      <c r="K13" s="384" t="s">
        <v>960</v>
      </c>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84"/>
      <c r="AI13" s="384"/>
      <c r="AJ13" s="400"/>
      <c r="AK13" s="80"/>
      <c r="AL13" s="155"/>
      <c r="AM13" s="156"/>
      <c r="AN13" s="80"/>
      <c r="AO13" s="80"/>
      <c r="AP13" s="80"/>
      <c r="AQ13" s="80"/>
      <c r="AR13" s="154"/>
      <c r="AS13" s="442" t="s">
        <v>1750</v>
      </c>
      <c r="AT13" s="443"/>
      <c r="AU13" s="443"/>
      <c r="AV13" s="443"/>
      <c r="AW13" s="443"/>
      <c r="AX13" s="444"/>
      <c r="AY13" s="17"/>
      <c r="CB13" s="1" t="s">
        <v>13</v>
      </c>
      <c r="CD13" s="1" t="s">
        <v>13</v>
      </c>
      <c r="CE13" s="1" t="s">
        <v>18</v>
      </c>
    </row>
    <row r="14" spans="1:83" ht="19.5" customHeight="1" x14ac:dyDescent="0.25">
      <c r="A14" s="69" t="str">
        <f t="shared" si="0"/>
        <v/>
      </c>
      <c r="B14" s="185" t="s">
        <v>1454</v>
      </c>
      <c r="C14" s="410" t="s">
        <v>99</v>
      </c>
      <c r="D14" s="411"/>
      <c r="E14" s="411"/>
      <c r="F14" s="412"/>
      <c r="G14" s="161"/>
      <c r="H14" s="80"/>
      <c r="I14" s="80"/>
      <c r="J14" s="189"/>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84"/>
      <c r="AI14" s="384"/>
      <c r="AJ14" s="400"/>
      <c r="AK14" s="80"/>
      <c r="AL14" s="155"/>
      <c r="AM14" s="156"/>
      <c r="AN14" s="80"/>
      <c r="AO14" s="80"/>
      <c r="AP14" s="80"/>
      <c r="AQ14" s="80"/>
      <c r="AR14" s="154"/>
      <c r="AS14" s="442"/>
      <c r="AT14" s="443"/>
      <c r="AU14" s="443"/>
      <c r="AV14" s="443"/>
      <c r="AW14" s="443"/>
      <c r="AX14" s="444"/>
      <c r="AY14" s="15"/>
      <c r="CB14" s="1" t="s">
        <v>14</v>
      </c>
      <c r="CD14" s="1" t="s">
        <v>14</v>
      </c>
    </row>
    <row r="15" spans="1:83" ht="19.5" customHeight="1" x14ac:dyDescent="0.25">
      <c r="A15" s="69" t="str">
        <f t="shared" si="0"/>
        <v/>
      </c>
      <c r="B15" s="153"/>
      <c r="C15" s="80"/>
      <c r="D15" s="80"/>
      <c r="E15" s="80"/>
      <c r="F15" s="80"/>
      <c r="G15" s="154"/>
      <c r="H15" s="80"/>
      <c r="I15" s="80"/>
      <c r="J15" s="224" t="s">
        <v>957</v>
      </c>
      <c r="K15" s="381" t="s">
        <v>961</v>
      </c>
      <c r="L15" s="381"/>
      <c r="M15" s="381"/>
      <c r="N15" s="381"/>
      <c r="O15" s="381"/>
      <c r="P15" s="381"/>
      <c r="Q15" s="381"/>
      <c r="R15" s="381"/>
      <c r="S15" s="381"/>
      <c r="T15" s="381"/>
      <c r="U15" s="381"/>
      <c r="V15" s="381"/>
      <c r="W15" s="381"/>
      <c r="X15" s="381"/>
      <c r="Y15" s="381"/>
      <c r="Z15" s="381"/>
      <c r="AA15" s="381"/>
      <c r="AB15" s="381"/>
      <c r="AC15" s="381"/>
      <c r="AD15" s="381"/>
      <c r="AE15" s="381"/>
      <c r="AF15" s="381"/>
      <c r="AG15" s="381"/>
      <c r="AH15" s="381"/>
      <c r="AI15" s="381"/>
      <c r="AJ15" s="392"/>
      <c r="AK15" s="80"/>
      <c r="AL15" s="155"/>
      <c r="AM15" s="156"/>
      <c r="AN15" s="80"/>
      <c r="AO15" s="80"/>
      <c r="AP15" s="80"/>
      <c r="AQ15" s="80"/>
      <c r="AR15" s="154"/>
      <c r="AS15" s="442"/>
      <c r="AT15" s="443"/>
      <c r="AU15" s="443"/>
      <c r="AV15" s="443"/>
      <c r="AW15" s="443"/>
      <c r="AX15" s="444"/>
      <c r="AY15" s="15"/>
      <c r="CB15" s="1" t="s">
        <v>19</v>
      </c>
      <c r="CD15" s="1" t="s">
        <v>19</v>
      </c>
    </row>
    <row r="16" spans="1:83" ht="19.5" customHeight="1" x14ac:dyDescent="0.25">
      <c r="A16" s="69" t="str">
        <f t="shared" si="0"/>
        <v/>
      </c>
      <c r="B16" s="160"/>
      <c r="C16" s="462" t="s">
        <v>116</v>
      </c>
      <c r="D16" s="462"/>
      <c r="E16" s="462"/>
      <c r="F16" s="83"/>
      <c r="G16" s="161"/>
      <c r="H16" s="80"/>
      <c r="I16" s="80"/>
      <c r="J16" s="189"/>
      <c r="K16" s="381"/>
      <c r="L16" s="381"/>
      <c r="M16" s="381"/>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392"/>
      <c r="AK16" s="80"/>
      <c r="AL16" s="155"/>
      <c r="AM16" s="156"/>
      <c r="AN16" s="80"/>
      <c r="AO16" s="80"/>
      <c r="AP16" s="80"/>
      <c r="AQ16" s="80"/>
      <c r="AR16" s="154"/>
      <c r="AS16" s="442"/>
      <c r="AT16" s="443"/>
      <c r="AU16" s="443"/>
      <c r="AV16" s="443"/>
      <c r="AW16" s="443"/>
      <c r="AX16" s="444"/>
      <c r="AY16" s="15"/>
      <c r="CB16" s="1" t="s">
        <v>21</v>
      </c>
      <c r="CD16" s="1" t="s">
        <v>21</v>
      </c>
    </row>
    <row r="17" spans="1:83" ht="19.5" customHeight="1" x14ac:dyDescent="0.25">
      <c r="A17" s="69" t="str">
        <f t="shared" si="0"/>
        <v/>
      </c>
      <c r="B17" s="185" t="s">
        <v>1455</v>
      </c>
      <c r="C17" s="410" t="s">
        <v>99</v>
      </c>
      <c r="D17" s="411"/>
      <c r="E17" s="411"/>
      <c r="F17" s="412"/>
      <c r="G17" s="161"/>
      <c r="H17" s="80"/>
      <c r="I17" s="80"/>
      <c r="J17" s="224"/>
      <c r="K17" s="381"/>
      <c r="L17" s="381"/>
      <c r="M17" s="381"/>
      <c r="N17" s="381"/>
      <c r="O17" s="381"/>
      <c r="P17" s="381"/>
      <c r="Q17" s="381"/>
      <c r="R17" s="381"/>
      <c r="S17" s="381"/>
      <c r="T17" s="381"/>
      <c r="U17" s="381"/>
      <c r="V17" s="381"/>
      <c r="W17" s="381"/>
      <c r="X17" s="381"/>
      <c r="Y17" s="381"/>
      <c r="Z17" s="381"/>
      <c r="AA17" s="381"/>
      <c r="AB17" s="381"/>
      <c r="AC17" s="381"/>
      <c r="AD17" s="381"/>
      <c r="AE17" s="381"/>
      <c r="AF17" s="381"/>
      <c r="AG17" s="381"/>
      <c r="AH17" s="381"/>
      <c r="AI17" s="381"/>
      <c r="AJ17" s="392"/>
      <c r="AK17" s="80"/>
      <c r="AL17" s="155"/>
      <c r="AM17" s="156"/>
      <c r="AN17" s="80"/>
      <c r="AO17" s="80"/>
      <c r="AP17" s="80"/>
      <c r="AQ17" s="80"/>
      <c r="AR17" s="154"/>
      <c r="AS17" s="442"/>
      <c r="AT17" s="443"/>
      <c r="AU17" s="443"/>
      <c r="AV17" s="443"/>
      <c r="AW17" s="443"/>
      <c r="AX17" s="444"/>
      <c r="AY17" s="15"/>
      <c r="CD17" s="1" t="s">
        <v>22</v>
      </c>
    </row>
    <row r="18" spans="1:83" ht="19.5" customHeight="1" x14ac:dyDescent="0.25">
      <c r="A18" s="69" t="str">
        <f t="shared" si="0"/>
        <v/>
      </c>
      <c r="B18" s="153"/>
      <c r="C18" s="80"/>
      <c r="D18" s="80"/>
      <c r="E18" s="80"/>
      <c r="F18" s="80"/>
      <c r="G18" s="154"/>
      <c r="H18" s="80"/>
      <c r="I18" s="80"/>
      <c r="J18" s="190" t="s">
        <v>958</v>
      </c>
      <c r="K18" s="500" t="s">
        <v>962</v>
      </c>
      <c r="L18" s="500"/>
      <c r="M18" s="500"/>
      <c r="N18" s="500"/>
      <c r="O18" s="500"/>
      <c r="P18" s="500"/>
      <c r="Q18" s="500"/>
      <c r="R18" s="500"/>
      <c r="S18" s="500"/>
      <c r="T18" s="500"/>
      <c r="U18" s="500"/>
      <c r="V18" s="500"/>
      <c r="W18" s="500"/>
      <c r="X18" s="500"/>
      <c r="Y18" s="500"/>
      <c r="Z18" s="500"/>
      <c r="AA18" s="500"/>
      <c r="AB18" s="500"/>
      <c r="AC18" s="500"/>
      <c r="AD18" s="500"/>
      <c r="AE18" s="500"/>
      <c r="AF18" s="500"/>
      <c r="AG18" s="500"/>
      <c r="AH18" s="500"/>
      <c r="AI18" s="500"/>
      <c r="AJ18" s="501"/>
      <c r="AK18" s="80"/>
      <c r="AL18" s="155"/>
      <c r="AM18" s="156"/>
      <c r="AN18" s="80"/>
      <c r="AO18" s="80"/>
      <c r="AP18" s="80"/>
      <c r="AQ18" s="80"/>
      <c r="AR18" s="154"/>
      <c r="AS18" s="442"/>
      <c r="AT18" s="443"/>
      <c r="AU18" s="443"/>
      <c r="AV18" s="443"/>
      <c r="AW18" s="443"/>
      <c r="AX18" s="444"/>
      <c r="AY18" s="17"/>
    </row>
    <row r="19" spans="1:83" ht="19.5" customHeight="1" x14ac:dyDescent="0.25">
      <c r="A19" s="69" t="str">
        <f t="shared" si="0"/>
        <v/>
      </c>
      <c r="B19" s="153"/>
      <c r="C19" s="80"/>
      <c r="D19" s="80"/>
      <c r="E19" s="80"/>
      <c r="F19" s="80"/>
      <c r="G19" s="154"/>
      <c r="H19" s="80"/>
      <c r="I19" s="80"/>
      <c r="J19" s="80"/>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80"/>
      <c r="AL19" s="155"/>
      <c r="AM19" s="156"/>
      <c r="AN19" s="80"/>
      <c r="AO19" s="80"/>
      <c r="AP19" s="80"/>
      <c r="AQ19" s="80"/>
      <c r="AR19" s="154"/>
      <c r="AS19" s="225"/>
      <c r="AT19" s="211"/>
      <c r="AU19" s="211"/>
      <c r="AV19" s="211"/>
      <c r="AW19" s="211"/>
      <c r="AX19" s="226"/>
      <c r="AY19" s="15"/>
      <c r="CB19" s="1" t="s">
        <v>23</v>
      </c>
      <c r="CD19" s="1" t="s">
        <v>23</v>
      </c>
    </row>
    <row r="20" spans="1:83" ht="19.5" customHeight="1" x14ac:dyDescent="0.25">
      <c r="A20" s="69" t="str">
        <f t="shared" si="0"/>
        <v/>
      </c>
      <c r="B20" s="153"/>
      <c r="C20" s="80"/>
      <c r="D20" s="80"/>
      <c r="E20" s="80"/>
      <c r="F20" s="80"/>
      <c r="G20" s="154"/>
      <c r="H20" s="80"/>
      <c r="I20" s="80"/>
      <c r="J20" s="80" t="s">
        <v>889</v>
      </c>
      <c r="K20" s="381" t="s">
        <v>963</v>
      </c>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80"/>
      <c r="AL20" s="155"/>
      <c r="AM20" s="156"/>
      <c r="AN20" s="80"/>
      <c r="AO20" s="80"/>
      <c r="AP20" s="80"/>
      <c r="AQ20" s="80"/>
      <c r="AR20" s="154"/>
      <c r="AS20" s="84"/>
      <c r="AT20" s="85"/>
      <c r="AU20" s="85"/>
      <c r="AV20" s="85"/>
      <c r="AW20" s="85"/>
      <c r="AX20" s="86"/>
      <c r="AY20" s="15"/>
      <c r="CB20" s="1" t="s">
        <v>24</v>
      </c>
      <c r="CD20" s="1" t="s">
        <v>24</v>
      </c>
      <c r="CE20" s="1" t="s">
        <v>25</v>
      </c>
    </row>
    <row r="21" spans="1:83" ht="19.5" customHeight="1" x14ac:dyDescent="0.25">
      <c r="A21" s="69" t="str">
        <f t="shared" si="0"/>
        <v/>
      </c>
      <c r="B21" s="153"/>
      <c r="C21" s="80"/>
      <c r="D21" s="80"/>
      <c r="E21" s="80"/>
      <c r="F21" s="80"/>
      <c r="G21" s="154"/>
      <c r="H21" s="80"/>
      <c r="I21" s="80"/>
      <c r="J21" s="80"/>
      <c r="K21" s="381"/>
      <c r="L21" s="381"/>
      <c r="M21" s="381"/>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80"/>
      <c r="AL21" s="155"/>
      <c r="AM21" s="156"/>
      <c r="AN21" s="80"/>
      <c r="AO21" s="80"/>
      <c r="AP21" s="80"/>
      <c r="AQ21" s="80"/>
      <c r="AR21" s="154"/>
      <c r="AS21" s="84"/>
      <c r="AT21" s="85"/>
      <c r="AU21" s="85"/>
      <c r="AV21" s="85"/>
      <c r="AW21" s="85"/>
      <c r="AX21" s="86"/>
      <c r="AY21" s="15"/>
      <c r="CD21" s="1" t="s">
        <v>26</v>
      </c>
    </row>
    <row r="22" spans="1:83" ht="19.5" customHeight="1" x14ac:dyDescent="0.25">
      <c r="A22" s="69" t="str">
        <f t="shared" si="0"/>
        <v/>
      </c>
      <c r="B22" s="153"/>
      <c r="C22" s="80"/>
      <c r="D22" s="80"/>
      <c r="E22" s="80"/>
      <c r="F22" s="80"/>
      <c r="G22" s="154"/>
      <c r="H22" s="80"/>
      <c r="I22" s="80"/>
      <c r="J22" s="80"/>
      <c r="K22" s="381"/>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80"/>
      <c r="AL22" s="155"/>
      <c r="AM22" s="156"/>
      <c r="AN22" s="80"/>
      <c r="AO22" s="80"/>
      <c r="AP22" s="80"/>
      <c r="AQ22" s="80"/>
      <c r="AR22" s="154"/>
      <c r="AS22" s="84"/>
      <c r="AT22" s="85"/>
      <c r="AU22" s="85"/>
      <c r="AV22" s="85"/>
      <c r="AW22" s="85"/>
      <c r="AX22" s="86"/>
      <c r="AY22" s="17"/>
    </row>
    <row r="23" spans="1:83" ht="14.6" customHeight="1" x14ac:dyDescent="0.25">
      <c r="A23" s="69" t="str">
        <f t="shared" si="0"/>
        <v/>
      </c>
      <c r="B23" s="153"/>
      <c r="C23" s="80"/>
      <c r="D23" s="80"/>
      <c r="E23" s="80"/>
      <c r="F23" s="80"/>
      <c r="G23" s="154"/>
      <c r="H23" s="80"/>
      <c r="I23" s="80"/>
      <c r="J23" s="80"/>
      <c r="K23" s="227"/>
      <c r="L23" s="227"/>
      <c r="M23" s="227"/>
      <c r="N23" s="227"/>
      <c r="O23" s="227"/>
      <c r="P23" s="227"/>
      <c r="Q23" s="227"/>
      <c r="R23" s="227"/>
      <c r="S23" s="227"/>
      <c r="T23" s="227"/>
      <c r="U23" s="227"/>
      <c r="V23" s="227"/>
      <c r="W23" s="227"/>
      <c r="X23" s="227"/>
      <c r="Y23" s="227"/>
      <c r="Z23" s="227"/>
      <c r="AA23" s="227"/>
      <c r="AB23" s="227"/>
      <c r="AC23" s="227"/>
      <c r="AD23" s="227"/>
      <c r="AE23" s="227"/>
      <c r="AF23" s="227"/>
      <c r="AG23" s="227"/>
      <c r="AH23" s="227"/>
      <c r="AI23" s="227"/>
      <c r="AJ23" s="227"/>
      <c r="AK23" s="80"/>
      <c r="AL23" s="155"/>
      <c r="AM23" s="156"/>
      <c r="AN23" s="80"/>
      <c r="AO23" s="80"/>
      <c r="AP23" s="80"/>
      <c r="AQ23" s="80"/>
      <c r="AR23" s="154"/>
      <c r="AS23" s="84"/>
      <c r="AT23" s="85"/>
      <c r="AU23" s="85"/>
      <c r="AV23" s="85"/>
      <c r="AW23" s="85"/>
      <c r="AX23" s="86"/>
      <c r="AY23" s="15"/>
    </row>
    <row r="24" spans="1:83" ht="19.5" customHeight="1" x14ac:dyDescent="0.25">
      <c r="A24" s="69" t="str">
        <f t="shared" si="0"/>
        <v/>
      </c>
      <c r="B24" s="153"/>
      <c r="C24" s="80"/>
      <c r="D24" s="80"/>
      <c r="E24" s="80"/>
      <c r="F24" s="80"/>
      <c r="G24" s="154"/>
      <c r="H24" s="80"/>
      <c r="I24" s="80"/>
      <c r="J24" s="431" t="s">
        <v>964</v>
      </c>
      <c r="K24" s="431"/>
      <c r="L24" s="431"/>
      <c r="M24" s="431"/>
      <c r="N24" s="431"/>
      <c r="O24" s="431"/>
      <c r="P24" s="431"/>
      <c r="Q24" s="431"/>
      <c r="R24" s="431"/>
      <c r="S24" s="431"/>
      <c r="T24" s="431"/>
      <c r="U24" s="431"/>
      <c r="V24" s="431"/>
      <c r="W24" s="431"/>
      <c r="X24" s="431"/>
      <c r="Y24" s="431"/>
      <c r="Z24" s="431"/>
      <c r="AA24" s="431"/>
      <c r="AB24" s="431"/>
      <c r="AC24" s="431"/>
      <c r="AD24" s="431"/>
      <c r="AE24" s="431"/>
      <c r="AF24" s="431"/>
      <c r="AG24" s="431"/>
      <c r="AH24" s="431"/>
      <c r="AI24" s="431"/>
      <c r="AJ24" s="431"/>
      <c r="AK24" s="80"/>
      <c r="AL24" s="155"/>
      <c r="AM24" s="156"/>
      <c r="AN24" s="80"/>
      <c r="AO24" s="80"/>
      <c r="AP24" s="80"/>
      <c r="AQ24" s="80"/>
      <c r="AR24" s="154"/>
      <c r="AS24" s="84"/>
      <c r="AT24" s="85"/>
      <c r="AU24" s="85"/>
      <c r="AV24" s="85"/>
      <c r="AW24" s="85"/>
      <c r="AX24" s="86"/>
      <c r="AY24" s="15"/>
      <c r="CB24" s="1" t="s">
        <v>27</v>
      </c>
      <c r="CD24" s="1" t="s">
        <v>27</v>
      </c>
    </row>
    <row r="25" spans="1:83" ht="19.5" customHeight="1" x14ac:dyDescent="0.25">
      <c r="A25" s="69" t="str">
        <f t="shared" si="0"/>
        <v/>
      </c>
      <c r="B25" s="153"/>
      <c r="C25" s="80"/>
      <c r="D25" s="80"/>
      <c r="E25" s="80"/>
      <c r="F25" s="80"/>
      <c r="G25" s="154"/>
      <c r="H25" s="80"/>
      <c r="I25" s="80"/>
      <c r="J25" s="80" t="s">
        <v>896</v>
      </c>
      <c r="K25" s="373" t="s">
        <v>965</v>
      </c>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80"/>
      <c r="AL25" s="155"/>
      <c r="AM25" s="156"/>
      <c r="AN25" s="80"/>
      <c r="AO25" s="80"/>
      <c r="AP25" s="80"/>
      <c r="AQ25" s="80"/>
      <c r="AR25" s="154"/>
      <c r="AS25" s="84"/>
      <c r="AT25" s="85"/>
      <c r="AU25" s="85"/>
      <c r="AV25" s="85"/>
      <c r="AW25" s="85"/>
      <c r="AX25" s="86"/>
      <c r="AY25" s="17"/>
      <c r="CB25" s="1" t="s">
        <v>28</v>
      </c>
      <c r="CD25" s="1" t="s">
        <v>28</v>
      </c>
    </row>
    <row r="26" spans="1:83" ht="19.5" customHeight="1" x14ac:dyDescent="0.25">
      <c r="A26" s="69" t="str">
        <f t="shared" si="0"/>
        <v/>
      </c>
      <c r="B26" s="153"/>
      <c r="C26" s="80"/>
      <c r="D26" s="80"/>
      <c r="E26" s="80"/>
      <c r="F26" s="80"/>
      <c r="G26" s="154"/>
      <c r="H26" s="80"/>
      <c r="I26" s="80"/>
      <c r="J26" s="80" t="s">
        <v>896</v>
      </c>
      <c r="K26" s="373" t="s">
        <v>966</v>
      </c>
      <c r="L26" s="373"/>
      <c r="M26" s="373"/>
      <c r="N26" s="373"/>
      <c r="O26" s="373"/>
      <c r="P26" s="373"/>
      <c r="Q26" s="373"/>
      <c r="R26" s="373"/>
      <c r="S26" s="373"/>
      <c r="T26" s="373"/>
      <c r="U26" s="373"/>
      <c r="V26" s="373"/>
      <c r="W26" s="373"/>
      <c r="X26" s="373"/>
      <c r="Y26" s="373"/>
      <c r="Z26" s="373"/>
      <c r="AA26" s="373"/>
      <c r="AB26" s="373"/>
      <c r="AC26" s="373"/>
      <c r="AD26" s="373"/>
      <c r="AE26" s="373"/>
      <c r="AF26" s="373"/>
      <c r="AG26" s="373"/>
      <c r="AH26" s="373"/>
      <c r="AI26" s="373"/>
      <c r="AJ26" s="373"/>
      <c r="AK26" s="80"/>
      <c r="AL26" s="155"/>
      <c r="AM26" s="156"/>
      <c r="AN26" s="80"/>
      <c r="AO26" s="80"/>
      <c r="AP26" s="80"/>
      <c r="AQ26" s="80"/>
      <c r="AR26" s="154"/>
      <c r="AS26" s="84"/>
      <c r="AT26" s="85"/>
      <c r="AU26" s="85"/>
      <c r="AV26" s="85"/>
      <c r="AW26" s="85"/>
      <c r="AX26" s="86"/>
      <c r="AY26" s="15"/>
      <c r="CB26" s="1" t="s">
        <v>29</v>
      </c>
      <c r="CD26" s="1" t="s">
        <v>29</v>
      </c>
      <c r="CE26" s="1" t="s">
        <v>30</v>
      </c>
    </row>
    <row r="27" spans="1:83" ht="19.5" customHeight="1" x14ac:dyDescent="0.25">
      <c r="A27" s="69" t="str">
        <f t="shared" si="0"/>
        <v/>
      </c>
      <c r="B27" s="153"/>
      <c r="C27" s="80"/>
      <c r="D27" s="80"/>
      <c r="E27" s="80"/>
      <c r="F27" s="80"/>
      <c r="G27" s="154"/>
      <c r="H27" s="80"/>
      <c r="I27" s="80"/>
      <c r="J27" s="80" t="s">
        <v>896</v>
      </c>
      <c r="K27" s="381" t="s">
        <v>967</v>
      </c>
      <c r="L27" s="381"/>
      <c r="M27" s="381"/>
      <c r="N27" s="381"/>
      <c r="O27" s="381"/>
      <c r="P27" s="381"/>
      <c r="Q27" s="381"/>
      <c r="R27" s="381"/>
      <c r="S27" s="381"/>
      <c r="T27" s="381"/>
      <c r="U27" s="381"/>
      <c r="V27" s="381"/>
      <c r="W27" s="381"/>
      <c r="X27" s="381"/>
      <c r="Y27" s="381"/>
      <c r="Z27" s="381"/>
      <c r="AA27" s="381"/>
      <c r="AB27" s="381"/>
      <c r="AC27" s="381"/>
      <c r="AD27" s="381"/>
      <c r="AE27" s="381"/>
      <c r="AF27" s="381"/>
      <c r="AG27" s="381"/>
      <c r="AH27" s="381"/>
      <c r="AI27" s="381"/>
      <c r="AJ27" s="381"/>
      <c r="AK27" s="80"/>
      <c r="AL27" s="155"/>
      <c r="AM27" s="156"/>
      <c r="AN27" s="80"/>
      <c r="AO27" s="80"/>
      <c r="AP27" s="80"/>
      <c r="AQ27" s="80"/>
      <c r="AR27" s="154"/>
      <c r="AS27" s="157"/>
      <c r="AT27" s="158"/>
      <c r="AU27" s="158"/>
      <c r="AV27" s="158"/>
      <c r="AW27" s="158"/>
      <c r="AX27" s="159"/>
      <c r="AY27" s="15"/>
      <c r="CD27" s="1" t="s">
        <v>31</v>
      </c>
    </row>
    <row r="28" spans="1:83" ht="24" customHeight="1" x14ac:dyDescent="0.25">
      <c r="A28" s="69" t="str">
        <f t="shared" si="0"/>
        <v/>
      </c>
      <c r="B28" s="153"/>
      <c r="C28" s="80"/>
      <c r="D28" s="80"/>
      <c r="E28" s="80"/>
      <c r="F28" s="80"/>
      <c r="G28" s="154"/>
      <c r="H28" s="80"/>
      <c r="I28" s="80"/>
      <c r="J28" s="80"/>
      <c r="K28" s="381"/>
      <c r="L28" s="381"/>
      <c r="M28" s="381"/>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81"/>
      <c r="AK28" s="80"/>
      <c r="AL28" s="155"/>
      <c r="AM28" s="156"/>
      <c r="AN28" s="80"/>
      <c r="AO28" s="80"/>
      <c r="AP28" s="80"/>
      <c r="AQ28" s="80"/>
      <c r="AR28" s="154"/>
      <c r="AS28" s="157"/>
      <c r="AT28" s="158"/>
      <c r="AU28" s="158"/>
      <c r="AV28" s="158"/>
      <c r="AW28" s="158"/>
      <c r="AX28" s="159"/>
      <c r="AY28" s="15"/>
    </row>
    <row r="29" spans="1:83" ht="24" customHeight="1" x14ac:dyDescent="0.25">
      <c r="A29" s="69" t="str">
        <f t="shared" si="0"/>
        <v/>
      </c>
      <c r="B29" s="153"/>
      <c r="C29" s="80"/>
      <c r="D29" s="80"/>
      <c r="E29" s="80"/>
      <c r="F29" s="80"/>
      <c r="G29" s="154"/>
      <c r="H29" s="80"/>
      <c r="I29" s="80"/>
      <c r="J29" s="80"/>
      <c r="K29" s="381"/>
      <c r="L29" s="381"/>
      <c r="M29" s="381"/>
      <c r="N29" s="381"/>
      <c r="O29" s="381"/>
      <c r="P29" s="381"/>
      <c r="Q29" s="381"/>
      <c r="R29" s="381"/>
      <c r="S29" s="381"/>
      <c r="T29" s="381"/>
      <c r="U29" s="381"/>
      <c r="V29" s="381"/>
      <c r="W29" s="381"/>
      <c r="X29" s="381"/>
      <c r="Y29" s="381"/>
      <c r="Z29" s="381"/>
      <c r="AA29" s="381"/>
      <c r="AB29" s="381"/>
      <c r="AC29" s="381"/>
      <c r="AD29" s="381"/>
      <c r="AE29" s="381"/>
      <c r="AF29" s="381"/>
      <c r="AG29" s="381"/>
      <c r="AH29" s="381"/>
      <c r="AI29" s="381"/>
      <c r="AJ29" s="381"/>
      <c r="AK29" s="80"/>
      <c r="AL29" s="155"/>
      <c r="AM29" s="156"/>
      <c r="AN29" s="80"/>
      <c r="AO29" s="80"/>
      <c r="AP29" s="80"/>
      <c r="AQ29" s="80"/>
      <c r="AR29" s="154"/>
      <c r="AS29" s="157"/>
      <c r="AT29" s="158"/>
      <c r="AU29" s="158"/>
      <c r="AV29" s="158"/>
      <c r="AW29" s="158"/>
      <c r="AX29" s="159"/>
      <c r="AY29" s="15"/>
    </row>
    <row r="30" spans="1:83" ht="24" customHeight="1" x14ac:dyDescent="0.25">
      <c r="A30" s="69" t="str">
        <f t="shared" si="0"/>
        <v/>
      </c>
      <c r="B30" s="153"/>
      <c r="C30" s="80"/>
      <c r="D30" s="80"/>
      <c r="E30" s="80"/>
      <c r="F30" s="80"/>
      <c r="G30" s="154"/>
      <c r="H30" s="80"/>
      <c r="I30" s="80"/>
      <c r="J30" s="80"/>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80"/>
      <c r="AL30" s="155"/>
      <c r="AM30" s="156"/>
      <c r="AN30" s="80"/>
      <c r="AO30" s="80"/>
      <c r="AP30" s="80"/>
      <c r="AQ30" s="80"/>
      <c r="AR30" s="154"/>
      <c r="AS30" s="157"/>
      <c r="AT30" s="158"/>
      <c r="AU30" s="158"/>
      <c r="AV30" s="158"/>
      <c r="AW30" s="158"/>
      <c r="AX30" s="159"/>
      <c r="AY30" s="15"/>
      <c r="CB30" s="1" t="s">
        <v>32</v>
      </c>
      <c r="CD30" s="1" t="s">
        <v>32</v>
      </c>
    </row>
    <row r="31" spans="1:83" ht="16.2" customHeight="1" x14ac:dyDescent="0.25">
      <c r="A31" s="69" t="str">
        <f t="shared" si="0"/>
        <v/>
      </c>
      <c r="B31" s="186"/>
      <c r="C31" s="81"/>
      <c r="D31" s="81"/>
      <c r="E31" s="81"/>
      <c r="F31" s="81"/>
      <c r="G31" s="187"/>
      <c r="H31" s="80"/>
      <c r="I31" s="80"/>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80"/>
      <c r="AL31" s="155"/>
      <c r="AM31" s="156"/>
      <c r="AN31" s="80"/>
      <c r="AO31" s="80"/>
      <c r="AP31" s="80"/>
      <c r="AQ31" s="80"/>
      <c r="AR31" s="154"/>
      <c r="AS31" s="84"/>
      <c r="AT31" s="85"/>
      <c r="AU31" s="85"/>
      <c r="AV31" s="85"/>
      <c r="AW31" s="85"/>
      <c r="AX31" s="86"/>
      <c r="AY31" s="17"/>
      <c r="CB31" s="1" t="s">
        <v>33</v>
      </c>
      <c r="CD31" s="1" t="s">
        <v>33</v>
      </c>
      <c r="CE31" s="1" t="s">
        <v>34</v>
      </c>
    </row>
    <row r="32" spans="1:83" ht="19.5" customHeight="1" x14ac:dyDescent="0.25">
      <c r="A32" s="69" t="str">
        <f t="shared" si="0"/>
        <v/>
      </c>
      <c r="B32" s="186"/>
      <c r="C32" s="81"/>
      <c r="D32" s="81"/>
      <c r="E32" s="81"/>
      <c r="F32" s="81"/>
      <c r="G32" s="187"/>
      <c r="H32" s="80"/>
      <c r="I32" s="80"/>
      <c r="J32" s="381" t="s">
        <v>968</v>
      </c>
      <c r="K32" s="381"/>
      <c r="L32" s="381"/>
      <c r="M32" s="381"/>
      <c r="N32" s="381"/>
      <c r="O32" s="381"/>
      <c r="P32" s="381"/>
      <c r="Q32" s="381"/>
      <c r="R32" s="381"/>
      <c r="S32" s="381"/>
      <c r="T32" s="381"/>
      <c r="U32" s="381"/>
      <c r="V32" s="381"/>
      <c r="W32" s="381"/>
      <c r="X32" s="381"/>
      <c r="Y32" s="381"/>
      <c r="Z32" s="381"/>
      <c r="AA32" s="381"/>
      <c r="AB32" s="381"/>
      <c r="AC32" s="381"/>
      <c r="AD32" s="381"/>
      <c r="AE32" s="381"/>
      <c r="AF32" s="381"/>
      <c r="AG32" s="381"/>
      <c r="AH32" s="381"/>
      <c r="AI32" s="381"/>
      <c r="AJ32" s="381"/>
      <c r="AK32" s="80"/>
      <c r="AL32" s="155"/>
      <c r="AM32" s="156"/>
      <c r="AN32" s="80"/>
      <c r="AO32" s="80"/>
      <c r="AP32" s="80"/>
      <c r="AQ32" s="80"/>
      <c r="AR32" s="154"/>
      <c r="AS32" s="84"/>
      <c r="AT32" s="85"/>
      <c r="AU32" s="85"/>
      <c r="AV32" s="85"/>
      <c r="AW32" s="85"/>
      <c r="AX32" s="86"/>
      <c r="AY32" s="15"/>
      <c r="CB32" s="1" t="s">
        <v>19</v>
      </c>
      <c r="CD32" s="1" t="s">
        <v>19</v>
      </c>
    </row>
    <row r="33" spans="1:83" ht="19.5" customHeight="1" x14ac:dyDescent="0.25">
      <c r="A33" s="69" t="str">
        <f t="shared" si="0"/>
        <v/>
      </c>
      <c r="B33" s="153"/>
      <c r="C33" s="80"/>
      <c r="D33" s="80"/>
      <c r="E33" s="80"/>
      <c r="F33" s="80"/>
      <c r="G33" s="154"/>
      <c r="H33" s="80"/>
      <c r="I33" s="80"/>
      <c r="J33" s="381"/>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80"/>
      <c r="AL33" s="155"/>
      <c r="AM33" s="156"/>
      <c r="AN33" s="80"/>
      <c r="AO33" s="80"/>
      <c r="AP33" s="80"/>
      <c r="AQ33" s="80"/>
      <c r="AR33" s="154"/>
      <c r="AS33" s="84"/>
      <c r="AT33" s="85"/>
      <c r="AU33" s="85"/>
      <c r="AV33" s="85"/>
      <c r="AW33" s="85"/>
      <c r="AX33" s="86"/>
      <c r="AY33" s="15"/>
      <c r="CD33" s="1" t="s">
        <v>35</v>
      </c>
    </row>
    <row r="34" spans="1:83" ht="19.5" customHeight="1" x14ac:dyDescent="0.25">
      <c r="A34" s="69" t="str">
        <f t="shared" si="0"/>
        <v/>
      </c>
      <c r="B34" s="185"/>
      <c r="C34" s="80"/>
      <c r="D34" s="80"/>
      <c r="E34" s="80"/>
      <c r="F34" s="80"/>
      <c r="G34" s="154"/>
      <c r="H34" s="80"/>
      <c r="I34" s="80"/>
      <c r="J34" s="381"/>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80"/>
      <c r="AL34" s="155"/>
      <c r="AM34" s="156"/>
      <c r="AN34" s="80"/>
      <c r="AO34" s="80"/>
      <c r="AP34" s="80"/>
      <c r="AQ34" s="80"/>
      <c r="AR34" s="154"/>
      <c r="AS34" s="84"/>
      <c r="AT34" s="85"/>
      <c r="AU34" s="85"/>
      <c r="AV34" s="85"/>
      <c r="AW34" s="85"/>
      <c r="AX34" s="86"/>
      <c r="AY34" s="15"/>
    </row>
    <row r="35" spans="1:83" ht="16.2" customHeight="1" x14ac:dyDescent="0.25">
      <c r="A35" s="69" t="str">
        <f t="shared" si="0"/>
        <v/>
      </c>
      <c r="B35" s="153"/>
      <c r="C35" s="80"/>
      <c r="D35" s="80"/>
      <c r="E35" s="80"/>
      <c r="F35" s="80"/>
      <c r="G35" s="154"/>
      <c r="H35" s="80"/>
      <c r="I35" s="80"/>
      <c r="J35" s="80"/>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80"/>
      <c r="AL35" s="155"/>
      <c r="AM35" s="156"/>
      <c r="AN35" s="80"/>
      <c r="AO35" s="80"/>
      <c r="AP35" s="80"/>
      <c r="AQ35" s="80"/>
      <c r="AR35" s="154"/>
      <c r="AS35" s="157"/>
      <c r="AT35" s="158"/>
      <c r="AU35" s="158"/>
      <c r="AV35" s="158"/>
      <c r="AW35" s="158"/>
      <c r="AX35" s="159"/>
      <c r="AY35" s="15"/>
    </row>
    <row r="36" spans="1:83" ht="19.5" customHeight="1" x14ac:dyDescent="0.25">
      <c r="A36" s="69">
        <f t="shared" si="0"/>
        <v>431</v>
      </c>
      <c r="B36" s="153"/>
      <c r="C36" s="80"/>
      <c r="D36" s="80"/>
      <c r="E36" s="80"/>
      <c r="F36" s="80"/>
      <c r="G36" s="154"/>
      <c r="H36" s="200" t="s">
        <v>341</v>
      </c>
      <c r="I36" s="80"/>
      <c r="J36" s="381" t="s">
        <v>969</v>
      </c>
      <c r="K36" s="381"/>
      <c r="L36" s="381"/>
      <c r="M36" s="381"/>
      <c r="N36" s="381"/>
      <c r="O36" s="381"/>
      <c r="P36" s="381"/>
      <c r="Q36" s="381"/>
      <c r="R36" s="381"/>
      <c r="S36" s="381"/>
      <c r="T36" s="381"/>
      <c r="U36" s="381"/>
      <c r="V36" s="381"/>
      <c r="W36" s="381"/>
      <c r="X36" s="381"/>
      <c r="Y36" s="381"/>
      <c r="Z36" s="381"/>
      <c r="AA36" s="381"/>
      <c r="AB36" s="381"/>
      <c r="AC36" s="381"/>
      <c r="AD36" s="381"/>
      <c r="AE36" s="381"/>
      <c r="AF36" s="381"/>
      <c r="AG36" s="381"/>
      <c r="AH36" s="381"/>
      <c r="AI36" s="381"/>
      <c r="AJ36" s="381"/>
      <c r="AK36" s="80"/>
      <c r="AL36" s="155"/>
      <c r="AM36" s="201">
        <v>431</v>
      </c>
      <c r="AN36" s="386" t="s">
        <v>12</v>
      </c>
      <c r="AO36" s="387"/>
      <c r="AP36" s="387"/>
      <c r="AQ36" s="388"/>
      <c r="AR36" s="154"/>
      <c r="AS36" s="84"/>
      <c r="AT36" s="85"/>
      <c r="AU36" s="85"/>
      <c r="AV36" s="85"/>
      <c r="AW36" s="85"/>
      <c r="AX36" s="86"/>
      <c r="AY36" s="17">
        <f>VLOOKUP(AN36,$CD$6:$CE$11,2,FALSE)</f>
        <v>0</v>
      </c>
      <c r="CB36" s="1" t="s">
        <v>32</v>
      </c>
      <c r="CD36" s="1" t="s">
        <v>32</v>
      </c>
      <c r="CE36" s="1" t="s">
        <v>18</v>
      </c>
    </row>
    <row r="37" spans="1:83" ht="19.5" customHeight="1" x14ac:dyDescent="0.25">
      <c r="A37" s="69" t="str">
        <f t="shared" si="0"/>
        <v/>
      </c>
      <c r="B37" s="153"/>
      <c r="C37" s="80"/>
      <c r="D37" s="80"/>
      <c r="E37" s="80"/>
      <c r="F37" s="80"/>
      <c r="G37" s="154"/>
      <c r="H37" s="80"/>
      <c r="I37" s="80"/>
      <c r="J37" s="381"/>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80"/>
      <c r="AL37" s="155"/>
      <c r="AM37" s="156"/>
      <c r="AN37" s="80"/>
      <c r="AO37" s="80"/>
      <c r="AP37" s="80"/>
      <c r="AQ37" s="80"/>
      <c r="AR37" s="154"/>
      <c r="AS37" s="157"/>
      <c r="AT37" s="158"/>
      <c r="AU37" s="158"/>
      <c r="AV37" s="158"/>
      <c r="AW37" s="158"/>
      <c r="AX37" s="159"/>
      <c r="AY37" s="15"/>
      <c r="CB37" s="1" t="s">
        <v>33</v>
      </c>
      <c r="CD37" s="1" t="s">
        <v>33</v>
      </c>
    </row>
    <row r="38" spans="1:83" ht="16.2" customHeight="1" x14ac:dyDescent="0.25">
      <c r="A38" s="69" t="str">
        <f t="shared" si="0"/>
        <v/>
      </c>
      <c r="B38" s="153"/>
      <c r="C38" s="80"/>
      <c r="D38" s="80"/>
      <c r="E38" s="80"/>
      <c r="F38" s="80"/>
      <c r="G38" s="154"/>
      <c r="H38" s="80"/>
      <c r="I38" s="80"/>
      <c r="J38" s="80"/>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80"/>
      <c r="AL38" s="155"/>
      <c r="AM38" s="156"/>
      <c r="AN38" s="80"/>
      <c r="AO38" s="80"/>
      <c r="AP38" s="80"/>
      <c r="AQ38" s="80"/>
      <c r="AR38" s="154"/>
      <c r="AS38" s="157"/>
      <c r="AT38" s="158"/>
      <c r="AU38" s="158"/>
      <c r="AV38" s="158"/>
      <c r="AW38" s="158"/>
      <c r="AX38" s="159"/>
      <c r="AY38" s="15"/>
      <c r="CB38" s="1" t="s">
        <v>19</v>
      </c>
      <c r="CD38" s="1" t="s">
        <v>19</v>
      </c>
    </row>
    <row r="39" spans="1:83" ht="19.5" customHeight="1" x14ac:dyDescent="0.25">
      <c r="A39" s="69" t="str">
        <f t="shared" si="0"/>
        <v/>
      </c>
      <c r="B39" s="153"/>
      <c r="C39" s="80"/>
      <c r="D39" s="80"/>
      <c r="E39" s="80"/>
      <c r="F39" s="80"/>
      <c r="G39" s="154"/>
      <c r="H39" s="80"/>
      <c r="I39" s="80"/>
      <c r="J39" s="188" t="s">
        <v>956</v>
      </c>
      <c r="K39" s="533" t="s">
        <v>970</v>
      </c>
      <c r="L39" s="533"/>
      <c r="M39" s="533"/>
      <c r="N39" s="533"/>
      <c r="O39" s="533"/>
      <c r="P39" s="533"/>
      <c r="Q39" s="533"/>
      <c r="R39" s="533"/>
      <c r="S39" s="533"/>
      <c r="T39" s="533"/>
      <c r="U39" s="533"/>
      <c r="V39" s="533"/>
      <c r="W39" s="533"/>
      <c r="X39" s="533"/>
      <c r="Y39" s="533"/>
      <c r="Z39" s="533"/>
      <c r="AA39" s="533"/>
      <c r="AB39" s="533"/>
      <c r="AC39" s="533"/>
      <c r="AD39" s="533"/>
      <c r="AE39" s="533"/>
      <c r="AF39" s="533"/>
      <c r="AG39" s="533"/>
      <c r="AH39" s="533"/>
      <c r="AI39" s="533"/>
      <c r="AJ39" s="534"/>
      <c r="AK39" s="80"/>
      <c r="AL39" s="155"/>
      <c r="AM39" s="156"/>
      <c r="AN39" s="80"/>
      <c r="AO39" s="80"/>
      <c r="AP39" s="80"/>
      <c r="AQ39" s="80"/>
      <c r="AR39" s="154"/>
      <c r="AS39" s="157"/>
      <c r="AT39" s="158"/>
      <c r="AU39" s="158"/>
      <c r="AV39" s="158"/>
      <c r="AW39" s="158"/>
      <c r="AX39" s="159"/>
      <c r="AY39" s="15"/>
      <c r="CD39" s="1" t="s">
        <v>36</v>
      </c>
    </row>
    <row r="40" spans="1:83" ht="19.5" customHeight="1" x14ac:dyDescent="0.25">
      <c r="A40" s="69" t="str">
        <f t="shared" si="0"/>
        <v/>
      </c>
      <c r="B40" s="153"/>
      <c r="C40" s="80"/>
      <c r="D40" s="80"/>
      <c r="E40" s="80"/>
      <c r="F40" s="80"/>
      <c r="G40" s="154"/>
      <c r="H40" s="80"/>
      <c r="I40" s="80"/>
      <c r="J40" s="189"/>
      <c r="K40" s="381"/>
      <c r="L40" s="381"/>
      <c r="M40" s="381"/>
      <c r="N40" s="381"/>
      <c r="O40" s="381"/>
      <c r="P40" s="381"/>
      <c r="Q40" s="381"/>
      <c r="R40" s="381"/>
      <c r="S40" s="381"/>
      <c r="T40" s="381"/>
      <c r="U40" s="381"/>
      <c r="V40" s="381"/>
      <c r="W40" s="381"/>
      <c r="X40" s="381"/>
      <c r="Y40" s="381"/>
      <c r="Z40" s="381"/>
      <c r="AA40" s="381"/>
      <c r="AB40" s="381"/>
      <c r="AC40" s="381"/>
      <c r="AD40" s="381"/>
      <c r="AE40" s="381"/>
      <c r="AF40" s="381"/>
      <c r="AG40" s="381"/>
      <c r="AH40" s="381"/>
      <c r="AI40" s="381"/>
      <c r="AJ40" s="392"/>
      <c r="AK40" s="80"/>
      <c r="AL40" s="155"/>
      <c r="AM40" s="156"/>
      <c r="AN40" s="80"/>
      <c r="AO40" s="80"/>
      <c r="AP40" s="80"/>
      <c r="AQ40" s="80"/>
      <c r="AR40" s="154"/>
      <c r="AS40" s="157"/>
      <c r="AT40" s="158"/>
      <c r="AU40" s="158"/>
      <c r="AV40" s="158"/>
      <c r="AW40" s="158"/>
      <c r="AX40" s="159"/>
      <c r="AY40" s="15"/>
    </row>
    <row r="41" spans="1:83" ht="19.5" customHeight="1" x14ac:dyDescent="0.25">
      <c r="A41" s="69" t="str">
        <f t="shared" si="0"/>
        <v/>
      </c>
      <c r="B41" s="153"/>
      <c r="C41" s="80"/>
      <c r="D41" s="80"/>
      <c r="E41" s="80"/>
      <c r="F41" s="80"/>
      <c r="G41" s="154"/>
      <c r="H41" s="80"/>
      <c r="I41" s="80"/>
      <c r="J41" s="189" t="s">
        <v>931</v>
      </c>
      <c r="K41" s="381" t="s">
        <v>971</v>
      </c>
      <c r="L41" s="381"/>
      <c r="M41" s="381"/>
      <c r="N41" s="381"/>
      <c r="O41" s="381"/>
      <c r="P41" s="381"/>
      <c r="Q41" s="381"/>
      <c r="R41" s="381"/>
      <c r="S41" s="381"/>
      <c r="T41" s="381"/>
      <c r="U41" s="381"/>
      <c r="V41" s="381"/>
      <c r="W41" s="381"/>
      <c r="X41" s="381"/>
      <c r="Y41" s="381"/>
      <c r="Z41" s="381"/>
      <c r="AA41" s="381"/>
      <c r="AB41" s="381"/>
      <c r="AC41" s="381"/>
      <c r="AD41" s="381"/>
      <c r="AE41" s="381"/>
      <c r="AF41" s="381"/>
      <c r="AG41" s="381"/>
      <c r="AH41" s="381"/>
      <c r="AI41" s="381"/>
      <c r="AJ41" s="392"/>
      <c r="AK41" s="80"/>
      <c r="AL41" s="155"/>
      <c r="AM41" s="156"/>
      <c r="AN41" s="80"/>
      <c r="AO41" s="80"/>
      <c r="AP41" s="80"/>
      <c r="AQ41" s="80"/>
      <c r="AR41" s="154"/>
      <c r="AS41" s="157"/>
      <c r="AT41" s="158"/>
      <c r="AU41" s="158"/>
      <c r="AV41" s="158"/>
      <c r="AW41" s="158"/>
      <c r="AX41" s="159"/>
      <c r="AY41" s="15"/>
    </row>
    <row r="42" spans="1:83" ht="19.5" customHeight="1" x14ac:dyDescent="0.25">
      <c r="A42" s="69" t="str">
        <f t="shared" si="0"/>
        <v/>
      </c>
      <c r="B42" s="153"/>
      <c r="C42" s="80"/>
      <c r="D42" s="80"/>
      <c r="E42" s="80"/>
      <c r="F42" s="80"/>
      <c r="G42" s="154"/>
      <c r="H42" s="80"/>
      <c r="I42" s="80"/>
      <c r="J42" s="189"/>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92"/>
      <c r="AK42" s="80"/>
      <c r="AL42" s="155"/>
      <c r="AM42" s="156"/>
      <c r="AN42" s="80"/>
      <c r="AO42" s="80"/>
      <c r="AP42" s="80"/>
      <c r="AQ42" s="80"/>
      <c r="AR42" s="154"/>
      <c r="AS42" s="157"/>
      <c r="AT42" s="158"/>
      <c r="AU42" s="158"/>
      <c r="AV42" s="158"/>
      <c r="AW42" s="158"/>
      <c r="AX42" s="159"/>
      <c r="AY42" s="15"/>
      <c r="CB42" s="1" t="s">
        <v>97</v>
      </c>
      <c r="CD42" s="1" t="s">
        <v>97</v>
      </c>
    </row>
    <row r="43" spans="1:83" ht="19.5" customHeight="1" x14ac:dyDescent="0.25">
      <c r="A43" s="69" t="str">
        <f t="shared" si="0"/>
        <v/>
      </c>
      <c r="B43" s="153"/>
      <c r="C43" s="80"/>
      <c r="D43" s="80"/>
      <c r="E43" s="80"/>
      <c r="F43" s="80"/>
      <c r="G43" s="154"/>
      <c r="H43" s="80"/>
      <c r="I43" s="80"/>
      <c r="J43" s="189"/>
      <c r="K43" s="381"/>
      <c r="L43" s="381"/>
      <c r="M43" s="381"/>
      <c r="N43" s="381"/>
      <c r="O43" s="381"/>
      <c r="P43" s="381"/>
      <c r="Q43" s="381"/>
      <c r="R43" s="381"/>
      <c r="S43" s="381"/>
      <c r="T43" s="381"/>
      <c r="U43" s="381"/>
      <c r="V43" s="381"/>
      <c r="W43" s="381"/>
      <c r="X43" s="381"/>
      <c r="Y43" s="381"/>
      <c r="Z43" s="381"/>
      <c r="AA43" s="381"/>
      <c r="AB43" s="381"/>
      <c r="AC43" s="381"/>
      <c r="AD43" s="381"/>
      <c r="AE43" s="381"/>
      <c r="AF43" s="381"/>
      <c r="AG43" s="381"/>
      <c r="AH43" s="381"/>
      <c r="AI43" s="381"/>
      <c r="AJ43" s="392"/>
      <c r="AK43" s="80"/>
      <c r="AL43" s="155"/>
      <c r="AM43" s="156"/>
      <c r="AN43" s="80"/>
      <c r="AO43" s="80"/>
      <c r="AP43" s="80"/>
      <c r="AQ43" s="80"/>
      <c r="AR43" s="154"/>
      <c r="AS43" s="157"/>
      <c r="AT43" s="158"/>
      <c r="AU43" s="158"/>
      <c r="AV43" s="158"/>
      <c r="AW43" s="158"/>
      <c r="AX43" s="159"/>
      <c r="AY43" s="17"/>
      <c r="CB43" s="1" t="s">
        <v>98</v>
      </c>
      <c r="CD43" s="1" t="s">
        <v>98</v>
      </c>
    </row>
    <row r="44" spans="1:83" ht="19.5" customHeight="1" x14ac:dyDescent="0.25">
      <c r="A44" s="69" t="str">
        <f t="shared" si="0"/>
        <v/>
      </c>
      <c r="B44" s="153"/>
      <c r="C44" s="80"/>
      <c r="D44" s="80"/>
      <c r="E44" s="80"/>
      <c r="F44" s="80"/>
      <c r="G44" s="154"/>
      <c r="H44" s="80"/>
      <c r="I44" s="80"/>
      <c r="J44" s="190" t="s">
        <v>957</v>
      </c>
      <c r="K44" s="602" t="s">
        <v>962</v>
      </c>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c r="AI44" s="602"/>
      <c r="AJ44" s="603"/>
      <c r="AK44" s="80"/>
      <c r="AL44" s="155"/>
      <c r="AM44" s="156"/>
      <c r="AN44" s="80"/>
      <c r="AO44" s="80"/>
      <c r="AP44" s="80"/>
      <c r="AQ44" s="80"/>
      <c r="AR44" s="154"/>
      <c r="AS44" s="157"/>
      <c r="AT44" s="158"/>
      <c r="AU44" s="158"/>
      <c r="AV44" s="158"/>
      <c r="AW44" s="158"/>
      <c r="AX44" s="159"/>
      <c r="AY44" s="15"/>
      <c r="CD44" s="1" t="s">
        <v>100</v>
      </c>
    </row>
    <row r="45" spans="1:83" ht="16.2" customHeight="1" x14ac:dyDescent="0.25">
      <c r="A45" s="69" t="str">
        <f t="shared" si="0"/>
        <v/>
      </c>
      <c r="B45" s="196"/>
      <c r="C45" s="179"/>
      <c r="D45" s="179"/>
      <c r="E45" s="179"/>
      <c r="F45" s="179"/>
      <c r="G45" s="197"/>
      <c r="H45" s="80"/>
      <c r="I45" s="80"/>
      <c r="J45" s="80"/>
      <c r="K45" s="227"/>
      <c r="L45" s="227"/>
      <c r="M45" s="227"/>
      <c r="N45" s="227"/>
      <c r="O45" s="227"/>
      <c r="P45" s="227"/>
      <c r="Q45" s="227"/>
      <c r="R45" s="227"/>
      <c r="S45" s="227"/>
      <c r="T45" s="227"/>
      <c r="U45" s="227"/>
      <c r="V45" s="227"/>
      <c r="W45" s="227"/>
      <c r="X45" s="227"/>
      <c r="Y45" s="227"/>
      <c r="Z45" s="227"/>
      <c r="AA45" s="227"/>
      <c r="AB45" s="227"/>
      <c r="AC45" s="227"/>
      <c r="AD45" s="227"/>
      <c r="AE45" s="227"/>
      <c r="AF45" s="227"/>
      <c r="AG45" s="227"/>
      <c r="AH45" s="227"/>
      <c r="AI45" s="227"/>
      <c r="AJ45" s="227"/>
      <c r="AK45" s="80"/>
      <c r="AL45" s="155"/>
      <c r="AM45" s="156"/>
      <c r="AN45" s="80"/>
      <c r="AO45" s="80"/>
      <c r="AP45" s="80"/>
      <c r="AQ45" s="80"/>
      <c r="AR45" s="154"/>
      <c r="AS45" s="157"/>
      <c r="AT45" s="158"/>
      <c r="AU45" s="158"/>
      <c r="AV45" s="158"/>
      <c r="AW45" s="158"/>
      <c r="AX45" s="159"/>
      <c r="AY45" s="15"/>
    </row>
    <row r="46" spans="1:83" ht="19.5" customHeight="1" x14ac:dyDescent="0.25">
      <c r="A46" s="69">
        <f t="shared" si="0"/>
        <v>432</v>
      </c>
      <c r="B46" s="196"/>
      <c r="C46" s="179"/>
      <c r="D46" s="179"/>
      <c r="E46" s="179"/>
      <c r="F46" s="179"/>
      <c r="G46" s="197"/>
      <c r="H46" s="200" t="s">
        <v>349</v>
      </c>
      <c r="I46" s="80"/>
      <c r="J46" s="381" t="s">
        <v>972</v>
      </c>
      <c r="K46" s="381"/>
      <c r="L46" s="381"/>
      <c r="M46" s="381"/>
      <c r="N46" s="381"/>
      <c r="O46" s="381"/>
      <c r="P46" s="381"/>
      <c r="Q46" s="381"/>
      <c r="R46" s="381"/>
      <c r="S46" s="381"/>
      <c r="T46" s="381"/>
      <c r="U46" s="381"/>
      <c r="V46" s="381"/>
      <c r="W46" s="381"/>
      <c r="X46" s="381"/>
      <c r="Y46" s="381"/>
      <c r="Z46" s="381"/>
      <c r="AA46" s="381"/>
      <c r="AB46" s="381"/>
      <c r="AC46" s="381"/>
      <c r="AD46" s="381"/>
      <c r="AE46" s="381"/>
      <c r="AF46" s="381"/>
      <c r="AG46" s="381"/>
      <c r="AH46" s="381"/>
      <c r="AI46" s="381"/>
      <c r="AJ46" s="381"/>
      <c r="AK46" s="80"/>
      <c r="AL46" s="155"/>
      <c r="AM46" s="201">
        <v>432</v>
      </c>
      <c r="AN46" s="386" t="s">
        <v>12</v>
      </c>
      <c r="AO46" s="387"/>
      <c r="AP46" s="387"/>
      <c r="AQ46" s="388"/>
      <c r="AR46" s="154"/>
      <c r="AS46" s="84"/>
      <c r="AT46" s="85"/>
      <c r="AU46" s="85"/>
      <c r="AV46" s="85"/>
      <c r="AW46" s="85"/>
      <c r="AX46" s="86"/>
      <c r="AY46" s="17">
        <f>VLOOKUP(AN46,$CD$6:$CE$11,2,FALSE)</f>
        <v>0</v>
      </c>
    </row>
    <row r="47" spans="1:83" ht="19.5" customHeight="1" x14ac:dyDescent="0.25">
      <c r="A47" s="69" t="str">
        <f t="shared" si="0"/>
        <v/>
      </c>
      <c r="B47" s="153"/>
      <c r="C47" s="179"/>
      <c r="D47" s="179"/>
      <c r="E47" s="179"/>
      <c r="F47" s="179"/>
      <c r="G47" s="154"/>
      <c r="H47" s="80"/>
      <c r="I47" s="80"/>
      <c r="J47" s="381"/>
      <c r="K47" s="381"/>
      <c r="L47" s="381"/>
      <c r="M47" s="381"/>
      <c r="N47" s="381"/>
      <c r="O47" s="381"/>
      <c r="P47" s="381"/>
      <c r="Q47" s="381"/>
      <c r="R47" s="381"/>
      <c r="S47" s="381"/>
      <c r="T47" s="381"/>
      <c r="U47" s="381"/>
      <c r="V47" s="381"/>
      <c r="W47" s="381"/>
      <c r="X47" s="381"/>
      <c r="Y47" s="381"/>
      <c r="Z47" s="381"/>
      <c r="AA47" s="381"/>
      <c r="AB47" s="381"/>
      <c r="AC47" s="381"/>
      <c r="AD47" s="381"/>
      <c r="AE47" s="381"/>
      <c r="AF47" s="381"/>
      <c r="AG47" s="381"/>
      <c r="AH47" s="381"/>
      <c r="AI47" s="381"/>
      <c r="AJ47" s="381"/>
      <c r="AK47" s="80"/>
      <c r="AL47" s="155"/>
      <c r="AM47" s="156"/>
      <c r="AN47" s="80"/>
      <c r="AO47" s="80"/>
      <c r="AP47" s="80"/>
      <c r="AQ47" s="80"/>
      <c r="AR47" s="154"/>
      <c r="AS47" s="157"/>
      <c r="AT47" s="158"/>
      <c r="AU47" s="158"/>
      <c r="AV47" s="158"/>
      <c r="AW47" s="158"/>
      <c r="AX47" s="159"/>
      <c r="AY47" s="15"/>
    </row>
    <row r="48" spans="1:83" ht="16.2" customHeight="1" x14ac:dyDescent="0.25">
      <c r="A48" s="69" t="str">
        <f t="shared" si="0"/>
        <v/>
      </c>
      <c r="B48" s="185"/>
      <c r="C48" s="179"/>
      <c r="D48" s="179"/>
      <c r="E48" s="179"/>
      <c r="F48" s="179"/>
      <c r="G48" s="154"/>
      <c r="H48" s="80"/>
      <c r="I48" s="80"/>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80"/>
      <c r="AL48" s="155"/>
      <c r="AM48" s="156"/>
      <c r="AN48" s="80"/>
      <c r="AO48" s="80"/>
      <c r="AP48" s="80"/>
      <c r="AQ48" s="80"/>
      <c r="AR48" s="154"/>
      <c r="AS48" s="84"/>
      <c r="AT48" s="85"/>
      <c r="AU48" s="85"/>
      <c r="AV48" s="85"/>
      <c r="AW48" s="85"/>
      <c r="AX48" s="86"/>
      <c r="AY48" s="15"/>
    </row>
    <row r="49" spans="1:51" ht="19.5" customHeight="1" x14ac:dyDescent="0.25">
      <c r="A49" s="69" t="str">
        <f t="shared" si="0"/>
        <v/>
      </c>
      <c r="B49" s="153"/>
      <c r="C49" s="80"/>
      <c r="D49" s="80"/>
      <c r="E49" s="80"/>
      <c r="F49" s="80"/>
      <c r="G49" s="154"/>
      <c r="H49" s="80"/>
      <c r="I49" s="80"/>
      <c r="J49" s="228" t="s">
        <v>956</v>
      </c>
      <c r="K49" s="517" t="s">
        <v>973</v>
      </c>
      <c r="L49" s="517"/>
      <c r="M49" s="517"/>
      <c r="N49" s="517"/>
      <c r="O49" s="517"/>
      <c r="P49" s="517"/>
      <c r="Q49" s="517"/>
      <c r="R49" s="517"/>
      <c r="S49" s="517"/>
      <c r="T49" s="517"/>
      <c r="U49" s="517"/>
      <c r="V49" s="517"/>
      <c r="W49" s="517"/>
      <c r="X49" s="517"/>
      <c r="Y49" s="517"/>
      <c r="Z49" s="517"/>
      <c r="AA49" s="517"/>
      <c r="AB49" s="517"/>
      <c r="AC49" s="517"/>
      <c r="AD49" s="517"/>
      <c r="AE49" s="517"/>
      <c r="AF49" s="517"/>
      <c r="AG49" s="517"/>
      <c r="AH49" s="517"/>
      <c r="AI49" s="517"/>
      <c r="AJ49" s="518"/>
      <c r="AK49" s="80"/>
      <c r="AL49" s="155"/>
      <c r="AM49" s="156"/>
      <c r="AN49" s="80"/>
      <c r="AO49" s="80"/>
      <c r="AP49" s="80"/>
      <c r="AQ49" s="80"/>
      <c r="AR49" s="154"/>
      <c r="AS49" s="84"/>
      <c r="AT49" s="85"/>
      <c r="AU49" s="85"/>
      <c r="AV49" s="85"/>
      <c r="AW49" s="85"/>
      <c r="AX49" s="86"/>
      <c r="AY49" s="15"/>
    </row>
    <row r="50" spans="1:51" ht="16.2" customHeight="1" x14ac:dyDescent="0.25">
      <c r="A50" s="69" t="str">
        <f t="shared" si="0"/>
        <v/>
      </c>
      <c r="B50" s="153"/>
      <c r="C50" s="80"/>
      <c r="D50" s="80"/>
      <c r="E50" s="80"/>
      <c r="F50" s="80"/>
      <c r="G50" s="154"/>
      <c r="H50" s="80"/>
      <c r="I50" s="80"/>
      <c r="J50" s="229"/>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230"/>
      <c r="AK50" s="80"/>
      <c r="AL50" s="155"/>
      <c r="AM50" s="156"/>
      <c r="AN50" s="80"/>
      <c r="AO50" s="80"/>
      <c r="AP50" s="80"/>
      <c r="AQ50" s="80"/>
      <c r="AR50" s="154"/>
      <c r="AS50" s="84"/>
      <c r="AT50" s="85"/>
      <c r="AU50" s="85"/>
      <c r="AV50" s="85"/>
      <c r="AW50" s="85"/>
      <c r="AX50" s="86"/>
      <c r="AY50" s="15"/>
    </row>
    <row r="51" spans="1:51" ht="19.5" customHeight="1" x14ac:dyDescent="0.25">
      <c r="A51" s="69" t="str">
        <f t="shared" si="0"/>
        <v/>
      </c>
      <c r="B51" s="153"/>
      <c r="C51" s="80"/>
      <c r="D51" s="80"/>
      <c r="E51" s="80"/>
      <c r="F51" s="80"/>
      <c r="G51" s="154"/>
      <c r="H51" s="80"/>
      <c r="I51" s="80"/>
      <c r="J51" s="189"/>
      <c r="K51" s="93" t="s">
        <v>188</v>
      </c>
      <c r="L51" s="80" t="s">
        <v>870</v>
      </c>
      <c r="M51" s="405" t="s">
        <v>974</v>
      </c>
      <c r="N51" s="405"/>
      <c r="O51" s="405"/>
      <c r="P51" s="405"/>
      <c r="Q51" s="405"/>
      <c r="R51" s="405"/>
      <c r="S51" s="405"/>
      <c r="T51" s="405"/>
      <c r="U51" s="405"/>
      <c r="V51" s="405"/>
      <c r="W51" s="405"/>
      <c r="X51" s="405"/>
      <c r="Y51" s="405"/>
      <c r="Z51" s="405"/>
      <c r="AA51" s="405"/>
      <c r="AB51" s="405"/>
      <c r="AC51" s="405"/>
      <c r="AD51" s="405"/>
      <c r="AE51" s="405"/>
      <c r="AF51" s="405"/>
      <c r="AG51" s="405"/>
      <c r="AH51" s="405"/>
      <c r="AI51" s="405"/>
      <c r="AJ51" s="560"/>
      <c r="AK51" s="80"/>
      <c r="AL51" s="155"/>
      <c r="AM51" s="156"/>
      <c r="AN51" s="80"/>
      <c r="AO51" s="80"/>
      <c r="AP51" s="80"/>
      <c r="AQ51" s="80"/>
      <c r="AR51" s="154"/>
      <c r="AS51" s="157"/>
      <c r="AT51" s="158"/>
      <c r="AU51" s="158"/>
      <c r="AV51" s="158"/>
      <c r="AW51" s="158"/>
      <c r="AX51" s="159"/>
      <c r="AY51" s="15"/>
    </row>
    <row r="52" spans="1:51" ht="19.5" customHeight="1" x14ac:dyDescent="0.25">
      <c r="A52" s="69" t="str">
        <f t="shared" si="0"/>
        <v/>
      </c>
      <c r="B52" s="153"/>
      <c r="C52" s="80"/>
      <c r="D52" s="80"/>
      <c r="E52" s="80"/>
      <c r="F52" s="80"/>
      <c r="G52" s="154"/>
      <c r="H52" s="80"/>
      <c r="I52" s="80"/>
      <c r="J52" s="189"/>
      <c r="K52" s="227"/>
      <c r="L52" s="227"/>
      <c r="M52" s="405"/>
      <c r="N52" s="405"/>
      <c r="O52" s="405"/>
      <c r="P52" s="405"/>
      <c r="Q52" s="405"/>
      <c r="R52" s="405"/>
      <c r="S52" s="405"/>
      <c r="T52" s="405"/>
      <c r="U52" s="405"/>
      <c r="V52" s="405"/>
      <c r="W52" s="405"/>
      <c r="X52" s="405"/>
      <c r="Y52" s="405"/>
      <c r="Z52" s="405"/>
      <c r="AA52" s="405"/>
      <c r="AB52" s="405"/>
      <c r="AC52" s="405"/>
      <c r="AD52" s="405"/>
      <c r="AE52" s="405"/>
      <c r="AF52" s="405"/>
      <c r="AG52" s="405"/>
      <c r="AH52" s="405"/>
      <c r="AI52" s="405"/>
      <c r="AJ52" s="560"/>
      <c r="AK52" s="80"/>
      <c r="AL52" s="155"/>
      <c r="AM52" s="156"/>
      <c r="AN52" s="80"/>
      <c r="AO52" s="80"/>
      <c r="AP52" s="80"/>
      <c r="AQ52" s="80"/>
      <c r="AR52" s="154"/>
      <c r="AS52" s="220"/>
      <c r="AT52" s="221"/>
      <c r="AU52" s="221"/>
      <c r="AV52" s="221"/>
      <c r="AW52" s="221"/>
      <c r="AX52" s="222"/>
      <c r="AY52" s="17"/>
    </row>
    <row r="53" spans="1:51" ht="19.5" customHeight="1" x14ac:dyDescent="0.25">
      <c r="A53" s="69" t="str">
        <f t="shared" si="0"/>
        <v/>
      </c>
      <c r="B53" s="153"/>
      <c r="C53" s="80"/>
      <c r="D53" s="80"/>
      <c r="E53" s="80"/>
      <c r="F53" s="80"/>
      <c r="G53" s="154"/>
      <c r="H53" s="80"/>
      <c r="I53" s="80"/>
      <c r="J53" s="189"/>
      <c r="K53" s="93" t="s">
        <v>188</v>
      </c>
      <c r="L53" s="94" t="s">
        <v>871</v>
      </c>
      <c r="M53" s="384" t="s">
        <v>975</v>
      </c>
      <c r="N53" s="384"/>
      <c r="O53" s="384"/>
      <c r="P53" s="384"/>
      <c r="Q53" s="384"/>
      <c r="R53" s="384"/>
      <c r="S53" s="384"/>
      <c r="T53" s="384"/>
      <c r="U53" s="384"/>
      <c r="V53" s="384"/>
      <c r="W53" s="384"/>
      <c r="X53" s="384"/>
      <c r="Y53" s="384"/>
      <c r="Z53" s="384"/>
      <c r="AA53" s="384"/>
      <c r="AB53" s="384"/>
      <c r="AC53" s="384"/>
      <c r="AD53" s="384"/>
      <c r="AE53" s="384"/>
      <c r="AF53" s="384"/>
      <c r="AG53" s="384"/>
      <c r="AH53" s="384"/>
      <c r="AI53" s="384"/>
      <c r="AJ53" s="400"/>
      <c r="AK53" s="80"/>
      <c r="AL53" s="155"/>
      <c r="AM53" s="156"/>
      <c r="AN53" s="80"/>
      <c r="AO53" s="80"/>
      <c r="AP53" s="80"/>
      <c r="AQ53" s="80"/>
      <c r="AR53" s="154"/>
      <c r="AS53" s="220"/>
      <c r="AT53" s="221"/>
      <c r="AU53" s="221"/>
      <c r="AV53" s="221"/>
      <c r="AW53" s="221"/>
      <c r="AX53" s="222"/>
      <c r="AY53" s="15"/>
    </row>
    <row r="54" spans="1:51" ht="19.5" customHeight="1" x14ac:dyDescent="0.25">
      <c r="A54" s="69" t="str">
        <f t="shared" si="0"/>
        <v/>
      </c>
      <c r="B54" s="153"/>
      <c r="C54" s="80"/>
      <c r="D54" s="80"/>
      <c r="E54" s="80"/>
      <c r="F54" s="80"/>
      <c r="G54" s="154"/>
      <c r="H54" s="80"/>
      <c r="I54" s="80"/>
      <c r="J54" s="189"/>
      <c r="K54" s="94"/>
      <c r="L54" s="94"/>
      <c r="M54" s="384"/>
      <c r="N54" s="384"/>
      <c r="O54" s="384"/>
      <c r="P54" s="384"/>
      <c r="Q54" s="384"/>
      <c r="R54" s="384"/>
      <c r="S54" s="384"/>
      <c r="T54" s="384"/>
      <c r="U54" s="384"/>
      <c r="V54" s="384"/>
      <c r="W54" s="384"/>
      <c r="X54" s="384"/>
      <c r="Y54" s="384"/>
      <c r="Z54" s="384"/>
      <c r="AA54" s="384"/>
      <c r="AB54" s="384"/>
      <c r="AC54" s="384"/>
      <c r="AD54" s="384"/>
      <c r="AE54" s="384"/>
      <c r="AF54" s="384"/>
      <c r="AG54" s="384"/>
      <c r="AH54" s="384"/>
      <c r="AI54" s="384"/>
      <c r="AJ54" s="400"/>
      <c r="AK54" s="80"/>
      <c r="AL54" s="155"/>
      <c r="AM54" s="156"/>
      <c r="AN54" s="80"/>
      <c r="AO54" s="80"/>
      <c r="AP54" s="80"/>
      <c r="AQ54" s="80"/>
      <c r="AR54" s="154"/>
      <c r="AS54" s="220"/>
      <c r="AT54" s="221"/>
      <c r="AU54" s="221"/>
      <c r="AV54" s="221"/>
      <c r="AW54" s="221"/>
      <c r="AX54" s="222"/>
      <c r="AY54" s="15"/>
    </row>
    <row r="55" spans="1:51" ht="27" customHeight="1" x14ac:dyDescent="0.25">
      <c r="A55" s="69" t="str">
        <f t="shared" si="0"/>
        <v/>
      </c>
      <c r="B55" s="153"/>
      <c r="C55" s="80"/>
      <c r="D55" s="80"/>
      <c r="E55" s="80"/>
      <c r="F55" s="80"/>
      <c r="G55" s="154"/>
      <c r="H55" s="80"/>
      <c r="I55" s="80"/>
      <c r="J55" s="189"/>
      <c r="K55" s="93" t="s">
        <v>188</v>
      </c>
      <c r="L55" s="94" t="s">
        <v>910</v>
      </c>
      <c r="M55" s="384" t="s">
        <v>976</v>
      </c>
      <c r="N55" s="384"/>
      <c r="O55" s="384"/>
      <c r="P55" s="384"/>
      <c r="Q55" s="384"/>
      <c r="R55" s="384"/>
      <c r="S55" s="384"/>
      <c r="T55" s="384"/>
      <c r="U55" s="384"/>
      <c r="V55" s="384"/>
      <c r="W55" s="384"/>
      <c r="X55" s="384"/>
      <c r="Y55" s="384"/>
      <c r="Z55" s="384"/>
      <c r="AA55" s="384"/>
      <c r="AB55" s="384"/>
      <c r="AC55" s="384"/>
      <c r="AD55" s="384"/>
      <c r="AE55" s="384"/>
      <c r="AF55" s="384"/>
      <c r="AG55" s="384"/>
      <c r="AH55" s="384"/>
      <c r="AI55" s="384"/>
      <c r="AJ55" s="400"/>
      <c r="AK55" s="80"/>
      <c r="AL55" s="155"/>
      <c r="AM55" s="156"/>
      <c r="AN55" s="80"/>
      <c r="AO55" s="80"/>
      <c r="AP55" s="80"/>
      <c r="AQ55" s="80"/>
      <c r="AR55" s="154"/>
      <c r="AS55" s="220"/>
      <c r="AT55" s="221"/>
      <c r="AU55" s="221"/>
      <c r="AV55" s="221"/>
      <c r="AW55" s="221"/>
      <c r="AX55" s="222"/>
      <c r="AY55" s="17"/>
    </row>
    <row r="56" spans="1:51" ht="27" customHeight="1" x14ac:dyDescent="0.25">
      <c r="A56" s="69" t="str">
        <f t="shared" si="0"/>
        <v/>
      </c>
      <c r="B56" s="153"/>
      <c r="C56" s="80"/>
      <c r="D56" s="80"/>
      <c r="E56" s="80"/>
      <c r="F56" s="80"/>
      <c r="G56" s="154"/>
      <c r="H56" s="80"/>
      <c r="I56" s="80"/>
      <c r="J56" s="189"/>
      <c r="K56" s="80"/>
      <c r="L56" s="80"/>
      <c r="M56" s="384"/>
      <c r="N56" s="384"/>
      <c r="O56" s="384"/>
      <c r="P56" s="384"/>
      <c r="Q56" s="384"/>
      <c r="R56" s="384"/>
      <c r="S56" s="384"/>
      <c r="T56" s="384"/>
      <c r="U56" s="384"/>
      <c r="V56" s="384"/>
      <c r="W56" s="384"/>
      <c r="X56" s="384"/>
      <c r="Y56" s="384"/>
      <c r="Z56" s="384"/>
      <c r="AA56" s="384"/>
      <c r="AB56" s="384"/>
      <c r="AC56" s="384"/>
      <c r="AD56" s="384"/>
      <c r="AE56" s="384"/>
      <c r="AF56" s="384"/>
      <c r="AG56" s="384"/>
      <c r="AH56" s="384"/>
      <c r="AI56" s="384"/>
      <c r="AJ56" s="400"/>
      <c r="AK56" s="80"/>
      <c r="AL56" s="155"/>
      <c r="AM56" s="156"/>
      <c r="AN56" s="80"/>
      <c r="AO56" s="80"/>
      <c r="AP56" s="80"/>
      <c r="AQ56" s="80"/>
      <c r="AR56" s="154"/>
      <c r="AS56" s="157"/>
      <c r="AT56" s="158"/>
      <c r="AU56" s="158"/>
      <c r="AV56" s="158"/>
      <c r="AW56" s="158"/>
      <c r="AX56" s="159"/>
      <c r="AY56" s="15"/>
    </row>
    <row r="57" spans="1:51" ht="19.5" customHeight="1" x14ac:dyDescent="0.25">
      <c r="A57" s="69" t="str">
        <f t="shared" si="0"/>
        <v/>
      </c>
      <c r="B57" s="153"/>
      <c r="C57" s="80"/>
      <c r="D57" s="80"/>
      <c r="E57" s="80"/>
      <c r="F57" s="80"/>
      <c r="G57" s="154"/>
      <c r="H57" s="80"/>
      <c r="I57" s="80"/>
      <c r="J57" s="189"/>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231"/>
      <c r="AK57" s="80"/>
      <c r="AL57" s="155"/>
      <c r="AM57" s="156"/>
      <c r="AN57" s="80"/>
      <c r="AO57" s="80"/>
      <c r="AP57" s="80"/>
      <c r="AQ57" s="80"/>
      <c r="AR57" s="154"/>
      <c r="AS57" s="157"/>
      <c r="AT57" s="158"/>
      <c r="AU57" s="158"/>
      <c r="AV57" s="158"/>
      <c r="AW57" s="158"/>
      <c r="AX57" s="159"/>
      <c r="AY57" s="15"/>
    </row>
    <row r="58" spans="1:51" ht="19.5" customHeight="1" x14ac:dyDescent="0.25">
      <c r="A58" s="69" t="str">
        <f t="shared" si="0"/>
        <v/>
      </c>
      <c r="B58" s="153"/>
      <c r="C58" s="80"/>
      <c r="D58" s="80"/>
      <c r="E58" s="80"/>
      <c r="F58" s="80"/>
      <c r="G58" s="154"/>
      <c r="H58" s="80"/>
      <c r="I58" s="80"/>
      <c r="J58" s="189" t="s">
        <v>931</v>
      </c>
      <c r="K58" s="373" t="s">
        <v>977</v>
      </c>
      <c r="L58" s="373"/>
      <c r="M58" s="373"/>
      <c r="N58" s="373"/>
      <c r="O58" s="373"/>
      <c r="P58" s="373"/>
      <c r="Q58" s="373"/>
      <c r="R58" s="373"/>
      <c r="S58" s="373"/>
      <c r="T58" s="373"/>
      <c r="U58" s="373"/>
      <c r="V58" s="373"/>
      <c r="W58" s="373"/>
      <c r="X58" s="373"/>
      <c r="Y58" s="373"/>
      <c r="Z58" s="373"/>
      <c r="AA58" s="373"/>
      <c r="AB58" s="373"/>
      <c r="AC58" s="373"/>
      <c r="AD58" s="373"/>
      <c r="AE58" s="373"/>
      <c r="AF58" s="373"/>
      <c r="AG58" s="373"/>
      <c r="AH58" s="373"/>
      <c r="AI58" s="373"/>
      <c r="AJ58" s="374"/>
      <c r="AK58" s="80"/>
      <c r="AL58" s="155"/>
      <c r="AM58" s="156"/>
      <c r="AN58" s="80"/>
      <c r="AO58" s="80"/>
      <c r="AP58" s="80"/>
      <c r="AQ58" s="80"/>
      <c r="AR58" s="154"/>
      <c r="AS58" s="157"/>
      <c r="AT58" s="158"/>
      <c r="AU58" s="158"/>
      <c r="AV58" s="158"/>
      <c r="AW58" s="158"/>
      <c r="AX58" s="159"/>
      <c r="AY58" s="15"/>
    </row>
    <row r="59" spans="1:51" ht="19.5" customHeight="1" x14ac:dyDescent="0.25">
      <c r="A59" s="69" t="str">
        <f t="shared" si="0"/>
        <v/>
      </c>
      <c r="B59" s="153"/>
      <c r="C59" s="80"/>
      <c r="D59" s="80"/>
      <c r="E59" s="80"/>
      <c r="F59" s="80"/>
      <c r="G59" s="154"/>
      <c r="H59" s="80"/>
      <c r="I59" s="80"/>
      <c r="J59" s="189"/>
      <c r="K59" s="384" t="s">
        <v>978</v>
      </c>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c r="AJ59" s="400"/>
      <c r="AK59" s="80"/>
      <c r="AL59" s="155"/>
      <c r="AM59" s="156"/>
      <c r="AN59" s="80"/>
      <c r="AO59" s="80"/>
      <c r="AP59" s="80"/>
      <c r="AQ59" s="80"/>
      <c r="AR59" s="154"/>
      <c r="AS59" s="157"/>
      <c r="AT59" s="158"/>
      <c r="AU59" s="158"/>
      <c r="AV59" s="158"/>
      <c r="AW59" s="158"/>
      <c r="AX59" s="159"/>
      <c r="AY59" s="15"/>
    </row>
    <row r="60" spans="1:51" ht="19.5" customHeight="1" x14ac:dyDescent="0.25">
      <c r="A60" s="69" t="str">
        <f t="shared" si="0"/>
        <v/>
      </c>
      <c r="B60" s="153"/>
      <c r="C60" s="80"/>
      <c r="D60" s="80"/>
      <c r="E60" s="80"/>
      <c r="F60" s="80"/>
      <c r="G60" s="154"/>
      <c r="H60" s="80"/>
      <c r="I60" s="80"/>
      <c r="J60" s="189"/>
      <c r="K60" s="384"/>
      <c r="L60" s="384"/>
      <c r="M60" s="384"/>
      <c r="N60" s="384"/>
      <c r="O60" s="384"/>
      <c r="P60" s="384"/>
      <c r="Q60" s="384"/>
      <c r="R60" s="384"/>
      <c r="S60" s="384"/>
      <c r="T60" s="384"/>
      <c r="U60" s="384"/>
      <c r="V60" s="384"/>
      <c r="W60" s="384"/>
      <c r="X60" s="384"/>
      <c r="Y60" s="384"/>
      <c r="Z60" s="384"/>
      <c r="AA60" s="384"/>
      <c r="AB60" s="384"/>
      <c r="AC60" s="384"/>
      <c r="AD60" s="384"/>
      <c r="AE60" s="384"/>
      <c r="AF60" s="384"/>
      <c r="AG60" s="384"/>
      <c r="AH60" s="384"/>
      <c r="AI60" s="384"/>
      <c r="AJ60" s="400"/>
      <c r="AK60" s="80"/>
      <c r="AL60" s="155"/>
      <c r="AM60" s="156"/>
      <c r="AN60" s="80"/>
      <c r="AO60" s="80"/>
      <c r="AP60" s="80"/>
      <c r="AQ60" s="80"/>
      <c r="AR60" s="154"/>
      <c r="AS60" s="157"/>
      <c r="AT60" s="158"/>
      <c r="AU60" s="158"/>
      <c r="AV60" s="158"/>
      <c r="AW60" s="158"/>
      <c r="AX60" s="159"/>
      <c r="AY60" s="17"/>
    </row>
    <row r="61" spans="1:51" ht="19.5" customHeight="1" x14ac:dyDescent="0.25">
      <c r="A61" s="69" t="str">
        <f t="shared" si="0"/>
        <v/>
      </c>
      <c r="B61" s="153"/>
      <c r="C61" s="80"/>
      <c r="D61" s="80"/>
      <c r="E61" s="80"/>
      <c r="F61" s="80"/>
      <c r="G61" s="154"/>
      <c r="H61" s="80"/>
      <c r="I61" s="80"/>
      <c r="J61" s="189"/>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231"/>
      <c r="AK61" s="80"/>
      <c r="AL61" s="155"/>
      <c r="AM61" s="156"/>
      <c r="AN61" s="80"/>
      <c r="AO61" s="80"/>
      <c r="AP61" s="80"/>
      <c r="AQ61" s="80"/>
      <c r="AR61" s="154"/>
      <c r="AS61" s="157"/>
      <c r="AT61" s="158"/>
      <c r="AU61" s="158"/>
      <c r="AV61" s="158"/>
      <c r="AW61" s="158"/>
      <c r="AX61" s="159"/>
      <c r="AY61" s="15"/>
    </row>
    <row r="62" spans="1:51" ht="19.5" customHeight="1" x14ac:dyDescent="0.25">
      <c r="A62" s="69" t="str">
        <f t="shared" si="0"/>
        <v/>
      </c>
      <c r="B62" s="153"/>
      <c r="C62" s="80"/>
      <c r="D62" s="80"/>
      <c r="E62" s="80"/>
      <c r="F62" s="80"/>
      <c r="G62" s="154"/>
      <c r="H62" s="80"/>
      <c r="I62" s="80"/>
      <c r="J62" s="190" t="s">
        <v>957</v>
      </c>
      <c r="K62" s="602" t="s">
        <v>962</v>
      </c>
      <c r="L62" s="602"/>
      <c r="M62" s="602"/>
      <c r="N62" s="602"/>
      <c r="O62" s="602"/>
      <c r="P62" s="602"/>
      <c r="Q62" s="602"/>
      <c r="R62" s="602"/>
      <c r="S62" s="602"/>
      <c r="T62" s="602"/>
      <c r="U62" s="602"/>
      <c r="V62" s="602"/>
      <c r="W62" s="602"/>
      <c r="X62" s="602"/>
      <c r="Y62" s="602"/>
      <c r="Z62" s="602"/>
      <c r="AA62" s="602"/>
      <c r="AB62" s="602"/>
      <c r="AC62" s="602"/>
      <c r="AD62" s="602"/>
      <c r="AE62" s="602"/>
      <c r="AF62" s="602"/>
      <c r="AG62" s="602"/>
      <c r="AH62" s="602"/>
      <c r="AI62" s="602"/>
      <c r="AJ62" s="603"/>
      <c r="AK62" s="80"/>
      <c r="AL62" s="155"/>
      <c r="AM62" s="156"/>
      <c r="AN62" s="80"/>
      <c r="AO62" s="80"/>
      <c r="AP62" s="80"/>
      <c r="AQ62" s="80"/>
      <c r="AR62" s="154"/>
      <c r="AS62" s="157"/>
      <c r="AT62" s="158"/>
      <c r="AU62" s="158"/>
      <c r="AV62" s="158"/>
      <c r="AW62" s="158"/>
      <c r="AX62" s="159"/>
      <c r="AY62" s="15"/>
    </row>
    <row r="63" spans="1:51" ht="19.5" customHeight="1" x14ac:dyDescent="0.25">
      <c r="A63" s="69" t="str">
        <f t="shared" si="0"/>
        <v/>
      </c>
      <c r="B63" s="153"/>
      <c r="C63" s="80"/>
      <c r="D63" s="80"/>
      <c r="E63" s="80"/>
      <c r="F63" s="80"/>
      <c r="G63" s="154"/>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155"/>
      <c r="AM63" s="156"/>
      <c r="AN63" s="80"/>
      <c r="AO63" s="80"/>
      <c r="AP63" s="80"/>
      <c r="AQ63" s="80"/>
      <c r="AR63" s="154"/>
      <c r="AS63" s="157"/>
      <c r="AT63" s="158"/>
      <c r="AU63" s="158"/>
      <c r="AV63" s="158"/>
      <c r="AW63" s="158"/>
      <c r="AX63" s="159"/>
      <c r="AY63" s="15"/>
    </row>
    <row r="64" spans="1:51" ht="19.5" customHeight="1" x14ac:dyDescent="0.25">
      <c r="A64" s="69">
        <f t="shared" si="0"/>
        <v>433</v>
      </c>
      <c r="B64" s="153"/>
      <c r="C64" s="80"/>
      <c r="D64" s="80"/>
      <c r="E64" s="80"/>
      <c r="F64" s="80"/>
      <c r="G64" s="154"/>
      <c r="H64" s="200" t="s">
        <v>353</v>
      </c>
      <c r="I64" s="80"/>
      <c r="J64" s="381" t="s">
        <v>979</v>
      </c>
      <c r="K64" s="381"/>
      <c r="L64" s="381"/>
      <c r="M64" s="381"/>
      <c r="N64" s="381"/>
      <c r="O64" s="381"/>
      <c r="P64" s="381"/>
      <c r="Q64" s="381"/>
      <c r="R64" s="381"/>
      <c r="S64" s="381"/>
      <c r="T64" s="381"/>
      <c r="U64" s="381"/>
      <c r="V64" s="381"/>
      <c r="W64" s="381"/>
      <c r="X64" s="381"/>
      <c r="Y64" s="381"/>
      <c r="Z64" s="381"/>
      <c r="AA64" s="381"/>
      <c r="AB64" s="381"/>
      <c r="AC64" s="381"/>
      <c r="AD64" s="381"/>
      <c r="AE64" s="381"/>
      <c r="AF64" s="381"/>
      <c r="AG64" s="381"/>
      <c r="AH64" s="381"/>
      <c r="AI64" s="381"/>
      <c r="AJ64" s="381"/>
      <c r="AK64" s="80"/>
      <c r="AL64" s="155"/>
      <c r="AM64" s="201">
        <v>433</v>
      </c>
      <c r="AN64" s="386" t="s">
        <v>12</v>
      </c>
      <c r="AO64" s="387"/>
      <c r="AP64" s="387"/>
      <c r="AQ64" s="388"/>
      <c r="AR64" s="154"/>
      <c r="AS64" s="84"/>
      <c r="AT64" s="85"/>
      <c r="AU64" s="85"/>
      <c r="AV64" s="85"/>
      <c r="AW64" s="85"/>
      <c r="AX64" s="86"/>
      <c r="AY64" s="17">
        <f>VLOOKUP(AN64,$CD$6:$CE$11,2,FALSE)</f>
        <v>0</v>
      </c>
    </row>
    <row r="65" spans="1:51" ht="19.5" customHeight="1" x14ac:dyDescent="0.25">
      <c r="A65" s="69" t="str">
        <f t="shared" si="0"/>
        <v/>
      </c>
      <c r="B65" s="153"/>
      <c r="C65" s="80"/>
      <c r="D65" s="80"/>
      <c r="E65" s="80"/>
      <c r="F65" s="80"/>
      <c r="G65" s="154"/>
      <c r="H65" s="80"/>
      <c r="I65" s="80"/>
      <c r="J65" s="381"/>
      <c r="K65" s="381"/>
      <c r="L65" s="381"/>
      <c r="M65" s="381"/>
      <c r="N65" s="381"/>
      <c r="O65" s="381"/>
      <c r="P65" s="381"/>
      <c r="Q65" s="381"/>
      <c r="R65" s="381"/>
      <c r="S65" s="381"/>
      <c r="T65" s="381"/>
      <c r="U65" s="381"/>
      <c r="V65" s="381"/>
      <c r="W65" s="381"/>
      <c r="X65" s="381"/>
      <c r="Y65" s="381"/>
      <c r="Z65" s="381"/>
      <c r="AA65" s="381"/>
      <c r="AB65" s="381"/>
      <c r="AC65" s="381"/>
      <c r="AD65" s="381"/>
      <c r="AE65" s="381"/>
      <c r="AF65" s="381"/>
      <c r="AG65" s="381"/>
      <c r="AH65" s="381"/>
      <c r="AI65" s="381"/>
      <c r="AJ65" s="381"/>
      <c r="AK65" s="80"/>
      <c r="AL65" s="155"/>
      <c r="AM65" s="156"/>
      <c r="AN65" s="80"/>
      <c r="AO65" s="80"/>
      <c r="AP65" s="80"/>
      <c r="AQ65" s="80"/>
      <c r="AR65" s="154"/>
      <c r="AS65" s="157"/>
      <c r="AT65" s="158"/>
      <c r="AU65" s="158"/>
      <c r="AV65" s="158"/>
      <c r="AW65" s="158"/>
      <c r="AX65" s="159"/>
      <c r="AY65" s="15"/>
    </row>
    <row r="66" spans="1:51" ht="19.5" customHeight="1" x14ac:dyDescent="0.25">
      <c r="A66" s="69" t="str">
        <f t="shared" si="0"/>
        <v/>
      </c>
      <c r="B66" s="153"/>
      <c r="C66" s="80"/>
      <c r="D66" s="80"/>
      <c r="E66" s="80"/>
      <c r="F66" s="80"/>
      <c r="G66" s="154"/>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155"/>
      <c r="AM66" s="156"/>
      <c r="AN66" s="80"/>
      <c r="AO66" s="80"/>
      <c r="AP66" s="80"/>
      <c r="AQ66" s="80"/>
      <c r="AR66" s="154"/>
      <c r="AS66" s="157"/>
      <c r="AT66" s="158"/>
      <c r="AU66" s="158"/>
      <c r="AV66" s="158"/>
      <c r="AW66" s="158"/>
      <c r="AX66" s="159"/>
      <c r="AY66" s="15"/>
    </row>
    <row r="67" spans="1:51" ht="19.5" customHeight="1" x14ac:dyDescent="0.25">
      <c r="A67" s="69" t="str">
        <f t="shared" si="0"/>
        <v/>
      </c>
      <c r="B67" s="153"/>
      <c r="C67" s="80"/>
      <c r="D67" s="80"/>
      <c r="E67" s="80"/>
      <c r="F67" s="80"/>
      <c r="G67" s="154"/>
      <c r="H67" s="80"/>
      <c r="I67" s="80"/>
      <c r="J67" s="583" t="s">
        <v>980</v>
      </c>
      <c r="K67" s="398"/>
      <c r="L67" s="398"/>
      <c r="M67" s="398"/>
      <c r="N67" s="398"/>
      <c r="O67" s="398"/>
      <c r="P67" s="398"/>
      <c r="Q67" s="398"/>
      <c r="R67" s="398"/>
      <c r="S67" s="398"/>
      <c r="T67" s="398"/>
      <c r="U67" s="398"/>
      <c r="V67" s="398"/>
      <c r="W67" s="398"/>
      <c r="X67" s="398"/>
      <c r="Y67" s="398"/>
      <c r="Z67" s="398"/>
      <c r="AA67" s="398"/>
      <c r="AB67" s="398"/>
      <c r="AC67" s="398"/>
      <c r="AD67" s="398"/>
      <c r="AE67" s="398"/>
      <c r="AF67" s="398"/>
      <c r="AG67" s="398"/>
      <c r="AH67" s="398"/>
      <c r="AI67" s="398"/>
      <c r="AJ67" s="399"/>
      <c r="AK67" s="80"/>
      <c r="AL67" s="155"/>
      <c r="AM67" s="156"/>
      <c r="AN67" s="80"/>
      <c r="AO67" s="80"/>
      <c r="AP67" s="80"/>
      <c r="AQ67" s="80"/>
      <c r="AR67" s="154"/>
      <c r="AS67" s="157"/>
      <c r="AT67" s="158"/>
      <c r="AU67" s="158"/>
      <c r="AV67" s="158"/>
      <c r="AW67" s="158"/>
      <c r="AX67" s="159"/>
      <c r="AY67" s="15"/>
    </row>
    <row r="68" spans="1:51" ht="19.5" customHeight="1" x14ac:dyDescent="0.25">
      <c r="A68" s="69" t="str">
        <f t="shared" si="0"/>
        <v/>
      </c>
      <c r="B68" s="153"/>
      <c r="C68" s="80"/>
      <c r="D68" s="80"/>
      <c r="E68" s="80"/>
      <c r="F68" s="80"/>
      <c r="G68" s="154"/>
      <c r="H68" s="80"/>
      <c r="I68" s="80"/>
      <c r="J68" s="584"/>
      <c r="K68" s="384"/>
      <c r="L68" s="384"/>
      <c r="M68" s="384"/>
      <c r="N68" s="384"/>
      <c r="O68" s="384"/>
      <c r="P68" s="384"/>
      <c r="Q68" s="384"/>
      <c r="R68" s="384"/>
      <c r="S68" s="384"/>
      <c r="T68" s="384"/>
      <c r="U68" s="384"/>
      <c r="V68" s="384"/>
      <c r="W68" s="384"/>
      <c r="X68" s="384"/>
      <c r="Y68" s="384"/>
      <c r="Z68" s="384"/>
      <c r="AA68" s="384"/>
      <c r="AB68" s="384"/>
      <c r="AC68" s="384"/>
      <c r="AD68" s="384"/>
      <c r="AE68" s="384"/>
      <c r="AF68" s="384"/>
      <c r="AG68" s="384"/>
      <c r="AH68" s="384"/>
      <c r="AI68" s="384"/>
      <c r="AJ68" s="400"/>
      <c r="AK68" s="80"/>
      <c r="AL68" s="155"/>
      <c r="AM68" s="156"/>
      <c r="AN68" s="80"/>
      <c r="AO68" s="80"/>
      <c r="AP68" s="80"/>
      <c r="AQ68" s="80"/>
      <c r="AR68" s="154"/>
      <c r="AS68" s="157"/>
      <c r="AT68" s="158"/>
      <c r="AU68" s="158"/>
      <c r="AV68" s="158"/>
      <c r="AW68" s="158"/>
      <c r="AX68" s="159"/>
      <c r="AY68" s="15"/>
    </row>
    <row r="69" spans="1:51" ht="19.5" customHeight="1" x14ac:dyDescent="0.25">
      <c r="A69" s="69" t="str">
        <f t="shared" si="0"/>
        <v/>
      </c>
      <c r="B69" s="153"/>
      <c r="C69" s="80"/>
      <c r="D69" s="80"/>
      <c r="E69" s="80"/>
      <c r="F69" s="80"/>
      <c r="G69" s="154"/>
      <c r="H69" s="80"/>
      <c r="I69" s="80"/>
      <c r="J69" s="584" t="s">
        <v>981</v>
      </c>
      <c r="K69" s="384"/>
      <c r="L69" s="384"/>
      <c r="M69" s="384"/>
      <c r="N69" s="384"/>
      <c r="O69" s="384"/>
      <c r="P69" s="384"/>
      <c r="Q69" s="384"/>
      <c r="R69" s="384"/>
      <c r="S69" s="384"/>
      <c r="T69" s="384"/>
      <c r="U69" s="384"/>
      <c r="V69" s="384"/>
      <c r="W69" s="384"/>
      <c r="X69" s="384"/>
      <c r="Y69" s="384"/>
      <c r="Z69" s="384"/>
      <c r="AA69" s="384"/>
      <c r="AB69" s="384"/>
      <c r="AC69" s="384"/>
      <c r="AD69" s="384"/>
      <c r="AE69" s="384"/>
      <c r="AF69" s="384"/>
      <c r="AG69" s="384"/>
      <c r="AH69" s="384"/>
      <c r="AI69" s="384"/>
      <c r="AJ69" s="400"/>
      <c r="AK69" s="80"/>
      <c r="AL69" s="155"/>
      <c r="AM69" s="156"/>
      <c r="AN69" s="80"/>
      <c r="AO69" s="80"/>
      <c r="AP69" s="80"/>
      <c r="AQ69" s="80"/>
      <c r="AR69" s="154"/>
      <c r="AS69" s="157"/>
      <c r="AT69" s="158"/>
      <c r="AU69" s="158"/>
      <c r="AV69" s="158"/>
      <c r="AW69" s="158"/>
      <c r="AX69" s="159"/>
      <c r="AY69" s="15"/>
    </row>
    <row r="70" spans="1:51" ht="19.5" customHeight="1" x14ac:dyDescent="0.25">
      <c r="A70" s="69" t="str">
        <f t="shared" ref="A70:A85" si="1">_xlfn.IFS(AM70=0,"",AM70&gt;0,AM70,AM70&lt;&gt;"","")</f>
        <v/>
      </c>
      <c r="B70" s="153"/>
      <c r="C70" s="80"/>
      <c r="D70" s="80"/>
      <c r="E70" s="80"/>
      <c r="F70" s="80"/>
      <c r="G70" s="154"/>
      <c r="H70" s="80"/>
      <c r="I70" s="80"/>
      <c r="J70" s="585"/>
      <c r="K70" s="406"/>
      <c r="L70" s="406"/>
      <c r="M70" s="406"/>
      <c r="N70" s="406"/>
      <c r="O70" s="406"/>
      <c r="P70" s="406"/>
      <c r="Q70" s="406"/>
      <c r="R70" s="406"/>
      <c r="S70" s="406"/>
      <c r="T70" s="406"/>
      <c r="U70" s="406"/>
      <c r="V70" s="406"/>
      <c r="W70" s="406"/>
      <c r="X70" s="406"/>
      <c r="Y70" s="406"/>
      <c r="Z70" s="406"/>
      <c r="AA70" s="406"/>
      <c r="AB70" s="406"/>
      <c r="AC70" s="406"/>
      <c r="AD70" s="406"/>
      <c r="AE70" s="406"/>
      <c r="AF70" s="406"/>
      <c r="AG70" s="406"/>
      <c r="AH70" s="406"/>
      <c r="AI70" s="406"/>
      <c r="AJ70" s="407"/>
      <c r="AK70" s="80"/>
      <c r="AL70" s="155"/>
      <c r="AM70" s="156"/>
      <c r="AN70" s="80"/>
      <c r="AO70" s="80"/>
      <c r="AP70" s="80"/>
      <c r="AQ70" s="80"/>
      <c r="AR70" s="154"/>
      <c r="AS70" s="157"/>
      <c r="AT70" s="158"/>
      <c r="AU70" s="158"/>
      <c r="AV70" s="158"/>
      <c r="AW70" s="158"/>
      <c r="AX70" s="159"/>
      <c r="AY70" s="15"/>
    </row>
    <row r="71" spans="1:51" ht="19.5" customHeight="1" x14ac:dyDescent="0.25">
      <c r="A71" s="69" t="str">
        <f t="shared" si="1"/>
        <v/>
      </c>
      <c r="B71" s="153"/>
      <c r="C71" s="80"/>
      <c r="D71" s="80"/>
      <c r="E71" s="80"/>
      <c r="F71" s="80"/>
      <c r="G71" s="154"/>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155"/>
      <c r="AM71" s="156"/>
      <c r="AN71" s="80"/>
      <c r="AO71" s="80"/>
      <c r="AP71" s="80"/>
      <c r="AQ71" s="80"/>
      <c r="AR71" s="154"/>
      <c r="AS71" s="157"/>
      <c r="AT71" s="158"/>
      <c r="AU71" s="158"/>
      <c r="AV71" s="158"/>
      <c r="AW71" s="158"/>
      <c r="AX71" s="159"/>
      <c r="AY71" s="17"/>
    </row>
    <row r="72" spans="1:51" ht="19.5" customHeight="1" x14ac:dyDescent="0.25">
      <c r="A72" s="69">
        <f t="shared" si="1"/>
        <v>434</v>
      </c>
      <c r="B72" s="153"/>
      <c r="C72" s="80"/>
      <c r="D72" s="80"/>
      <c r="E72" s="80"/>
      <c r="F72" s="80"/>
      <c r="G72" s="154"/>
      <c r="H72" s="200" t="s">
        <v>356</v>
      </c>
      <c r="I72" s="80"/>
      <c r="J72" s="373" t="s">
        <v>982</v>
      </c>
      <c r="K72" s="373"/>
      <c r="L72" s="373"/>
      <c r="M72" s="373"/>
      <c r="N72" s="373"/>
      <c r="O72" s="373"/>
      <c r="P72" s="373"/>
      <c r="Q72" s="373"/>
      <c r="R72" s="373"/>
      <c r="S72" s="373"/>
      <c r="T72" s="373"/>
      <c r="U72" s="373"/>
      <c r="V72" s="373"/>
      <c r="W72" s="373"/>
      <c r="X72" s="373"/>
      <c r="Y72" s="373"/>
      <c r="Z72" s="373"/>
      <c r="AA72" s="373"/>
      <c r="AB72" s="373"/>
      <c r="AC72" s="373"/>
      <c r="AD72" s="373"/>
      <c r="AE72" s="373"/>
      <c r="AF72" s="373"/>
      <c r="AG72" s="373"/>
      <c r="AH72" s="373"/>
      <c r="AI72" s="373"/>
      <c r="AJ72" s="373"/>
      <c r="AK72" s="80"/>
      <c r="AL72" s="155"/>
      <c r="AM72" s="201">
        <v>434</v>
      </c>
      <c r="AN72" s="386" t="s">
        <v>12</v>
      </c>
      <c r="AO72" s="387"/>
      <c r="AP72" s="387"/>
      <c r="AQ72" s="388"/>
      <c r="AR72" s="154"/>
      <c r="AS72" s="84"/>
      <c r="AT72" s="85"/>
      <c r="AU72" s="85"/>
      <c r="AV72" s="85"/>
      <c r="AW72" s="85"/>
      <c r="AX72" s="86"/>
      <c r="AY72" s="17">
        <f>VLOOKUP(AN72,$CD$6:$CE$11,2,FALSE)</f>
        <v>0</v>
      </c>
    </row>
    <row r="73" spans="1:51" ht="19.5" customHeight="1" x14ac:dyDescent="0.25">
      <c r="A73" s="69" t="str">
        <f t="shared" si="1"/>
        <v/>
      </c>
      <c r="B73" s="153"/>
      <c r="C73" s="80"/>
      <c r="D73" s="80"/>
      <c r="E73" s="80"/>
      <c r="F73" s="80"/>
      <c r="G73" s="154"/>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155"/>
      <c r="AM73" s="156"/>
      <c r="AN73" s="80"/>
      <c r="AO73" s="80"/>
      <c r="AP73" s="80"/>
      <c r="AQ73" s="80"/>
      <c r="AR73" s="154"/>
      <c r="AS73" s="157"/>
      <c r="AT73" s="158"/>
      <c r="AU73" s="158"/>
      <c r="AV73" s="158"/>
      <c r="AW73" s="158"/>
      <c r="AX73" s="159"/>
      <c r="AY73" s="15"/>
    </row>
    <row r="74" spans="1:51" ht="19.5" customHeight="1" x14ac:dyDescent="0.25">
      <c r="A74" s="69" t="str">
        <f t="shared" si="1"/>
        <v/>
      </c>
      <c r="B74" s="153"/>
      <c r="C74" s="80"/>
      <c r="D74" s="80"/>
      <c r="E74" s="80"/>
      <c r="F74" s="80"/>
      <c r="G74" s="154"/>
      <c r="H74" s="80"/>
      <c r="I74" s="80"/>
      <c r="J74" s="373" t="s">
        <v>983</v>
      </c>
      <c r="K74" s="373"/>
      <c r="L74" s="373"/>
      <c r="M74" s="373"/>
      <c r="N74" s="373"/>
      <c r="O74" s="373"/>
      <c r="P74" s="373"/>
      <c r="Q74" s="373"/>
      <c r="R74" s="373"/>
      <c r="S74" s="373"/>
      <c r="T74" s="373"/>
      <c r="U74" s="373"/>
      <c r="V74" s="373"/>
      <c r="W74" s="373"/>
      <c r="X74" s="373"/>
      <c r="Y74" s="373"/>
      <c r="Z74" s="373"/>
      <c r="AA74" s="373"/>
      <c r="AB74" s="373"/>
      <c r="AC74" s="373"/>
      <c r="AD74" s="373"/>
      <c r="AE74" s="373"/>
      <c r="AF74" s="373"/>
      <c r="AG74" s="373"/>
      <c r="AH74" s="373"/>
      <c r="AI74" s="373"/>
      <c r="AJ74" s="373"/>
      <c r="AK74" s="80"/>
      <c r="AL74" s="155"/>
      <c r="AM74" s="156"/>
      <c r="AN74" s="80"/>
      <c r="AO74" s="80"/>
      <c r="AP74" s="80"/>
      <c r="AQ74" s="80"/>
      <c r="AR74" s="154"/>
      <c r="AS74" s="157"/>
      <c r="AT74" s="158"/>
      <c r="AU74" s="158"/>
      <c r="AV74" s="158"/>
      <c r="AW74" s="158"/>
      <c r="AX74" s="159"/>
      <c r="AY74" s="15"/>
    </row>
    <row r="75" spans="1:51" ht="19.5" customHeight="1" x14ac:dyDescent="0.25">
      <c r="A75" s="69" t="str">
        <f t="shared" si="1"/>
        <v/>
      </c>
      <c r="B75" s="153"/>
      <c r="C75" s="80"/>
      <c r="D75" s="80"/>
      <c r="E75" s="80"/>
      <c r="F75" s="80"/>
      <c r="G75" s="154"/>
      <c r="H75" s="80"/>
      <c r="I75" s="80"/>
      <c r="J75" s="232" t="s">
        <v>984</v>
      </c>
      <c r="K75" s="204"/>
      <c r="L75" s="533" t="s">
        <v>985</v>
      </c>
      <c r="M75" s="533"/>
      <c r="N75" s="533"/>
      <c r="O75" s="533"/>
      <c r="P75" s="533"/>
      <c r="Q75" s="533"/>
      <c r="R75" s="533"/>
      <c r="S75" s="533"/>
      <c r="T75" s="533"/>
      <c r="U75" s="533"/>
      <c r="V75" s="533"/>
      <c r="W75" s="533"/>
      <c r="X75" s="533"/>
      <c r="Y75" s="533"/>
      <c r="Z75" s="533"/>
      <c r="AA75" s="533"/>
      <c r="AB75" s="533"/>
      <c r="AC75" s="533"/>
      <c r="AD75" s="533"/>
      <c r="AE75" s="533"/>
      <c r="AF75" s="533"/>
      <c r="AG75" s="533"/>
      <c r="AH75" s="533"/>
      <c r="AI75" s="533"/>
      <c r="AJ75" s="534"/>
      <c r="AK75" s="80"/>
      <c r="AL75" s="155"/>
      <c r="AM75" s="156"/>
      <c r="AN75" s="80"/>
      <c r="AO75" s="80"/>
      <c r="AP75" s="80"/>
      <c r="AQ75" s="80"/>
      <c r="AR75" s="154"/>
      <c r="AS75" s="157"/>
      <c r="AT75" s="158"/>
      <c r="AU75" s="158"/>
      <c r="AV75" s="158"/>
      <c r="AW75" s="158"/>
      <c r="AX75" s="159"/>
      <c r="AY75" s="15"/>
    </row>
    <row r="76" spans="1:51" ht="19.5" customHeight="1" x14ac:dyDescent="0.25">
      <c r="A76" s="69" t="str">
        <f t="shared" si="1"/>
        <v/>
      </c>
      <c r="B76" s="153"/>
      <c r="C76" s="80"/>
      <c r="D76" s="80"/>
      <c r="E76" s="80"/>
      <c r="F76" s="80"/>
      <c r="G76" s="154"/>
      <c r="H76" s="80"/>
      <c r="I76" s="80"/>
      <c r="J76" s="189"/>
      <c r="K76" s="80"/>
      <c r="L76" s="381"/>
      <c r="M76" s="381"/>
      <c r="N76" s="381"/>
      <c r="O76" s="381"/>
      <c r="P76" s="381"/>
      <c r="Q76" s="381"/>
      <c r="R76" s="381"/>
      <c r="S76" s="381"/>
      <c r="T76" s="381"/>
      <c r="U76" s="381"/>
      <c r="V76" s="381"/>
      <c r="W76" s="381"/>
      <c r="X76" s="381"/>
      <c r="Y76" s="381"/>
      <c r="Z76" s="381"/>
      <c r="AA76" s="381"/>
      <c r="AB76" s="381"/>
      <c r="AC76" s="381"/>
      <c r="AD76" s="381"/>
      <c r="AE76" s="381"/>
      <c r="AF76" s="381"/>
      <c r="AG76" s="381"/>
      <c r="AH76" s="381"/>
      <c r="AI76" s="381"/>
      <c r="AJ76" s="392"/>
      <c r="AK76" s="80"/>
      <c r="AL76" s="155"/>
      <c r="AM76" s="156"/>
      <c r="AN76" s="80"/>
      <c r="AO76" s="80"/>
      <c r="AP76" s="80"/>
      <c r="AQ76" s="80"/>
      <c r="AR76" s="154"/>
      <c r="AS76" s="157"/>
      <c r="AT76" s="158"/>
      <c r="AU76" s="158"/>
      <c r="AV76" s="158"/>
      <c r="AW76" s="158"/>
      <c r="AX76" s="159"/>
      <c r="AY76" s="15"/>
    </row>
    <row r="77" spans="1:51" ht="19.5" customHeight="1" x14ac:dyDescent="0.25">
      <c r="A77" s="69" t="str">
        <f t="shared" si="1"/>
        <v/>
      </c>
      <c r="B77" s="153"/>
      <c r="C77" s="80"/>
      <c r="D77" s="80"/>
      <c r="E77" s="80"/>
      <c r="F77" s="80"/>
      <c r="G77" s="154"/>
      <c r="H77" s="80"/>
      <c r="I77" s="80"/>
      <c r="J77" s="189"/>
      <c r="K77" s="80"/>
      <c r="L77" s="381"/>
      <c r="M77" s="381"/>
      <c r="N77" s="381"/>
      <c r="O77" s="381"/>
      <c r="P77" s="381"/>
      <c r="Q77" s="381"/>
      <c r="R77" s="381"/>
      <c r="S77" s="381"/>
      <c r="T77" s="381"/>
      <c r="U77" s="381"/>
      <c r="V77" s="381"/>
      <c r="W77" s="381"/>
      <c r="X77" s="381"/>
      <c r="Y77" s="381"/>
      <c r="Z77" s="381"/>
      <c r="AA77" s="381"/>
      <c r="AB77" s="381"/>
      <c r="AC77" s="381"/>
      <c r="AD77" s="381"/>
      <c r="AE77" s="381"/>
      <c r="AF77" s="381"/>
      <c r="AG77" s="381"/>
      <c r="AH77" s="381"/>
      <c r="AI77" s="381"/>
      <c r="AJ77" s="392"/>
      <c r="AK77" s="80"/>
      <c r="AL77" s="155"/>
      <c r="AM77" s="156"/>
      <c r="AN77" s="80"/>
      <c r="AO77" s="80"/>
      <c r="AP77" s="80"/>
      <c r="AQ77" s="80"/>
      <c r="AR77" s="154"/>
      <c r="AS77" s="157"/>
      <c r="AT77" s="158"/>
      <c r="AU77" s="158"/>
      <c r="AV77" s="158"/>
      <c r="AW77" s="158"/>
      <c r="AX77" s="159"/>
      <c r="AY77" s="17"/>
    </row>
    <row r="78" spans="1:51" ht="19.5" customHeight="1" x14ac:dyDescent="0.25">
      <c r="A78" s="69" t="str">
        <f t="shared" si="1"/>
        <v/>
      </c>
      <c r="B78" s="153"/>
      <c r="C78" s="80"/>
      <c r="D78" s="80"/>
      <c r="E78" s="80"/>
      <c r="F78" s="80"/>
      <c r="G78" s="154"/>
      <c r="H78" s="80"/>
      <c r="I78" s="80"/>
      <c r="J78" s="189"/>
      <c r="K78" s="80"/>
      <c r="L78" s="381"/>
      <c r="M78" s="381"/>
      <c r="N78" s="381"/>
      <c r="O78" s="381"/>
      <c r="P78" s="381"/>
      <c r="Q78" s="381"/>
      <c r="R78" s="381"/>
      <c r="S78" s="381"/>
      <c r="T78" s="381"/>
      <c r="U78" s="381"/>
      <c r="V78" s="381"/>
      <c r="W78" s="381"/>
      <c r="X78" s="381"/>
      <c r="Y78" s="381"/>
      <c r="Z78" s="381"/>
      <c r="AA78" s="381"/>
      <c r="AB78" s="381"/>
      <c r="AC78" s="381"/>
      <c r="AD78" s="381"/>
      <c r="AE78" s="381"/>
      <c r="AF78" s="381"/>
      <c r="AG78" s="381"/>
      <c r="AH78" s="381"/>
      <c r="AI78" s="381"/>
      <c r="AJ78" s="392"/>
      <c r="AK78" s="80"/>
      <c r="AL78" s="155"/>
      <c r="AM78" s="156"/>
      <c r="AN78" s="80"/>
      <c r="AO78" s="80"/>
      <c r="AP78" s="80"/>
      <c r="AQ78" s="80"/>
      <c r="AR78" s="154"/>
      <c r="AS78" s="157"/>
      <c r="AT78" s="158"/>
      <c r="AU78" s="158"/>
      <c r="AV78" s="158"/>
      <c r="AW78" s="158"/>
      <c r="AX78" s="159"/>
      <c r="AY78" s="15"/>
    </row>
    <row r="79" spans="1:51" ht="19.5" customHeight="1" x14ac:dyDescent="0.25">
      <c r="A79" s="69" t="str">
        <f t="shared" si="1"/>
        <v/>
      </c>
      <c r="B79" s="153"/>
      <c r="C79" s="80"/>
      <c r="D79" s="80"/>
      <c r="E79" s="80"/>
      <c r="F79" s="80"/>
      <c r="G79" s="154"/>
      <c r="H79" s="80"/>
      <c r="I79" s="80"/>
      <c r="J79" s="233" t="s">
        <v>986</v>
      </c>
      <c r="K79" s="80"/>
      <c r="L79" s="381" t="s">
        <v>987</v>
      </c>
      <c r="M79" s="381"/>
      <c r="N79" s="381"/>
      <c r="O79" s="381"/>
      <c r="P79" s="381"/>
      <c r="Q79" s="381"/>
      <c r="R79" s="381"/>
      <c r="S79" s="381"/>
      <c r="T79" s="381"/>
      <c r="U79" s="381"/>
      <c r="V79" s="381"/>
      <c r="W79" s="381"/>
      <c r="X79" s="381"/>
      <c r="Y79" s="381"/>
      <c r="Z79" s="381"/>
      <c r="AA79" s="381"/>
      <c r="AB79" s="381"/>
      <c r="AC79" s="381"/>
      <c r="AD79" s="381"/>
      <c r="AE79" s="381"/>
      <c r="AF79" s="381"/>
      <c r="AG79" s="381"/>
      <c r="AH79" s="381"/>
      <c r="AI79" s="381"/>
      <c r="AJ79" s="392"/>
      <c r="AK79" s="80"/>
      <c r="AL79" s="155"/>
      <c r="AM79" s="156"/>
      <c r="AN79" s="80"/>
      <c r="AO79" s="80"/>
      <c r="AP79" s="80"/>
      <c r="AQ79" s="80"/>
      <c r="AR79" s="154"/>
      <c r="AS79" s="157"/>
      <c r="AT79" s="158"/>
      <c r="AU79" s="158"/>
      <c r="AV79" s="158"/>
      <c r="AW79" s="158"/>
      <c r="AX79" s="159"/>
      <c r="AY79" s="15"/>
    </row>
    <row r="80" spans="1:51" ht="19.5" customHeight="1" x14ac:dyDescent="0.25">
      <c r="A80" s="69" t="str">
        <f t="shared" si="1"/>
        <v/>
      </c>
      <c r="B80" s="153"/>
      <c r="C80" s="80"/>
      <c r="D80" s="80"/>
      <c r="E80" s="80"/>
      <c r="F80" s="80"/>
      <c r="G80" s="154"/>
      <c r="H80" s="80"/>
      <c r="I80" s="80"/>
      <c r="J80" s="189"/>
      <c r="K80" s="80"/>
      <c r="L80" s="381"/>
      <c r="M80" s="381"/>
      <c r="N80" s="381"/>
      <c r="O80" s="381"/>
      <c r="P80" s="381"/>
      <c r="Q80" s="381"/>
      <c r="R80" s="381"/>
      <c r="S80" s="381"/>
      <c r="T80" s="381"/>
      <c r="U80" s="381"/>
      <c r="V80" s="381"/>
      <c r="W80" s="381"/>
      <c r="X80" s="381"/>
      <c r="Y80" s="381"/>
      <c r="Z80" s="381"/>
      <c r="AA80" s="381"/>
      <c r="AB80" s="381"/>
      <c r="AC80" s="381"/>
      <c r="AD80" s="381"/>
      <c r="AE80" s="381"/>
      <c r="AF80" s="381"/>
      <c r="AG80" s="381"/>
      <c r="AH80" s="381"/>
      <c r="AI80" s="381"/>
      <c r="AJ80" s="392"/>
      <c r="AK80" s="80"/>
      <c r="AL80" s="155"/>
      <c r="AM80" s="156"/>
      <c r="AN80" s="80"/>
      <c r="AO80" s="80"/>
      <c r="AP80" s="80"/>
      <c r="AQ80" s="80"/>
      <c r="AR80" s="154"/>
      <c r="AS80" s="157"/>
      <c r="AT80" s="158"/>
      <c r="AU80" s="158"/>
      <c r="AV80" s="158"/>
      <c r="AW80" s="158"/>
      <c r="AX80" s="159"/>
      <c r="AY80" s="15"/>
    </row>
    <row r="81" spans="1:51" ht="19.5" customHeight="1" x14ac:dyDescent="0.25">
      <c r="A81" s="69" t="str">
        <f t="shared" si="1"/>
        <v/>
      </c>
      <c r="B81" s="153"/>
      <c r="C81" s="80"/>
      <c r="D81" s="80"/>
      <c r="E81" s="80"/>
      <c r="F81" s="80"/>
      <c r="G81" s="154"/>
      <c r="H81" s="80"/>
      <c r="I81" s="80"/>
      <c r="J81" s="233" t="s">
        <v>988</v>
      </c>
      <c r="K81" s="80"/>
      <c r="L81" s="401" t="s">
        <v>989</v>
      </c>
      <c r="M81" s="401"/>
      <c r="N81" s="401"/>
      <c r="O81" s="401"/>
      <c r="P81" s="401"/>
      <c r="Q81" s="401"/>
      <c r="R81" s="401"/>
      <c r="S81" s="401"/>
      <c r="T81" s="401"/>
      <c r="U81" s="401"/>
      <c r="V81" s="401"/>
      <c r="W81" s="401"/>
      <c r="X81" s="401"/>
      <c r="Y81" s="401"/>
      <c r="Z81" s="401"/>
      <c r="AA81" s="401"/>
      <c r="AB81" s="401"/>
      <c r="AC81" s="401"/>
      <c r="AD81" s="401"/>
      <c r="AE81" s="401"/>
      <c r="AF81" s="401"/>
      <c r="AG81" s="401"/>
      <c r="AH81" s="401"/>
      <c r="AI81" s="401"/>
      <c r="AJ81" s="519"/>
      <c r="AK81" s="80"/>
      <c r="AL81" s="155"/>
      <c r="AM81" s="156"/>
      <c r="AN81" s="80"/>
      <c r="AO81" s="80"/>
      <c r="AP81" s="80"/>
      <c r="AQ81" s="80"/>
      <c r="AR81" s="154"/>
      <c r="AS81" s="157"/>
      <c r="AT81" s="158"/>
      <c r="AU81" s="158"/>
      <c r="AV81" s="158"/>
      <c r="AW81" s="158"/>
      <c r="AX81" s="159"/>
      <c r="AY81" s="15"/>
    </row>
    <row r="82" spans="1:51" ht="19.5" customHeight="1" x14ac:dyDescent="0.25">
      <c r="A82" s="69" t="str">
        <f t="shared" si="1"/>
        <v/>
      </c>
      <c r="B82" s="153"/>
      <c r="C82" s="80"/>
      <c r="D82" s="80"/>
      <c r="E82" s="80"/>
      <c r="F82" s="80"/>
      <c r="G82" s="154"/>
      <c r="H82" s="80"/>
      <c r="I82" s="80"/>
      <c r="J82" s="233"/>
      <c r="K82" s="80"/>
      <c r="L82" s="401"/>
      <c r="M82" s="401"/>
      <c r="N82" s="401"/>
      <c r="O82" s="401"/>
      <c r="P82" s="401"/>
      <c r="Q82" s="401"/>
      <c r="R82" s="401"/>
      <c r="S82" s="401"/>
      <c r="T82" s="401"/>
      <c r="U82" s="401"/>
      <c r="V82" s="401"/>
      <c r="W82" s="401"/>
      <c r="X82" s="401"/>
      <c r="Y82" s="401"/>
      <c r="Z82" s="401"/>
      <c r="AA82" s="401"/>
      <c r="AB82" s="401"/>
      <c r="AC82" s="401"/>
      <c r="AD82" s="401"/>
      <c r="AE82" s="401"/>
      <c r="AF82" s="401"/>
      <c r="AG82" s="401"/>
      <c r="AH82" s="401"/>
      <c r="AI82" s="401"/>
      <c r="AJ82" s="519"/>
      <c r="AK82" s="80"/>
      <c r="AL82" s="155"/>
      <c r="AM82" s="156"/>
      <c r="AN82" s="80"/>
      <c r="AO82" s="80"/>
      <c r="AP82" s="80"/>
      <c r="AQ82" s="80"/>
      <c r="AR82" s="154"/>
      <c r="AS82" s="157"/>
      <c r="AT82" s="158"/>
      <c r="AU82" s="158"/>
      <c r="AV82" s="158"/>
      <c r="AW82" s="158"/>
      <c r="AX82" s="159"/>
      <c r="AY82" s="15"/>
    </row>
    <row r="83" spans="1:51" ht="19.5" customHeight="1" x14ac:dyDescent="0.25">
      <c r="A83" s="69" t="str">
        <f t="shared" si="1"/>
        <v/>
      </c>
      <c r="B83" s="153"/>
      <c r="C83" s="80"/>
      <c r="D83" s="80"/>
      <c r="E83" s="80"/>
      <c r="F83" s="80"/>
      <c r="G83" s="154"/>
      <c r="H83" s="80"/>
      <c r="I83" s="80"/>
      <c r="J83" s="190"/>
      <c r="K83" s="151"/>
      <c r="L83" s="520"/>
      <c r="M83" s="520"/>
      <c r="N83" s="520"/>
      <c r="O83" s="520"/>
      <c r="P83" s="520"/>
      <c r="Q83" s="520"/>
      <c r="R83" s="520"/>
      <c r="S83" s="520"/>
      <c r="T83" s="520"/>
      <c r="U83" s="520"/>
      <c r="V83" s="520"/>
      <c r="W83" s="520"/>
      <c r="X83" s="520"/>
      <c r="Y83" s="520"/>
      <c r="Z83" s="520"/>
      <c r="AA83" s="520"/>
      <c r="AB83" s="520"/>
      <c r="AC83" s="520"/>
      <c r="AD83" s="520"/>
      <c r="AE83" s="520"/>
      <c r="AF83" s="520"/>
      <c r="AG83" s="520"/>
      <c r="AH83" s="520"/>
      <c r="AI83" s="520"/>
      <c r="AJ83" s="521"/>
      <c r="AK83" s="80"/>
      <c r="AL83" s="155"/>
      <c r="AM83" s="156"/>
      <c r="AN83" s="80"/>
      <c r="AO83" s="80"/>
      <c r="AP83" s="80"/>
      <c r="AQ83" s="80"/>
      <c r="AR83" s="154"/>
      <c r="AS83" s="157"/>
      <c r="AT83" s="158"/>
      <c r="AU83" s="158"/>
      <c r="AV83" s="158"/>
      <c r="AW83" s="158"/>
      <c r="AX83" s="159"/>
      <c r="AY83" s="15"/>
    </row>
    <row r="84" spans="1:51" ht="19.5" customHeight="1" x14ac:dyDescent="0.25">
      <c r="A84" s="69" t="str">
        <f t="shared" si="1"/>
        <v/>
      </c>
      <c r="B84" s="153"/>
      <c r="C84" s="80"/>
      <c r="D84" s="80"/>
      <c r="E84" s="80"/>
      <c r="F84" s="80"/>
      <c r="G84" s="154"/>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155"/>
      <c r="AM84" s="156"/>
      <c r="AN84" s="80"/>
      <c r="AO84" s="80"/>
      <c r="AP84" s="80"/>
      <c r="AQ84" s="80"/>
      <c r="AR84" s="154"/>
      <c r="AS84" s="157"/>
      <c r="AT84" s="158"/>
      <c r="AU84" s="158"/>
      <c r="AV84" s="158"/>
      <c r="AW84" s="158"/>
      <c r="AX84" s="159"/>
      <c r="AY84" s="15"/>
    </row>
    <row r="85" spans="1:51" ht="19.5" customHeight="1" thickBot="1" x14ac:dyDescent="0.3">
      <c r="A85" s="69" t="str">
        <f t="shared" si="1"/>
        <v/>
      </c>
      <c r="B85" s="170"/>
      <c r="C85" s="171"/>
      <c r="D85" s="171"/>
      <c r="E85" s="171"/>
      <c r="F85" s="171"/>
      <c r="G85" s="172"/>
      <c r="H85" s="171"/>
      <c r="I85" s="171"/>
      <c r="J85" s="171"/>
      <c r="K85" s="171"/>
      <c r="L85" s="171"/>
      <c r="M85" s="171"/>
      <c r="N85" s="171"/>
      <c r="O85" s="171"/>
      <c r="P85" s="171"/>
      <c r="Q85" s="171"/>
      <c r="R85" s="171"/>
      <c r="S85" s="171"/>
      <c r="T85" s="171"/>
      <c r="U85" s="171"/>
      <c r="V85" s="171"/>
      <c r="W85" s="171"/>
      <c r="X85" s="171"/>
      <c r="Y85" s="171"/>
      <c r="Z85" s="171"/>
      <c r="AA85" s="171"/>
      <c r="AB85" s="171"/>
      <c r="AC85" s="171"/>
      <c r="AD85" s="171"/>
      <c r="AE85" s="171"/>
      <c r="AF85" s="171"/>
      <c r="AG85" s="171"/>
      <c r="AH85" s="171"/>
      <c r="AI85" s="171"/>
      <c r="AJ85" s="171"/>
      <c r="AK85" s="171"/>
      <c r="AL85" s="173"/>
      <c r="AM85" s="174"/>
      <c r="AN85" s="171"/>
      <c r="AO85" s="171"/>
      <c r="AP85" s="171"/>
      <c r="AQ85" s="171"/>
      <c r="AR85" s="172"/>
      <c r="AS85" s="175"/>
      <c r="AT85" s="176"/>
      <c r="AU85" s="176"/>
      <c r="AV85" s="176"/>
      <c r="AW85" s="176"/>
      <c r="AX85" s="177"/>
      <c r="AY85" s="11"/>
    </row>
    <row r="87" spans="1:51" ht="19.5" customHeight="1" x14ac:dyDescent="0.25">
      <c r="AM87" s="435" t="s">
        <v>991</v>
      </c>
      <c r="AN87" s="435"/>
      <c r="AO87" s="435"/>
      <c r="AP87" s="435"/>
      <c r="AQ87" s="435"/>
    </row>
  </sheetData>
  <mergeCells count="53">
    <mergeCell ref="AS3:AX4"/>
    <mergeCell ref="AO4:AR5"/>
    <mergeCell ref="AN7:AQ7"/>
    <mergeCell ref="AS7:AX8"/>
    <mergeCell ref="AM87:AQ87"/>
    <mergeCell ref="AS10:AX12"/>
    <mergeCell ref="AN72:AQ72"/>
    <mergeCell ref="AN64:AQ64"/>
    <mergeCell ref="AM1:AQ1"/>
    <mergeCell ref="H2:AK5"/>
    <mergeCell ref="AL2:AR3"/>
    <mergeCell ref="K26:AJ26"/>
    <mergeCell ref="AN36:AQ36"/>
    <mergeCell ref="B3:G4"/>
    <mergeCell ref="K18:AJ18"/>
    <mergeCell ref="K20:AJ22"/>
    <mergeCell ref="J24:AJ24"/>
    <mergeCell ref="K25:AJ25"/>
    <mergeCell ref="C16:E16"/>
    <mergeCell ref="C17:F17"/>
    <mergeCell ref="J7:AJ8"/>
    <mergeCell ref="K10:AJ12"/>
    <mergeCell ref="K13:AJ14"/>
    <mergeCell ref="K15:AJ17"/>
    <mergeCell ref="C10:E10"/>
    <mergeCell ref="C11:F11"/>
    <mergeCell ref="C13:E13"/>
    <mergeCell ref="C14:F14"/>
    <mergeCell ref="B7:G9"/>
    <mergeCell ref="J46:AJ47"/>
    <mergeCell ref="AN46:AQ46"/>
    <mergeCell ref="K49:AJ49"/>
    <mergeCell ref="AS13:AX18"/>
    <mergeCell ref="M51:AJ52"/>
    <mergeCell ref="K39:AJ40"/>
    <mergeCell ref="K41:AJ43"/>
    <mergeCell ref="K44:AJ44"/>
    <mergeCell ref="K27:AJ30"/>
    <mergeCell ref="J32:AJ34"/>
    <mergeCell ref="J36:AJ37"/>
    <mergeCell ref="M53:AJ54"/>
    <mergeCell ref="M55:AJ56"/>
    <mergeCell ref="K58:AJ58"/>
    <mergeCell ref="K59:AJ60"/>
    <mergeCell ref="K62:AJ62"/>
    <mergeCell ref="J64:AJ65"/>
    <mergeCell ref="L75:AJ78"/>
    <mergeCell ref="L79:AJ80"/>
    <mergeCell ref="L81:AJ83"/>
    <mergeCell ref="J74:AJ74"/>
    <mergeCell ref="J67:AJ68"/>
    <mergeCell ref="J69:AJ70"/>
    <mergeCell ref="J72:AJ72"/>
  </mergeCells>
  <phoneticPr fontId="7"/>
  <conditionalFormatting sqref="C11">
    <cfRule type="cellIs" dxfId="381" priority="56" operator="equal">
      <formula>"非該当"</formula>
    </cfRule>
    <cfRule type="cellIs" dxfId="380" priority="54" operator="equal">
      <formula>"該当・非該当"</formula>
    </cfRule>
    <cfRule type="cellIs" dxfId="379" priority="55" operator="equal">
      <formula>"該当"</formula>
    </cfRule>
  </conditionalFormatting>
  <conditionalFormatting sqref="C14">
    <cfRule type="cellIs" dxfId="378" priority="53" operator="equal">
      <formula>"非該当"</formula>
    </cfRule>
    <cfRule type="cellIs" dxfId="377" priority="52" operator="equal">
      <formula>"該当"</formula>
    </cfRule>
    <cfRule type="cellIs" dxfId="376" priority="51" operator="equal">
      <formula>"該当・非該当"</formula>
    </cfRule>
  </conditionalFormatting>
  <conditionalFormatting sqref="C17">
    <cfRule type="cellIs" dxfId="375" priority="49" operator="equal">
      <formula>"該当"</formula>
    </cfRule>
    <cfRule type="cellIs" dxfId="374" priority="50" operator="equal">
      <formula>"非該当"</formula>
    </cfRule>
    <cfRule type="cellIs" dxfId="373" priority="48" operator="equal">
      <formula>"該当・非該当"</formula>
    </cfRule>
  </conditionalFormatting>
  <conditionalFormatting sqref="C48">
    <cfRule type="cellIs" dxfId="372" priority="58" operator="equal">
      <formula>"該当・非該当"</formula>
    </cfRule>
    <cfRule type="cellIs" dxfId="371" priority="60" operator="equal">
      <formula>"非該当"</formula>
    </cfRule>
    <cfRule type="cellIs" dxfId="370" priority="59" operator="equal">
      <formula>"該当"</formula>
    </cfRule>
  </conditionalFormatting>
  <conditionalFormatting sqref="K51">
    <cfRule type="containsText" dxfId="369" priority="20" operator="containsText" text="〇">
      <formula>NOT(ISERROR(SEARCH("〇",K51)))</formula>
    </cfRule>
    <cfRule type="containsBlanks" dxfId="368" priority="19">
      <formula>LEN(TRIM(K51))=0</formula>
    </cfRule>
  </conditionalFormatting>
  <conditionalFormatting sqref="K53">
    <cfRule type="containsBlanks" dxfId="367" priority="17">
      <formula>LEN(TRIM(K53))=0</formula>
    </cfRule>
    <cfRule type="containsText" dxfId="366" priority="18" operator="containsText" text="〇">
      <formula>NOT(ISERROR(SEARCH("〇",K53)))</formula>
    </cfRule>
  </conditionalFormatting>
  <conditionalFormatting sqref="K55">
    <cfRule type="containsText" dxfId="365" priority="16" operator="containsText" text="〇">
      <formula>NOT(ISERROR(SEARCH("〇",K55)))</formula>
    </cfRule>
    <cfRule type="containsBlanks" dxfId="364" priority="15">
      <formula>LEN(TRIM(K55))=0</formula>
    </cfRule>
  </conditionalFormatting>
  <conditionalFormatting sqref="AN4:AO4">
    <cfRule type="containsBlanks" dxfId="363" priority="57">
      <formula>LEN(TRIM(AN4))=0</formula>
    </cfRule>
  </conditionalFormatting>
  <conditionalFormatting sqref="AN7:AO7">
    <cfRule type="cellIs" dxfId="362" priority="46" operator="equal">
      <formula>"いる・いない"</formula>
    </cfRule>
    <cfRule type="containsText" dxfId="361" priority="47" operator="containsText" text="いない">
      <formula>NOT(ISERROR(SEARCH("いない",AN7)))</formula>
    </cfRule>
    <cfRule type="cellIs" dxfId="360" priority="45" operator="equal">
      <formula>"非該当"</formula>
    </cfRule>
    <cfRule type="cellIs" dxfId="359" priority="44" operator="equal">
      <formula>"いる"</formula>
    </cfRule>
  </conditionalFormatting>
  <conditionalFormatting sqref="AN13:AO13">
    <cfRule type="cellIs" dxfId="358" priority="78" operator="equal">
      <formula>"いる"</formula>
    </cfRule>
    <cfRule type="cellIs" dxfId="357" priority="79" operator="equal">
      <formula>"非該当"</formula>
    </cfRule>
    <cfRule type="cellIs" dxfId="356" priority="80" operator="equal">
      <formula>"いる・いない"</formula>
    </cfRule>
    <cfRule type="containsText" dxfId="355" priority="81" operator="containsText" text="いない">
      <formula>NOT(ISERROR(SEARCH("いない",AN13)))</formula>
    </cfRule>
  </conditionalFormatting>
  <conditionalFormatting sqref="AN31:AO31">
    <cfRule type="containsText" dxfId="354" priority="74" operator="containsText" text="いない">
      <formula>NOT(ISERROR(SEARCH("いない",AN31)))</formula>
    </cfRule>
    <cfRule type="cellIs" dxfId="353" priority="73" operator="equal">
      <formula>"いる・いない"</formula>
    </cfRule>
    <cfRule type="cellIs" dxfId="352" priority="71" operator="equal">
      <formula>"いる"</formula>
    </cfRule>
    <cfRule type="cellIs" dxfId="351" priority="72" operator="equal">
      <formula>"非該当"</formula>
    </cfRule>
  </conditionalFormatting>
  <conditionalFormatting sqref="AN36:AO36">
    <cfRule type="cellIs" dxfId="350" priority="32" operator="equal">
      <formula>"非該当"</formula>
    </cfRule>
    <cfRule type="cellIs" dxfId="349" priority="33" operator="equal">
      <formula>"いる・いない"</formula>
    </cfRule>
    <cfRule type="containsText" dxfId="348" priority="34" operator="containsText" text="いない">
      <formula>NOT(ISERROR(SEARCH("いない",AN36)))</formula>
    </cfRule>
    <cfRule type="cellIs" dxfId="347" priority="31" operator="equal">
      <formula>"いる"</formula>
    </cfRule>
  </conditionalFormatting>
  <conditionalFormatting sqref="AN46:AO46">
    <cfRule type="cellIs" dxfId="346" priority="24" operator="equal">
      <formula>"いる"</formula>
    </cfRule>
    <cfRule type="cellIs" dxfId="345" priority="25" operator="equal">
      <formula>"非該当"</formula>
    </cfRule>
    <cfRule type="cellIs" dxfId="344" priority="26" operator="equal">
      <formula>"いる・いない"</formula>
    </cfRule>
    <cfRule type="containsText" dxfId="343" priority="27" operator="containsText" text="いない">
      <formula>NOT(ISERROR(SEARCH("いない",AN46)))</formula>
    </cfRule>
  </conditionalFormatting>
  <conditionalFormatting sqref="AN64:AO64">
    <cfRule type="cellIs" dxfId="342" priority="12" operator="equal">
      <formula>"非該当"</formula>
    </cfRule>
    <cfRule type="containsText" dxfId="341" priority="14" operator="containsText" text="いない">
      <formula>NOT(ISERROR(SEARCH("いない",AN64)))</formula>
    </cfRule>
    <cfRule type="cellIs" dxfId="340" priority="13" operator="equal">
      <formula>"いる・いない"</formula>
    </cfRule>
    <cfRule type="cellIs" dxfId="339" priority="11" operator="equal">
      <formula>"いる"</formula>
    </cfRule>
  </conditionalFormatting>
  <conditionalFormatting sqref="AN72:AO72">
    <cfRule type="containsText" dxfId="338" priority="7" operator="containsText" text="いない">
      <formula>NOT(ISERROR(SEARCH("いない",AN72)))</formula>
    </cfRule>
    <cfRule type="cellIs" dxfId="337" priority="6" operator="equal">
      <formula>"いる・いない"</formula>
    </cfRule>
    <cfRule type="cellIs" dxfId="336" priority="5" operator="equal">
      <formula>"非該当"</formula>
    </cfRule>
    <cfRule type="cellIs" dxfId="335" priority="4" operator="equal">
      <formula>"いる"</formula>
    </cfRule>
  </conditionalFormatting>
  <conditionalFormatting sqref="AY7">
    <cfRule type="containsErrors" dxfId="334" priority="41">
      <formula>ISERROR(AY7)</formula>
    </cfRule>
    <cfRule type="cellIs" dxfId="333" priority="42" operator="equal">
      <formula>0</formula>
    </cfRule>
    <cfRule type="containsText" dxfId="332" priority="43" operator="containsText" text="根拠法令等の記載内容を再度確認してください。">
      <formula>NOT(ISERROR(SEARCH("根拠法令等の記載内容を再度確認してください。",AY7)))</formula>
    </cfRule>
  </conditionalFormatting>
  <conditionalFormatting sqref="AY13">
    <cfRule type="containsErrors" dxfId="331" priority="75">
      <formula>ISERROR(AY13)</formula>
    </cfRule>
    <cfRule type="cellIs" dxfId="330" priority="76" operator="equal">
      <formula>0</formula>
    </cfRule>
    <cfRule type="containsText" dxfId="329" priority="77" operator="containsText" text="根拠法令等の記載内容を再度確認してください。">
      <formula>NOT(ISERROR(SEARCH("根拠法令等の記載内容を再度確認してください。",AY13)))</formula>
    </cfRule>
  </conditionalFormatting>
  <conditionalFormatting sqref="AY18">
    <cfRule type="containsText" dxfId="328" priority="157" operator="containsText" text="根拠法令等の記載内容を再度確認してください。">
      <formula>NOT(ISERROR(SEARCH("根拠法令等の記載内容を再度確認してください。",AY18)))</formula>
    </cfRule>
    <cfRule type="containsErrors" dxfId="327" priority="155">
      <formula>ISERROR(AY18)</formula>
    </cfRule>
    <cfRule type="cellIs" dxfId="326" priority="156" operator="equal">
      <formula>0</formula>
    </cfRule>
  </conditionalFormatting>
  <conditionalFormatting sqref="AY22">
    <cfRule type="containsErrors" dxfId="325" priority="152">
      <formula>ISERROR(AY22)</formula>
    </cfRule>
    <cfRule type="cellIs" dxfId="324" priority="153" operator="equal">
      <formula>0</formula>
    </cfRule>
    <cfRule type="containsText" dxfId="323" priority="154"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322" priority="149">
      <formula>ISERROR(AY25)</formula>
    </cfRule>
    <cfRule type="cellIs" dxfId="321" priority="150" operator="equal">
      <formula>0</formula>
    </cfRule>
    <cfRule type="containsText" dxfId="320" priority="151" operator="containsText" text="根拠法令等の記載内容を再度確認してください。">
      <formula>NOT(ISERROR(SEARCH("根拠法令等の記載内容を再度確認してください。",AY25)))</formula>
    </cfRule>
  </conditionalFormatting>
  <conditionalFormatting sqref="AY31">
    <cfRule type="cellIs" dxfId="319" priority="69" operator="equal">
      <formula>0</formula>
    </cfRule>
    <cfRule type="containsText" dxfId="318" priority="70" operator="containsText" text="根拠法令等の記載内容を再度確認してください。">
      <formula>NOT(ISERROR(SEARCH("根拠法令等の記載内容を再度確認してください。",AY31)))</formula>
    </cfRule>
    <cfRule type="containsErrors" dxfId="317" priority="68">
      <formula>ISERROR(AY31)</formula>
    </cfRule>
  </conditionalFormatting>
  <conditionalFormatting sqref="AY36">
    <cfRule type="containsText" dxfId="316" priority="30" operator="containsText" text="根拠法令等の記載内容を再度確認してください。">
      <formula>NOT(ISERROR(SEARCH("根拠法令等の記載内容を再度確認してください。",AY36)))</formula>
    </cfRule>
    <cfRule type="cellIs" dxfId="315" priority="29" operator="equal">
      <formula>0</formula>
    </cfRule>
    <cfRule type="containsErrors" dxfId="314" priority="28">
      <formula>ISERROR(AY36)</formula>
    </cfRule>
  </conditionalFormatting>
  <conditionalFormatting sqref="AY43">
    <cfRule type="containsText" dxfId="313" priority="148" operator="containsText" text="根拠法令等の記載内容を再度確認してください。">
      <formula>NOT(ISERROR(SEARCH("根拠法令等の記載内容を再度確認してください。",AY43)))</formula>
    </cfRule>
    <cfRule type="containsErrors" dxfId="312" priority="146">
      <formula>ISERROR(AY43)</formula>
    </cfRule>
    <cfRule type="cellIs" dxfId="311" priority="147" operator="equal">
      <formula>0</formula>
    </cfRule>
  </conditionalFormatting>
  <conditionalFormatting sqref="AY46">
    <cfRule type="containsText" dxfId="310" priority="23" operator="containsText" text="根拠法令等の記載内容を再度確認してください。">
      <formula>NOT(ISERROR(SEARCH("根拠法令等の記載内容を再度確認してください。",AY46)))</formula>
    </cfRule>
    <cfRule type="cellIs" dxfId="309" priority="22" operator="equal">
      <formula>0</formula>
    </cfRule>
    <cfRule type="containsErrors" dxfId="308" priority="21">
      <formula>ISERROR(AY46)</formula>
    </cfRule>
  </conditionalFormatting>
  <conditionalFormatting sqref="AY52">
    <cfRule type="containsErrors" dxfId="307" priority="143">
      <formula>ISERROR(AY52)</formula>
    </cfRule>
    <cfRule type="cellIs" dxfId="306" priority="144" operator="equal">
      <formula>0</formula>
    </cfRule>
    <cfRule type="containsText" dxfId="305" priority="145" operator="containsText" text="根拠法令等の記載内容を再度確認してください。">
      <formula>NOT(ISERROR(SEARCH("根拠法令等の記載内容を再度確認してください。",AY52)))</formula>
    </cfRule>
  </conditionalFormatting>
  <conditionalFormatting sqref="AY55">
    <cfRule type="containsErrors" dxfId="304" priority="140">
      <formula>ISERROR(AY55)</formula>
    </cfRule>
    <cfRule type="cellIs" dxfId="303" priority="141" operator="equal">
      <formula>0</formula>
    </cfRule>
    <cfRule type="containsText" dxfId="302" priority="142" operator="containsText" text="根拠法令等の記載内容を再度確認してください。">
      <formula>NOT(ISERROR(SEARCH("根拠法令等の記載内容を再度確認してください。",AY55)))</formula>
    </cfRule>
  </conditionalFormatting>
  <conditionalFormatting sqref="AY60">
    <cfRule type="containsErrors" dxfId="301" priority="137">
      <formula>ISERROR(AY60)</formula>
    </cfRule>
    <cfRule type="cellIs" dxfId="300" priority="138" operator="equal">
      <formula>0</formula>
    </cfRule>
    <cfRule type="containsText" dxfId="299" priority="139" operator="containsText" text="根拠法令等の記載内容を再度確認してください。">
      <formula>NOT(ISERROR(SEARCH("根拠法令等の記載内容を再度確認してください。",AY60)))</formula>
    </cfRule>
  </conditionalFormatting>
  <conditionalFormatting sqref="AY64">
    <cfRule type="containsText" dxfId="298" priority="10" operator="containsText" text="根拠法令等の記載内容を再度確認してください。">
      <formula>NOT(ISERROR(SEARCH("根拠法令等の記載内容を再度確認してください。",AY64)))</formula>
    </cfRule>
    <cfRule type="cellIs" dxfId="297" priority="9" operator="equal">
      <formula>0</formula>
    </cfRule>
    <cfRule type="containsErrors" dxfId="296" priority="8">
      <formula>ISERROR(AY64)</formula>
    </cfRule>
  </conditionalFormatting>
  <conditionalFormatting sqref="AY71:AY72">
    <cfRule type="containsText" dxfId="295" priority="3" operator="containsText" text="根拠法令等の記載内容を再度確認してください。">
      <formula>NOT(ISERROR(SEARCH("根拠法令等の記載内容を再度確認してください。",AY71)))</formula>
    </cfRule>
    <cfRule type="cellIs" dxfId="294" priority="2" operator="equal">
      <formula>0</formula>
    </cfRule>
    <cfRule type="containsErrors" dxfId="293" priority="1">
      <formula>ISERROR(AY71)</formula>
    </cfRule>
  </conditionalFormatting>
  <conditionalFormatting sqref="AY77">
    <cfRule type="containsErrors" dxfId="292" priority="131">
      <formula>ISERROR(AY77)</formula>
    </cfRule>
    <cfRule type="containsText" dxfId="291" priority="133" operator="containsText" text="根拠法令等の記載内容を再度確認してください。">
      <formula>NOT(ISERROR(SEARCH("根拠法令等の記載内容を再度確認してください。",AY77)))</formula>
    </cfRule>
    <cfRule type="cellIs" dxfId="290" priority="132" operator="equal">
      <formula>0</formula>
    </cfRule>
  </conditionalFormatting>
  <dataValidations count="3">
    <dataValidation type="list" allowBlank="1" showInputMessage="1" showErrorMessage="1" error="正しい値を選択してください" prompt="該当又は非該当のいずれかを選択してください" sqref="C11 C14 C17" xr:uid="{3C947EB3-D169-467D-8BDB-BD8E487EC64C}">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36:AO36 AN46:AO46 AN64:AO64 AN72:AO72" xr:uid="{013C1B1E-F264-422E-B7EC-661F85625152}">
      <formula1>"いる・いない,いる,いない,非該当"</formula1>
    </dataValidation>
    <dataValidation type="list" allowBlank="1" showInputMessage="1" showErrorMessage="1" error="正しい値を選択してください。" prompt="加算の対象としている項目について○を選択してください。" sqref="K51 K53 K55" xr:uid="{BBA74C35-C07B-42E9-B826-CD6B2A28385D}">
      <formula1>"〇,　,"</formula1>
    </dataValidation>
  </dataValidations>
  <hyperlinks>
    <hyperlink ref="AM87" location="'介護給付費　目次'!A1" display="目次に戻る" xr:uid="{39897BD5-C5F5-46FE-9888-10C552C85F5D}"/>
    <hyperlink ref="AM1" location="'介護給付費　目次'!A1" display="目次に戻る" xr:uid="{EBD33755-44E3-4F9B-A567-9FD47D73F3F8}"/>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1" manualBreakCount="1">
    <brk id="56" min="1" max="49" man="1"/>
  </rowBreaks>
  <ignoredErrors>
    <ignoredError sqref="H7:I7 H36 H46 H64 H72 J75 J79 J81"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45734-1B77-4728-8ED9-03B899771935}">
  <sheetPr codeName="Sheet13">
    <pageSetUpPr fitToPage="1"/>
  </sheetPr>
  <dimension ref="A1:CE206"/>
  <sheetViews>
    <sheetView tabSelected="1" view="pageBreakPreview" zoomScaleNormal="100" zoomScaleSheetLayoutView="100" workbookViewId="0">
      <pane xSplit="7" ySplit="5" topLeftCell="H7"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1.765625" style="1" customWidth="1"/>
    <col min="2" max="38" width="2.69140625" style="1"/>
    <col min="39" max="39" width="2.8437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t="str">
        <f t="shared" ref="A7:A80" si="0">_xlfn.IFS(AM7=0,"",AM7&gt;0,AM7,AM7&lt;&gt;"","")</f>
        <v/>
      </c>
      <c r="B7" s="418" t="s">
        <v>2068</v>
      </c>
      <c r="C7" s="381"/>
      <c r="D7" s="381"/>
      <c r="E7" s="381"/>
      <c r="F7" s="381"/>
      <c r="G7" s="419"/>
      <c r="H7" s="200" t="s">
        <v>635</v>
      </c>
      <c r="I7" s="80"/>
      <c r="J7" s="381" t="s">
        <v>2072</v>
      </c>
      <c r="K7" s="381"/>
      <c r="L7" s="381"/>
      <c r="M7" s="381"/>
      <c r="N7" s="381"/>
      <c r="O7" s="381"/>
      <c r="P7" s="381"/>
      <c r="Q7" s="381"/>
      <c r="R7" s="381"/>
      <c r="S7" s="381"/>
      <c r="T7" s="381"/>
      <c r="U7" s="381"/>
      <c r="V7" s="381"/>
      <c r="W7" s="381"/>
      <c r="X7" s="381"/>
      <c r="Y7" s="381"/>
      <c r="Z7" s="381"/>
      <c r="AA7" s="381"/>
      <c r="AB7" s="381"/>
      <c r="AC7" s="381"/>
      <c r="AD7" s="381"/>
      <c r="AE7" s="381"/>
      <c r="AF7" s="381"/>
      <c r="AG7" s="381"/>
      <c r="AH7" s="381"/>
      <c r="AI7" s="381"/>
      <c r="AJ7" s="381"/>
      <c r="AK7" s="80"/>
      <c r="AL7" s="155"/>
      <c r="AM7" s="156"/>
      <c r="AN7" s="80"/>
      <c r="AO7" s="80"/>
      <c r="AP7" s="80"/>
      <c r="AQ7" s="80"/>
      <c r="AR7" s="154"/>
      <c r="AS7" s="442" t="s">
        <v>2073</v>
      </c>
      <c r="AT7" s="443"/>
      <c r="AU7" s="443"/>
      <c r="AV7" s="443"/>
      <c r="AW7" s="443"/>
      <c r="AX7" s="444"/>
      <c r="AY7" s="17"/>
      <c r="CB7" s="1" t="s">
        <v>13</v>
      </c>
      <c r="CD7" s="1" t="s">
        <v>13</v>
      </c>
    </row>
    <row r="8" spans="1:83" ht="19.5" customHeight="1" x14ac:dyDescent="0.25">
      <c r="A8" s="69" t="str">
        <f t="shared" si="0"/>
        <v/>
      </c>
      <c r="B8" s="418"/>
      <c r="C8" s="381"/>
      <c r="D8" s="381"/>
      <c r="E8" s="381"/>
      <c r="F8" s="381"/>
      <c r="G8" s="419"/>
      <c r="H8" s="80"/>
      <c r="I8" s="80"/>
      <c r="J8" s="381"/>
      <c r="K8" s="381"/>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80"/>
      <c r="AL8" s="155"/>
      <c r="AM8" s="156"/>
      <c r="AN8" s="80"/>
      <c r="AO8" s="80"/>
      <c r="AP8" s="80"/>
      <c r="AQ8" s="80"/>
      <c r="AR8" s="154"/>
      <c r="AS8" s="442"/>
      <c r="AT8" s="443"/>
      <c r="AU8" s="443"/>
      <c r="AV8" s="443"/>
      <c r="AW8" s="443"/>
      <c r="AX8" s="444"/>
      <c r="AY8" s="15"/>
      <c r="CB8" s="1" t="s">
        <v>14</v>
      </c>
      <c r="CD8" s="1" t="s">
        <v>14</v>
      </c>
      <c r="CE8" s="1" t="s">
        <v>18</v>
      </c>
    </row>
    <row r="9" spans="1:83" ht="19.5" customHeight="1" x14ac:dyDescent="0.25">
      <c r="A9" s="69" t="str">
        <f t="shared" si="0"/>
        <v/>
      </c>
      <c r="B9" s="418"/>
      <c r="C9" s="381"/>
      <c r="D9" s="381"/>
      <c r="E9" s="381"/>
      <c r="F9" s="381"/>
      <c r="G9" s="419"/>
      <c r="H9" s="80"/>
      <c r="I9" s="80"/>
      <c r="J9" s="381"/>
      <c r="K9" s="381"/>
      <c r="L9" s="381"/>
      <c r="M9" s="381"/>
      <c r="N9" s="381"/>
      <c r="O9" s="381"/>
      <c r="P9" s="381"/>
      <c r="Q9" s="381"/>
      <c r="R9" s="381"/>
      <c r="S9" s="381"/>
      <c r="T9" s="381"/>
      <c r="U9" s="381"/>
      <c r="V9" s="381"/>
      <c r="W9" s="381"/>
      <c r="X9" s="381"/>
      <c r="Y9" s="381"/>
      <c r="Z9" s="381"/>
      <c r="AA9" s="381"/>
      <c r="AB9" s="381"/>
      <c r="AC9" s="381"/>
      <c r="AD9" s="381"/>
      <c r="AE9" s="381"/>
      <c r="AF9" s="381"/>
      <c r="AG9" s="381"/>
      <c r="AH9" s="381"/>
      <c r="AI9" s="381"/>
      <c r="AJ9" s="381"/>
      <c r="AK9" s="80"/>
      <c r="AL9" s="155"/>
      <c r="AM9" s="156"/>
      <c r="AN9" s="80"/>
      <c r="AO9" s="80"/>
      <c r="AP9" s="80"/>
      <c r="AQ9" s="80"/>
      <c r="AR9" s="154"/>
      <c r="AS9" s="442"/>
      <c r="AT9" s="443"/>
      <c r="AU9" s="443"/>
      <c r="AV9" s="443"/>
      <c r="AW9" s="443"/>
      <c r="AX9" s="444"/>
      <c r="AY9" s="15"/>
      <c r="CB9" s="1" t="s">
        <v>19</v>
      </c>
      <c r="CD9" s="1" t="s">
        <v>19</v>
      </c>
    </row>
    <row r="10" spans="1:83" ht="19.5" customHeight="1" x14ac:dyDescent="0.25">
      <c r="A10" s="69" t="str">
        <f t="shared" si="0"/>
        <v/>
      </c>
      <c r="B10" s="160"/>
      <c r="C10" s="618" t="s">
        <v>2032</v>
      </c>
      <c r="D10" s="618"/>
      <c r="E10" s="618"/>
      <c r="F10" s="618"/>
      <c r="G10" s="161"/>
      <c r="H10" s="80"/>
      <c r="I10" s="80"/>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1"/>
      <c r="AJ10" s="381"/>
      <c r="AK10" s="80"/>
      <c r="AL10" s="155"/>
      <c r="AM10" s="201"/>
      <c r="AN10" s="80"/>
      <c r="AO10" s="80"/>
      <c r="AP10" s="80"/>
      <c r="AQ10" s="80"/>
      <c r="AR10" s="154"/>
      <c r="AS10" s="442"/>
      <c r="AT10" s="443"/>
      <c r="AU10" s="443"/>
      <c r="AV10" s="443"/>
      <c r="AW10" s="443"/>
      <c r="AX10" s="444"/>
      <c r="AY10" s="15"/>
      <c r="CB10" s="1" t="s">
        <v>20</v>
      </c>
      <c r="CD10" s="1" t="s">
        <v>20</v>
      </c>
    </row>
    <row r="11" spans="1:83" ht="19.5" customHeight="1" x14ac:dyDescent="0.25">
      <c r="A11" s="69" t="str">
        <f t="shared" si="0"/>
        <v/>
      </c>
      <c r="B11" s="185" t="s">
        <v>1456</v>
      </c>
      <c r="C11" s="410" t="s">
        <v>99</v>
      </c>
      <c r="D11" s="411"/>
      <c r="E11" s="411"/>
      <c r="F11" s="412"/>
      <c r="G11" s="161"/>
      <c r="H11" s="80"/>
      <c r="I11" s="80"/>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0"/>
      <c r="AL11" s="155"/>
      <c r="AM11" s="201"/>
      <c r="AN11" s="80"/>
      <c r="AO11" s="80"/>
      <c r="AP11" s="80"/>
      <c r="AQ11" s="80"/>
      <c r="AR11" s="154"/>
      <c r="AS11" s="442" t="s">
        <v>1354</v>
      </c>
      <c r="AT11" s="443"/>
      <c r="AU11" s="443"/>
      <c r="AV11" s="443"/>
      <c r="AW11" s="443"/>
      <c r="AX11" s="444"/>
      <c r="AY11" s="15"/>
      <c r="CD11" s="1" t="s">
        <v>12</v>
      </c>
    </row>
    <row r="12" spans="1:83" ht="19.5" customHeight="1" x14ac:dyDescent="0.25">
      <c r="A12" s="69" t="str">
        <f t="shared" si="0"/>
        <v/>
      </c>
      <c r="B12" s="185"/>
      <c r="C12" s="80"/>
      <c r="D12" s="80"/>
      <c r="E12" s="80"/>
      <c r="F12" s="80"/>
      <c r="G12" s="154"/>
      <c r="H12" s="80"/>
      <c r="I12" s="80"/>
      <c r="J12" s="202" t="s">
        <v>45</v>
      </c>
      <c r="K12" s="614" t="s">
        <v>1185</v>
      </c>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5"/>
      <c r="AK12" s="80"/>
      <c r="AL12" s="155"/>
      <c r="AM12" s="201"/>
      <c r="AN12" s="80"/>
      <c r="AO12" s="80"/>
      <c r="AP12" s="80"/>
      <c r="AQ12" s="80"/>
      <c r="AR12" s="154"/>
      <c r="AS12" s="442"/>
      <c r="AT12" s="443"/>
      <c r="AU12" s="443"/>
      <c r="AV12" s="443"/>
      <c r="AW12" s="443"/>
      <c r="AX12" s="444"/>
      <c r="AY12" s="15"/>
    </row>
    <row r="13" spans="1:83" ht="19.5" customHeight="1" x14ac:dyDescent="0.25">
      <c r="A13" s="69" t="str">
        <f t="shared" si="0"/>
        <v/>
      </c>
      <c r="B13" s="203"/>
      <c r="C13" s="617" t="s">
        <v>2069</v>
      </c>
      <c r="D13" s="617"/>
      <c r="E13" s="617"/>
      <c r="F13" s="617"/>
      <c r="G13" s="161"/>
      <c r="H13" s="80"/>
      <c r="I13" s="80"/>
      <c r="J13" s="204"/>
      <c r="K13" s="204"/>
      <c r="L13" s="204"/>
      <c r="M13" s="204"/>
      <c r="N13" s="204"/>
      <c r="O13" s="204"/>
      <c r="P13" s="204"/>
      <c r="Q13" s="204"/>
      <c r="R13" s="204"/>
      <c r="S13" s="204"/>
      <c r="T13" s="204"/>
      <c r="U13" s="204"/>
      <c r="V13" s="204"/>
      <c r="W13" s="204"/>
      <c r="X13" s="204"/>
      <c r="Y13" s="204"/>
      <c r="Z13" s="204"/>
      <c r="AA13" s="204"/>
      <c r="AB13" s="204"/>
      <c r="AC13" s="204"/>
      <c r="AD13" s="204"/>
      <c r="AE13" s="204"/>
      <c r="AF13" s="204"/>
      <c r="AG13" s="204"/>
      <c r="AH13" s="204"/>
      <c r="AI13" s="204"/>
      <c r="AJ13" s="204"/>
      <c r="AK13" s="80"/>
      <c r="AL13" s="155"/>
      <c r="AM13" s="201"/>
      <c r="AN13" s="80"/>
      <c r="AO13" s="80"/>
      <c r="AP13" s="80"/>
      <c r="AQ13" s="80"/>
      <c r="AR13" s="154"/>
      <c r="AS13" s="442"/>
      <c r="AT13" s="443"/>
      <c r="AU13" s="443"/>
      <c r="AV13" s="443"/>
      <c r="AW13" s="443"/>
      <c r="AX13" s="444"/>
      <c r="AY13" s="17"/>
      <c r="CB13" s="1" t="s">
        <v>13</v>
      </c>
      <c r="CD13" s="1" t="s">
        <v>13</v>
      </c>
      <c r="CE13" s="1" t="s">
        <v>18</v>
      </c>
    </row>
    <row r="14" spans="1:83" ht="19.5" customHeight="1" x14ac:dyDescent="0.25">
      <c r="A14" s="69" t="str">
        <f t="shared" si="0"/>
        <v/>
      </c>
      <c r="B14" s="203" t="s">
        <v>1457</v>
      </c>
      <c r="C14" s="410" t="s">
        <v>99</v>
      </c>
      <c r="D14" s="411"/>
      <c r="E14" s="411"/>
      <c r="F14" s="412"/>
      <c r="G14" s="161"/>
      <c r="H14" s="80"/>
      <c r="I14" s="80"/>
      <c r="J14" s="337"/>
      <c r="K14" s="338"/>
      <c r="L14" s="338"/>
      <c r="M14" s="338"/>
      <c r="N14" s="338"/>
      <c r="O14" s="338"/>
      <c r="P14" s="338"/>
      <c r="Q14" s="338"/>
      <c r="R14" s="338"/>
      <c r="S14" s="338"/>
      <c r="T14" s="338"/>
      <c r="U14" s="338"/>
      <c r="V14" s="338"/>
      <c r="W14" s="338"/>
      <c r="X14" s="338"/>
      <c r="Y14" s="338"/>
      <c r="Z14" s="338"/>
      <c r="AA14" s="338"/>
      <c r="AB14" s="338"/>
      <c r="AC14" s="338"/>
      <c r="AD14" s="338"/>
      <c r="AE14" s="338"/>
      <c r="AF14" s="338"/>
      <c r="AG14" s="338"/>
      <c r="AH14" s="338"/>
      <c r="AI14" s="338"/>
      <c r="AJ14" s="338"/>
      <c r="AK14" s="80"/>
      <c r="AL14" s="155"/>
      <c r="AM14" s="201"/>
      <c r="AN14" s="80"/>
      <c r="AO14" s="80"/>
      <c r="AP14" s="80"/>
      <c r="AQ14" s="80"/>
      <c r="AR14" s="154"/>
      <c r="AS14" s="90"/>
      <c r="AT14" s="92"/>
      <c r="AU14" s="92"/>
      <c r="AV14" s="92"/>
      <c r="AW14" s="92"/>
      <c r="AX14" s="91"/>
      <c r="AY14" s="17"/>
    </row>
    <row r="15" spans="1:83" ht="19.5" customHeight="1" x14ac:dyDescent="0.25">
      <c r="A15" s="69" t="str">
        <f t="shared" si="0"/>
        <v/>
      </c>
      <c r="B15" s="203"/>
      <c r="C15" s="80"/>
      <c r="D15" s="80"/>
      <c r="E15" s="80"/>
      <c r="F15" s="80"/>
      <c r="G15" s="161"/>
      <c r="H15" s="80"/>
      <c r="I15" s="80"/>
      <c r="J15" s="338"/>
      <c r="K15" s="338"/>
      <c r="L15" s="338"/>
      <c r="M15" s="338"/>
      <c r="N15" s="338"/>
      <c r="O15" s="338"/>
      <c r="P15" s="338"/>
      <c r="Q15" s="338"/>
      <c r="R15" s="338"/>
      <c r="S15" s="338"/>
      <c r="T15" s="338"/>
      <c r="U15" s="338"/>
      <c r="V15" s="338"/>
      <c r="W15" s="338"/>
      <c r="X15" s="338"/>
      <c r="Y15" s="338"/>
      <c r="Z15" s="338"/>
      <c r="AA15" s="338"/>
      <c r="AB15" s="338"/>
      <c r="AC15" s="338"/>
      <c r="AD15" s="338"/>
      <c r="AE15" s="338"/>
      <c r="AF15" s="338"/>
      <c r="AG15" s="338"/>
      <c r="AH15" s="338"/>
      <c r="AI15" s="338"/>
      <c r="AJ15" s="338"/>
      <c r="AK15" s="80"/>
      <c r="AL15" s="155"/>
      <c r="AM15" s="201"/>
      <c r="AN15" s="80"/>
      <c r="AO15" s="80"/>
      <c r="AP15" s="80"/>
      <c r="AQ15" s="80"/>
      <c r="AR15" s="154"/>
      <c r="AS15" s="90"/>
      <c r="AT15" s="92"/>
      <c r="AU15" s="92"/>
      <c r="AV15" s="92"/>
      <c r="AW15" s="92"/>
      <c r="AX15" s="91"/>
      <c r="AY15" s="17"/>
    </row>
    <row r="16" spans="1:83" ht="19.5" customHeight="1" x14ac:dyDescent="0.25">
      <c r="A16" s="69" t="str">
        <f t="shared" si="0"/>
        <v/>
      </c>
      <c r="B16" s="203"/>
      <c r="C16" s="617" t="s">
        <v>2070</v>
      </c>
      <c r="D16" s="617"/>
      <c r="E16" s="617"/>
      <c r="F16" s="617"/>
      <c r="G16" s="161"/>
      <c r="H16" s="80"/>
      <c r="I16" s="80"/>
      <c r="J16" s="338"/>
      <c r="K16" s="338"/>
      <c r="L16" s="338"/>
      <c r="M16" s="338"/>
      <c r="N16" s="338"/>
      <c r="O16" s="338"/>
      <c r="P16" s="338"/>
      <c r="Q16" s="338"/>
      <c r="R16" s="338"/>
      <c r="S16" s="338"/>
      <c r="T16" s="338"/>
      <c r="U16" s="338"/>
      <c r="V16" s="338"/>
      <c r="W16" s="338"/>
      <c r="X16" s="338"/>
      <c r="Y16" s="338"/>
      <c r="Z16" s="338"/>
      <c r="AA16" s="338"/>
      <c r="AB16" s="338"/>
      <c r="AC16" s="338"/>
      <c r="AD16" s="338"/>
      <c r="AE16" s="338"/>
      <c r="AF16" s="338"/>
      <c r="AG16" s="338"/>
      <c r="AH16" s="338"/>
      <c r="AI16" s="338"/>
      <c r="AJ16" s="338"/>
      <c r="AK16" s="80"/>
      <c r="AL16" s="155"/>
      <c r="AM16" s="201"/>
      <c r="AN16" s="80"/>
      <c r="AO16" s="80"/>
      <c r="AP16" s="80"/>
      <c r="AQ16" s="80"/>
      <c r="AR16" s="154"/>
      <c r="AS16" s="90"/>
      <c r="AT16" s="92"/>
      <c r="AU16" s="92"/>
      <c r="AV16" s="92"/>
      <c r="AW16" s="92"/>
      <c r="AX16" s="91"/>
      <c r="AY16" s="17"/>
    </row>
    <row r="17" spans="1:83" ht="19.5" customHeight="1" x14ac:dyDescent="0.25">
      <c r="A17" s="69" t="str">
        <f t="shared" si="0"/>
        <v/>
      </c>
      <c r="B17" s="203" t="s">
        <v>1458</v>
      </c>
      <c r="C17" s="410" t="s">
        <v>99</v>
      </c>
      <c r="D17" s="411"/>
      <c r="E17" s="411"/>
      <c r="F17" s="412"/>
      <c r="G17" s="161"/>
      <c r="H17" s="80"/>
      <c r="I17" s="80"/>
      <c r="J17" s="338"/>
      <c r="K17" s="338"/>
      <c r="L17" s="338"/>
      <c r="M17" s="338"/>
      <c r="N17" s="338"/>
      <c r="O17" s="338"/>
      <c r="P17" s="338"/>
      <c r="Q17" s="338"/>
      <c r="R17" s="338"/>
      <c r="S17" s="338"/>
      <c r="T17" s="338"/>
      <c r="U17" s="338"/>
      <c r="V17" s="338"/>
      <c r="W17" s="338"/>
      <c r="X17" s="338"/>
      <c r="Y17" s="338"/>
      <c r="Z17" s="338"/>
      <c r="AA17" s="338"/>
      <c r="AB17" s="338"/>
      <c r="AC17" s="338"/>
      <c r="AD17" s="338"/>
      <c r="AE17" s="338"/>
      <c r="AF17" s="338"/>
      <c r="AG17" s="338"/>
      <c r="AH17" s="338"/>
      <c r="AI17" s="338"/>
      <c r="AJ17" s="338"/>
      <c r="AK17" s="80"/>
      <c r="AL17" s="155"/>
      <c r="AM17" s="201"/>
      <c r="AN17" s="80"/>
      <c r="AO17" s="80"/>
      <c r="AP17" s="80"/>
      <c r="AQ17" s="80"/>
      <c r="AR17" s="154"/>
      <c r="AS17" s="90"/>
      <c r="AT17" s="92"/>
      <c r="AU17" s="92"/>
      <c r="AV17" s="92"/>
      <c r="AW17" s="92"/>
      <c r="AX17" s="91"/>
      <c r="AY17" s="17"/>
    </row>
    <row r="18" spans="1:83" ht="19.5" customHeight="1" x14ac:dyDescent="0.25">
      <c r="A18" s="69" t="str">
        <f t="shared" si="0"/>
        <v/>
      </c>
      <c r="B18" s="203"/>
      <c r="C18" s="80"/>
      <c r="D18" s="80"/>
      <c r="E18" s="80"/>
      <c r="F18" s="80"/>
      <c r="G18" s="161"/>
      <c r="H18" s="80"/>
      <c r="I18" s="80"/>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80"/>
      <c r="AL18" s="155"/>
      <c r="AM18" s="201"/>
      <c r="AN18" s="80"/>
      <c r="AO18" s="80"/>
      <c r="AP18" s="80"/>
      <c r="AQ18" s="80"/>
      <c r="AR18" s="154"/>
      <c r="AS18" s="90"/>
      <c r="AT18" s="92"/>
      <c r="AU18" s="92"/>
      <c r="AV18" s="92"/>
      <c r="AW18" s="92"/>
      <c r="AX18" s="91"/>
      <c r="AY18" s="17"/>
    </row>
    <row r="19" spans="1:83" ht="19.5" customHeight="1" x14ac:dyDescent="0.25">
      <c r="A19" s="69" t="str">
        <f t="shared" si="0"/>
        <v/>
      </c>
      <c r="B19" s="203"/>
      <c r="C19" s="617" t="s">
        <v>2071</v>
      </c>
      <c r="D19" s="617"/>
      <c r="E19" s="617"/>
      <c r="F19" s="617"/>
      <c r="G19" s="161"/>
      <c r="H19" s="80"/>
      <c r="I19" s="80"/>
      <c r="J19" s="338"/>
      <c r="K19" s="338"/>
      <c r="L19" s="338"/>
      <c r="M19" s="338"/>
      <c r="N19" s="338"/>
      <c r="O19" s="338"/>
      <c r="P19" s="338"/>
      <c r="Q19" s="338"/>
      <c r="R19" s="338"/>
      <c r="S19" s="338"/>
      <c r="T19" s="338"/>
      <c r="U19" s="338"/>
      <c r="V19" s="338"/>
      <c r="W19" s="338"/>
      <c r="X19" s="338"/>
      <c r="Y19" s="338"/>
      <c r="Z19" s="338"/>
      <c r="AA19" s="338"/>
      <c r="AB19" s="338"/>
      <c r="AC19" s="338"/>
      <c r="AD19" s="338"/>
      <c r="AE19" s="338"/>
      <c r="AF19" s="338"/>
      <c r="AG19" s="338"/>
      <c r="AH19" s="338"/>
      <c r="AI19" s="338"/>
      <c r="AJ19" s="338"/>
      <c r="AK19" s="80"/>
      <c r="AL19" s="155"/>
      <c r="AM19" s="201"/>
      <c r="AN19" s="80"/>
      <c r="AO19" s="80"/>
      <c r="AP19" s="80"/>
      <c r="AQ19" s="80"/>
      <c r="AR19" s="154"/>
      <c r="AS19" s="90"/>
      <c r="AT19" s="92"/>
      <c r="AU19" s="92"/>
      <c r="AV19" s="92"/>
      <c r="AW19" s="92"/>
      <c r="AX19" s="91"/>
      <c r="AY19" s="17"/>
    </row>
    <row r="20" spans="1:83" ht="19.5" customHeight="1" x14ac:dyDescent="0.25">
      <c r="A20" s="69" t="str">
        <f t="shared" si="0"/>
        <v/>
      </c>
      <c r="B20" s="203" t="s">
        <v>1459</v>
      </c>
      <c r="C20" s="410" t="s">
        <v>99</v>
      </c>
      <c r="D20" s="411"/>
      <c r="E20" s="411"/>
      <c r="F20" s="412"/>
      <c r="G20" s="161"/>
      <c r="H20" s="80"/>
      <c r="I20" s="80"/>
      <c r="J20" s="338"/>
      <c r="K20" s="338"/>
      <c r="L20" s="338"/>
      <c r="M20" s="338"/>
      <c r="N20" s="338"/>
      <c r="O20" s="338"/>
      <c r="P20" s="338"/>
      <c r="Q20" s="338"/>
      <c r="R20" s="338"/>
      <c r="S20" s="338"/>
      <c r="T20" s="338"/>
      <c r="U20" s="338"/>
      <c r="V20" s="338"/>
      <c r="W20" s="338"/>
      <c r="X20" s="338"/>
      <c r="Y20" s="338"/>
      <c r="Z20" s="338"/>
      <c r="AA20" s="338"/>
      <c r="AB20" s="338"/>
      <c r="AC20" s="338"/>
      <c r="AD20" s="338"/>
      <c r="AE20" s="338"/>
      <c r="AF20" s="338"/>
      <c r="AG20" s="338"/>
      <c r="AH20" s="338"/>
      <c r="AI20" s="338"/>
      <c r="AJ20" s="338"/>
      <c r="AK20" s="80"/>
      <c r="AL20" s="155"/>
      <c r="AM20" s="201"/>
      <c r="AN20" s="80"/>
      <c r="AO20" s="80"/>
      <c r="AP20" s="80"/>
      <c r="AQ20" s="80"/>
      <c r="AR20" s="154"/>
      <c r="AS20" s="157"/>
      <c r="AT20" s="158"/>
      <c r="AU20" s="158"/>
      <c r="AV20" s="158"/>
      <c r="AW20" s="158"/>
      <c r="AX20" s="159"/>
      <c r="AY20" s="17"/>
      <c r="CB20" s="1" t="s">
        <v>21</v>
      </c>
      <c r="CD20" s="1" t="s">
        <v>21</v>
      </c>
    </row>
    <row r="21" spans="1:83" ht="19.5" customHeight="1" x14ac:dyDescent="0.25">
      <c r="A21" s="69" t="str">
        <f t="shared" si="0"/>
        <v/>
      </c>
      <c r="B21" s="185"/>
      <c r="C21" s="80"/>
      <c r="D21" s="80"/>
      <c r="E21" s="80"/>
      <c r="F21" s="80"/>
      <c r="G21" s="161"/>
      <c r="H21" s="80"/>
      <c r="I21" s="80"/>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80"/>
      <c r="AL21" s="155"/>
      <c r="AM21" s="201"/>
      <c r="AN21" s="80"/>
      <c r="AO21" s="80"/>
      <c r="AP21" s="80"/>
      <c r="AQ21" s="80"/>
      <c r="AR21" s="154"/>
      <c r="AS21" s="157"/>
      <c r="AT21" s="158"/>
      <c r="AU21" s="158"/>
      <c r="AV21" s="158"/>
      <c r="AW21" s="158"/>
      <c r="AX21" s="159"/>
      <c r="AY21" s="15"/>
      <c r="CD21" s="1" t="s">
        <v>22</v>
      </c>
    </row>
    <row r="22" spans="1:83" ht="19.5" customHeight="1" x14ac:dyDescent="0.25">
      <c r="A22" s="69">
        <f t="shared" si="0"/>
        <v>435</v>
      </c>
      <c r="B22" s="160"/>
      <c r="C22" s="591" t="s">
        <v>116</v>
      </c>
      <c r="D22" s="618"/>
      <c r="E22" s="618"/>
      <c r="F22" s="618"/>
      <c r="G22" s="161"/>
      <c r="H22" s="80"/>
      <c r="I22" s="80" t="s">
        <v>72</v>
      </c>
      <c r="J22" s="611" t="s">
        <v>2063</v>
      </c>
      <c r="K22" s="611"/>
      <c r="L22" s="611"/>
      <c r="M22" s="611"/>
      <c r="N22" s="611"/>
      <c r="O22" s="611"/>
      <c r="P22" s="611"/>
      <c r="Q22" s="611"/>
      <c r="R22" s="611"/>
      <c r="S22" s="611"/>
      <c r="T22" s="611"/>
      <c r="U22" s="611"/>
      <c r="V22" s="611"/>
      <c r="W22" s="611"/>
      <c r="X22" s="611"/>
      <c r="Y22" s="611"/>
      <c r="Z22" s="611"/>
      <c r="AA22" s="611"/>
      <c r="AB22" s="611"/>
      <c r="AC22" s="611"/>
      <c r="AD22" s="611"/>
      <c r="AE22" s="611"/>
      <c r="AF22" s="611"/>
      <c r="AG22" s="611"/>
      <c r="AH22" s="611"/>
      <c r="AI22" s="611"/>
      <c r="AJ22" s="611"/>
      <c r="AK22" s="80"/>
      <c r="AL22" s="155"/>
      <c r="AM22" s="201">
        <v>435</v>
      </c>
      <c r="AN22" s="386" t="s">
        <v>12</v>
      </c>
      <c r="AO22" s="387"/>
      <c r="AP22" s="387"/>
      <c r="AQ22" s="388"/>
      <c r="AR22" s="154"/>
      <c r="AS22" s="157"/>
      <c r="AT22" s="158"/>
      <c r="AU22" s="158"/>
      <c r="AV22" s="158"/>
      <c r="AW22" s="158"/>
      <c r="AX22" s="159"/>
      <c r="AY22" s="17">
        <f>VLOOKUP(AN22,$CD$6:$CE$11,2,FALSE)</f>
        <v>0</v>
      </c>
    </row>
    <row r="23" spans="1:83" ht="19.5" customHeight="1" x14ac:dyDescent="0.25">
      <c r="A23" s="69" t="str">
        <f t="shared" si="0"/>
        <v/>
      </c>
      <c r="B23" s="327" t="s">
        <v>1460</v>
      </c>
      <c r="C23" s="410" t="s">
        <v>99</v>
      </c>
      <c r="D23" s="411"/>
      <c r="E23" s="411"/>
      <c r="F23" s="412"/>
      <c r="G23" s="161"/>
      <c r="H23" s="80"/>
      <c r="I23" s="80"/>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80"/>
      <c r="AL23" s="155"/>
      <c r="AM23" s="201"/>
      <c r="AN23" s="80"/>
      <c r="AO23" s="80"/>
      <c r="AP23" s="80"/>
      <c r="AQ23" s="80"/>
      <c r="AR23" s="154"/>
      <c r="AS23" s="157"/>
      <c r="AT23" s="158"/>
      <c r="AU23" s="158"/>
      <c r="AV23" s="158"/>
      <c r="AW23" s="158"/>
      <c r="AX23" s="159"/>
      <c r="AY23" s="15"/>
    </row>
    <row r="24" spans="1:83" ht="19.5" customHeight="1" x14ac:dyDescent="0.25">
      <c r="A24" s="69" t="str">
        <f t="shared" si="0"/>
        <v/>
      </c>
      <c r="B24" s="328"/>
      <c r="C24" s="80"/>
      <c r="D24" s="80"/>
      <c r="E24" s="80"/>
      <c r="F24" s="80"/>
      <c r="G24" s="154"/>
      <c r="H24" s="80"/>
      <c r="I24" s="80"/>
      <c r="J24" s="612" t="s">
        <v>2036</v>
      </c>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612"/>
      <c r="AH24" s="612"/>
      <c r="AI24" s="612"/>
      <c r="AJ24" s="612"/>
      <c r="AK24" s="80"/>
      <c r="AL24" s="155"/>
      <c r="AM24" s="201"/>
      <c r="AN24" s="80"/>
      <c r="AO24" s="80"/>
      <c r="AP24" s="80"/>
      <c r="AQ24" s="80"/>
      <c r="AR24" s="154"/>
      <c r="AS24" s="157"/>
      <c r="AT24" s="158"/>
      <c r="AU24" s="158"/>
      <c r="AV24" s="158"/>
      <c r="AW24" s="158"/>
      <c r="AX24" s="159"/>
      <c r="AY24" s="17"/>
    </row>
    <row r="25" spans="1:83" ht="19.5" customHeight="1" x14ac:dyDescent="0.25">
      <c r="A25" s="69" t="str">
        <f t="shared" si="0"/>
        <v/>
      </c>
      <c r="B25" s="329"/>
      <c r="C25" s="591" t="s">
        <v>117</v>
      </c>
      <c r="D25" s="618"/>
      <c r="E25" s="618"/>
      <c r="F25" s="618"/>
      <c r="G25" s="161"/>
      <c r="H25" s="80"/>
      <c r="I25" s="80"/>
      <c r="J25" s="612"/>
      <c r="K25" s="612"/>
      <c r="L25" s="612"/>
      <c r="M25" s="612"/>
      <c r="N25" s="612"/>
      <c r="O25" s="612"/>
      <c r="P25" s="612"/>
      <c r="Q25" s="612"/>
      <c r="R25" s="612"/>
      <c r="S25" s="612"/>
      <c r="T25" s="612"/>
      <c r="U25" s="612"/>
      <c r="V25" s="612"/>
      <c r="W25" s="612"/>
      <c r="X25" s="612"/>
      <c r="Y25" s="612"/>
      <c r="Z25" s="612"/>
      <c r="AA25" s="612"/>
      <c r="AB25" s="612"/>
      <c r="AC25" s="612"/>
      <c r="AD25" s="612"/>
      <c r="AE25" s="612"/>
      <c r="AF25" s="612"/>
      <c r="AG25" s="612"/>
      <c r="AH25" s="612"/>
      <c r="AI25" s="612"/>
      <c r="AJ25" s="612"/>
      <c r="AK25" s="80"/>
      <c r="AL25" s="155"/>
      <c r="AM25" s="201"/>
      <c r="AN25" s="80"/>
      <c r="AO25" s="80"/>
      <c r="AP25" s="80"/>
      <c r="AQ25" s="80"/>
      <c r="AR25" s="154"/>
      <c r="AS25" s="157"/>
      <c r="AT25" s="158"/>
      <c r="AU25" s="158"/>
      <c r="AV25" s="158"/>
      <c r="AW25" s="158"/>
      <c r="AX25" s="159"/>
      <c r="AY25" s="15"/>
      <c r="CB25" s="1" t="s">
        <v>23</v>
      </c>
      <c r="CD25" s="1" t="s">
        <v>23</v>
      </c>
    </row>
    <row r="26" spans="1:83" ht="19.5" customHeight="1" x14ac:dyDescent="0.25">
      <c r="A26" s="69" t="str">
        <f t="shared" si="0"/>
        <v/>
      </c>
      <c r="B26" s="327" t="s">
        <v>1461</v>
      </c>
      <c r="C26" s="410" t="s">
        <v>99</v>
      </c>
      <c r="D26" s="411"/>
      <c r="E26" s="411"/>
      <c r="F26" s="412"/>
      <c r="G26" s="161"/>
      <c r="H26" s="80"/>
      <c r="I26" s="80"/>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80"/>
      <c r="AL26" s="155"/>
      <c r="AM26" s="201"/>
      <c r="AN26" s="80"/>
      <c r="AO26" s="80"/>
      <c r="AP26" s="80"/>
      <c r="AQ26" s="80"/>
      <c r="AR26" s="154"/>
      <c r="AS26" s="157"/>
      <c r="AT26" s="158"/>
      <c r="AU26" s="158"/>
      <c r="AV26" s="158"/>
      <c r="AW26" s="158"/>
      <c r="AX26" s="159"/>
      <c r="AY26" s="17"/>
      <c r="CB26" s="1" t="s">
        <v>24</v>
      </c>
      <c r="CD26" s="1" t="s">
        <v>24</v>
      </c>
      <c r="CE26" s="1" t="s">
        <v>25</v>
      </c>
    </row>
    <row r="27" spans="1:83" ht="19.5" customHeight="1" x14ac:dyDescent="0.25">
      <c r="A27" s="69">
        <f t="shared" si="0"/>
        <v>436</v>
      </c>
      <c r="B27" s="153"/>
      <c r="C27" s="80"/>
      <c r="D27" s="80"/>
      <c r="E27" s="80"/>
      <c r="F27" s="83"/>
      <c r="G27" s="154"/>
      <c r="H27" s="200"/>
      <c r="I27" s="80" t="s">
        <v>73</v>
      </c>
      <c r="J27" s="611" t="s">
        <v>2062</v>
      </c>
      <c r="K27" s="611"/>
      <c r="L27" s="611"/>
      <c r="M27" s="611"/>
      <c r="N27" s="611"/>
      <c r="O27" s="611"/>
      <c r="P27" s="611"/>
      <c r="Q27" s="611"/>
      <c r="R27" s="611"/>
      <c r="S27" s="611"/>
      <c r="T27" s="611"/>
      <c r="U27" s="611"/>
      <c r="V27" s="611"/>
      <c r="W27" s="611"/>
      <c r="X27" s="611"/>
      <c r="Y27" s="611"/>
      <c r="Z27" s="611"/>
      <c r="AA27" s="611"/>
      <c r="AB27" s="611"/>
      <c r="AC27" s="611"/>
      <c r="AD27" s="611"/>
      <c r="AE27" s="611"/>
      <c r="AF27" s="611"/>
      <c r="AG27" s="611"/>
      <c r="AH27" s="611"/>
      <c r="AI27" s="611"/>
      <c r="AJ27" s="611"/>
      <c r="AK27" s="80"/>
      <c r="AL27" s="155"/>
      <c r="AM27" s="201">
        <v>436</v>
      </c>
      <c r="AN27" s="386" t="s">
        <v>12</v>
      </c>
      <c r="AO27" s="387"/>
      <c r="AP27" s="387"/>
      <c r="AQ27" s="388"/>
      <c r="AR27" s="154"/>
      <c r="AS27" s="157"/>
      <c r="AT27" s="158"/>
      <c r="AU27" s="158"/>
      <c r="AV27" s="158"/>
      <c r="AW27" s="158"/>
      <c r="AX27" s="159"/>
      <c r="AY27" s="17">
        <f>VLOOKUP(AN27,$CD$6:$CE$11,2,FALSE)</f>
        <v>0</v>
      </c>
      <c r="CD27" s="1" t="s">
        <v>26</v>
      </c>
    </row>
    <row r="28" spans="1:83" ht="19.5" customHeight="1" x14ac:dyDescent="0.25">
      <c r="A28" s="69" t="str">
        <f t="shared" si="0"/>
        <v/>
      </c>
      <c r="B28" s="153"/>
      <c r="C28" s="80"/>
      <c r="D28" s="80"/>
      <c r="E28" s="80"/>
      <c r="F28" s="80"/>
      <c r="G28" s="154"/>
      <c r="H28" s="80"/>
      <c r="I28" s="80"/>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80"/>
      <c r="AL28" s="155"/>
      <c r="AM28" s="201"/>
      <c r="AN28" s="80"/>
      <c r="AO28" s="80"/>
      <c r="AP28" s="80"/>
      <c r="AQ28" s="80"/>
      <c r="AR28" s="154"/>
      <c r="AS28" s="84"/>
      <c r="AT28" s="85"/>
      <c r="AU28" s="85"/>
      <c r="AV28" s="85"/>
      <c r="AW28" s="85"/>
      <c r="AX28" s="86"/>
      <c r="AY28" s="17"/>
    </row>
    <row r="29" spans="1:83" ht="19.5" customHeight="1" x14ac:dyDescent="0.25">
      <c r="A29" s="69" t="str">
        <f t="shared" si="0"/>
        <v/>
      </c>
      <c r="B29" s="153"/>
      <c r="C29" s="80"/>
      <c r="D29" s="80"/>
      <c r="E29" s="80"/>
      <c r="F29" s="80"/>
      <c r="G29" s="154"/>
      <c r="H29" s="80"/>
      <c r="I29" s="80"/>
      <c r="J29" s="612" t="s">
        <v>2033</v>
      </c>
      <c r="K29" s="612"/>
      <c r="L29" s="612"/>
      <c r="M29" s="612"/>
      <c r="N29" s="612"/>
      <c r="O29" s="612"/>
      <c r="P29" s="612"/>
      <c r="Q29" s="612"/>
      <c r="R29" s="612"/>
      <c r="S29" s="612"/>
      <c r="T29" s="612"/>
      <c r="U29" s="612"/>
      <c r="V29" s="612"/>
      <c r="W29" s="612"/>
      <c r="X29" s="612"/>
      <c r="Y29" s="612"/>
      <c r="Z29" s="612"/>
      <c r="AA29" s="612"/>
      <c r="AB29" s="612"/>
      <c r="AC29" s="612"/>
      <c r="AD29" s="612"/>
      <c r="AE29" s="612"/>
      <c r="AF29" s="612"/>
      <c r="AG29" s="612"/>
      <c r="AH29" s="612"/>
      <c r="AI29" s="612"/>
      <c r="AJ29" s="612"/>
      <c r="AK29" s="80"/>
      <c r="AL29" s="155"/>
      <c r="AM29" s="201"/>
      <c r="AN29" s="80"/>
      <c r="AO29" s="80"/>
      <c r="AP29" s="80"/>
      <c r="AQ29" s="80"/>
      <c r="AR29" s="154"/>
      <c r="AS29" s="157"/>
      <c r="AT29" s="158"/>
      <c r="AU29" s="158"/>
      <c r="AV29" s="158"/>
      <c r="AW29" s="158"/>
      <c r="AX29" s="159"/>
      <c r="AY29" s="17"/>
    </row>
    <row r="30" spans="1:83" ht="19.5" customHeight="1" x14ac:dyDescent="0.25">
      <c r="A30" s="69" t="str">
        <f t="shared" si="0"/>
        <v/>
      </c>
      <c r="B30" s="153"/>
      <c r="C30" s="80"/>
      <c r="D30" s="80"/>
      <c r="E30" s="80"/>
      <c r="F30" s="80"/>
      <c r="G30" s="154"/>
      <c r="H30" s="80"/>
      <c r="I30" s="80"/>
      <c r="J30" s="612"/>
      <c r="K30" s="612"/>
      <c r="L30" s="612"/>
      <c r="M30" s="612"/>
      <c r="N30" s="612"/>
      <c r="O30" s="612"/>
      <c r="P30" s="612"/>
      <c r="Q30" s="612"/>
      <c r="R30" s="612"/>
      <c r="S30" s="612"/>
      <c r="T30" s="612"/>
      <c r="U30" s="612"/>
      <c r="V30" s="612"/>
      <c r="W30" s="612"/>
      <c r="X30" s="612"/>
      <c r="Y30" s="612"/>
      <c r="Z30" s="612"/>
      <c r="AA30" s="612"/>
      <c r="AB30" s="612"/>
      <c r="AC30" s="612"/>
      <c r="AD30" s="612"/>
      <c r="AE30" s="612"/>
      <c r="AF30" s="612"/>
      <c r="AG30" s="612"/>
      <c r="AH30" s="612"/>
      <c r="AI30" s="612"/>
      <c r="AJ30" s="612"/>
      <c r="AK30" s="80"/>
      <c r="AL30" s="155"/>
      <c r="AM30" s="201"/>
      <c r="AN30" s="80"/>
      <c r="AO30" s="80"/>
      <c r="AP30" s="80"/>
      <c r="AQ30" s="80"/>
      <c r="AR30" s="154"/>
      <c r="AS30" s="157"/>
      <c r="AT30" s="158"/>
      <c r="AU30" s="158"/>
      <c r="AV30" s="158"/>
      <c r="AW30" s="158"/>
      <c r="AX30" s="159"/>
      <c r="AY30" s="15"/>
      <c r="CB30" s="1" t="s">
        <v>27</v>
      </c>
      <c r="CD30" s="1" t="s">
        <v>27</v>
      </c>
    </row>
    <row r="31" spans="1:83" ht="19.5" customHeight="1" x14ac:dyDescent="0.25">
      <c r="A31" s="69" t="str">
        <f t="shared" si="0"/>
        <v/>
      </c>
      <c r="B31" s="153"/>
      <c r="C31" s="80"/>
      <c r="D31" s="80"/>
      <c r="E31" s="80"/>
      <c r="F31" s="80"/>
      <c r="G31" s="154"/>
      <c r="H31" s="80"/>
      <c r="I31" s="80"/>
      <c r="J31" s="80"/>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80"/>
      <c r="AL31" s="155"/>
      <c r="AM31" s="201"/>
      <c r="AN31" s="80"/>
      <c r="AO31" s="80"/>
      <c r="AP31" s="80"/>
      <c r="AQ31" s="80"/>
      <c r="AR31" s="154"/>
      <c r="AS31" s="157"/>
      <c r="AT31" s="158"/>
      <c r="AU31" s="158"/>
      <c r="AV31" s="158"/>
      <c r="AW31" s="158"/>
      <c r="AX31" s="159"/>
      <c r="AY31" s="17">
        <f>VLOOKUP(AN32,$CD$6:$CE$11,2,FALSE)</f>
        <v>0</v>
      </c>
      <c r="CB31" s="1" t="s">
        <v>28</v>
      </c>
      <c r="CD31" s="1" t="s">
        <v>28</v>
      </c>
    </row>
    <row r="32" spans="1:83" ht="19.5" customHeight="1" x14ac:dyDescent="0.25">
      <c r="A32" s="69">
        <f t="shared" si="0"/>
        <v>437</v>
      </c>
      <c r="B32" s="153"/>
      <c r="C32" s="80"/>
      <c r="D32" s="80"/>
      <c r="E32" s="80"/>
      <c r="F32" s="80"/>
      <c r="G32" s="154"/>
      <c r="H32" s="200"/>
      <c r="I32" s="80" t="s">
        <v>158</v>
      </c>
      <c r="J32" s="611" t="s">
        <v>2061</v>
      </c>
      <c r="K32" s="611"/>
      <c r="L32" s="611"/>
      <c r="M32" s="611"/>
      <c r="N32" s="611"/>
      <c r="O32" s="611"/>
      <c r="P32" s="611"/>
      <c r="Q32" s="611"/>
      <c r="R32" s="611"/>
      <c r="S32" s="611"/>
      <c r="T32" s="611"/>
      <c r="U32" s="611"/>
      <c r="V32" s="611"/>
      <c r="W32" s="611"/>
      <c r="X32" s="611"/>
      <c r="Y32" s="611"/>
      <c r="Z32" s="611"/>
      <c r="AA32" s="611"/>
      <c r="AB32" s="611"/>
      <c r="AC32" s="611"/>
      <c r="AD32" s="611"/>
      <c r="AE32" s="611"/>
      <c r="AF32" s="611"/>
      <c r="AG32" s="611"/>
      <c r="AH32" s="611"/>
      <c r="AI32" s="611"/>
      <c r="AJ32" s="611"/>
      <c r="AK32" s="80"/>
      <c r="AL32" s="155"/>
      <c r="AM32" s="201">
        <v>437</v>
      </c>
      <c r="AN32" s="386" t="s">
        <v>12</v>
      </c>
      <c r="AO32" s="387"/>
      <c r="AP32" s="387"/>
      <c r="AQ32" s="388"/>
      <c r="AR32" s="154"/>
      <c r="AS32" s="157"/>
      <c r="AT32" s="158"/>
      <c r="AU32" s="158"/>
      <c r="AV32" s="158"/>
      <c r="AW32" s="158"/>
      <c r="AX32" s="159"/>
      <c r="AY32" s="17"/>
      <c r="CB32" s="1" t="s">
        <v>29</v>
      </c>
      <c r="CD32" s="1" t="s">
        <v>29</v>
      </c>
      <c r="CE32" s="1" t="s">
        <v>30</v>
      </c>
    </row>
    <row r="33" spans="1:82" ht="19.5" customHeight="1" x14ac:dyDescent="0.25">
      <c r="A33" s="69" t="str">
        <f t="shared" si="0"/>
        <v/>
      </c>
      <c r="B33" s="153"/>
      <c r="C33" s="80"/>
      <c r="D33" s="80"/>
      <c r="E33" s="80"/>
      <c r="F33" s="80"/>
      <c r="G33" s="154"/>
      <c r="H33" s="80"/>
      <c r="I33" s="80"/>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80"/>
      <c r="AL33" s="155"/>
      <c r="AM33" s="201"/>
      <c r="AN33" s="80"/>
      <c r="AO33" s="80"/>
      <c r="AP33" s="80"/>
      <c r="AQ33" s="80"/>
      <c r="AR33" s="154"/>
      <c r="AS33" s="157"/>
      <c r="AT33" s="158"/>
      <c r="AU33" s="158"/>
      <c r="AV33" s="158"/>
      <c r="AW33" s="158"/>
      <c r="AX33" s="159"/>
      <c r="AY33" s="17"/>
    </row>
    <row r="34" spans="1:82" ht="19.5" customHeight="1" x14ac:dyDescent="0.25">
      <c r="A34" s="69" t="str">
        <f t="shared" si="0"/>
        <v/>
      </c>
      <c r="B34" s="153"/>
      <c r="C34" s="80"/>
      <c r="D34" s="80"/>
      <c r="E34" s="80"/>
      <c r="F34" s="80"/>
      <c r="G34" s="154"/>
      <c r="H34" s="80"/>
      <c r="I34" s="80"/>
      <c r="J34" s="612" t="s">
        <v>2034</v>
      </c>
      <c r="K34" s="612"/>
      <c r="L34" s="612"/>
      <c r="M34" s="612"/>
      <c r="N34" s="612"/>
      <c r="O34" s="612"/>
      <c r="P34" s="612"/>
      <c r="Q34" s="612"/>
      <c r="R34" s="612"/>
      <c r="S34" s="612"/>
      <c r="T34" s="612"/>
      <c r="U34" s="612"/>
      <c r="V34" s="612"/>
      <c r="W34" s="612"/>
      <c r="X34" s="612"/>
      <c r="Y34" s="612"/>
      <c r="Z34" s="612"/>
      <c r="AA34" s="612"/>
      <c r="AB34" s="612"/>
      <c r="AC34" s="612"/>
      <c r="AD34" s="612"/>
      <c r="AE34" s="612"/>
      <c r="AF34" s="612"/>
      <c r="AG34" s="612"/>
      <c r="AH34" s="612"/>
      <c r="AI34" s="612"/>
      <c r="AJ34" s="612"/>
      <c r="AK34" s="80"/>
      <c r="AL34" s="155"/>
      <c r="AM34" s="201"/>
      <c r="AN34" s="80"/>
      <c r="AO34" s="80"/>
      <c r="AP34" s="80"/>
      <c r="AQ34" s="80"/>
      <c r="AR34" s="154"/>
      <c r="AS34" s="157"/>
      <c r="AT34" s="158"/>
      <c r="AU34" s="158"/>
      <c r="AV34" s="158"/>
      <c r="AW34" s="158"/>
      <c r="AX34" s="159"/>
      <c r="AY34" s="17"/>
    </row>
    <row r="35" spans="1:82" ht="19.5" customHeight="1" x14ac:dyDescent="0.25">
      <c r="A35" s="69" t="str">
        <f t="shared" si="0"/>
        <v/>
      </c>
      <c r="B35" s="153"/>
      <c r="C35" s="80"/>
      <c r="D35" s="80"/>
      <c r="E35" s="80"/>
      <c r="F35" s="80"/>
      <c r="G35" s="154"/>
      <c r="H35" s="80"/>
      <c r="I35" s="80"/>
      <c r="J35" s="612"/>
      <c r="K35" s="612"/>
      <c r="L35" s="612"/>
      <c r="M35" s="612"/>
      <c r="N35" s="612"/>
      <c r="O35" s="612"/>
      <c r="P35" s="612"/>
      <c r="Q35" s="612"/>
      <c r="R35" s="612"/>
      <c r="S35" s="612"/>
      <c r="T35" s="612"/>
      <c r="U35" s="612"/>
      <c r="V35" s="612"/>
      <c r="W35" s="612"/>
      <c r="X35" s="612"/>
      <c r="Y35" s="612"/>
      <c r="Z35" s="612"/>
      <c r="AA35" s="612"/>
      <c r="AB35" s="612"/>
      <c r="AC35" s="612"/>
      <c r="AD35" s="612"/>
      <c r="AE35" s="612"/>
      <c r="AF35" s="612"/>
      <c r="AG35" s="612"/>
      <c r="AH35" s="612"/>
      <c r="AI35" s="612"/>
      <c r="AJ35" s="612"/>
      <c r="AK35" s="80"/>
      <c r="AL35" s="155"/>
      <c r="AM35" s="201"/>
      <c r="AN35" s="80"/>
      <c r="AO35" s="80"/>
      <c r="AP35" s="80"/>
      <c r="AQ35" s="80"/>
      <c r="AR35" s="154"/>
      <c r="AS35" s="157"/>
      <c r="AT35" s="158"/>
      <c r="AU35" s="158"/>
      <c r="AV35" s="158"/>
      <c r="AW35" s="158"/>
      <c r="AX35" s="159"/>
      <c r="AY35" s="17"/>
    </row>
    <row r="36" spans="1:82" ht="19.5" customHeight="1" x14ac:dyDescent="0.25">
      <c r="A36" s="69" t="str">
        <f t="shared" si="0"/>
        <v/>
      </c>
      <c r="B36" s="153"/>
      <c r="C36" s="80"/>
      <c r="D36" s="80"/>
      <c r="E36" s="80"/>
      <c r="F36" s="80"/>
      <c r="G36" s="154"/>
      <c r="H36" s="80"/>
      <c r="I36" s="80"/>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0"/>
      <c r="AL36" s="155"/>
      <c r="AM36" s="201"/>
      <c r="AN36" s="80"/>
      <c r="AO36" s="80"/>
      <c r="AP36" s="80"/>
      <c r="AQ36" s="80"/>
      <c r="AR36" s="154"/>
      <c r="AS36" s="157"/>
      <c r="AT36" s="158"/>
      <c r="AU36" s="158"/>
      <c r="AV36" s="158"/>
      <c r="AW36" s="158"/>
      <c r="AX36" s="159"/>
      <c r="AY36" s="17"/>
    </row>
    <row r="37" spans="1:82" ht="19.5" customHeight="1" x14ac:dyDescent="0.25">
      <c r="A37" s="69">
        <f t="shared" si="0"/>
        <v>438</v>
      </c>
      <c r="B37" s="153"/>
      <c r="C37" s="80"/>
      <c r="D37" s="80"/>
      <c r="E37" s="80"/>
      <c r="F37" s="80"/>
      <c r="G37" s="154"/>
      <c r="H37" s="200"/>
      <c r="I37" s="80" t="s">
        <v>173</v>
      </c>
      <c r="J37" s="611" t="s">
        <v>2060</v>
      </c>
      <c r="K37" s="611"/>
      <c r="L37" s="611"/>
      <c r="M37" s="611"/>
      <c r="N37" s="611"/>
      <c r="O37" s="611"/>
      <c r="P37" s="611"/>
      <c r="Q37" s="611"/>
      <c r="R37" s="611"/>
      <c r="S37" s="611"/>
      <c r="T37" s="611"/>
      <c r="U37" s="611"/>
      <c r="V37" s="611"/>
      <c r="W37" s="611"/>
      <c r="X37" s="611"/>
      <c r="Y37" s="611"/>
      <c r="Z37" s="611"/>
      <c r="AA37" s="611"/>
      <c r="AB37" s="611"/>
      <c r="AC37" s="611"/>
      <c r="AD37" s="611"/>
      <c r="AE37" s="611"/>
      <c r="AF37" s="611"/>
      <c r="AG37" s="611"/>
      <c r="AH37" s="611"/>
      <c r="AI37" s="611"/>
      <c r="AJ37" s="611"/>
      <c r="AK37" s="80"/>
      <c r="AL37" s="155"/>
      <c r="AM37" s="201">
        <v>438</v>
      </c>
      <c r="AN37" s="386" t="s">
        <v>12</v>
      </c>
      <c r="AO37" s="387"/>
      <c r="AP37" s="387"/>
      <c r="AQ37" s="388"/>
      <c r="AR37" s="154"/>
      <c r="AS37" s="157"/>
      <c r="AT37" s="158"/>
      <c r="AU37" s="158"/>
      <c r="AV37" s="158"/>
      <c r="AW37" s="158"/>
      <c r="AX37" s="159"/>
      <c r="AY37" s="17">
        <f>IFERROR(VLOOKUP(AN38,$CD$6:$CE$11,2,FALSE),0)</f>
        <v>0</v>
      </c>
      <c r="CD37" s="1" t="s">
        <v>31</v>
      </c>
    </row>
    <row r="38" spans="1:82" ht="19.5" customHeight="1" x14ac:dyDescent="0.25">
      <c r="A38" s="69" t="str">
        <f t="shared" si="0"/>
        <v/>
      </c>
      <c r="B38" s="153"/>
      <c r="C38" s="80"/>
      <c r="D38" s="80"/>
      <c r="E38" s="80"/>
      <c r="F38" s="80"/>
      <c r="G38" s="154"/>
      <c r="H38" s="80"/>
      <c r="I38" s="80"/>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80"/>
      <c r="AL38" s="155"/>
      <c r="AM38" s="201"/>
      <c r="AN38" s="80"/>
      <c r="AO38" s="80"/>
      <c r="AP38" s="80"/>
      <c r="AQ38" s="80"/>
      <c r="AR38" s="154"/>
      <c r="AS38" s="157"/>
      <c r="AT38" s="158"/>
      <c r="AU38" s="158"/>
      <c r="AV38" s="158"/>
      <c r="AW38" s="158"/>
      <c r="AX38" s="159"/>
      <c r="AY38" s="15"/>
    </row>
    <row r="39" spans="1:82" ht="19.5" customHeight="1" x14ac:dyDescent="0.25">
      <c r="A39" s="69" t="str">
        <f t="shared" si="0"/>
        <v/>
      </c>
      <c r="B39" s="153"/>
      <c r="C39" s="80"/>
      <c r="D39" s="80"/>
      <c r="E39" s="80"/>
      <c r="F39" s="80"/>
      <c r="G39" s="154"/>
      <c r="H39" s="80"/>
      <c r="I39" s="80"/>
      <c r="J39" s="612" t="s">
        <v>2035</v>
      </c>
      <c r="K39" s="612"/>
      <c r="L39" s="612"/>
      <c r="M39" s="612"/>
      <c r="N39" s="612"/>
      <c r="O39" s="612"/>
      <c r="P39" s="612"/>
      <c r="Q39" s="612"/>
      <c r="R39" s="612"/>
      <c r="S39" s="612"/>
      <c r="T39" s="612"/>
      <c r="U39" s="612"/>
      <c r="V39" s="612"/>
      <c r="W39" s="612"/>
      <c r="X39" s="612"/>
      <c r="Y39" s="612"/>
      <c r="Z39" s="612"/>
      <c r="AA39" s="612"/>
      <c r="AB39" s="612"/>
      <c r="AC39" s="612"/>
      <c r="AD39" s="612"/>
      <c r="AE39" s="612"/>
      <c r="AF39" s="612"/>
      <c r="AG39" s="612"/>
      <c r="AH39" s="612"/>
      <c r="AI39" s="612"/>
      <c r="AJ39" s="612"/>
      <c r="AK39" s="80"/>
      <c r="AL39" s="155"/>
      <c r="AM39" s="201"/>
      <c r="AN39" s="80"/>
      <c r="AO39" s="80"/>
      <c r="AP39" s="80"/>
      <c r="AQ39" s="80"/>
      <c r="AR39" s="154"/>
      <c r="AS39" s="157"/>
      <c r="AT39" s="158"/>
      <c r="AU39" s="158"/>
      <c r="AV39" s="158"/>
      <c r="AW39" s="158"/>
      <c r="AX39" s="159"/>
      <c r="AY39" s="15"/>
    </row>
    <row r="40" spans="1:82" ht="19.5" customHeight="1" x14ac:dyDescent="0.25">
      <c r="A40" s="69" t="str">
        <f t="shared" si="0"/>
        <v/>
      </c>
      <c r="B40" s="153"/>
      <c r="C40" s="80"/>
      <c r="D40" s="80"/>
      <c r="E40" s="80"/>
      <c r="F40" s="80"/>
      <c r="G40" s="154"/>
      <c r="H40" s="80"/>
      <c r="I40" s="80"/>
      <c r="J40" s="612"/>
      <c r="K40" s="612"/>
      <c r="L40" s="612"/>
      <c r="M40" s="612"/>
      <c r="N40" s="612"/>
      <c r="O40" s="612"/>
      <c r="P40" s="612"/>
      <c r="Q40" s="612"/>
      <c r="R40" s="612"/>
      <c r="S40" s="612"/>
      <c r="T40" s="612"/>
      <c r="U40" s="612"/>
      <c r="V40" s="612"/>
      <c r="W40" s="612"/>
      <c r="X40" s="612"/>
      <c r="Y40" s="612"/>
      <c r="Z40" s="612"/>
      <c r="AA40" s="612"/>
      <c r="AB40" s="612"/>
      <c r="AC40" s="612"/>
      <c r="AD40" s="612"/>
      <c r="AE40" s="612"/>
      <c r="AF40" s="612"/>
      <c r="AG40" s="612"/>
      <c r="AH40" s="612"/>
      <c r="AI40" s="612"/>
      <c r="AJ40" s="612"/>
      <c r="AK40" s="80"/>
      <c r="AL40" s="155"/>
      <c r="AM40" s="201"/>
      <c r="AN40" s="80"/>
      <c r="AO40" s="80"/>
      <c r="AP40" s="80"/>
      <c r="AQ40" s="80"/>
      <c r="AR40" s="154"/>
      <c r="AS40" s="157"/>
      <c r="AT40" s="158"/>
      <c r="AU40" s="158"/>
      <c r="AV40" s="158"/>
      <c r="AW40" s="158"/>
      <c r="AX40" s="159"/>
      <c r="AY40" s="15"/>
    </row>
    <row r="41" spans="1:82" ht="19.5" customHeight="1" x14ac:dyDescent="0.25">
      <c r="A41" s="69" t="str">
        <f t="shared" si="0"/>
        <v/>
      </c>
      <c r="B41" s="153"/>
      <c r="C41" s="80"/>
      <c r="D41" s="80"/>
      <c r="E41" s="80"/>
      <c r="F41" s="80"/>
      <c r="G41" s="154"/>
      <c r="H41" s="80"/>
      <c r="I41" s="80"/>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0"/>
      <c r="AL41" s="155"/>
      <c r="AM41" s="201"/>
      <c r="AN41" s="80"/>
      <c r="AO41" s="80"/>
      <c r="AP41" s="80"/>
      <c r="AQ41" s="80"/>
      <c r="AR41" s="154"/>
      <c r="AS41" s="158"/>
      <c r="AT41" s="158"/>
      <c r="AU41" s="158"/>
      <c r="AV41" s="158"/>
      <c r="AW41" s="158"/>
      <c r="AX41" s="159"/>
      <c r="AY41" s="15"/>
    </row>
    <row r="42" spans="1:82" ht="19.5" customHeight="1" x14ac:dyDescent="0.25">
      <c r="A42" s="69">
        <f t="shared" si="0"/>
        <v>439</v>
      </c>
      <c r="B42" s="153"/>
      <c r="C42" s="80"/>
      <c r="D42" s="80"/>
      <c r="E42" s="80"/>
      <c r="F42" s="80"/>
      <c r="G42" s="154"/>
      <c r="H42" s="200"/>
      <c r="I42" s="37" t="s">
        <v>395</v>
      </c>
      <c r="J42" s="373" t="s">
        <v>1166</v>
      </c>
      <c r="K42" s="373"/>
      <c r="L42" s="373"/>
      <c r="M42" s="373"/>
      <c r="N42" s="373"/>
      <c r="O42" s="373"/>
      <c r="P42" s="373"/>
      <c r="Q42" s="373"/>
      <c r="R42" s="373"/>
      <c r="S42" s="373"/>
      <c r="T42" s="373"/>
      <c r="U42" s="373"/>
      <c r="V42" s="373"/>
      <c r="W42" s="373"/>
      <c r="X42" s="373"/>
      <c r="Y42" s="373"/>
      <c r="Z42" s="373"/>
      <c r="AA42" s="373"/>
      <c r="AB42" s="373"/>
      <c r="AC42" s="373"/>
      <c r="AD42" s="373"/>
      <c r="AE42" s="373"/>
      <c r="AF42" s="373"/>
      <c r="AG42" s="373"/>
      <c r="AH42" s="373"/>
      <c r="AI42" s="373"/>
      <c r="AJ42" s="373"/>
      <c r="AK42" s="80"/>
      <c r="AL42" s="155"/>
      <c r="AM42" s="78">
        <v>439</v>
      </c>
      <c r="AN42" s="386" t="s">
        <v>12</v>
      </c>
      <c r="AO42" s="387"/>
      <c r="AP42" s="387"/>
      <c r="AQ42" s="388"/>
      <c r="AR42" s="154"/>
      <c r="AS42" s="157"/>
      <c r="AT42" s="158"/>
      <c r="AU42" s="158"/>
      <c r="AV42" s="158"/>
      <c r="AW42" s="158"/>
      <c r="AX42" s="159"/>
      <c r="AY42" s="17">
        <f>IFERROR(VLOOKUP(AN43,$CD$6:$CE$11,2,FALSE),0)</f>
        <v>0</v>
      </c>
    </row>
    <row r="43" spans="1:82" ht="19.5" customHeight="1" x14ac:dyDescent="0.25">
      <c r="A43" s="69" t="str">
        <f t="shared" si="0"/>
        <v/>
      </c>
      <c r="B43" s="153"/>
      <c r="C43" s="80"/>
      <c r="D43" s="80"/>
      <c r="E43" s="80"/>
      <c r="F43" s="80"/>
      <c r="G43" s="154"/>
      <c r="H43" s="80"/>
      <c r="I43" s="80"/>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80"/>
      <c r="AL43" s="155"/>
      <c r="AM43" s="201"/>
      <c r="AN43" s="80"/>
      <c r="AO43" s="80"/>
      <c r="AP43" s="80"/>
      <c r="AQ43" s="80"/>
      <c r="AR43" s="154"/>
      <c r="AS43" s="157"/>
      <c r="AT43" s="158"/>
      <c r="AU43" s="158"/>
      <c r="AV43" s="158"/>
      <c r="AW43" s="158"/>
      <c r="AX43" s="159"/>
      <c r="AY43" s="15"/>
    </row>
    <row r="44" spans="1:82" ht="19.5" customHeight="1" x14ac:dyDescent="0.25">
      <c r="A44" s="69" t="str">
        <f t="shared" si="0"/>
        <v/>
      </c>
      <c r="B44" s="153"/>
      <c r="C44" s="80"/>
      <c r="D44" s="80"/>
      <c r="E44" s="80"/>
      <c r="F44" s="80"/>
      <c r="G44" s="154"/>
      <c r="H44" s="80"/>
      <c r="I44" s="80"/>
      <c r="J44" s="381" t="s">
        <v>2075</v>
      </c>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80"/>
      <c r="AL44" s="155"/>
      <c r="AM44" s="201"/>
      <c r="AN44" s="80"/>
      <c r="AO44" s="80"/>
      <c r="AP44" s="80"/>
      <c r="AQ44" s="80"/>
      <c r="AR44" s="154"/>
      <c r="AS44" s="157"/>
      <c r="AT44" s="158"/>
      <c r="AU44" s="158"/>
      <c r="AV44" s="158"/>
      <c r="AW44" s="158"/>
      <c r="AX44" s="159"/>
      <c r="AY44" s="15"/>
    </row>
    <row r="45" spans="1:82" ht="19.5" customHeight="1" x14ac:dyDescent="0.25">
      <c r="A45" s="69" t="str">
        <f t="shared" si="0"/>
        <v/>
      </c>
      <c r="B45" s="153"/>
      <c r="C45" s="80"/>
      <c r="D45" s="80"/>
      <c r="E45" s="80"/>
      <c r="F45" s="80"/>
      <c r="G45" s="154"/>
      <c r="H45" s="80"/>
      <c r="I45" s="80"/>
      <c r="J45" s="381"/>
      <c r="K45" s="381"/>
      <c r="L45" s="381"/>
      <c r="M45" s="381"/>
      <c r="N45" s="381"/>
      <c r="O45" s="381"/>
      <c r="P45" s="381"/>
      <c r="Q45" s="381"/>
      <c r="R45" s="381"/>
      <c r="S45" s="381"/>
      <c r="T45" s="381"/>
      <c r="U45" s="381"/>
      <c r="V45" s="381"/>
      <c r="W45" s="381"/>
      <c r="X45" s="381"/>
      <c r="Y45" s="381"/>
      <c r="Z45" s="381"/>
      <c r="AA45" s="381"/>
      <c r="AB45" s="381"/>
      <c r="AC45" s="381"/>
      <c r="AD45" s="381"/>
      <c r="AE45" s="381"/>
      <c r="AF45" s="381"/>
      <c r="AG45" s="381"/>
      <c r="AH45" s="381"/>
      <c r="AI45" s="381"/>
      <c r="AJ45" s="381"/>
      <c r="AK45" s="80"/>
      <c r="AL45" s="155"/>
      <c r="AM45" s="201"/>
      <c r="AN45" s="80"/>
      <c r="AO45" s="80"/>
      <c r="AP45" s="80"/>
      <c r="AQ45" s="80"/>
      <c r="AR45" s="154"/>
      <c r="AS45" s="157"/>
      <c r="AT45" s="158"/>
      <c r="AU45" s="158"/>
      <c r="AV45" s="158"/>
      <c r="AW45" s="158"/>
      <c r="AX45" s="159"/>
      <c r="AY45" s="15"/>
    </row>
    <row r="46" spans="1:82" ht="19.5" customHeight="1" x14ac:dyDescent="0.25">
      <c r="A46" s="69" t="str">
        <f t="shared" si="0"/>
        <v/>
      </c>
      <c r="B46" s="153"/>
      <c r="C46" s="80"/>
      <c r="D46" s="80"/>
      <c r="E46" s="80"/>
      <c r="F46" s="80"/>
      <c r="G46" s="154"/>
      <c r="H46" s="80"/>
      <c r="I46" s="80"/>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0"/>
      <c r="AL46" s="155"/>
      <c r="AM46" s="201"/>
      <c r="AN46" s="80"/>
      <c r="AO46" s="80"/>
      <c r="AP46" s="80"/>
      <c r="AQ46" s="80"/>
      <c r="AR46" s="154"/>
      <c r="AS46" s="158"/>
      <c r="AT46" s="85"/>
      <c r="AU46" s="85"/>
      <c r="AV46" s="85"/>
      <c r="AW46" s="85"/>
      <c r="AX46" s="86"/>
      <c r="AY46" s="17"/>
      <c r="CB46" s="1" t="s">
        <v>32</v>
      </c>
      <c r="CD46" s="1" t="s">
        <v>32</v>
      </c>
    </row>
    <row r="47" spans="1:82" ht="19.5" customHeight="1" x14ac:dyDescent="0.25">
      <c r="A47" s="69">
        <f t="shared" si="0"/>
        <v>440</v>
      </c>
      <c r="B47" s="153"/>
      <c r="C47" s="80"/>
      <c r="D47" s="80"/>
      <c r="E47" s="80"/>
      <c r="F47" s="80"/>
      <c r="G47" s="154"/>
      <c r="H47" s="200"/>
      <c r="I47" s="37" t="s">
        <v>397</v>
      </c>
      <c r="J47" s="373" t="s">
        <v>1167</v>
      </c>
      <c r="K47" s="373"/>
      <c r="L47" s="373"/>
      <c r="M47" s="373"/>
      <c r="N47" s="373"/>
      <c r="O47" s="373"/>
      <c r="P47" s="373"/>
      <c r="Q47" s="373"/>
      <c r="R47" s="373"/>
      <c r="S47" s="373"/>
      <c r="T47" s="373"/>
      <c r="U47" s="373"/>
      <c r="V47" s="373"/>
      <c r="W47" s="373"/>
      <c r="X47" s="373"/>
      <c r="Y47" s="373"/>
      <c r="Z47" s="373"/>
      <c r="AA47" s="373"/>
      <c r="AB47" s="373"/>
      <c r="AC47" s="373"/>
      <c r="AD47" s="373"/>
      <c r="AE47" s="373"/>
      <c r="AF47" s="373"/>
      <c r="AG47" s="373"/>
      <c r="AH47" s="373"/>
      <c r="AI47" s="373"/>
      <c r="AJ47" s="373"/>
      <c r="AK47" s="80"/>
      <c r="AL47" s="155"/>
      <c r="AM47" s="78">
        <v>440</v>
      </c>
      <c r="AN47" s="386" t="s">
        <v>12</v>
      </c>
      <c r="AO47" s="387"/>
      <c r="AP47" s="387"/>
      <c r="AQ47" s="388"/>
      <c r="AR47" s="154"/>
      <c r="AS47" s="157"/>
      <c r="AT47" s="158"/>
      <c r="AU47" s="158"/>
      <c r="AV47" s="158"/>
      <c r="AW47" s="158"/>
      <c r="AX47" s="159"/>
      <c r="AY47" s="17">
        <f>IFERROR(VLOOKUP(AN48,$CD$6:$CE$11,2,FALSE),0)</f>
        <v>0</v>
      </c>
    </row>
    <row r="48" spans="1:82" ht="19.5" customHeight="1" x14ac:dyDescent="0.25">
      <c r="A48" s="69" t="str">
        <f t="shared" si="0"/>
        <v/>
      </c>
      <c r="B48" s="153"/>
      <c r="C48" s="80"/>
      <c r="D48" s="80"/>
      <c r="E48" s="80"/>
      <c r="F48" s="80"/>
      <c r="G48" s="154"/>
      <c r="H48" s="80"/>
      <c r="I48" s="80"/>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80"/>
      <c r="AL48" s="155"/>
      <c r="AM48" s="201"/>
      <c r="AN48" s="80"/>
      <c r="AO48" s="80"/>
      <c r="AP48" s="80"/>
      <c r="AQ48" s="80"/>
      <c r="AR48" s="154"/>
      <c r="AS48" s="157"/>
      <c r="AT48" s="158"/>
      <c r="AU48" s="158"/>
      <c r="AV48" s="158"/>
      <c r="AW48" s="158"/>
      <c r="AX48" s="159"/>
      <c r="AY48" s="15"/>
    </row>
    <row r="49" spans="1:83" ht="19.5" customHeight="1" x14ac:dyDescent="0.25">
      <c r="A49" s="69" t="str">
        <f t="shared" si="0"/>
        <v/>
      </c>
      <c r="B49" s="153"/>
      <c r="C49" s="80"/>
      <c r="D49" s="80"/>
      <c r="E49" s="80"/>
      <c r="F49" s="80"/>
      <c r="G49" s="154"/>
      <c r="H49" s="80"/>
      <c r="I49" s="80"/>
      <c r="J49" s="381" t="s">
        <v>2074</v>
      </c>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80"/>
      <c r="AL49" s="155"/>
      <c r="AM49" s="201"/>
      <c r="AN49" s="80"/>
      <c r="AO49" s="80"/>
      <c r="AP49" s="80"/>
      <c r="AQ49" s="80"/>
      <c r="AR49" s="154"/>
      <c r="AS49" s="157"/>
      <c r="AT49" s="158"/>
      <c r="AU49" s="158"/>
      <c r="AV49" s="158"/>
      <c r="AW49" s="158"/>
      <c r="AX49" s="159"/>
      <c r="AY49" s="15"/>
    </row>
    <row r="50" spans="1:83" ht="19.5" customHeight="1" x14ac:dyDescent="0.25">
      <c r="A50" s="69" t="str">
        <f t="shared" si="0"/>
        <v/>
      </c>
      <c r="B50" s="153"/>
      <c r="C50" s="80"/>
      <c r="D50" s="80"/>
      <c r="E50" s="80"/>
      <c r="F50" s="80"/>
      <c r="G50" s="154"/>
      <c r="H50" s="80"/>
      <c r="I50" s="80"/>
      <c r="J50" s="381"/>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80"/>
      <c r="AL50" s="155"/>
      <c r="AM50" s="201"/>
      <c r="AN50" s="80"/>
      <c r="AO50" s="80"/>
      <c r="AP50" s="80"/>
      <c r="AQ50" s="80"/>
      <c r="AR50" s="154"/>
      <c r="AS50" s="157"/>
      <c r="AT50" s="158"/>
      <c r="AU50" s="158"/>
      <c r="AV50" s="158"/>
      <c r="AW50" s="158"/>
      <c r="AX50" s="159"/>
      <c r="AY50" s="15"/>
    </row>
    <row r="51" spans="1:83" ht="19.5" customHeight="1" x14ac:dyDescent="0.25">
      <c r="A51" s="69" t="str">
        <f t="shared" si="0"/>
        <v/>
      </c>
      <c r="B51" s="153"/>
      <c r="C51" s="80"/>
      <c r="D51" s="80"/>
      <c r="E51" s="80"/>
      <c r="F51" s="80"/>
      <c r="G51" s="154"/>
      <c r="H51" s="80"/>
      <c r="I51" s="80"/>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0"/>
      <c r="AL51" s="155"/>
      <c r="AM51" s="201"/>
      <c r="AN51" s="80"/>
      <c r="AO51" s="80"/>
      <c r="AP51" s="80"/>
      <c r="AQ51" s="80"/>
      <c r="AR51" s="154"/>
      <c r="AS51" s="158"/>
      <c r="AT51" s="85"/>
      <c r="AU51" s="85"/>
      <c r="AV51" s="85"/>
      <c r="AW51" s="85"/>
      <c r="AX51" s="86"/>
      <c r="AY51" s="17"/>
    </row>
    <row r="52" spans="1:83" ht="19.5" customHeight="1" x14ac:dyDescent="0.25">
      <c r="A52" s="69">
        <f t="shared" si="0"/>
        <v>441</v>
      </c>
      <c r="B52" s="153"/>
      <c r="C52" s="80"/>
      <c r="D52" s="80"/>
      <c r="E52" s="80"/>
      <c r="F52" s="80"/>
      <c r="G52" s="154"/>
      <c r="H52" s="80"/>
      <c r="I52" s="80"/>
      <c r="J52" s="381" t="s">
        <v>1086</v>
      </c>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80"/>
      <c r="AL52" s="155"/>
      <c r="AM52" s="78">
        <v>441</v>
      </c>
      <c r="AN52" s="386" t="s">
        <v>12</v>
      </c>
      <c r="AO52" s="387"/>
      <c r="AP52" s="387"/>
      <c r="AQ52" s="388"/>
      <c r="AR52" s="154"/>
      <c r="AS52" s="563" t="s">
        <v>2037</v>
      </c>
      <c r="AT52" s="564"/>
      <c r="AU52" s="564"/>
      <c r="AV52" s="564"/>
      <c r="AW52" s="564"/>
      <c r="AX52" s="565"/>
      <c r="AY52" s="17">
        <f>VLOOKUP(AN52,$CD$6:$CE$11,2,FALSE)</f>
        <v>0</v>
      </c>
      <c r="CB52" s="1" t="s">
        <v>33</v>
      </c>
      <c r="CD52" s="1" t="s">
        <v>33</v>
      </c>
      <c r="CE52" s="1" t="s">
        <v>34</v>
      </c>
    </row>
    <row r="53" spans="1:83" ht="19.5" customHeight="1" x14ac:dyDescent="0.25">
      <c r="A53" s="69" t="str">
        <f t="shared" si="0"/>
        <v/>
      </c>
      <c r="B53" s="196"/>
      <c r="C53" s="179"/>
      <c r="D53" s="179"/>
      <c r="E53" s="179"/>
      <c r="F53" s="179"/>
      <c r="G53" s="197"/>
      <c r="H53" s="80"/>
      <c r="I53" s="80"/>
      <c r="J53" s="381"/>
      <c r="K53" s="381"/>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80"/>
      <c r="AL53" s="155"/>
      <c r="AM53" s="201"/>
      <c r="AN53" s="80"/>
      <c r="AO53" s="80"/>
      <c r="AP53" s="80"/>
      <c r="AQ53" s="80"/>
      <c r="AR53" s="154"/>
      <c r="AS53" s="563"/>
      <c r="AT53" s="564"/>
      <c r="AU53" s="564"/>
      <c r="AV53" s="564"/>
      <c r="AW53" s="564"/>
      <c r="AX53" s="565"/>
      <c r="AY53" s="15"/>
      <c r="CB53" s="1" t="s">
        <v>19</v>
      </c>
      <c r="CD53" s="1" t="s">
        <v>19</v>
      </c>
    </row>
    <row r="54" spans="1:83" ht="19.5" customHeight="1" x14ac:dyDescent="0.25">
      <c r="A54" s="69" t="str">
        <f t="shared" si="0"/>
        <v/>
      </c>
      <c r="B54" s="196"/>
      <c r="C54" s="179"/>
      <c r="D54" s="179"/>
      <c r="E54" s="179"/>
      <c r="F54" s="179"/>
      <c r="G54" s="197"/>
      <c r="H54" s="80"/>
      <c r="I54" s="80"/>
      <c r="J54" s="381"/>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80"/>
      <c r="AL54" s="155"/>
      <c r="AM54" s="201"/>
      <c r="AN54" s="80"/>
      <c r="AO54" s="80"/>
      <c r="AP54" s="80"/>
      <c r="AQ54" s="80"/>
      <c r="AR54" s="154"/>
      <c r="AS54" s="563"/>
      <c r="AT54" s="564"/>
      <c r="AU54" s="564"/>
      <c r="AV54" s="564"/>
      <c r="AW54" s="564"/>
      <c r="AX54" s="565"/>
      <c r="AY54" s="15"/>
    </row>
    <row r="55" spans="1:83" ht="19.5" customHeight="1" x14ac:dyDescent="0.25">
      <c r="A55" s="69" t="str">
        <f t="shared" si="0"/>
        <v/>
      </c>
      <c r="B55" s="196"/>
      <c r="C55" s="179"/>
      <c r="D55" s="179"/>
      <c r="E55" s="179"/>
      <c r="F55" s="179"/>
      <c r="G55" s="197"/>
      <c r="H55" s="80"/>
      <c r="I55" s="80"/>
      <c r="J55" s="381"/>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80"/>
      <c r="AL55" s="155"/>
      <c r="AM55" s="201"/>
      <c r="AN55" s="80"/>
      <c r="AO55" s="80"/>
      <c r="AP55" s="80"/>
      <c r="AQ55" s="80"/>
      <c r="AR55" s="154"/>
      <c r="AS55" s="563"/>
      <c r="AT55" s="564"/>
      <c r="AU55" s="564"/>
      <c r="AV55" s="564"/>
      <c r="AW55" s="564"/>
      <c r="AX55" s="565"/>
      <c r="AY55" s="15"/>
      <c r="CD55" s="1" t="s">
        <v>35</v>
      </c>
    </row>
    <row r="56" spans="1:83" ht="19.5" customHeight="1" x14ac:dyDescent="0.25">
      <c r="A56" s="69" t="str">
        <f t="shared" si="0"/>
        <v/>
      </c>
      <c r="B56" s="153"/>
      <c r="C56" s="179"/>
      <c r="D56" s="179"/>
      <c r="E56" s="179"/>
      <c r="F56" s="179"/>
      <c r="G56" s="154"/>
      <c r="H56" s="80"/>
      <c r="I56" s="80"/>
      <c r="J56" s="381"/>
      <c r="K56" s="381"/>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80"/>
      <c r="AL56" s="155"/>
      <c r="AM56" s="201"/>
      <c r="AN56" s="80"/>
      <c r="AO56" s="80"/>
      <c r="AP56" s="80"/>
      <c r="AQ56" s="80"/>
      <c r="AR56" s="154"/>
      <c r="AS56" s="563"/>
      <c r="AT56" s="564"/>
      <c r="AU56" s="564"/>
      <c r="AV56" s="564"/>
      <c r="AW56" s="564"/>
      <c r="AX56" s="565"/>
      <c r="AY56" s="17"/>
    </row>
    <row r="57" spans="1:83" ht="19.5" customHeight="1" x14ac:dyDescent="0.25">
      <c r="A57" s="69" t="str">
        <f t="shared" si="0"/>
        <v/>
      </c>
      <c r="B57" s="185"/>
      <c r="C57" s="179"/>
      <c r="D57" s="179"/>
      <c r="E57" s="179"/>
      <c r="F57" s="179"/>
      <c r="G57" s="154"/>
      <c r="H57" s="80"/>
      <c r="I57" s="80"/>
      <c r="J57" s="381"/>
      <c r="K57" s="381"/>
      <c r="L57" s="381"/>
      <c r="M57" s="381"/>
      <c r="N57" s="381"/>
      <c r="O57" s="381"/>
      <c r="P57" s="381"/>
      <c r="Q57" s="381"/>
      <c r="R57" s="381"/>
      <c r="S57" s="381"/>
      <c r="T57" s="381"/>
      <c r="U57" s="381"/>
      <c r="V57" s="381"/>
      <c r="W57" s="381"/>
      <c r="X57" s="381"/>
      <c r="Y57" s="381"/>
      <c r="Z57" s="381"/>
      <c r="AA57" s="381"/>
      <c r="AB57" s="381"/>
      <c r="AC57" s="381"/>
      <c r="AD57" s="381"/>
      <c r="AE57" s="381"/>
      <c r="AF57" s="381"/>
      <c r="AG57" s="381"/>
      <c r="AH57" s="381"/>
      <c r="AI57" s="381"/>
      <c r="AJ57" s="381"/>
      <c r="AK57" s="80"/>
      <c r="AL57" s="155"/>
      <c r="AM57" s="201"/>
      <c r="AN57" s="80"/>
      <c r="AO57" s="80"/>
      <c r="AP57" s="80"/>
      <c r="AQ57" s="80"/>
      <c r="AR57" s="154"/>
      <c r="AS57" s="84"/>
      <c r="AT57" s="85"/>
      <c r="AU57" s="85"/>
      <c r="AV57" s="85"/>
      <c r="AW57" s="85"/>
      <c r="AX57" s="86"/>
      <c r="AY57" s="15"/>
    </row>
    <row r="58" spans="1:83" ht="19.5" customHeight="1" x14ac:dyDescent="0.25">
      <c r="A58" s="69" t="str">
        <f t="shared" si="0"/>
        <v/>
      </c>
      <c r="B58" s="153"/>
      <c r="C58" s="80"/>
      <c r="D58" s="80"/>
      <c r="E58" s="80"/>
      <c r="F58" s="80"/>
      <c r="G58" s="154"/>
      <c r="H58" s="80"/>
      <c r="I58" s="80"/>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80"/>
      <c r="AL58" s="155"/>
      <c r="AM58" s="201"/>
      <c r="AN58" s="80"/>
      <c r="AO58" s="80"/>
      <c r="AP58" s="80"/>
      <c r="AQ58" s="80"/>
      <c r="AR58" s="154"/>
      <c r="AS58" s="84"/>
      <c r="AT58" s="85"/>
      <c r="AU58" s="85"/>
      <c r="AV58" s="85"/>
      <c r="AW58" s="85"/>
      <c r="AX58" s="86"/>
      <c r="AY58" s="15"/>
      <c r="CB58" s="1" t="s">
        <v>32</v>
      </c>
      <c r="CD58" s="1" t="s">
        <v>32</v>
      </c>
      <c r="CE58" s="1" t="s">
        <v>18</v>
      </c>
    </row>
    <row r="59" spans="1:83" ht="19.5" customHeight="1" x14ac:dyDescent="0.25">
      <c r="A59" s="69" t="str">
        <f t="shared" si="0"/>
        <v/>
      </c>
      <c r="B59" s="153"/>
      <c r="C59" s="80"/>
      <c r="D59" s="80"/>
      <c r="E59" s="80"/>
      <c r="F59" s="80"/>
      <c r="G59" s="154"/>
      <c r="H59" s="80"/>
      <c r="I59" s="80"/>
      <c r="J59" s="384" t="s">
        <v>990</v>
      </c>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c r="AJ59" s="384"/>
      <c r="AK59" s="80"/>
      <c r="AL59" s="155"/>
      <c r="AM59" s="201"/>
      <c r="AN59" s="80"/>
      <c r="AO59" s="80"/>
      <c r="AP59" s="80"/>
      <c r="AQ59" s="80"/>
      <c r="AR59" s="154"/>
      <c r="AS59" s="84"/>
      <c r="AT59" s="85"/>
      <c r="AU59" s="85"/>
      <c r="AV59" s="85"/>
      <c r="AW59" s="85"/>
      <c r="AX59" s="86"/>
      <c r="AY59" s="15"/>
      <c r="CB59" s="1" t="s">
        <v>33</v>
      </c>
      <c r="CD59" s="1" t="s">
        <v>33</v>
      </c>
    </row>
    <row r="60" spans="1:83" ht="19.5" customHeight="1" x14ac:dyDescent="0.25">
      <c r="A60" s="69" t="str">
        <f t="shared" si="0"/>
        <v/>
      </c>
      <c r="B60" s="153"/>
      <c r="C60" s="80"/>
      <c r="D60" s="80"/>
      <c r="E60" s="80"/>
      <c r="F60" s="80"/>
      <c r="G60" s="154"/>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155"/>
      <c r="AM60" s="201"/>
      <c r="AN60" s="80"/>
      <c r="AO60" s="80"/>
      <c r="AP60" s="80"/>
      <c r="AQ60" s="80"/>
      <c r="AR60" s="154"/>
      <c r="AS60" s="84"/>
      <c r="AT60" s="85"/>
      <c r="AU60" s="85"/>
      <c r="AV60" s="85"/>
      <c r="AW60" s="85"/>
      <c r="AX60" s="86"/>
      <c r="AY60" s="15"/>
      <c r="CB60" s="1" t="s">
        <v>19</v>
      </c>
      <c r="CD60" s="1" t="s">
        <v>19</v>
      </c>
    </row>
    <row r="61" spans="1:83" ht="19.5" customHeight="1" x14ac:dyDescent="0.25">
      <c r="A61" s="69" t="str">
        <f t="shared" si="0"/>
        <v/>
      </c>
      <c r="B61" s="153"/>
      <c r="C61" s="80"/>
      <c r="D61" s="80"/>
      <c r="E61" s="80"/>
      <c r="F61" s="80"/>
      <c r="G61" s="154"/>
      <c r="H61" s="80"/>
      <c r="I61" s="80"/>
      <c r="J61" s="205" t="s">
        <v>85</v>
      </c>
      <c r="K61" s="616" t="s">
        <v>2064</v>
      </c>
      <c r="L61" s="616"/>
      <c r="M61" s="616"/>
      <c r="N61" s="616"/>
      <c r="O61" s="616"/>
      <c r="P61" s="616"/>
      <c r="Q61" s="616"/>
      <c r="R61" s="616"/>
      <c r="S61" s="616"/>
      <c r="T61" s="616"/>
      <c r="U61" s="616"/>
      <c r="V61" s="616"/>
      <c r="W61" s="616"/>
      <c r="X61" s="616"/>
      <c r="Y61" s="616"/>
      <c r="Z61" s="616"/>
      <c r="AA61" s="616"/>
      <c r="AB61" s="616"/>
      <c r="AC61" s="616"/>
      <c r="AD61" s="616"/>
      <c r="AE61" s="616"/>
      <c r="AF61" s="616"/>
      <c r="AG61" s="616"/>
      <c r="AH61" s="616"/>
      <c r="AI61" s="616"/>
      <c r="AJ61" s="616"/>
      <c r="AK61" s="80"/>
      <c r="AL61" s="155"/>
      <c r="AM61" s="201"/>
      <c r="AN61" s="80"/>
      <c r="AO61" s="80"/>
      <c r="AP61" s="80"/>
      <c r="AQ61" s="80"/>
      <c r="AR61" s="154"/>
      <c r="AS61" s="442" t="s">
        <v>2076</v>
      </c>
      <c r="AT61" s="443"/>
      <c r="AU61" s="443"/>
      <c r="AV61" s="443"/>
      <c r="AW61" s="443"/>
      <c r="AX61" s="444"/>
      <c r="AY61" s="17"/>
      <c r="CD61" s="1" t="s">
        <v>36</v>
      </c>
    </row>
    <row r="62" spans="1:83" ht="19.5" customHeight="1" x14ac:dyDescent="0.25">
      <c r="A62" s="69" t="str">
        <f t="shared" si="0"/>
        <v/>
      </c>
      <c r="B62" s="153"/>
      <c r="C62" s="80"/>
      <c r="D62" s="80"/>
      <c r="E62" s="80"/>
      <c r="F62" s="80"/>
      <c r="G62" s="154"/>
      <c r="H62" s="80"/>
      <c r="I62" s="80"/>
      <c r="J62" s="80"/>
      <c r="K62" s="80"/>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80"/>
      <c r="AL62" s="155"/>
      <c r="AM62" s="201"/>
      <c r="AN62" s="80"/>
      <c r="AO62" s="80"/>
      <c r="AP62" s="80"/>
      <c r="AQ62" s="80"/>
      <c r="AR62" s="154"/>
      <c r="AS62" s="442"/>
      <c r="AT62" s="443"/>
      <c r="AU62" s="443"/>
      <c r="AV62" s="443"/>
      <c r="AW62" s="443"/>
      <c r="AX62" s="444"/>
      <c r="AY62" s="15"/>
    </row>
    <row r="63" spans="1:83" ht="19.5" customHeight="1" x14ac:dyDescent="0.25">
      <c r="A63" s="69">
        <f t="shared" si="0"/>
        <v>442</v>
      </c>
      <c r="B63" s="153"/>
      <c r="C63" s="80"/>
      <c r="D63" s="80"/>
      <c r="E63" s="80"/>
      <c r="F63" s="80"/>
      <c r="G63" s="154"/>
      <c r="H63" s="200" t="s">
        <v>635</v>
      </c>
      <c r="I63" s="80"/>
      <c r="J63" s="401" t="s">
        <v>2065</v>
      </c>
      <c r="K63" s="401"/>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401"/>
      <c r="AK63" s="80"/>
      <c r="AL63" s="155"/>
      <c r="AM63" s="78">
        <v>442</v>
      </c>
      <c r="AN63" s="386" t="s">
        <v>12</v>
      </c>
      <c r="AO63" s="387"/>
      <c r="AP63" s="387"/>
      <c r="AQ63" s="388"/>
      <c r="AR63" s="154"/>
      <c r="AS63" s="442" t="s">
        <v>2077</v>
      </c>
      <c r="AT63" s="443"/>
      <c r="AU63" s="443"/>
      <c r="AV63" s="443"/>
      <c r="AW63" s="443"/>
      <c r="AX63" s="444"/>
      <c r="AY63" s="17">
        <f>VLOOKUP(AN63,$CD$6:$CE$11,2,FALSE)</f>
        <v>0</v>
      </c>
    </row>
    <row r="64" spans="1:83" ht="19.5" customHeight="1" x14ac:dyDescent="0.25">
      <c r="A64" s="69" t="str">
        <f t="shared" si="0"/>
        <v/>
      </c>
      <c r="B64" s="153"/>
      <c r="C64" s="80"/>
      <c r="D64" s="80"/>
      <c r="E64" s="80"/>
      <c r="F64" s="80"/>
      <c r="G64" s="154"/>
      <c r="H64" s="80"/>
      <c r="I64" s="80"/>
      <c r="J64" s="401"/>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80"/>
      <c r="AL64" s="155"/>
      <c r="AM64" s="201"/>
      <c r="AN64" s="80"/>
      <c r="AO64" s="80"/>
      <c r="AP64" s="80"/>
      <c r="AQ64" s="80"/>
      <c r="AR64" s="154"/>
      <c r="AS64" s="442"/>
      <c r="AT64" s="443"/>
      <c r="AU64" s="443"/>
      <c r="AV64" s="443"/>
      <c r="AW64" s="443"/>
      <c r="AX64" s="444"/>
      <c r="AY64" s="17"/>
      <c r="CB64" s="1" t="s">
        <v>97</v>
      </c>
      <c r="CD64" s="1" t="s">
        <v>97</v>
      </c>
    </row>
    <row r="65" spans="1:82" ht="19.5" customHeight="1" x14ac:dyDescent="0.25">
      <c r="A65" s="69" t="str">
        <f t="shared" si="0"/>
        <v/>
      </c>
      <c r="B65" s="153"/>
      <c r="C65" s="80"/>
      <c r="D65" s="80"/>
      <c r="E65" s="80"/>
      <c r="F65" s="80"/>
      <c r="G65" s="154"/>
      <c r="H65" s="80"/>
      <c r="I65" s="80"/>
      <c r="J65" s="401"/>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K65" s="80"/>
      <c r="AL65" s="155"/>
      <c r="AM65" s="201"/>
      <c r="AN65" s="80"/>
      <c r="AO65" s="80"/>
      <c r="AP65" s="80"/>
      <c r="AQ65" s="80"/>
      <c r="AR65" s="154"/>
      <c r="AS65" s="84"/>
      <c r="AT65" s="85"/>
      <c r="AU65" s="85"/>
      <c r="AV65" s="85"/>
      <c r="AW65" s="85"/>
      <c r="AX65" s="86"/>
      <c r="AY65" s="39"/>
    </row>
    <row r="66" spans="1:82" ht="19.5" customHeight="1" x14ac:dyDescent="0.25">
      <c r="A66" s="69" t="str">
        <f t="shared" si="0"/>
        <v/>
      </c>
      <c r="B66" s="153"/>
      <c r="C66" s="80"/>
      <c r="D66" s="80"/>
      <c r="E66" s="80"/>
      <c r="F66" s="80"/>
      <c r="G66" s="154"/>
      <c r="H66" s="80"/>
      <c r="I66" s="80"/>
      <c r="J66" s="401"/>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80"/>
      <c r="AL66" s="155"/>
      <c r="AM66" s="201"/>
      <c r="AN66" s="80"/>
      <c r="AO66" s="80"/>
      <c r="AP66" s="80"/>
      <c r="AQ66" s="80"/>
      <c r="AR66" s="154"/>
      <c r="AS66" s="84"/>
      <c r="AT66" s="85"/>
      <c r="AU66" s="85"/>
      <c r="AV66" s="85"/>
      <c r="AW66" s="85"/>
      <c r="AX66" s="86"/>
      <c r="AY66" s="39"/>
    </row>
    <row r="67" spans="1:82" ht="19.5" customHeight="1" x14ac:dyDescent="0.25">
      <c r="A67" s="69" t="str">
        <f t="shared" si="0"/>
        <v/>
      </c>
      <c r="B67" s="153"/>
      <c r="C67" s="80"/>
      <c r="D67" s="80"/>
      <c r="E67" s="80"/>
      <c r="F67" s="80"/>
      <c r="G67" s="154"/>
      <c r="H67" s="80"/>
      <c r="I67" s="80"/>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80"/>
      <c r="AL67" s="155"/>
      <c r="AM67" s="201"/>
      <c r="AN67" s="80"/>
      <c r="AO67" s="80"/>
      <c r="AP67" s="80"/>
      <c r="AQ67" s="80"/>
      <c r="AR67" s="154"/>
      <c r="AS67" s="84"/>
      <c r="AT67" s="85"/>
      <c r="AU67" s="85"/>
      <c r="AV67" s="85"/>
      <c r="AW67" s="85"/>
      <c r="AX67" s="86"/>
      <c r="AY67" s="15"/>
      <c r="CB67" s="1" t="s">
        <v>98</v>
      </c>
      <c r="CD67" s="1" t="s">
        <v>98</v>
      </c>
    </row>
    <row r="68" spans="1:82" ht="19.5" customHeight="1" x14ac:dyDescent="0.25">
      <c r="A68" s="69" t="str">
        <f t="shared" si="0"/>
        <v/>
      </c>
      <c r="B68" s="153"/>
      <c r="C68" s="80"/>
      <c r="D68" s="80"/>
      <c r="E68" s="80"/>
      <c r="F68" s="80"/>
      <c r="G68" s="154"/>
      <c r="H68" s="80"/>
      <c r="I68" s="80"/>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80"/>
      <c r="AL68" s="155"/>
      <c r="AM68" s="201"/>
      <c r="AN68" s="80"/>
      <c r="AO68" s="80"/>
      <c r="AP68" s="80"/>
      <c r="AQ68" s="80"/>
      <c r="AR68" s="154"/>
      <c r="AS68" s="84"/>
      <c r="AT68" s="85"/>
      <c r="AU68" s="85"/>
      <c r="AV68" s="85"/>
      <c r="AW68" s="85"/>
      <c r="AX68" s="86"/>
      <c r="AY68" s="15"/>
    </row>
    <row r="69" spans="1:82" ht="19.5" customHeight="1" x14ac:dyDescent="0.25">
      <c r="A69" s="69">
        <f t="shared" si="0"/>
        <v>443</v>
      </c>
      <c r="B69" s="153"/>
      <c r="C69" s="80"/>
      <c r="D69" s="80"/>
      <c r="E69" s="80"/>
      <c r="F69" s="80"/>
      <c r="G69" s="154"/>
      <c r="H69" s="80"/>
      <c r="I69" s="80"/>
      <c r="J69" s="80" t="s">
        <v>84</v>
      </c>
      <c r="K69" s="381" t="s">
        <v>1173</v>
      </c>
      <c r="L69" s="381"/>
      <c r="M69" s="381"/>
      <c r="N69" s="381"/>
      <c r="O69" s="381"/>
      <c r="P69" s="381"/>
      <c r="Q69" s="381"/>
      <c r="R69" s="381"/>
      <c r="S69" s="381"/>
      <c r="T69" s="381"/>
      <c r="U69" s="381"/>
      <c r="V69" s="381"/>
      <c r="W69" s="381"/>
      <c r="X69" s="381"/>
      <c r="Y69" s="381"/>
      <c r="Z69" s="381"/>
      <c r="AA69" s="381"/>
      <c r="AB69" s="381"/>
      <c r="AC69" s="381"/>
      <c r="AD69" s="381"/>
      <c r="AE69" s="381"/>
      <c r="AF69" s="381"/>
      <c r="AG69" s="381"/>
      <c r="AH69" s="381"/>
      <c r="AI69" s="381"/>
      <c r="AJ69" s="381"/>
      <c r="AK69" s="80"/>
      <c r="AL69" s="155"/>
      <c r="AM69" s="78">
        <v>443</v>
      </c>
      <c r="AN69" s="386" t="s">
        <v>12</v>
      </c>
      <c r="AO69" s="387"/>
      <c r="AP69" s="387"/>
      <c r="AQ69" s="388"/>
      <c r="AR69" s="154"/>
      <c r="AS69" s="442" t="s">
        <v>2078</v>
      </c>
      <c r="AT69" s="443"/>
      <c r="AU69" s="443"/>
      <c r="AV69" s="443"/>
      <c r="AW69" s="443"/>
      <c r="AX69" s="444"/>
      <c r="AY69" s="17">
        <f>IFERROR(VLOOKUP(AN70,$CD$6:$CE$11,2,FALSE),0)</f>
        <v>0</v>
      </c>
    </row>
    <row r="70" spans="1:82" ht="19.5" customHeight="1" x14ac:dyDescent="0.25">
      <c r="A70" s="69" t="str">
        <f t="shared" si="0"/>
        <v/>
      </c>
      <c r="B70" s="153"/>
      <c r="C70" s="80"/>
      <c r="D70" s="80"/>
      <c r="E70" s="80"/>
      <c r="F70" s="80"/>
      <c r="G70" s="154"/>
      <c r="H70" s="80"/>
      <c r="I70" s="80"/>
      <c r="J70" s="80"/>
      <c r="K70" s="381"/>
      <c r="L70" s="381"/>
      <c r="M70" s="381"/>
      <c r="N70" s="381"/>
      <c r="O70" s="381"/>
      <c r="P70" s="381"/>
      <c r="Q70" s="381"/>
      <c r="R70" s="381"/>
      <c r="S70" s="381"/>
      <c r="T70" s="381"/>
      <c r="U70" s="381"/>
      <c r="V70" s="381"/>
      <c r="W70" s="381"/>
      <c r="X70" s="381"/>
      <c r="Y70" s="381"/>
      <c r="Z70" s="381"/>
      <c r="AA70" s="381"/>
      <c r="AB70" s="381"/>
      <c r="AC70" s="381"/>
      <c r="AD70" s="381"/>
      <c r="AE70" s="381"/>
      <c r="AF70" s="381"/>
      <c r="AG70" s="381"/>
      <c r="AH70" s="381"/>
      <c r="AI70" s="381"/>
      <c r="AJ70" s="381"/>
      <c r="AK70" s="80"/>
      <c r="AL70" s="155"/>
      <c r="AM70" s="201"/>
      <c r="AN70" s="80"/>
      <c r="AO70" s="80"/>
      <c r="AP70" s="80"/>
      <c r="AQ70" s="80"/>
      <c r="AR70" s="154"/>
      <c r="AS70" s="442"/>
      <c r="AT70" s="443"/>
      <c r="AU70" s="443"/>
      <c r="AV70" s="443"/>
      <c r="AW70" s="443"/>
      <c r="AX70" s="444"/>
      <c r="AY70" s="17"/>
    </row>
    <row r="71" spans="1:82" ht="19.5" customHeight="1" x14ac:dyDescent="0.25">
      <c r="A71" s="69" t="str">
        <f t="shared" si="0"/>
        <v/>
      </c>
      <c r="B71" s="153"/>
      <c r="C71" s="80"/>
      <c r="D71" s="80"/>
      <c r="E71" s="80"/>
      <c r="F71" s="80"/>
      <c r="G71" s="154"/>
      <c r="H71" s="80"/>
      <c r="I71" s="80"/>
      <c r="J71" s="80"/>
      <c r="K71" s="381"/>
      <c r="L71" s="381"/>
      <c r="M71" s="381"/>
      <c r="N71" s="381"/>
      <c r="O71" s="381"/>
      <c r="P71" s="381"/>
      <c r="Q71" s="381"/>
      <c r="R71" s="381"/>
      <c r="S71" s="381"/>
      <c r="T71" s="381"/>
      <c r="U71" s="381"/>
      <c r="V71" s="381"/>
      <c r="W71" s="381"/>
      <c r="X71" s="381"/>
      <c r="Y71" s="381"/>
      <c r="Z71" s="381"/>
      <c r="AA71" s="381"/>
      <c r="AB71" s="381"/>
      <c r="AC71" s="381"/>
      <c r="AD71" s="381"/>
      <c r="AE71" s="381"/>
      <c r="AF71" s="381"/>
      <c r="AG71" s="381"/>
      <c r="AH71" s="381"/>
      <c r="AI71" s="381"/>
      <c r="AJ71" s="381"/>
      <c r="AK71" s="80"/>
      <c r="AL71" s="155"/>
      <c r="AM71" s="201"/>
      <c r="AN71" s="80"/>
      <c r="AO71" s="80"/>
      <c r="AP71" s="80"/>
      <c r="AQ71" s="80"/>
      <c r="AR71" s="154"/>
      <c r="AS71" s="84"/>
      <c r="AT71" s="85"/>
      <c r="AU71" s="85"/>
      <c r="AV71" s="85"/>
      <c r="AW71" s="85"/>
      <c r="AX71" s="86"/>
      <c r="AY71" s="15"/>
    </row>
    <row r="72" spans="1:82" ht="19.5" customHeight="1" x14ac:dyDescent="0.25">
      <c r="A72" s="69" t="str">
        <f t="shared" si="0"/>
        <v/>
      </c>
      <c r="B72" s="153"/>
      <c r="C72" s="80"/>
      <c r="D72" s="80"/>
      <c r="E72" s="80"/>
      <c r="F72" s="80"/>
      <c r="G72" s="154"/>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155"/>
      <c r="AM72" s="201"/>
      <c r="AN72" s="80"/>
      <c r="AO72" s="80"/>
      <c r="AP72" s="80"/>
      <c r="AQ72" s="80"/>
      <c r="AR72" s="154"/>
      <c r="AS72" s="84"/>
      <c r="AT72" s="85"/>
      <c r="AU72" s="85"/>
      <c r="AV72" s="85"/>
      <c r="AW72" s="85"/>
      <c r="AX72" s="86"/>
      <c r="AY72" s="15"/>
    </row>
    <row r="73" spans="1:82" ht="19.5" customHeight="1" x14ac:dyDescent="0.25">
      <c r="A73" s="69">
        <f t="shared" si="0"/>
        <v>444</v>
      </c>
      <c r="B73" s="153"/>
      <c r="C73" s="80"/>
      <c r="D73" s="80"/>
      <c r="E73" s="80"/>
      <c r="F73" s="80"/>
      <c r="G73" s="154"/>
      <c r="H73" s="80"/>
      <c r="I73" s="80"/>
      <c r="J73" s="80" t="s">
        <v>85</v>
      </c>
      <c r="K73" s="381" t="s">
        <v>2066</v>
      </c>
      <c r="L73" s="381"/>
      <c r="M73" s="381"/>
      <c r="N73" s="381"/>
      <c r="O73" s="381"/>
      <c r="P73" s="381"/>
      <c r="Q73" s="381"/>
      <c r="R73" s="381"/>
      <c r="S73" s="381"/>
      <c r="T73" s="381"/>
      <c r="U73" s="381"/>
      <c r="V73" s="381"/>
      <c r="W73" s="381"/>
      <c r="X73" s="381"/>
      <c r="Y73" s="381"/>
      <c r="Z73" s="381"/>
      <c r="AA73" s="381"/>
      <c r="AB73" s="381"/>
      <c r="AC73" s="381"/>
      <c r="AD73" s="381"/>
      <c r="AE73" s="381"/>
      <c r="AF73" s="381"/>
      <c r="AG73" s="381"/>
      <c r="AH73" s="381"/>
      <c r="AI73" s="381"/>
      <c r="AJ73" s="381"/>
      <c r="AK73" s="80"/>
      <c r="AL73" s="155"/>
      <c r="AM73" s="78">
        <v>444</v>
      </c>
      <c r="AN73" s="386" t="s">
        <v>12</v>
      </c>
      <c r="AO73" s="387"/>
      <c r="AP73" s="387"/>
      <c r="AQ73" s="388"/>
      <c r="AR73" s="154"/>
      <c r="AS73" s="442" t="s">
        <v>2079</v>
      </c>
      <c r="AT73" s="443"/>
      <c r="AU73" s="443"/>
      <c r="AV73" s="443"/>
      <c r="AW73" s="443"/>
      <c r="AX73" s="444"/>
      <c r="AY73" s="17">
        <f>VLOOKUP(AN73,$CD$6:$CE$11,2,FALSE)</f>
        <v>0</v>
      </c>
    </row>
    <row r="74" spans="1:82" ht="19.5" customHeight="1" x14ac:dyDescent="0.25">
      <c r="A74" s="69" t="str">
        <f t="shared" si="0"/>
        <v/>
      </c>
      <c r="B74" s="153"/>
      <c r="C74" s="80"/>
      <c r="D74" s="80"/>
      <c r="E74" s="80"/>
      <c r="F74" s="80"/>
      <c r="G74" s="154"/>
      <c r="H74" s="80"/>
      <c r="I74" s="80"/>
      <c r="J74" s="80"/>
      <c r="K74" s="381"/>
      <c r="L74" s="381"/>
      <c r="M74" s="381"/>
      <c r="N74" s="381"/>
      <c r="O74" s="381"/>
      <c r="P74" s="381"/>
      <c r="Q74" s="381"/>
      <c r="R74" s="381"/>
      <c r="S74" s="381"/>
      <c r="T74" s="381"/>
      <c r="U74" s="381"/>
      <c r="V74" s="381"/>
      <c r="W74" s="381"/>
      <c r="X74" s="381"/>
      <c r="Y74" s="381"/>
      <c r="Z74" s="381"/>
      <c r="AA74" s="381"/>
      <c r="AB74" s="381"/>
      <c r="AC74" s="381"/>
      <c r="AD74" s="381"/>
      <c r="AE74" s="381"/>
      <c r="AF74" s="381"/>
      <c r="AG74" s="381"/>
      <c r="AH74" s="381"/>
      <c r="AI74" s="381"/>
      <c r="AJ74" s="381"/>
      <c r="AK74" s="80"/>
      <c r="AL74" s="155"/>
      <c r="AM74" s="201"/>
      <c r="AN74" s="191"/>
      <c r="AO74" s="191"/>
      <c r="AP74" s="191"/>
      <c r="AQ74" s="191"/>
      <c r="AR74" s="154"/>
      <c r="AS74" s="442"/>
      <c r="AT74" s="443"/>
      <c r="AU74" s="443"/>
      <c r="AV74" s="443"/>
      <c r="AW74" s="443"/>
      <c r="AX74" s="444"/>
      <c r="AY74" s="39"/>
    </row>
    <row r="75" spans="1:82" ht="19.5" customHeight="1" x14ac:dyDescent="0.25">
      <c r="A75" s="69" t="str">
        <f t="shared" si="0"/>
        <v/>
      </c>
      <c r="B75" s="153"/>
      <c r="C75" s="80"/>
      <c r="D75" s="80"/>
      <c r="E75" s="80"/>
      <c r="F75" s="80"/>
      <c r="G75" s="154"/>
      <c r="H75" s="80"/>
      <c r="I75" s="80"/>
      <c r="J75" s="80"/>
      <c r="K75" s="381"/>
      <c r="L75" s="381"/>
      <c r="M75" s="381"/>
      <c r="N75" s="381"/>
      <c r="O75" s="381"/>
      <c r="P75" s="381"/>
      <c r="Q75" s="381"/>
      <c r="R75" s="381"/>
      <c r="S75" s="381"/>
      <c r="T75" s="381"/>
      <c r="U75" s="381"/>
      <c r="V75" s="381"/>
      <c r="W75" s="381"/>
      <c r="X75" s="381"/>
      <c r="Y75" s="381"/>
      <c r="Z75" s="381"/>
      <c r="AA75" s="381"/>
      <c r="AB75" s="381"/>
      <c r="AC75" s="381"/>
      <c r="AD75" s="381"/>
      <c r="AE75" s="381"/>
      <c r="AF75" s="381"/>
      <c r="AG75" s="381"/>
      <c r="AH75" s="381"/>
      <c r="AI75" s="381"/>
      <c r="AJ75" s="381"/>
      <c r="AK75" s="80"/>
      <c r="AL75" s="155"/>
      <c r="AM75" s="201"/>
      <c r="AN75" s="191"/>
      <c r="AO75" s="191"/>
      <c r="AP75" s="191"/>
      <c r="AQ75" s="191"/>
      <c r="AR75" s="154"/>
      <c r="AS75" s="84"/>
      <c r="AT75" s="85"/>
      <c r="AU75" s="85"/>
      <c r="AV75" s="85"/>
      <c r="AW75" s="85"/>
      <c r="AX75" s="86"/>
      <c r="AY75" s="39"/>
    </row>
    <row r="76" spans="1:82" ht="19.5" customHeight="1" x14ac:dyDescent="0.25">
      <c r="A76" s="69" t="str">
        <f t="shared" si="0"/>
        <v/>
      </c>
      <c r="B76" s="153"/>
      <c r="C76" s="80"/>
      <c r="D76" s="80"/>
      <c r="E76" s="80"/>
      <c r="F76" s="80"/>
      <c r="G76" s="154"/>
      <c r="H76" s="80"/>
      <c r="I76" s="80"/>
      <c r="J76" s="80"/>
      <c r="K76" s="381"/>
      <c r="L76" s="381"/>
      <c r="M76" s="381"/>
      <c r="N76" s="381"/>
      <c r="O76" s="381"/>
      <c r="P76" s="381"/>
      <c r="Q76" s="381"/>
      <c r="R76" s="381"/>
      <c r="S76" s="381"/>
      <c r="T76" s="381"/>
      <c r="U76" s="381"/>
      <c r="V76" s="381"/>
      <c r="W76" s="381"/>
      <c r="X76" s="381"/>
      <c r="Y76" s="381"/>
      <c r="Z76" s="381"/>
      <c r="AA76" s="381"/>
      <c r="AB76" s="381"/>
      <c r="AC76" s="381"/>
      <c r="AD76" s="381"/>
      <c r="AE76" s="381"/>
      <c r="AF76" s="381"/>
      <c r="AG76" s="381"/>
      <c r="AH76" s="381"/>
      <c r="AI76" s="381"/>
      <c r="AJ76" s="381"/>
      <c r="AK76" s="80"/>
      <c r="AL76" s="155"/>
      <c r="AM76" s="201"/>
      <c r="AN76" s="191"/>
      <c r="AO76" s="191"/>
      <c r="AP76" s="191"/>
      <c r="AQ76" s="191"/>
      <c r="AR76" s="154"/>
      <c r="AS76" s="84"/>
      <c r="AT76" s="85"/>
      <c r="AU76" s="85"/>
      <c r="AV76" s="85"/>
      <c r="AW76" s="85"/>
      <c r="AX76" s="86"/>
      <c r="AY76" s="39"/>
    </row>
    <row r="77" spans="1:82" ht="19.5" customHeight="1" x14ac:dyDescent="0.25">
      <c r="A77" s="69" t="str">
        <f t="shared" si="0"/>
        <v/>
      </c>
      <c r="B77" s="153"/>
      <c r="C77" s="80"/>
      <c r="D77" s="80"/>
      <c r="E77" s="80"/>
      <c r="F77" s="80"/>
      <c r="G77" s="154"/>
      <c r="H77" s="80"/>
      <c r="I77" s="80"/>
      <c r="J77" s="80"/>
      <c r="K77" s="381"/>
      <c r="L77" s="381"/>
      <c r="M77" s="381"/>
      <c r="N77" s="381"/>
      <c r="O77" s="381"/>
      <c r="P77" s="381"/>
      <c r="Q77" s="381"/>
      <c r="R77" s="381"/>
      <c r="S77" s="381"/>
      <c r="T77" s="381"/>
      <c r="U77" s="381"/>
      <c r="V77" s="381"/>
      <c r="W77" s="381"/>
      <c r="X77" s="381"/>
      <c r="Y77" s="381"/>
      <c r="Z77" s="381"/>
      <c r="AA77" s="381"/>
      <c r="AB77" s="381"/>
      <c r="AC77" s="381"/>
      <c r="AD77" s="381"/>
      <c r="AE77" s="381"/>
      <c r="AF77" s="381"/>
      <c r="AG77" s="381"/>
      <c r="AH77" s="381"/>
      <c r="AI77" s="381"/>
      <c r="AJ77" s="381"/>
      <c r="AK77" s="80"/>
      <c r="AL77" s="155"/>
      <c r="AM77" s="201"/>
      <c r="AN77" s="191"/>
      <c r="AO77" s="191"/>
      <c r="AP77" s="191"/>
      <c r="AQ77" s="191"/>
      <c r="AR77" s="154"/>
      <c r="AS77" s="84"/>
      <c r="AT77" s="85"/>
      <c r="AU77" s="85"/>
      <c r="AV77" s="85"/>
      <c r="AW77" s="85"/>
      <c r="AX77" s="86"/>
      <c r="AY77" s="39"/>
    </row>
    <row r="78" spans="1:82" ht="19.5" customHeight="1" x14ac:dyDescent="0.25">
      <c r="A78" s="69" t="str">
        <f t="shared" si="0"/>
        <v/>
      </c>
      <c r="B78" s="153"/>
      <c r="C78" s="80"/>
      <c r="D78" s="80"/>
      <c r="E78" s="80"/>
      <c r="F78" s="80"/>
      <c r="G78" s="154"/>
      <c r="H78" s="80"/>
      <c r="I78" s="80"/>
      <c r="J78" s="80"/>
      <c r="K78" s="381"/>
      <c r="L78" s="381"/>
      <c r="M78" s="381"/>
      <c r="N78" s="381"/>
      <c r="O78" s="381"/>
      <c r="P78" s="381"/>
      <c r="Q78" s="381"/>
      <c r="R78" s="381"/>
      <c r="S78" s="381"/>
      <c r="T78" s="381"/>
      <c r="U78" s="381"/>
      <c r="V78" s="381"/>
      <c r="W78" s="381"/>
      <c r="X78" s="381"/>
      <c r="Y78" s="381"/>
      <c r="Z78" s="381"/>
      <c r="AA78" s="381"/>
      <c r="AB78" s="381"/>
      <c r="AC78" s="381"/>
      <c r="AD78" s="381"/>
      <c r="AE78" s="381"/>
      <c r="AF78" s="381"/>
      <c r="AG78" s="381"/>
      <c r="AH78" s="381"/>
      <c r="AI78" s="381"/>
      <c r="AJ78" s="381"/>
      <c r="AK78" s="80"/>
      <c r="AL78" s="155"/>
      <c r="AM78" s="201"/>
      <c r="AN78" s="80"/>
      <c r="AO78" s="80"/>
      <c r="AP78" s="80"/>
      <c r="AQ78" s="80"/>
      <c r="AR78" s="154"/>
      <c r="AS78" s="84"/>
      <c r="AT78" s="85"/>
      <c r="AU78" s="85"/>
      <c r="AV78" s="85"/>
      <c r="AW78" s="85"/>
      <c r="AX78" s="86"/>
      <c r="AY78" s="15"/>
    </row>
    <row r="79" spans="1:82" ht="19.5" customHeight="1" x14ac:dyDescent="0.25">
      <c r="A79" s="69" t="str">
        <f t="shared" si="0"/>
        <v/>
      </c>
      <c r="B79" s="153"/>
      <c r="C79" s="80"/>
      <c r="D79" s="80"/>
      <c r="E79" s="80"/>
      <c r="F79" s="80"/>
      <c r="G79" s="154"/>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155"/>
      <c r="AM79" s="201"/>
      <c r="AN79" s="80"/>
      <c r="AO79" s="80"/>
      <c r="AP79" s="80"/>
      <c r="AQ79" s="80"/>
      <c r="AR79" s="154"/>
      <c r="AS79" s="157"/>
      <c r="AT79" s="158"/>
      <c r="AU79" s="158"/>
      <c r="AV79" s="158"/>
      <c r="AW79" s="158"/>
      <c r="AX79" s="159"/>
      <c r="AY79" s="15"/>
    </row>
    <row r="80" spans="1:82" ht="19.5" customHeight="1" x14ac:dyDescent="0.25">
      <c r="A80" s="69">
        <f t="shared" si="0"/>
        <v>445</v>
      </c>
      <c r="B80" s="153"/>
      <c r="C80" s="80"/>
      <c r="D80" s="80"/>
      <c r="E80" s="80"/>
      <c r="F80" s="80"/>
      <c r="G80" s="154"/>
      <c r="H80" s="200" t="s">
        <v>341</v>
      </c>
      <c r="I80" s="80"/>
      <c r="J80" s="381" t="s">
        <v>1169</v>
      </c>
      <c r="K80" s="381"/>
      <c r="L80" s="381"/>
      <c r="M80" s="381"/>
      <c r="N80" s="381"/>
      <c r="O80" s="381"/>
      <c r="P80" s="381"/>
      <c r="Q80" s="381"/>
      <c r="R80" s="381"/>
      <c r="S80" s="381"/>
      <c r="T80" s="381"/>
      <c r="U80" s="381"/>
      <c r="V80" s="381"/>
      <c r="W80" s="381"/>
      <c r="X80" s="381"/>
      <c r="Y80" s="381"/>
      <c r="Z80" s="381"/>
      <c r="AA80" s="381"/>
      <c r="AB80" s="381"/>
      <c r="AC80" s="381"/>
      <c r="AD80" s="381"/>
      <c r="AE80" s="381"/>
      <c r="AF80" s="381"/>
      <c r="AG80" s="381"/>
      <c r="AH80" s="381"/>
      <c r="AI80" s="381"/>
      <c r="AJ80" s="381"/>
      <c r="AK80" s="80"/>
      <c r="AL80" s="155"/>
      <c r="AM80" s="78">
        <v>445</v>
      </c>
      <c r="AN80" s="386" t="s">
        <v>12</v>
      </c>
      <c r="AO80" s="387"/>
      <c r="AP80" s="387"/>
      <c r="AQ80" s="388"/>
      <c r="AR80" s="154"/>
      <c r="AS80" s="442" t="s">
        <v>2080</v>
      </c>
      <c r="AT80" s="443"/>
      <c r="AU80" s="443"/>
      <c r="AV80" s="443"/>
      <c r="AW80" s="443"/>
      <c r="AX80" s="444"/>
      <c r="AY80" s="17">
        <f>VLOOKUP(AN80,$CD$6:$CE$11,2,FALSE)</f>
        <v>0</v>
      </c>
    </row>
    <row r="81" spans="1:51" ht="19.5" customHeight="1" x14ac:dyDescent="0.25">
      <c r="A81" s="69" t="str">
        <f t="shared" ref="A81:A144" si="1">_xlfn.IFS(AM81=0,"",AM81&gt;0,AM81,AM81&lt;&gt;"","")</f>
        <v/>
      </c>
      <c r="B81" s="153"/>
      <c r="C81" s="80"/>
      <c r="D81" s="80"/>
      <c r="E81" s="80"/>
      <c r="F81" s="80"/>
      <c r="G81" s="154"/>
      <c r="H81" s="80"/>
      <c r="I81" s="80"/>
      <c r="J81" s="381"/>
      <c r="K81" s="381"/>
      <c r="L81" s="381"/>
      <c r="M81" s="381"/>
      <c r="N81" s="381"/>
      <c r="O81" s="381"/>
      <c r="P81" s="381"/>
      <c r="Q81" s="381"/>
      <c r="R81" s="381"/>
      <c r="S81" s="381"/>
      <c r="T81" s="381"/>
      <c r="U81" s="381"/>
      <c r="V81" s="381"/>
      <c r="W81" s="381"/>
      <c r="X81" s="381"/>
      <c r="Y81" s="381"/>
      <c r="Z81" s="381"/>
      <c r="AA81" s="381"/>
      <c r="AB81" s="381"/>
      <c r="AC81" s="381"/>
      <c r="AD81" s="381"/>
      <c r="AE81" s="381"/>
      <c r="AF81" s="381"/>
      <c r="AG81" s="381"/>
      <c r="AH81" s="381"/>
      <c r="AI81" s="381"/>
      <c r="AJ81" s="381"/>
      <c r="AK81" s="80"/>
      <c r="AL81" s="155"/>
      <c r="AM81" s="201"/>
      <c r="AN81" s="80"/>
      <c r="AO81" s="80"/>
      <c r="AP81" s="80"/>
      <c r="AQ81" s="80"/>
      <c r="AR81" s="154"/>
      <c r="AS81" s="442"/>
      <c r="AT81" s="443"/>
      <c r="AU81" s="443"/>
      <c r="AV81" s="443"/>
      <c r="AW81" s="443"/>
      <c r="AX81" s="444"/>
      <c r="AY81" s="15"/>
    </row>
    <row r="82" spans="1:51" ht="19.5" customHeight="1" x14ac:dyDescent="0.25">
      <c r="A82" s="69" t="str">
        <f t="shared" si="1"/>
        <v/>
      </c>
      <c r="B82" s="153"/>
      <c r="C82" s="80"/>
      <c r="D82" s="80"/>
      <c r="E82" s="80"/>
      <c r="F82" s="80"/>
      <c r="G82" s="154"/>
      <c r="H82" s="80"/>
      <c r="I82" s="80"/>
      <c r="J82" s="381"/>
      <c r="K82" s="381"/>
      <c r="L82" s="381"/>
      <c r="M82" s="381"/>
      <c r="N82" s="381"/>
      <c r="O82" s="381"/>
      <c r="P82" s="381"/>
      <c r="Q82" s="381"/>
      <c r="R82" s="381"/>
      <c r="S82" s="381"/>
      <c r="T82" s="381"/>
      <c r="U82" s="381"/>
      <c r="V82" s="381"/>
      <c r="W82" s="381"/>
      <c r="X82" s="381"/>
      <c r="Y82" s="381"/>
      <c r="Z82" s="381"/>
      <c r="AA82" s="381"/>
      <c r="AB82" s="381"/>
      <c r="AC82" s="381"/>
      <c r="AD82" s="381"/>
      <c r="AE82" s="381"/>
      <c r="AF82" s="381"/>
      <c r="AG82" s="381"/>
      <c r="AH82" s="381"/>
      <c r="AI82" s="381"/>
      <c r="AJ82" s="381"/>
      <c r="AK82" s="80"/>
      <c r="AL82" s="155"/>
      <c r="AM82" s="201"/>
      <c r="AN82" s="80"/>
      <c r="AO82" s="80"/>
      <c r="AP82" s="80"/>
      <c r="AQ82" s="80"/>
      <c r="AR82" s="154"/>
      <c r="AS82" s="84"/>
      <c r="AT82" s="85"/>
      <c r="AU82" s="85"/>
      <c r="AV82" s="85"/>
      <c r="AW82" s="85"/>
      <c r="AX82" s="86"/>
      <c r="AY82" s="17"/>
    </row>
    <row r="83" spans="1:51" ht="19.5" customHeight="1" x14ac:dyDescent="0.25">
      <c r="A83" s="69" t="str">
        <f t="shared" si="1"/>
        <v/>
      </c>
      <c r="B83" s="153"/>
      <c r="C83" s="80"/>
      <c r="D83" s="80"/>
      <c r="E83" s="80"/>
      <c r="F83" s="80"/>
      <c r="G83" s="154"/>
      <c r="H83" s="80"/>
      <c r="I83" s="80"/>
      <c r="J83" s="381"/>
      <c r="K83" s="381"/>
      <c r="L83" s="381"/>
      <c r="M83" s="381"/>
      <c r="N83" s="381"/>
      <c r="O83" s="381"/>
      <c r="P83" s="381"/>
      <c r="Q83" s="381"/>
      <c r="R83" s="381"/>
      <c r="S83" s="381"/>
      <c r="T83" s="381"/>
      <c r="U83" s="381"/>
      <c r="V83" s="381"/>
      <c r="W83" s="381"/>
      <c r="X83" s="381"/>
      <c r="Y83" s="381"/>
      <c r="Z83" s="381"/>
      <c r="AA83" s="381"/>
      <c r="AB83" s="381"/>
      <c r="AC83" s="381"/>
      <c r="AD83" s="381"/>
      <c r="AE83" s="381"/>
      <c r="AF83" s="381"/>
      <c r="AG83" s="381"/>
      <c r="AH83" s="381"/>
      <c r="AI83" s="381"/>
      <c r="AJ83" s="381"/>
      <c r="AK83" s="80"/>
      <c r="AL83" s="155"/>
      <c r="AM83" s="201"/>
      <c r="AN83" s="80"/>
      <c r="AO83" s="80"/>
      <c r="AP83" s="80"/>
      <c r="AQ83" s="80"/>
      <c r="AR83" s="154"/>
      <c r="AS83" s="157"/>
      <c r="AT83" s="158"/>
      <c r="AU83" s="158"/>
      <c r="AV83" s="158"/>
      <c r="AW83" s="158"/>
      <c r="AX83" s="159"/>
      <c r="AY83" s="15"/>
    </row>
    <row r="84" spans="1:51" ht="19.5" customHeight="1" x14ac:dyDescent="0.25">
      <c r="A84" s="69">
        <f t="shared" si="1"/>
        <v>446</v>
      </c>
      <c r="B84" s="153"/>
      <c r="C84" s="80"/>
      <c r="D84" s="80"/>
      <c r="E84" s="80"/>
      <c r="F84" s="80"/>
      <c r="G84" s="154"/>
      <c r="H84" s="80"/>
      <c r="I84" s="80"/>
      <c r="J84" s="381" t="s">
        <v>1334</v>
      </c>
      <c r="K84" s="381"/>
      <c r="L84" s="381"/>
      <c r="M84" s="381"/>
      <c r="N84" s="381"/>
      <c r="O84" s="381"/>
      <c r="P84" s="381"/>
      <c r="Q84" s="381"/>
      <c r="R84" s="381"/>
      <c r="S84" s="381"/>
      <c r="T84" s="381"/>
      <c r="U84" s="381"/>
      <c r="V84" s="381"/>
      <c r="W84" s="381"/>
      <c r="X84" s="381"/>
      <c r="Y84" s="381"/>
      <c r="Z84" s="381"/>
      <c r="AA84" s="381"/>
      <c r="AB84" s="381"/>
      <c r="AC84" s="381"/>
      <c r="AD84" s="381"/>
      <c r="AE84" s="381"/>
      <c r="AF84" s="381"/>
      <c r="AG84" s="381"/>
      <c r="AH84" s="381"/>
      <c r="AI84" s="381"/>
      <c r="AJ84" s="381"/>
      <c r="AK84" s="80"/>
      <c r="AL84" s="155"/>
      <c r="AM84" s="78">
        <v>446</v>
      </c>
      <c r="AN84" s="386" t="s">
        <v>12</v>
      </c>
      <c r="AO84" s="387"/>
      <c r="AP84" s="387"/>
      <c r="AQ84" s="388"/>
      <c r="AR84" s="154"/>
      <c r="AS84" s="563" t="s">
        <v>2057</v>
      </c>
      <c r="AT84" s="564"/>
      <c r="AU84" s="564"/>
      <c r="AV84" s="564"/>
      <c r="AW84" s="564"/>
      <c r="AX84" s="565"/>
      <c r="AY84" s="17">
        <f>VLOOKUP(AN84,$CD$6:$CE$11,2,FALSE)</f>
        <v>0</v>
      </c>
    </row>
    <row r="85" spans="1:51" ht="19.5" customHeight="1" x14ac:dyDescent="0.25">
      <c r="A85" s="69" t="str">
        <f t="shared" si="1"/>
        <v/>
      </c>
      <c r="B85" s="153"/>
      <c r="C85" s="80"/>
      <c r="D85" s="80"/>
      <c r="E85" s="80"/>
      <c r="F85" s="80"/>
      <c r="G85" s="154"/>
      <c r="H85" s="80"/>
      <c r="I85" s="80"/>
      <c r="J85" s="381"/>
      <c r="K85" s="381"/>
      <c r="L85" s="381"/>
      <c r="M85" s="381"/>
      <c r="N85" s="381"/>
      <c r="O85" s="381"/>
      <c r="P85" s="381"/>
      <c r="Q85" s="381"/>
      <c r="R85" s="381"/>
      <c r="S85" s="381"/>
      <c r="T85" s="381"/>
      <c r="U85" s="381"/>
      <c r="V85" s="381"/>
      <c r="W85" s="381"/>
      <c r="X85" s="381"/>
      <c r="Y85" s="381"/>
      <c r="Z85" s="381"/>
      <c r="AA85" s="381"/>
      <c r="AB85" s="381"/>
      <c r="AC85" s="381"/>
      <c r="AD85" s="381"/>
      <c r="AE85" s="381"/>
      <c r="AF85" s="381"/>
      <c r="AG85" s="381"/>
      <c r="AH85" s="381"/>
      <c r="AI85" s="381"/>
      <c r="AJ85" s="381"/>
      <c r="AK85" s="80"/>
      <c r="AL85" s="155"/>
      <c r="AM85" s="201"/>
      <c r="AN85" s="80"/>
      <c r="AO85" s="80"/>
      <c r="AP85" s="80"/>
      <c r="AQ85" s="80"/>
      <c r="AR85" s="154"/>
      <c r="AS85" s="563"/>
      <c r="AT85" s="564"/>
      <c r="AU85" s="564"/>
      <c r="AV85" s="564"/>
      <c r="AW85" s="564"/>
      <c r="AX85" s="565"/>
      <c r="AY85" s="15"/>
    </row>
    <row r="86" spans="1:51" ht="19.5" customHeight="1" x14ac:dyDescent="0.25">
      <c r="A86" s="69" t="str">
        <f t="shared" si="1"/>
        <v/>
      </c>
      <c r="B86" s="153"/>
      <c r="C86" s="80"/>
      <c r="D86" s="80"/>
      <c r="E86" s="80"/>
      <c r="F86" s="80"/>
      <c r="G86" s="154"/>
      <c r="H86" s="80"/>
      <c r="I86" s="80"/>
      <c r="J86" s="381"/>
      <c r="K86" s="381"/>
      <c r="L86" s="381"/>
      <c r="M86" s="381"/>
      <c r="N86" s="381"/>
      <c r="O86" s="381"/>
      <c r="P86" s="381"/>
      <c r="Q86" s="381"/>
      <c r="R86" s="381"/>
      <c r="S86" s="381"/>
      <c r="T86" s="381"/>
      <c r="U86" s="381"/>
      <c r="V86" s="381"/>
      <c r="W86" s="381"/>
      <c r="X86" s="381"/>
      <c r="Y86" s="381"/>
      <c r="Z86" s="381"/>
      <c r="AA86" s="381"/>
      <c r="AB86" s="381"/>
      <c r="AC86" s="381"/>
      <c r="AD86" s="381"/>
      <c r="AE86" s="381"/>
      <c r="AF86" s="381"/>
      <c r="AG86" s="381"/>
      <c r="AH86" s="381"/>
      <c r="AI86" s="381"/>
      <c r="AJ86" s="381"/>
      <c r="AK86" s="80"/>
      <c r="AL86" s="155"/>
      <c r="AM86" s="201"/>
      <c r="AN86" s="80"/>
      <c r="AO86" s="80"/>
      <c r="AP86" s="80"/>
      <c r="AQ86" s="80"/>
      <c r="AR86" s="154"/>
      <c r="AS86" s="563"/>
      <c r="AT86" s="564"/>
      <c r="AU86" s="564"/>
      <c r="AV86" s="564"/>
      <c r="AW86" s="564"/>
      <c r="AX86" s="565"/>
      <c r="AY86" s="15"/>
    </row>
    <row r="87" spans="1:51" ht="19.5" customHeight="1" x14ac:dyDescent="0.25">
      <c r="A87" s="69" t="str">
        <f t="shared" si="1"/>
        <v/>
      </c>
      <c r="B87" s="153"/>
      <c r="C87" s="80"/>
      <c r="D87" s="80"/>
      <c r="E87" s="80"/>
      <c r="F87" s="80"/>
      <c r="G87" s="154"/>
      <c r="H87" s="80"/>
      <c r="I87" s="80"/>
      <c r="J87" s="613" t="s">
        <v>1335</v>
      </c>
      <c r="K87" s="613"/>
      <c r="L87" s="613"/>
      <c r="M87" s="613"/>
      <c r="N87" s="613"/>
      <c r="O87" s="613"/>
      <c r="P87" s="613"/>
      <c r="Q87" s="613"/>
      <c r="R87" s="613"/>
      <c r="S87" s="613"/>
      <c r="T87" s="613"/>
      <c r="U87" s="613"/>
      <c r="V87" s="613"/>
      <c r="W87" s="613"/>
      <c r="X87" s="613"/>
      <c r="Y87" s="613"/>
      <c r="Z87" s="613"/>
      <c r="AA87" s="613"/>
      <c r="AB87" s="613"/>
      <c r="AC87" s="613"/>
      <c r="AD87" s="613"/>
      <c r="AE87" s="613"/>
      <c r="AF87" s="613"/>
      <c r="AG87" s="613"/>
      <c r="AH87" s="613"/>
      <c r="AI87" s="613"/>
      <c r="AJ87" s="613"/>
      <c r="AK87" s="80"/>
      <c r="AL87" s="155"/>
      <c r="AM87" s="201"/>
      <c r="AN87" s="80"/>
      <c r="AO87" s="80"/>
      <c r="AP87" s="80"/>
      <c r="AQ87" s="80"/>
      <c r="AR87" s="154"/>
      <c r="AS87" s="563"/>
      <c r="AT87" s="564"/>
      <c r="AU87" s="564"/>
      <c r="AV87" s="564"/>
      <c r="AW87" s="564"/>
      <c r="AX87" s="565"/>
      <c r="AY87" s="15"/>
    </row>
    <row r="88" spans="1:51" ht="19.5" customHeight="1" x14ac:dyDescent="0.25">
      <c r="A88" s="69" t="str">
        <f t="shared" si="1"/>
        <v/>
      </c>
      <c r="B88" s="153"/>
      <c r="C88" s="80"/>
      <c r="D88" s="80"/>
      <c r="E88" s="80"/>
      <c r="F88" s="80"/>
      <c r="G88" s="154"/>
      <c r="H88" s="80"/>
      <c r="I88" s="80"/>
      <c r="J88" s="613"/>
      <c r="K88" s="613"/>
      <c r="L88" s="613"/>
      <c r="M88" s="613"/>
      <c r="N88" s="613"/>
      <c r="O88" s="613"/>
      <c r="P88" s="613"/>
      <c r="Q88" s="613"/>
      <c r="R88" s="613"/>
      <c r="S88" s="613"/>
      <c r="T88" s="613"/>
      <c r="U88" s="613"/>
      <c r="V88" s="613"/>
      <c r="W88" s="613"/>
      <c r="X88" s="613"/>
      <c r="Y88" s="613"/>
      <c r="Z88" s="613"/>
      <c r="AA88" s="613"/>
      <c r="AB88" s="613"/>
      <c r="AC88" s="613"/>
      <c r="AD88" s="613"/>
      <c r="AE88" s="613"/>
      <c r="AF88" s="613"/>
      <c r="AG88" s="613"/>
      <c r="AH88" s="613"/>
      <c r="AI88" s="613"/>
      <c r="AJ88" s="613"/>
      <c r="AK88" s="80"/>
      <c r="AL88" s="155"/>
      <c r="AM88" s="201"/>
      <c r="AN88" s="80"/>
      <c r="AO88" s="80"/>
      <c r="AP88" s="80"/>
      <c r="AQ88" s="80"/>
      <c r="AR88" s="154"/>
      <c r="AS88" s="563"/>
      <c r="AT88" s="564"/>
      <c r="AU88" s="564"/>
      <c r="AV88" s="564"/>
      <c r="AW88" s="564"/>
      <c r="AX88" s="565"/>
      <c r="AY88" s="15"/>
    </row>
    <row r="89" spans="1:51" ht="19.5" customHeight="1" x14ac:dyDescent="0.25">
      <c r="A89" s="69" t="str">
        <f t="shared" si="1"/>
        <v/>
      </c>
      <c r="B89" s="153"/>
      <c r="C89" s="80"/>
      <c r="D89" s="80"/>
      <c r="E89" s="80"/>
      <c r="F89" s="80"/>
      <c r="G89" s="154"/>
      <c r="H89" s="80"/>
      <c r="I89" s="80"/>
      <c r="J89" s="613"/>
      <c r="K89" s="613"/>
      <c r="L89" s="613"/>
      <c r="M89" s="613"/>
      <c r="N89" s="613"/>
      <c r="O89" s="613"/>
      <c r="P89" s="613"/>
      <c r="Q89" s="613"/>
      <c r="R89" s="613"/>
      <c r="S89" s="613"/>
      <c r="T89" s="613"/>
      <c r="U89" s="613"/>
      <c r="V89" s="613"/>
      <c r="W89" s="613"/>
      <c r="X89" s="613"/>
      <c r="Y89" s="613"/>
      <c r="Z89" s="613"/>
      <c r="AA89" s="613"/>
      <c r="AB89" s="613"/>
      <c r="AC89" s="613"/>
      <c r="AD89" s="613"/>
      <c r="AE89" s="613"/>
      <c r="AF89" s="613"/>
      <c r="AG89" s="613"/>
      <c r="AH89" s="613"/>
      <c r="AI89" s="613"/>
      <c r="AJ89" s="613"/>
      <c r="AK89" s="80"/>
      <c r="AL89" s="155"/>
      <c r="AM89" s="201"/>
      <c r="AN89" s="80"/>
      <c r="AO89" s="80"/>
      <c r="AP89" s="80"/>
      <c r="AQ89" s="80"/>
      <c r="AR89" s="154"/>
      <c r="AS89" s="563"/>
      <c r="AT89" s="564"/>
      <c r="AU89" s="564"/>
      <c r="AV89" s="564"/>
      <c r="AW89" s="564"/>
      <c r="AX89" s="565"/>
      <c r="AY89" s="15"/>
    </row>
    <row r="90" spans="1:51" ht="19.5" customHeight="1" x14ac:dyDescent="0.25">
      <c r="A90" s="69" t="str">
        <f t="shared" si="1"/>
        <v/>
      </c>
      <c r="B90" s="153"/>
      <c r="C90" s="80"/>
      <c r="D90" s="80"/>
      <c r="E90" s="80"/>
      <c r="F90" s="80"/>
      <c r="G90" s="154"/>
      <c r="H90" s="80"/>
      <c r="I90" s="80"/>
      <c r="J90" s="613"/>
      <c r="K90" s="613"/>
      <c r="L90" s="613"/>
      <c r="M90" s="613"/>
      <c r="N90" s="613"/>
      <c r="O90" s="613"/>
      <c r="P90" s="613"/>
      <c r="Q90" s="613"/>
      <c r="R90" s="613"/>
      <c r="S90" s="613"/>
      <c r="T90" s="613"/>
      <c r="U90" s="613"/>
      <c r="V90" s="613"/>
      <c r="W90" s="613"/>
      <c r="X90" s="613"/>
      <c r="Y90" s="613"/>
      <c r="Z90" s="613"/>
      <c r="AA90" s="613"/>
      <c r="AB90" s="613"/>
      <c r="AC90" s="613"/>
      <c r="AD90" s="613"/>
      <c r="AE90" s="613"/>
      <c r="AF90" s="613"/>
      <c r="AG90" s="613"/>
      <c r="AH90" s="613"/>
      <c r="AI90" s="613"/>
      <c r="AJ90" s="613"/>
      <c r="AK90" s="80"/>
      <c r="AL90" s="155"/>
      <c r="AM90" s="201"/>
      <c r="AN90" s="80"/>
      <c r="AO90" s="80"/>
      <c r="AP90" s="80"/>
      <c r="AQ90" s="80"/>
      <c r="AR90" s="154"/>
      <c r="AS90" s="563"/>
      <c r="AT90" s="564"/>
      <c r="AU90" s="564"/>
      <c r="AV90" s="564"/>
      <c r="AW90" s="564"/>
      <c r="AX90" s="565"/>
      <c r="AY90" s="15"/>
    </row>
    <row r="91" spans="1:51" ht="19.5" customHeight="1" x14ac:dyDescent="0.25">
      <c r="A91" s="69" t="str">
        <f t="shared" si="1"/>
        <v/>
      </c>
      <c r="B91" s="153"/>
      <c r="C91" s="80"/>
      <c r="D91" s="80"/>
      <c r="E91" s="80"/>
      <c r="F91" s="80"/>
      <c r="G91" s="154"/>
      <c r="H91" s="80"/>
      <c r="I91" s="80"/>
      <c r="J91" s="613"/>
      <c r="K91" s="613"/>
      <c r="L91" s="613"/>
      <c r="M91" s="613"/>
      <c r="N91" s="613"/>
      <c r="O91" s="613"/>
      <c r="P91" s="613"/>
      <c r="Q91" s="613"/>
      <c r="R91" s="613"/>
      <c r="S91" s="613"/>
      <c r="T91" s="613"/>
      <c r="U91" s="613"/>
      <c r="V91" s="613"/>
      <c r="W91" s="613"/>
      <c r="X91" s="613"/>
      <c r="Y91" s="613"/>
      <c r="Z91" s="613"/>
      <c r="AA91" s="613"/>
      <c r="AB91" s="613"/>
      <c r="AC91" s="613"/>
      <c r="AD91" s="613"/>
      <c r="AE91" s="613"/>
      <c r="AF91" s="613"/>
      <c r="AG91" s="613"/>
      <c r="AH91" s="613"/>
      <c r="AI91" s="613"/>
      <c r="AJ91" s="613"/>
      <c r="AK91" s="80"/>
      <c r="AL91" s="155"/>
      <c r="AM91" s="201"/>
      <c r="AN91" s="80"/>
      <c r="AO91" s="80"/>
      <c r="AP91" s="80"/>
      <c r="AQ91" s="80"/>
      <c r="AR91" s="154"/>
      <c r="AS91" s="563"/>
      <c r="AT91" s="564"/>
      <c r="AU91" s="564"/>
      <c r="AV91" s="564"/>
      <c r="AW91" s="564"/>
      <c r="AX91" s="565"/>
      <c r="AY91" s="15"/>
    </row>
    <row r="92" spans="1:51" ht="19.5" customHeight="1" x14ac:dyDescent="0.25">
      <c r="A92" s="69" t="str">
        <f t="shared" si="1"/>
        <v/>
      </c>
      <c r="B92" s="153"/>
      <c r="C92" s="80"/>
      <c r="D92" s="80"/>
      <c r="E92" s="80"/>
      <c r="F92" s="80"/>
      <c r="G92" s="154"/>
      <c r="H92" s="80"/>
      <c r="I92" s="80"/>
      <c r="J92" s="613"/>
      <c r="K92" s="613"/>
      <c r="L92" s="613"/>
      <c r="M92" s="613"/>
      <c r="N92" s="613"/>
      <c r="O92" s="613"/>
      <c r="P92" s="613"/>
      <c r="Q92" s="613"/>
      <c r="R92" s="613"/>
      <c r="S92" s="613"/>
      <c r="T92" s="613"/>
      <c r="U92" s="613"/>
      <c r="V92" s="613"/>
      <c r="W92" s="613"/>
      <c r="X92" s="613"/>
      <c r="Y92" s="613"/>
      <c r="Z92" s="613"/>
      <c r="AA92" s="613"/>
      <c r="AB92" s="613"/>
      <c r="AC92" s="613"/>
      <c r="AD92" s="613"/>
      <c r="AE92" s="613"/>
      <c r="AF92" s="613"/>
      <c r="AG92" s="613"/>
      <c r="AH92" s="613"/>
      <c r="AI92" s="613"/>
      <c r="AJ92" s="613"/>
      <c r="AK92" s="80"/>
      <c r="AL92" s="155"/>
      <c r="AM92" s="201"/>
      <c r="AN92" s="80"/>
      <c r="AO92" s="80"/>
      <c r="AP92" s="80"/>
      <c r="AQ92" s="80"/>
      <c r="AR92" s="154"/>
      <c r="AS92" s="157"/>
      <c r="AT92" s="158"/>
      <c r="AU92" s="158"/>
      <c r="AV92" s="158"/>
      <c r="AW92" s="158"/>
      <c r="AX92" s="159"/>
      <c r="AY92" s="15"/>
    </row>
    <row r="93" spans="1:51" ht="19.5" customHeight="1" x14ac:dyDescent="0.25">
      <c r="A93" s="69" t="str">
        <f t="shared" si="1"/>
        <v/>
      </c>
      <c r="B93" s="153"/>
      <c r="C93" s="80"/>
      <c r="D93" s="80"/>
      <c r="E93" s="80"/>
      <c r="F93" s="80"/>
      <c r="G93" s="154"/>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155"/>
      <c r="AM93" s="201"/>
      <c r="AN93" s="80"/>
      <c r="AO93" s="80"/>
      <c r="AP93" s="80"/>
      <c r="AQ93" s="80"/>
      <c r="AR93" s="154"/>
      <c r="AS93" s="157"/>
      <c r="AT93" s="158"/>
      <c r="AU93" s="158"/>
      <c r="AV93" s="158"/>
      <c r="AW93" s="158"/>
      <c r="AX93" s="159"/>
      <c r="AY93" s="15"/>
    </row>
    <row r="94" spans="1:51" ht="19.5" customHeight="1" x14ac:dyDescent="0.25">
      <c r="A94" s="69">
        <f t="shared" si="1"/>
        <v>447</v>
      </c>
      <c r="B94" s="153"/>
      <c r="C94" s="80"/>
      <c r="D94" s="80"/>
      <c r="E94" s="80"/>
      <c r="F94" s="80"/>
      <c r="G94" s="154"/>
      <c r="H94" s="200" t="s">
        <v>349</v>
      </c>
      <c r="I94" s="80"/>
      <c r="J94" s="381" t="s">
        <v>1331</v>
      </c>
      <c r="K94" s="381"/>
      <c r="L94" s="381"/>
      <c r="M94" s="381"/>
      <c r="N94" s="381"/>
      <c r="O94" s="381"/>
      <c r="P94" s="381"/>
      <c r="Q94" s="381"/>
      <c r="R94" s="381"/>
      <c r="S94" s="381"/>
      <c r="T94" s="381"/>
      <c r="U94" s="381"/>
      <c r="V94" s="381"/>
      <c r="W94" s="381"/>
      <c r="X94" s="381"/>
      <c r="Y94" s="381"/>
      <c r="Z94" s="381"/>
      <c r="AA94" s="381"/>
      <c r="AB94" s="381"/>
      <c r="AC94" s="381"/>
      <c r="AD94" s="381"/>
      <c r="AE94" s="381"/>
      <c r="AF94" s="381"/>
      <c r="AG94" s="381"/>
      <c r="AH94" s="381"/>
      <c r="AI94" s="381"/>
      <c r="AJ94" s="381"/>
      <c r="AK94" s="80"/>
      <c r="AL94" s="155"/>
      <c r="AM94" s="78">
        <v>447</v>
      </c>
      <c r="AN94" s="386" t="s">
        <v>12</v>
      </c>
      <c r="AO94" s="387"/>
      <c r="AP94" s="387"/>
      <c r="AQ94" s="388"/>
      <c r="AR94" s="154"/>
      <c r="AS94" s="442" t="s">
        <v>2081</v>
      </c>
      <c r="AT94" s="443"/>
      <c r="AU94" s="443"/>
      <c r="AV94" s="443"/>
      <c r="AW94" s="443"/>
      <c r="AX94" s="444"/>
      <c r="AY94" s="17">
        <f>VLOOKUP(AN94,$CD$6:$CE$11,2,FALSE)</f>
        <v>0</v>
      </c>
    </row>
    <row r="95" spans="1:51" ht="19.5" customHeight="1" x14ac:dyDescent="0.25">
      <c r="A95" s="69" t="str">
        <f t="shared" si="1"/>
        <v/>
      </c>
      <c r="B95" s="153"/>
      <c r="C95" s="80"/>
      <c r="D95" s="80"/>
      <c r="E95" s="80"/>
      <c r="F95" s="80"/>
      <c r="G95" s="154"/>
      <c r="H95" s="200"/>
      <c r="I95" s="80"/>
      <c r="J95" s="381"/>
      <c r="K95" s="381"/>
      <c r="L95" s="381"/>
      <c r="M95" s="381"/>
      <c r="N95" s="381"/>
      <c r="O95" s="381"/>
      <c r="P95" s="381"/>
      <c r="Q95" s="381"/>
      <c r="R95" s="381"/>
      <c r="S95" s="381"/>
      <c r="T95" s="381"/>
      <c r="U95" s="381"/>
      <c r="V95" s="381"/>
      <c r="W95" s="381"/>
      <c r="X95" s="381"/>
      <c r="Y95" s="381"/>
      <c r="Z95" s="381"/>
      <c r="AA95" s="381"/>
      <c r="AB95" s="381"/>
      <c r="AC95" s="381"/>
      <c r="AD95" s="381"/>
      <c r="AE95" s="381"/>
      <c r="AF95" s="381"/>
      <c r="AG95" s="381"/>
      <c r="AH95" s="381"/>
      <c r="AI95" s="381"/>
      <c r="AJ95" s="381"/>
      <c r="AK95" s="80"/>
      <c r="AL95" s="155"/>
      <c r="AM95" s="201"/>
      <c r="AN95" s="191"/>
      <c r="AO95" s="191"/>
      <c r="AP95" s="191"/>
      <c r="AQ95" s="191"/>
      <c r="AR95" s="154"/>
      <c r="AS95" s="442"/>
      <c r="AT95" s="443"/>
      <c r="AU95" s="443"/>
      <c r="AV95" s="443"/>
      <c r="AW95" s="443"/>
      <c r="AX95" s="444"/>
      <c r="AY95" s="39"/>
    </row>
    <row r="96" spans="1:51" ht="19.5" customHeight="1" x14ac:dyDescent="0.25">
      <c r="A96" s="69">
        <f t="shared" si="1"/>
        <v>448</v>
      </c>
      <c r="B96" s="153"/>
      <c r="C96" s="80"/>
      <c r="D96" s="80"/>
      <c r="E96" s="80"/>
      <c r="F96" s="80"/>
      <c r="G96" s="154"/>
      <c r="H96" s="200"/>
      <c r="I96" s="80"/>
      <c r="J96" s="381" t="s">
        <v>1746</v>
      </c>
      <c r="K96" s="381"/>
      <c r="L96" s="381"/>
      <c r="M96" s="381"/>
      <c r="N96" s="381"/>
      <c r="O96" s="381"/>
      <c r="P96" s="381"/>
      <c r="Q96" s="381"/>
      <c r="R96" s="381"/>
      <c r="S96" s="381"/>
      <c r="T96" s="381"/>
      <c r="U96" s="381"/>
      <c r="V96" s="381"/>
      <c r="W96" s="381"/>
      <c r="X96" s="381"/>
      <c r="Y96" s="381"/>
      <c r="Z96" s="381"/>
      <c r="AA96" s="381"/>
      <c r="AB96" s="381"/>
      <c r="AC96" s="381"/>
      <c r="AD96" s="381"/>
      <c r="AE96" s="381"/>
      <c r="AF96" s="381"/>
      <c r="AG96" s="381"/>
      <c r="AH96" s="381"/>
      <c r="AI96" s="381"/>
      <c r="AJ96" s="381"/>
      <c r="AK96" s="80"/>
      <c r="AL96" s="155"/>
      <c r="AM96" s="78">
        <v>448</v>
      </c>
      <c r="AN96" s="386" t="s">
        <v>12</v>
      </c>
      <c r="AO96" s="387"/>
      <c r="AP96" s="387"/>
      <c r="AQ96" s="388"/>
      <c r="AR96" s="154"/>
      <c r="AS96" s="206"/>
      <c r="AT96" s="166"/>
      <c r="AU96" s="166"/>
      <c r="AV96" s="166"/>
      <c r="AW96" s="166"/>
      <c r="AX96" s="167"/>
      <c r="AY96" s="17">
        <f>VLOOKUP(AN96,$CD$6:$CE$11,2,FALSE)</f>
        <v>0</v>
      </c>
    </row>
    <row r="97" spans="1:51" ht="19.5" customHeight="1" x14ac:dyDescent="0.25">
      <c r="A97" s="69" t="str">
        <f t="shared" si="1"/>
        <v/>
      </c>
      <c r="B97" s="153"/>
      <c r="C97" s="80"/>
      <c r="D97" s="80"/>
      <c r="E97" s="80"/>
      <c r="F97" s="80"/>
      <c r="G97" s="154"/>
      <c r="H97" s="200"/>
      <c r="I97" s="80"/>
      <c r="J97" s="381"/>
      <c r="K97" s="381"/>
      <c r="L97" s="381"/>
      <c r="M97" s="381"/>
      <c r="N97" s="381"/>
      <c r="O97" s="381"/>
      <c r="P97" s="381"/>
      <c r="Q97" s="381"/>
      <c r="R97" s="381"/>
      <c r="S97" s="381"/>
      <c r="T97" s="381"/>
      <c r="U97" s="381"/>
      <c r="V97" s="381"/>
      <c r="W97" s="381"/>
      <c r="X97" s="381"/>
      <c r="Y97" s="381"/>
      <c r="Z97" s="381"/>
      <c r="AA97" s="381"/>
      <c r="AB97" s="381"/>
      <c r="AC97" s="381"/>
      <c r="AD97" s="381"/>
      <c r="AE97" s="381"/>
      <c r="AF97" s="381"/>
      <c r="AG97" s="381"/>
      <c r="AH97" s="381"/>
      <c r="AI97" s="381"/>
      <c r="AJ97" s="381"/>
      <c r="AK97" s="80"/>
      <c r="AL97" s="155"/>
      <c r="AM97" s="201"/>
      <c r="AN97" s="191"/>
      <c r="AO97" s="191"/>
      <c r="AP97" s="191"/>
      <c r="AQ97" s="191"/>
      <c r="AR97" s="154"/>
      <c r="AS97" s="165"/>
      <c r="AT97" s="166"/>
      <c r="AU97" s="166"/>
      <c r="AV97" s="166"/>
      <c r="AW97" s="166"/>
      <c r="AX97" s="167"/>
      <c r="AY97" s="39"/>
    </row>
    <row r="98" spans="1:51" ht="19.5" customHeight="1" x14ac:dyDescent="0.25">
      <c r="A98" s="69" t="str">
        <f t="shared" si="1"/>
        <v/>
      </c>
      <c r="B98" s="153"/>
      <c r="C98" s="80"/>
      <c r="D98" s="80"/>
      <c r="E98" s="80"/>
      <c r="F98" s="80"/>
      <c r="G98" s="154"/>
      <c r="H98" s="200"/>
      <c r="I98" s="80"/>
      <c r="J98" s="381"/>
      <c r="K98" s="381"/>
      <c r="L98" s="381"/>
      <c r="M98" s="381"/>
      <c r="N98" s="381"/>
      <c r="O98" s="381"/>
      <c r="P98" s="381"/>
      <c r="Q98" s="381"/>
      <c r="R98" s="381"/>
      <c r="S98" s="381"/>
      <c r="T98" s="381"/>
      <c r="U98" s="381"/>
      <c r="V98" s="381"/>
      <c r="W98" s="381"/>
      <c r="X98" s="381"/>
      <c r="Y98" s="381"/>
      <c r="Z98" s="381"/>
      <c r="AA98" s="381"/>
      <c r="AB98" s="381"/>
      <c r="AC98" s="381"/>
      <c r="AD98" s="381"/>
      <c r="AE98" s="381"/>
      <c r="AF98" s="381"/>
      <c r="AG98" s="381"/>
      <c r="AH98" s="381"/>
      <c r="AI98" s="381"/>
      <c r="AJ98" s="381"/>
      <c r="AK98" s="80"/>
      <c r="AL98" s="155"/>
      <c r="AM98" s="201"/>
      <c r="AN98" s="191"/>
      <c r="AO98" s="191"/>
      <c r="AP98" s="191"/>
      <c r="AQ98" s="191"/>
      <c r="AR98" s="154"/>
      <c r="AS98" s="165"/>
      <c r="AT98" s="166"/>
      <c r="AU98" s="166"/>
      <c r="AV98" s="166"/>
      <c r="AW98" s="166"/>
      <c r="AX98" s="167"/>
      <c r="AY98" s="39"/>
    </row>
    <row r="99" spans="1:51" ht="19.100000000000001" customHeight="1" x14ac:dyDescent="0.25">
      <c r="A99" s="69" t="str">
        <f t="shared" si="1"/>
        <v/>
      </c>
      <c r="B99" s="153"/>
      <c r="C99" s="80"/>
      <c r="D99" s="80"/>
      <c r="E99" s="80"/>
      <c r="F99" s="80"/>
      <c r="G99" s="154"/>
      <c r="H99" s="200"/>
      <c r="I99" s="80"/>
      <c r="J99" s="381"/>
      <c r="K99" s="381"/>
      <c r="L99" s="381"/>
      <c r="M99" s="381"/>
      <c r="N99" s="381"/>
      <c r="O99" s="381"/>
      <c r="P99" s="381"/>
      <c r="Q99" s="381"/>
      <c r="R99" s="381"/>
      <c r="S99" s="381"/>
      <c r="T99" s="381"/>
      <c r="U99" s="381"/>
      <c r="V99" s="381"/>
      <c r="W99" s="381"/>
      <c r="X99" s="381"/>
      <c r="Y99" s="381"/>
      <c r="Z99" s="381"/>
      <c r="AA99" s="381"/>
      <c r="AB99" s="381"/>
      <c r="AC99" s="381"/>
      <c r="AD99" s="381"/>
      <c r="AE99" s="381"/>
      <c r="AF99" s="381"/>
      <c r="AG99" s="381"/>
      <c r="AH99" s="381"/>
      <c r="AI99" s="381"/>
      <c r="AJ99" s="381"/>
      <c r="AK99" s="80"/>
      <c r="AL99" s="155"/>
      <c r="AM99" s="201"/>
      <c r="AN99" s="191"/>
      <c r="AO99" s="191"/>
      <c r="AP99" s="191"/>
      <c r="AQ99" s="191"/>
      <c r="AR99" s="154"/>
      <c r="AS99" s="165"/>
      <c r="AT99" s="166"/>
      <c r="AU99" s="166"/>
      <c r="AV99" s="166"/>
      <c r="AW99" s="166"/>
      <c r="AX99" s="167"/>
      <c r="AY99" s="39"/>
    </row>
    <row r="100" spans="1:51" ht="19.5" customHeight="1" x14ac:dyDescent="0.25">
      <c r="A100" s="69" t="str">
        <f t="shared" si="1"/>
        <v/>
      </c>
      <c r="B100" s="153"/>
      <c r="C100" s="80"/>
      <c r="D100" s="80"/>
      <c r="E100" s="80"/>
      <c r="F100" s="80"/>
      <c r="G100" s="154"/>
      <c r="H100" s="200"/>
      <c r="I100" s="80"/>
      <c r="J100" s="381"/>
      <c r="K100" s="381"/>
      <c r="L100" s="381"/>
      <c r="M100" s="381"/>
      <c r="N100" s="381"/>
      <c r="O100" s="381"/>
      <c r="P100" s="381"/>
      <c r="Q100" s="381"/>
      <c r="R100" s="381"/>
      <c r="S100" s="381"/>
      <c r="T100" s="381"/>
      <c r="U100" s="381"/>
      <c r="V100" s="381"/>
      <c r="W100" s="381"/>
      <c r="X100" s="381"/>
      <c r="Y100" s="381"/>
      <c r="Z100" s="381"/>
      <c r="AA100" s="381"/>
      <c r="AB100" s="381"/>
      <c r="AC100" s="381"/>
      <c r="AD100" s="381"/>
      <c r="AE100" s="381"/>
      <c r="AF100" s="381"/>
      <c r="AG100" s="381"/>
      <c r="AH100" s="381"/>
      <c r="AI100" s="381"/>
      <c r="AJ100" s="381"/>
      <c r="AK100" s="80"/>
      <c r="AL100" s="155"/>
      <c r="AM100" s="201"/>
      <c r="AN100" s="191"/>
      <c r="AO100" s="191"/>
      <c r="AP100" s="191"/>
      <c r="AQ100" s="191"/>
      <c r="AR100" s="154"/>
      <c r="AS100" s="165"/>
      <c r="AT100" s="166"/>
      <c r="AU100" s="166"/>
      <c r="AV100" s="166"/>
      <c r="AW100" s="166"/>
      <c r="AX100" s="167"/>
      <c r="AY100" s="39"/>
    </row>
    <row r="101" spans="1:51" ht="19.5" customHeight="1" x14ac:dyDescent="0.25">
      <c r="A101" s="69" t="str">
        <f t="shared" si="1"/>
        <v/>
      </c>
      <c r="B101" s="153"/>
      <c r="C101" s="80"/>
      <c r="D101" s="80"/>
      <c r="E101" s="80"/>
      <c r="F101" s="80"/>
      <c r="G101" s="154"/>
      <c r="H101" s="80"/>
      <c r="I101" s="80"/>
      <c r="J101" s="381"/>
      <c r="K101" s="381"/>
      <c r="L101" s="381"/>
      <c r="M101" s="381"/>
      <c r="N101" s="381"/>
      <c r="O101" s="381"/>
      <c r="P101" s="381"/>
      <c r="Q101" s="381"/>
      <c r="R101" s="381"/>
      <c r="S101" s="381"/>
      <c r="T101" s="381"/>
      <c r="U101" s="381"/>
      <c r="V101" s="381"/>
      <c r="W101" s="381"/>
      <c r="X101" s="381"/>
      <c r="Y101" s="381"/>
      <c r="Z101" s="381"/>
      <c r="AA101" s="381"/>
      <c r="AB101" s="381"/>
      <c r="AC101" s="381"/>
      <c r="AD101" s="381"/>
      <c r="AE101" s="381"/>
      <c r="AF101" s="381"/>
      <c r="AG101" s="381"/>
      <c r="AH101" s="381"/>
      <c r="AI101" s="381"/>
      <c r="AJ101" s="381"/>
      <c r="AK101" s="80"/>
      <c r="AL101" s="155"/>
      <c r="AM101" s="201"/>
      <c r="AN101" s="80"/>
      <c r="AO101" s="80"/>
      <c r="AP101" s="80"/>
      <c r="AQ101" s="80"/>
      <c r="AR101" s="154"/>
      <c r="AS101" s="157"/>
      <c r="AT101" s="158"/>
      <c r="AU101" s="158"/>
      <c r="AV101" s="158"/>
      <c r="AW101" s="158"/>
      <c r="AX101" s="159"/>
      <c r="AY101" s="15"/>
    </row>
    <row r="102" spans="1:51" ht="19.5" customHeight="1" x14ac:dyDescent="0.25">
      <c r="A102" s="69">
        <f t="shared" si="1"/>
        <v>449</v>
      </c>
      <c r="B102" s="153"/>
      <c r="C102" s="80"/>
      <c r="D102" s="80"/>
      <c r="E102" s="80"/>
      <c r="F102" s="80"/>
      <c r="G102" s="154"/>
      <c r="H102" s="200" t="s">
        <v>353</v>
      </c>
      <c r="I102" s="80"/>
      <c r="J102" s="381" t="s">
        <v>1170</v>
      </c>
      <c r="K102" s="381"/>
      <c r="L102" s="381"/>
      <c r="M102" s="381"/>
      <c r="N102" s="381"/>
      <c r="O102" s="381"/>
      <c r="P102" s="381"/>
      <c r="Q102" s="381"/>
      <c r="R102" s="381"/>
      <c r="S102" s="381"/>
      <c r="T102" s="381"/>
      <c r="U102" s="381"/>
      <c r="V102" s="381"/>
      <c r="W102" s="381"/>
      <c r="X102" s="381"/>
      <c r="Y102" s="381"/>
      <c r="Z102" s="381"/>
      <c r="AA102" s="381"/>
      <c r="AB102" s="381"/>
      <c r="AC102" s="381"/>
      <c r="AD102" s="381"/>
      <c r="AE102" s="381"/>
      <c r="AF102" s="381"/>
      <c r="AG102" s="381"/>
      <c r="AH102" s="381"/>
      <c r="AI102" s="381"/>
      <c r="AJ102" s="381"/>
      <c r="AK102" s="80"/>
      <c r="AL102" s="155"/>
      <c r="AM102" s="78">
        <v>449</v>
      </c>
      <c r="AN102" s="386" t="s">
        <v>12</v>
      </c>
      <c r="AO102" s="387"/>
      <c r="AP102" s="387"/>
      <c r="AQ102" s="388"/>
      <c r="AR102" s="154"/>
      <c r="AS102" s="442" t="s">
        <v>2082</v>
      </c>
      <c r="AT102" s="443"/>
      <c r="AU102" s="443"/>
      <c r="AV102" s="443"/>
      <c r="AW102" s="443"/>
      <c r="AX102" s="444"/>
      <c r="AY102" s="17">
        <f>VLOOKUP(AN102,$CD$6:$CE$11,2,FALSE)</f>
        <v>0</v>
      </c>
    </row>
    <row r="103" spans="1:51" ht="19.5" customHeight="1" x14ac:dyDescent="0.25">
      <c r="A103" s="69" t="str">
        <f t="shared" si="1"/>
        <v/>
      </c>
      <c r="B103" s="153"/>
      <c r="C103" s="80"/>
      <c r="D103" s="80"/>
      <c r="E103" s="80"/>
      <c r="F103" s="80"/>
      <c r="G103" s="154"/>
      <c r="H103" s="80"/>
      <c r="I103" s="80"/>
      <c r="J103" s="381"/>
      <c r="K103" s="381"/>
      <c r="L103" s="381"/>
      <c r="M103" s="381"/>
      <c r="N103" s="381"/>
      <c r="O103" s="381"/>
      <c r="P103" s="381"/>
      <c r="Q103" s="381"/>
      <c r="R103" s="381"/>
      <c r="S103" s="381"/>
      <c r="T103" s="381"/>
      <c r="U103" s="381"/>
      <c r="V103" s="381"/>
      <c r="W103" s="381"/>
      <c r="X103" s="381"/>
      <c r="Y103" s="381"/>
      <c r="Z103" s="381"/>
      <c r="AA103" s="381"/>
      <c r="AB103" s="381"/>
      <c r="AC103" s="381"/>
      <c r="AD103" s="381"/>
      <c r="AE103" s="381"/>
      <c r="AF103" s="381"/>
      <c r="AG103" s="381"/>
      <c r="AH103" s="381"/>
      <c r="AI103" s="381"/>
      <c r="AJ103" s="381"/>
      <c r="AK103" s="80"/>
      <c r="AL103" s="155"/>
      <c r="AM103" s="201"/>
      <c r="AN103" s="80"/>
      <c r="AO103" s="80"/>
      <c r="AP103" s="80"/>
      <c r="AQ103" s="80"/>
      <c r="AR103" s="154"/>
      <c r="AS103" s="442"/>
      <c r="AT103" s="443"/>
      <c r="AU103" s="443"/>
      <c r="AV103" s="443"/>
      <c r="AW103" s="443"/>
      <c r="AX103" s="444"/>
      <c r="AY103" s="15"/>
    </row>
    <row r="104" spans="1:51" ht="19.5" customHeight="1" x14ac:dyDescent="0.25">
      <c r="A104" s="69" t="str">
        <f t="shared" si="1"/>
        <v/>
      </c>
      <c r="B104" s="153"/>
      <c r="C104" s="80"/>
      <c r="D104" s="80"/>
      <c r="E104" s="80"/>
      <c r="F104" s="80"/>
      <c r="G104" s="154"/>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155"/>
      <c r="AM104" s="201"/>
      <c r="AN104" s="80"/>
      <c r="AO104" s="80"/>
      <c r="AP104" s="80"/>
      <c r="AQ104" s="80"/>
      <c r="AR104" s="154"/>
      <c r="AS104" s="157"/>
      <c r="AT104" s="158"/>
      <c r="AU104" s="158"/>
      <c r="AV104" s="158"/>
      <c r="AW104" s="158"/>
      <c r="AX104" s="159"/>
      <c r="AY104" s="15"/>
    </row>
    <row r="105" spans="1:51" ht="19.5" customHeight="1" x14ac:dyDescent="0.25">
      <c r="A105" s="69" t="str">
        <f t="shared" si="1"/>
        <v/>
      </c>
      <c r="B105" s="153"/>
      <c r="C105" s="80"/>
      <c r="D105" s="80"/>
      <c r="E105" s="80"/>
      <c r="F105" s="80"/>
      <c r="G105" s="154"/>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155"/>
      <c r="AM105" s="201"/>
      <c r="AN105" s="80"/>
      <c r="AO105" s="80"/>
      <c r="AP105" s="80"/>
      <c r="AQ105" s="80"/>
      <c r="AR105" s="154"/>
      <c r="AS105" s="157"/>
      <c r="AT105" s="158"/>
      <c r="AU105" s="158"/>
      <c r="AV105" s="158"/>
      <c r="AW105" s="158"/>
      <c r="AX105" s="159"/>
      <c r="AY105" s="15"/>
    </row>
    <row r="106" spans="1:51" ht="19.5" customHeight="1" x14ac:dyDescent="0.25">
      <c r="A106" s="69">
        <f t="shared" si="1"/>
        <v>450</v>
      </c>
      <c r="B106" s="153"/>
      <c r="C106" s="80"/>
      <c r="D106" s="80"/>
      <c r="E106" s="80"/>
      <c r="F106" s="80"/>
      <c r="G106" s="154"/>
      <c r="H106" s="200" t="s">
        <v>356</v>
      </c>
      <c r="I106" s="80"/>
      <c r="J106" s="381" t="s">
        <v>1171</v>
      </c>
      <c r="K106" s="381"/>
      <c r="L106" s="381"/>
      <c r="M106" s="381"/>
      <c r="N106" s="381"/>
      <c r="O106" s="381"/>
      <c r="P106" s="381"/>
      <c r="Q106" s="381"/>
      <c r="R106" s="381"/>
      <c r="S106" s="381"/>
      <c r="T106" s="381"/>
      <c r="U106" s="381"/>
      <c r="V106" s="381"/>
      <c r="W106" s="381"/>
      <c r="X106" s="381"/>
      <c r="Y106" s="381"/>
      <c r="Z106" s="381"/>
      <c r="AA106" s="381"/>
      <c r="AB106" s="381"/>
      <c r="AC106" s="381"/>
      <c r="AD106" s="381"/>
      <c r="AE106" s="381"/>
      <c r="AF106" s="381"/>
      <c r="AG106" s="381"/>
      <c r="AH106" s="381"/>
      <c r="AI106" s="381"/>
      <c r="AJ106" s="381"/>
      <c r="AK106" s="80"/>
      <c r="AL106" s="155"/>
      <c r="AM106" s="78">
        <v>450</v>
      </c>
      <c r="AN106" s="448" t="s">
        <v>22</v>
      </c>
      <c r="AO106" s="449"/>
      <c r="AP106" s="449"/>
      <c r="AQ106" s="450"/>
      <c r="AR106" s="154"/>
      <c r="AS106" s="442" t="s">
        <v>2083</v>
      </c>
      <c r="AT106" s="443"/>
      <c r="AU106" s="443"/>
      <c r="AV106" s="443"/>
      <c r="AW106" s="443"/>
      <c r="AX106" s="444"/>
      <c r="AY106" s="17">
        <f>VLOOKUP(AN106,$CD$13:$CE$21,2,FALSE)</f>
        <v>0</v>
      </c>
    </row>
    <row r="107" spans="1:51" ht="19.5" customHeight="1" x14ac:dyDescent="0.25">
      <c r="A107" s="69" t="str">
        <f t="shared" si="1"/>
        <v/>
      </c>
      <c r="B107" s="153"/>
      <c r="C107" s="80"/>
      <c r="D107" s="80"/>
      <c r="E107" s="80"/>
      <c r="F107" s="80"/>
      <c r="G107" s="154"/>
      <c r="H107" s="80"/>
      <c r="I107" s="80"/>
      <c r="J107" s="381"/>
      <c r="K107" s="381"/>
      <c r="L107" s="381"/>
      <c r="M107" s="381"/>
      <c r="N107" s="381"/>
      <c r="O107" s="381"/>
      <c r="P107" s="381"/>
      <c r="Q107" s="381"/>
      <c r="R107" s="381"/>
      <c r="S107" s="381"/>
      <c r="T107" s="381"/>
      <c r="U107" s="381"/>
      <c r="V107" s="381"/>
      <c r="W107" s="381"/>
      <c r="X107" s="381"/>
      <c r="Y107" s="381"/>
      <c r="Z107" s="381"/>
      <c r="AA107" s="381"/>
      <c r="AB107" s="381"/>
      <c r="AC107" s="381"/>
      <c r="AD107" s="381"/>
      <c r="AE107" s="381"/>
      <c r="AF107" s="381"/>
      <c r="AG107" s="381"/>
      <c r="AH107" s="381"/>
      <c r="AI107" s="381"/>
      <c r="AJ107" s="381"/>
      <c r="AK107" s="80"/>
      <c r="AL107" s="155"/>
      <c r="AM107" s="201"/>
      <c r="AN107" s="80"/>
      <c r="AO107" s="80"/>
      <c r="AP107" s="80"/>
      <c r="AQ107" s="80"/>
      <c r="AR107" s="154"/>
      <c r="AS107" s="442"/>
      <c r="AT107" s="443"/>
      <c r="AU107" s="443"/>
      <c r="AV107" s="443"/>
      <c r="AW107" s="443"/>
      <c r="AX107" s="444"/>
      <c r="AY107" s="15"/>
    </row>
    <row r="108" spans="1:51" ht="19.5" customHeight="1" x14ac:dyDescent="0.25">
      <c r="A108" s="69" t="str">
        <f t="shared" si="1"/>
        <v/>
      </c>
      <c r="B108" s="153"/>
      <c r="C108" s="80"/>
      <c r="D108" s="80"/>
      <c r="E108" s="80"/>
      <c r="F108" s="80"/>
      <c r="G108" s="154"/>
      <c r="H108" s="80"/>
      <c r="I108" s="80"/>
      <c r="J108" s="381"/>
      <c r="K108" s="381"/>
      <c r="L108" s="381"/>
      <c r="M108" s="381"/>
      <c r="N108" s="381"/>
      <c r="O108" s="381"/>
      <c r="P108" s="381"/>
      <c r="Q108" s="381"/>
      <c r="R108" s="381"/>
      <c r="S108" s="381"/>
      <c r="T108" s="381"/>
      <c r="U108" s="381"/>
      <c r="V108" s="381"/>
      <c r="W108" s="381"/>
      <c r="X108" s="381"/>
      <c r="Y108" s="381"/>
      <c r="Z108" s="381"/>
      <c r="AA108" s="381"/>
      <c r="AB108" s="381"/>
      <c r="AC108" s="381"/>
      <c r="AD108" s="381"/>
      <c r="AE108" s="381"/>
      <c r="AF108" s="381"/>
      <c r="AG108" s="381"/>
      <c r="AH108" s="381"/>
      <c r="AI108" s="381"/>
      <c r="AJ108" s="381"/>
      <c r="AK108" s="80"/>
      <c r="AL108" s="155"/>
      <c r="AM108" s="201"/>
      <c r="AN108" s="80"/>
      <c r="AO108" s="80"/>
      <c r="AP108" s="80"/>
      <c r="AQ108" s="80"/>
      <c r="AR108" s="154"/>
      <c r="AS108" s="157"/>
      <c r="AT108" s="158"/>
      <c r="AU108" s="158"/>
      <c r="AV108" s="158"/>
      <c r="AW108" s="158"/>
      <c r="AX108" s="159"/>
      <c r="AY108" s="15"/>
    </row>
    <row r="109" spans="1:51" ht="19.5" customHeight="1" x14ac:dyDescent="0.25">
      <c r="A109" s="69" t="str">
        <f t="shared" si="1"/>
        <v/>
      </c>
      <c r="B109" s="153"/>
      <c r="C109" s="80"/>
      <c r="D109" s="80"/>
      <c r="E109" s="80"/>
      <c r="F109" s="80"/>
      <c r="G109" s="154"/>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155"/>
      <c r="AM109" s="201"/>
      <c r="AN109" s="80"/>
      <c r="AO109" s="80"/>
      <c r="AP109" s="80"/>
      <c r="AQ109" s="80"/>
      <c r="AR109" s="154"/>
      <c r="AS109" s="157"/>
      <c r="AT109" s="158"/>
      <c r="AU109" s="158"/>
      <c r="AV109" s="158"/>
      <c r="AW109" s="158"/>
      <c r="AX109" s="159"/>
      <c r="AY109" s="17"/>
    </row>
    <row r="110" spans="1:51" ht="19.5" customHeight="1" x14ac:dyDescent="0.25">
      <c r="A110" s="69">
        <f t="shared" si="1"/>
        <v>451</v>
      </c>
      <c r="B110" s="153"/>
      <c r="C110" s="80"/>
      <c r="D110" s="80"/>
      <c r="E110" s="80"/>
      <c r="F110" s="80"/>
      <c r="G110" s="154"/>
      <c r="H110" s="200" t="s">
        <v>556</v>
      </c>
      <c r="I110" s="80"/>
      <c r="J110" s="381" t="s">
        <v>1172</v>
      </c>
      <c r="K110" s="381"/>
      <c r="L110" s="381"/>
      <c r="M110" s="381"/>
      <c r="N110" s="381"/>
      <c r="O110" s="381"/>
      <c r="P110" s="381"/>
      <c r="Q110" s="381"/>
      <c r="R110" s="381"/>
      <c r="S110" s="381"/>
      <c r="T110" s="381"/>
      <c r="U110" s="381"/>
      <c r="V110" s="381"/>
      <c r="W110" s="381"/>
      <c r="X110" s="381"/>
      <c r="Y110" s="381"/>
      <c r="Z110" s="381"/>
      <c r="AA110" s="381"/>
      <c r="AB110" s="381"/>
      <c r="AC110" s="381"/>
      <c r="AD110" s="381"/>
      <c r="AE110" s="381"/>
      <c r="AF110" s="381"/>
      <c r="AG110" s="381"/>
      <c r="AH110" s="381"/>
      <c r="AI110" s="381"/>
      <c r="AJ110" s="381"/>
      <c r="AK110" s="80"/>
      <c r="AL110" s="155"/>
      <c r="AM110" s="78">
        <v>451</v>
      </c>
      <c r="AN110" s="386" t="s">
        <v>12</v>
      </c>
      <c r="AO110" s="387"/>
      <c r="AP110" s="387"/>
      <c r="AQ110" s="388"/>
      <c r="AR110" s="154"/>
      <c r="AS110" s="442" t="s">
        <v>2084</v>
      </c>
      <c r="AT110" s="443"/>
      <c r="AU110" s="443"/>
      <c r="AV110" s="443"/>
      <c r="AW110" s="443"/>
      <c r="AX110" s="444"/>
      <c r="AY110" s="17">
        <f>VLOOKUP(AN110,$CD$6:$CE$11,2,FALSE)</f>
        <v>0</v>
      </c>
    </row>
    <row r="111" spans="1:51" ht="19.5" customHeight="1" x14ac:dyDescent="0.25">
      <c r="A111" s="69" t="str">
        <f t="shared" si="1"/>
        <v/>
      </c>
      <c r="B111" s="153"/>
      <c r="C111" s="80"/>
      <c r="D111" s="80"/>
      <c r="E111" s="80"/>
      <c r="F111" s="80"/>
      <c r="G111" s="154"/>
      <c r="H111" s="80"/>
      <c r="I111" s="80"/>
      <c r="J111" s="381"/>
      <c r="K111" s="381"/>
      <c r="L111" s="381"/>
      <c r="M111" s="381"/>
      <c r="N111" s="381"/>
      <c r="O111" s="381"/>
      <c r="P111" s="381"/>
      <c r="Q111" s="381"/>
      <c r="R111" s="381"/>
      <c r="S111" s="381"/>
      <c r="T111" s="381"/>
      <c r="U111" s="381"/>
      <c r="V111" s="381"/>
      <c r="W111" s="381"/>
      <c r="X111" s="381"/>
      <c r="Y111" s="381"/>
      <c r="Z111" s="381"/>
      <c r="AA111" s="381"/>
      <c r="AB111" s="381"/>
      <c r="AC111" s="381"/>
      <c r="AD111" s="381"/>
      <c r="AE111" s="381"/>
      <c r="AF111" s="381"/>
      <c r="AG111" s="381"/>
      <c r="AH111" s="381"/>
      <c r="AI111" s="381"/>
      <c r="AJ111" s="381"/>
      <c r="AK111" s="80"/>
      <c r="AL111" s="155"/>
      <c r="AM111" s="201"/>
      <c r="AN111" s="80"/>
      <c r="AO111" s="80"/>
      <c r="AP111" s="80"/>
      <c r="AQ111" s="80"/>
      <c r="AR111" s="154"/>
      <c r="AS111" s="442"/>
      <c r="AT111" s="443"/>
      <c r="AU111" s="443"/>
      <c r="AV111" s="443"/>
      <c r="AW111" s="443"/>
      <c r="AX111" s="444"/>
      <c r="AY111" s="15"/>
    </row>
    <row r="112" spans="1:51" ht="19.5" customHeight="1" x14ac:dyDescent="0.25">
      <c r="A112" s="69" t="str">
        <f t="shared" si="1"/>
        <v/>
      </c>
      <c r="B112" s="153"/>
      <c r="C112" s="80"/>
      <c r="D112" s="80"/>
      <c r="E112" s="80"/>
      <c r="F112" s="80"/>
      <c r="G112" s="154"/>
      <c r="H112" s="80"/>
      <c r="I112" s="80"/>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0"/>
      <c r="AL112" s="155"/>
      <c r="AM112" s="201"/>
      <c r="AN112" s="80"/>
      <c r="AO112" s="80"/>
      <c r="AP112" s="80"/>
      <c r="AQ112" s="80"/>
      <c r="AR112" s="154"/>
      <c r="AS112" s="157"/>
      <c r="AT112" s="158"/>
      <c r="AU112" s="158"/>
      <c r="AV112" s="158"/>
      <c r="AW112" s="158"/>
      <c r="AX112" s="159"/>
      <c r="AY112" s="15"/>
    </row>
    <row r="113" spans="1:51" ht="19.5" customHeight="1" x14ac:dyDescent="0.25">
      <c r="A113" s="69">
        <f t="shared" si="1"/>
        <v>452</v>
      </c>
      <c r="B113" s="153"/>
      <c r="C113" s="80"/>
      <c r="D113" s="80"/>
      <c r="E113" s="80"/>
      <c r="F113" s="80"/>
      <c r="G113" s="154"/>
      <c r="H113" s="200" t="s">
        <v>558</v>
      </c>
      <c r="I113" s="80"/>
      <c r="J113" s="529" t="s">
        <v>2097</v>
      </c>
      <c r="K113" s="529"/>
      <c r="L113" s="529"/>
      <c r="M113" s="529"/>
      <c r="N113" s="529"/>
      <c r="O113" s="529"/>
      <c r="P113" s="529"/>
      <c r="Q113" s="529"/>
      <c r="R113" s="529"/>
      <c r="S113" s="529"/>
      <c r="T113" s="529"/>
      <c r="U113" s="529"/>
      <c r="V113" s="529"/>
      <c r="W113" s="529"/>
      <c r="X113" s="529"/>
      <c r="Y113" s="529"/>
      <c r="Z113" s="529"/>
      <c r="AA113" s="529"/>
      <c r="AB113" s="529"/>
      <c r="AC113" s="529"/>
      <c r="AD113" s="529"/>
      <c r="AE113" s="529"/>
      <c r="AF113" s="529"/>
      <c r="AG113" s="529"/>
      <c r="AH113" s="529"/>
      <c r="AI113" s="529"/>
      <c r="AJ113" s="529"/>
      <c r="AK113" s="80"/>
      <c r="AL113" s="155"/>
      <c r="AM113" s="78">
        <v>452</v>
      </c>
      <c r="AN113" s="386" t="s">
        <v>12</v>
      </c>
      <c r="AO113" s="387"/>
      <c r="AP113" s="387"/>
      <c r="AQ113" s="388"/>
      <c r="AR113" s="154"/>
      <c r="AS113" s="442" t="s">
        <v>2085</v>
      </c>
      <c r="AT113" s="443"/>
      <c r="AU113" s="443"/>
      <c r="AV113" s="443"/>
      <c r="AW113" s="443"/>
      <c r="AX113" s="444"/>
      <c r="AY113" s="17">
        <f>VLOOKUP(AN113,$CD$6:$CE$11,2,FALSE)</f>
        <v>0</v>
      </c>
    </row>
    <row r="114" spans="1:51" ht="19.5" customHeight="1" x14ac:dyDescent="0.25">
      <c r="A114" s="69" t="str">
        <f t="shared" si="1"/>
        <v/>
      </c>
      <c r="B114" s="153"/>
      <c r="C114" s="80"/>
      <c r="D114" s="80"/>
      <c r="E114" s="80"/>
      <c r="F114" s="80"/>
      <c r="G114" s="154"/>
      <c r="H114" s="80"/>
      <c r="I114" s="80"/>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0"/>
      <c r="AL114" s="155"/>
      <c r="AM114" s="201"/>
      <c r="AN114" s="80"/>
      <c r="AO114" s="80"/>
      <c r="AP114" s="80"/>
      <c r="AQ114" s="80"/>
      <c r="AR114" s="154"/>
      <c r="AS114" s="442"/>
      <c r="AT114" s="443"/>
      <c r="AU114" s="443"/>
      <c r="AV114" s="443"/>
      <c r="AW114" s="443"/>
      <c r="AX114" s="444"/>
      <c r="AY114" s="15"/>
    </row>
    <row r="115" spans="1:51" ht="19.5" customHeight="1" x14ac:dyDescent="0.25">
      <c r="A115" s="69" t="str">
        <f t="shared" si="1"/>
        <v/>
      </c>
      <c r="B115" s="153"/>
      <c r="C115" s="80"/>
      <c r="D115" s="80"/>
      <c r="E115" s="80"/>
      <c r="F115" s="80"/>
      <c r="G115" s="154"/>
      <c r="H115" s="80"/>
      <c r="I115" s="80"/>
      <c r="J115" s="337"/>
      <c r="K115" s="610"/>
      <c r="L115" s="610"/>
      <c r="M115" s="610"/>
      <c r="N115" s="610"/>
      <c r="O115" s="610"/>
      <c r="P115" s="610"/>
      <c r="Q115" s="610"/>
      <c r="R115" s="610"/>
      <c r="S115" s="610"/>
      <c r="T115" s="610"/>
      <c r="U115" s="610"/>
      <c r="V115" s="610"/>
      <c r="W115" s="610"/>
      <c r="X115" s="610"/>
      <c r="Y115" s="610"/>
      <c r="Z115" s="610"/>
      <c r="AA115" s="610"/>
      <c r="AB115" s="610"/>
      <c r="AC115" s="610"/>
      <c r="AD115" s="610"/>
      <c r="AE115" s="610"/>
      <c r="AF115" s="610"/>
      <c r="AG115" s="610"/>
      <c r="AH115" s="610"/>
      <c r="AI115" s="610"/>
      <c r="AJ115" s="610"/>
      <c r="AK115" s="80"/>
      <c r="AL115" s="155"/>
      <c r="AM115" s="201"/>
      <c r="AN115" s="80"/>
      <c r="AO115" s="80"/>
      <c r="AP115" s="80"/>
      <c r="AQ115" s="80"/>
      <c r="AR115" s="154"/>
      <c r="AS115" s="157"/>
      <c r="AT115" s="158"/>
      <c r="AU115" s="158"/>
      <c r="AV115" s="158"/>
      <c r="AW115" s="158"/>
      <c r="AX115" s="159"/>
      <c r="AY115" s="15"/>
    </row>
    <row r="116" spans="1:51" ht="19.5" customHeight="1" x14ac:dyDescent="0.25">
      <c r="A116" s="69">
        <f t="shared" si="1"/>
        <v>453</v>
      </c>
      <c r="B116" s="153"/>
      <c r="C116" s="80"/>
      <c r="D116" s="80"/>
      <c r="E116" s="80"/>
      <c r="F116" s="80"/>
      <c r="G116" s="154"/>
      <c r="H116" s="80"/>
      <c r="I116" s="80"/>
      <c r="K116" s="80" t="s">
        <v>225</v>
      </c>
      <c r="L116" s="384" t="s">
        <v>1174</v>
      </c>
      <c r="M116" s="384"/>
      <c r="N116" s="384"/>
      <c r="O116" s="384"/>
      <c r="P116" s="384"/>
      <c r="Q116" s="384"/>
      <c r="R116" s="384"/>
      <c r="S116" s="384"/>
      <c r="T116" s="384"/>
      <c r="U116" s="384"/>
      <c r="V116" s="384"/>
      <c r="W116" s="384"/>
      <c r="X116" s="384"/>
      <c r="Y116" s="384"/>
      <c r="Z116" s="384"/>
      <c r="AA116" s="384"/>
      <c r="AB116" s="384"/>
      <c r="AC116" s="384"/>
      <c r="AD116" s="384"/>
      <c r="AE116" s="384"/>
      <c r="AF116" s="384"/>
      <c r="AG116" s="384"/>
      <c r="AH116" s="384"/>
      <c r="AI116" s="384"/>
      <c r="AJ116" s="384"/>
      <c r="AK116" s="80"/>
      <c r="AL116" s="155"/>
      <c r="AM116" s="78">
        <v>453</v>
      </c>
      <c r="AN116" s="386" t="s">
        <v>12</v>
      </c>
      <c r="AO116" s="387"/>
      <c r="AP116" s="387"/>
      <c r="AQ116" s="388"/>
      <c r="AR116" s="154"/>
      <c r="AS116" s="208"/>
      <c r="AT116" s="209"/>
      <c r="AU116" s="209"/>
      <c r="AV116" s="209"/>
      <c r="AW116" s="209"/>
      <c r="AX116" s="210"/>
      <c r="AY116" s="17">
        <f>VLOOKUP(AN116,$CD$6:$CE$11,2,FALSE)</f>
        <v>0</v>
      </c>
    </row>
    <row r="117" spans="1:51" ht="19.5" customHeight="1" x14ac:dyDescent="0.25">
      <c r="A117" s="69" t="str">
        <f t="shared" si="1"/>
        <v/>
      </c>
      <c r="B117" s="153"/>
      <c r="C117" s="80"/>
      <c r="D117" s="80"/>
      <c r="E117" s="80"/>
      <c r="F117" s="80"/>
      <c r="G117" s="154"/>
      <c r="H117" s="80"/>
      <c r="I117" s="80"/>
      <c r="J117" s="80"/>
      <c r="K117" s="80"/>
      <c r="L117" s="384"/>
      <c r="M117" s="384"/>
      <c r="N117" s="384"/>
      <c r="O117" s="384"/>
      <c r="P117" s="384"/>
      <c r="Q117" s="384"/>
      <c r="R117" s="384"/>
      <c r="S117" s="384"/>
      <c r="T117" s="384"/>
      <c r="U117" s="384"/>
      <c r="V117" s="384"/>
      <c r="W117" s="384"/>
      <c r="X117" s="384"/>
      <c r="Y117" s="384"/>
      <c r="Z117" s="384"/>
      <c r="AA117" s="384"/>
      <c r="AB117" s="384"/>
      <c r="AC117" s="384"/>
      <c r="AD117" s="384"/>
      <c r="AE117" s="384"/>
      <c r="AF117" s="384"/>
      <c r="AG117" s="384"/>
      <c r="AH117" s="384"/>
      <c r="AI117" s="384"/>
      <c r="AJ117" s="384"/>
      <c r="AK117" s="80"/>
      <c r="AL117" s="155"/>
      <c r="AM117" s="201"/>
      <c r="AN117" s="80"/>
      <c r="AO117" s="80"/>
      <c r="AP117" s="80"/>
      <c r="AQ117" s="80"/>
      <c r="AR117" s="154"/>
      <c r="AS117" s="157"/>
      <c r="AT117" s="158"/>
      <c r="AU117" s="158"/>
      <c r="AV117" s="158"/>
      <c r="AW117" s="158"/>
      <c r="AX117" s="159"/>
      <c r="AY117" s="15"/>
    </row>
    <row r="118" spans="1:51" ht="19.5" customHeight="1" x14ac:dyDescent="0.25">
      <c r="A118" s="69" t="str">
        <f t="shared" si="1"/>
        <v/>
      </c>
      <c r="B118" s="153"/>
      <c r="C118" s="80"/>
      <c r="D118" s="80"/>
      <c r="E118" s="80"/>
      <c r="F118" s="80"/>
      <c r="G118" s="154"/>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155"/>
      <c r="AM118" s="201"/>
      <c r="AN118" s="80"/>
      <c r="AO118" s="80"/>
      <c r="AP118" s="80"/>
      <c r="AQ118" s="80"/>
      <c r="AR118" s="154"/>
      <c r="AS118" s="157"/>
      <c r="AT118" s="158"/>
      <c r="AU118" s="158"/>
      <c r="AV118" s="158"/>
      <c r="AW118" s="158"/>
      <c r="AX118" s="159"/>
      <c r="AY118" s="15"/>
    </row>
    <row r="119" spans="1:51" ht="19.5" customHeight="1" x14ac:dyDescent="0.25">
      <c r="A119" s="69">
        <f t="shared" si="1"/>
        <v>454</v>
      </c>
      <c r="B119" s="153"/>
      <c r="C119" s="80"/>
      <c r="D119" s="80"/>
      <c r="E119" s="80"/>
      <c r="F119" s="80"/>
      <c r="G119" s="154"/>
      <c r="H119" s="80"/>
      <c r="I119" s="80"/>
      <c r="J119" s="80"/>
      <c r="K119" s="80" t="s">
        <v>226</v>
      </c>
      <c r="L119" s="381" t="s">
        <v>1747</v>
      </c>
      <c r="M119" s="381"/>
      <c r="N119" s="381"/>
      <c r="O119" s="381"/>
      <c r="P119" s="381"/>
      <c r="Q119" s="381"/>
      <c r="R119" s="381"/>
      <c r="S119" s="381"/>
      <c r="T119" s="381"/>
      <c r="U119" s="381"/>
      <c r="V119" s="381"/>
      <c r="W119" s="381"/>
      <c r="X119" s="381"/>
      <c r="Y119" s="381"/>
      <c r="Z119" s="381"/>
      <c r="AA119" s="381"/>
      <c r="AB119" s="381"/>
      <c r="AC119" s="381"/>
      <c r="AD119" s="381"/>
      <c r="AE119" s="381"/>
      <c r="AF119" s="381"/>
      <c r="AG119" s="381"/>
      <c r="AH119" s="381"/>
      <c r="AI119" s="381"/>
      <c r="AJ119" s="381"/>
      <c r="AK119" s="80"/>
      <c r="AL119" s="155"/>
      <c r="AM119" s="78">
        <v>454</v>
      </c>
      <c r="AN119" s="386" t="s">
        <v>12</v>
      </c>
      <c r="AO119" s="387"/>
      <c r="AP119" s="387"/>
      <c r="AQ119" s="388"/>
      <c r="AR119" s="154"/>
      <c r="AS119" s="208"/>
      <c r="AT119" s="209"/>
      <c r="AU119" s="209"/>
      <c r="AV119" s="209"/>
      <c r="AW119" s="209"/>
      <c r="AX119" s="210"/>
      <c r="AY119" s="17">
        <f>VLOOKUP(AN119,$CD$6:$CE$11,2,FALSE)</f>
        <v>0</v>
      </c>
    </row>
    <row r="120" spans="1:51" ht="19.5" customHeight="1" x14ac:dyDescent="0.25">
      <c r="A120" s="69" t="str">
        <f t="shared" si="1"/>
        <v/>
      </c>
      <c r="B120" s="153"/>
      <c r="C120" s="80"/>
      <c r="D120" s="80"/>
      <c r="E120" s="80"/>
      <c r="F120" s="80"/>
      <c r="G120" s="154"/>
      <c r="H120" s="80"/>
      <c r="I120" s="80"/>
      <c r="J120" s="80"/>
      <c r="K120" s="80"/>
      <c r="L120" s="381"/>
      <c r="M120" s="381"/>
      <c r="N120" s="381"/>
      <c r="O120" s="381"/>
      <c r="P120" s="381"/>
      <c r="Q120" s="381"/>
      <c r="R120" s="381"/>
      <c r="S120" s="381"/>
      <c r="T120" s="381"/>
      <c r="U120" s="381"/>
      <c r="V120" s="381"/>
      <c r="W120" s="381"/>
      <c r="X120" s="381"/>
      <c r="Y120" s="381"/>
      <c r="Z120" s="381"/>
      <c r="AA120" s="381"/>
      <c r="AB120" s="381"/>
      <c r="AC120" s="381"/>
      <c r="AD120" s="381"/>
      <c r="AE120" s="381"/>
      <c r="AF120" s="381"/>
      <c r="AG120" s="381"/>
      <c r="AH120" s="381"/>
      <c r="AI120" s="381"/>
      <c r="AJ120" s="381"/>
      <c r="AK120" s="80"/>
      <c r="AL120" s="155"/>
      <c r="AM120" s="201"/>
      <c r="AN120" s="80"/>
      <c r="AO120" s="80"/>
      <c r="AP120" s="80"/>
      <c r="AQ120" s="80"/>
      <c r="AR120" s="154"/>
      <c r="AS120" s="157"/>
      <c r="AT120" s="158"/>
      <c r="AU120" s="158"/>
      <c r="AV120" s="158"/>
      <c r="AW120" s="158"/>
      <c r="AX120" s="159"/>
      <c r="AY120" s="15"/>
    </row>
    <row r="121" spans="1:51" ht="19.5" customHeight="1" x14ac:dyDescent="0.25">
      <c r="A121" s="69" t="str">
        <f t="shared" si="1"/>
        <v/>
      </c>
      <c r="B121" s="153"/>
      <c r="C121" s="80"/>
      <c r="D121" s="80"/>
      <c r="E121" s="80"/>
      <c r="F121" s="80"/>
      <c r="G121" s="154"/>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155"/>
      <c r="AM121" s="201"/>
      <c r="AN121" s="80"/>
      <c r="AO121" s="80"/>
      <c r="AP121" s="80"/>
      <c r="AQ121" s="80"/>
      <c r="AR121" s="154"/>
      <c r="AS121" s="157"/>
      <c r="AT121" s="158"/>
      <c r="AU121" s="158"/>
      <c r="AV121" s="158"/>
      <c r="AW121" s="158"/>
      <c r="AX121" s="159"/>
      <c r="AY121" s="15"/>
    </row>
    <row r="122" spans="1:51" ht="19.5" customHeight="1" x14ac:dyDescent="0.25">
      <c r="A122" s="69" t="str">
        <f t="shared" si="1"/>
        <v/>
      </c>
      <c r="B122" s="153"/>
      <c r="C122" s="80"/>
      <c r="D122" s="80"/>
      <c r="E122" s="80"/>
      <c r="F122" s="80"/>
      <c r="G122" s="154"/>
      <c r="H122" s="80"/>
      <c r="I122" s="80"/>
      <c r="J122" s="337"/>
      <c r="K122" s="610"/>
      <c r="L122" s="610"/>
      <c r="M122" s="610"/>
      <c r="N122" s="610"/>
      <c r="O122" s="610"/>
      <c r="P122" s="610"/>
      <c r="Q122" s="610"/>
      <c r="R122" s="610"/>
      <c r="S122" s="610"/>
      <c r="T122" s="610"/>
      <c r="U122" s="610"/>
      <c r="V122" s="610"/>
      <c r="W122" s="610"/>
      <c r="X122" s="610"/>
      <c r="Y122" s="610"/>
      <c r="Z122" s="610"/>
      <c r="AA122" s="610"/>
      <c r="AB122" s="610"/>
      <c r="AC122" s="610"/>
      <c r="AD122" s="610"/>
      <c r="AE122" s="610"/>
      <c r="AF122" s="610"/>
      <c r="AG122" s="610"/>
      <c r="AH122" s="610"/>
      <c r="AI122" s="610"/>
      <c r="AJ122" s="610"/>
      <c r="AK122" s="80"/>
      <c r="AL122" s="155"/>
      <c r="AM122" s="201"/>
      <c r="AN122" s="80"/>
      <c r="AO122" s="80"/>
      <c r="AP122" s="80"/>
      <c r="AQ122" s="80"/>
      <c r="AR122" s="154"/>
      <c r="AS122" s="157"/>
      <c r="AT122" s="158"/>
      <c r="AU122" s="158"/>
      <c r="AV122" s="158"/>
      <c r="AW122" s="158"/>
      <c r="AX122" s="159"/>
      <c r="AY122" s="15"/>
    </row>
    <row r="123" spans="1:51" ht="19.5" customHeight="1" x14ac:dyDescent="0.25">
      <c r="A123" s="69">
        <f t="shared" si="1"/>
        <v>455</v>
      </c>
      <c r="B123" s="153"/>
      <c r="C123" s="80"/>
      <c r="D123" s="80"/>
      <c r="E123" s="80"/>
      <c r="F123" s="80"/>
      <c r="G123" s="154"/>
      <c r="H123" s="80"/>
      <c r="I123" s="80"/>
      <c r="J123" s="80"/>
      <c r="K123" s="37" t="s">
        <v>227</v>
      </c>
      <c r="L123" s="381" t="s">
        <v>1175</v>
      </c>
      <c r="M123" s="381"/>
      <c r="N123" s="381"/>
      <c r="O123" s="381"/>
      <c r="P123" s="381"/>
      <c r="Q123" s="381"/>
      <c r="R123" s="381"/>
      <c r="S123" s="381"/>
      <c r="T123" s="381"/>
      <c r="U123" s="381"/>
      <c r="V123" s="381"/>
      <c r="W123" s="381"/>
      <c r="X123" s="381"/>
      <c r="Y123" s="381"/>
      <c r="Z123" s="381"/>
      <c r="AA123" s="381"/>
      <c r="AB123" s="381"/>
      <c r="AC123" s="381"/>
      <c r="AD123" s="381"/>
      <c r="AE123" s="381"/>
      <c r="AF123" s="381"/>
      <c r="AG123" s="381"/>
      <c r="AH123" s="381"/>
      <c r="AI123" s="381"/>
      <c r="AJ123" s="381"/>
      <c r="AK123" s="80"/>
      <c r="AL123" s="155"/>
      <c r="AM123" s="78">
        <v>455</v>
      </c>
      <c r="AN123" s="386" t="s">
        <v>12</v>
      </c>
      <c r="AO123" s="387"/>
      <c r="AP123" s="387"/>
      <c r="AQ123" s="388"/>
      <c r="AR123" s="154"/>
      <c r="AS123" s="208"/>
      <c r="AT123" s="209"/>
      <c r="AU123" s="209"/>
      <c r="AV123" s="209"/>
      <c r="AW123" s="209"/>
      <c r="AX123" s="210"/>
      <c r="AY123" s="17">
        <f>VLOOKUP(AN123,$CD$6:$CE$11,2,FALSE)</f>
        <v>0</v>
      </c>
    </row>
    <row r="124" spans="1:51" ht="19.5" customHeight="1" x14ac:dyDescent="0.25">
      <c r="A124" s="69" t="str">
        <f t="shared" si="1"/>
        <v/>
      </c>
      <c r="B124" s="153"/>
      <c r="C124" s="80"/>
      <c r="D124" s="80"/>
      <c r="E124" s="80"/>
      <c r="F124" s="80"/>
      <c r="G124" s="154"/>
      <c r="H124" s="80"/>
      <c r="I124" s="80"/>
      <c r="J124" s="80"/>
      <c r="K124" s="80"/>
      <c r="L124" s="381"/>
      <c r="M124" s="381"/>
      <c r="N124" s="381"/>
      <c r="O124" s="381"/>
      <c r="P124" s="381"/>
      <c r="Q124" s="381"/>
      <c r="R124" s="381"/>
      <c r="S124" s="381"/>
      <c r="T124" s="381"/>
      <c r="U124" s="381"/>
      <c r="V124" s="381"/>
      <c r="W124" s="381"/>
      <c r="X124" s="381"/>
      <c r="Y124" s="381"/>
      <c r="Z124" s="381"/>
      <c r="AA124" s="381"/>
      <c r="AB124" s="381"/>
      <c r="AC124" s="381"/>
      <c r="AD124" s="381"/>
      <c r="AE124" s="381"/>
      <c r="AF124" s="381"/>
      <c r="AG124" s="381"/>
      <c r="AH124" s="381"/>
      <c r="AI124" s="381"/>
      <c r="AJ124" s="381"/>
      <c r="AK124" s="80"/>
      <c r="AL124" s="155"/>
      <c r="AM124" s="201"/>
      <c r="AN124" s="80"/>
      <c r="AO124" s="80"/>
      <c r="AP124" s="80"/>
      <c r="AQ124" s="80"/>
      <c r="AR124" s="154"/>
      <c r="AS124" s="157"/>
      <c r="AT124" s="158"/>
      <c r="AU124" s="158"/>
      <c r="AV124" s="158"/>
      <c r="AW124" s="158"/>
      <c r="AX124" s="159"/>
      <c r="AY124" s="15"/>
    </row>
    <row r="125" spans="1:51" ht="19.5" customHeight="1" x14ac:dyDescent="0.25">
      <c r="A125" s="69" t="str">
        <f t="shared" si="1"/>
        <v/>
      </c>
      <c r="B125" s="153"/>
      <c r="C125" s="80"/>
      <c r="D125" s="80"/>
      <c r="E125" s="80"/>
      <c r="F125" s="80"/>
      <c r="G125" s="154"/>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155"/>
      <c r="AM125" s="201"/>
      <c r="AN125" s="80"/>
      <c r="AO125" s="80"/>
      <c r="AP125" s="80"/>
      <c r="AQ125" s="80"/>
      <c r="AR125" s="154"/>
      <c r="AS125" s="157"/>
      <c r="AT125" s="158"/>
      <c r="AU125" s="158"/>
      <c r="AV125" s="158"/>
      <c r="AW125" s="158"/>
      <c r="AX125" s="159"/>
      <c r="AY125" s="15"/>
    </row>
    <row r="126" spans="1:51" ht="19.5" customHeight="1" x14ac:dyDescent="0.25">
      <c r="A126" s="69">
        <f t="shared" si="1"/>
        <v>456</v>
      </c>
      <c r="B126" s="153"/>
      <c r="C126" s="80"/>
      <c r="D126" s="80"/>
      <c r="E126" s="80"/>
      <c r="F126" s="80"/>
      <c r="G126" s="154"/>
      <c r="H126" s="80"/>
      <c r="I126" s="80"/>
      <c r="J126" s="80"/>
      <c r="K126" s="37" t="s">
        <v>219</v>
      </c>
      <c r="L126" s="373" t="s">
        <v>2098</v>
      </c>
      <c r="M126" s="373"/>
      <c r="N126" s="373"/>
      <c r="O126" s="373"/>
      <c r="P126" s="373"/>
      <c r="Q126" s="373"/>
      <c r="R126" s="373"/>
      <c r="S126" s="373"/>
      <c r="T126" s="373"/>
      <c r="U126" s="373"/>
      <c r="V126" s="373"/>
      <c r="W126" s="373"/>
      <c r="X126" s="373"/>
      <c r="Y126" s="373"/>
      <c r="Z126" s="373"/>
      <c r="AA126" s="373"/>
      <c r="AB126" s="373"/>
      <c r="AC126" s="373"/>
      <c r="AD126" s="373"/>
      <c r="AE126" s="373"/>
      <c r="AF126" s="373"/>
      <c r="AG126" s="373"/>
      <c r="AH126" s="373"/>
      <c r="AI126" s="373"/>
      <c r="AJ126" s="373"/>
      <c r="AK126" s="80"/>
      <c r="AL126" s="155"/>
      <c r="AM126" s="78">
        <v>456</v>
      </c>
      <c r="AN126" s="386" t="s">
        <v>12</v>
      </c>
      <c r="AO126" s="387"/>
      <c r="AP126" s="387"/>
      <c r="AQ126" s="388"/>
      <c r="AR126" s="154"/>
      <c r="AS126" s="208"/>
      <c r="AT126" s="209"/>
      <c r="AU126" s="209"/>
      <c r="AV126" s="209"/>
      <c r="AW126" s="209"/>
      <c r="AX126" s="210"/>
      <c r="AY126" s="17">
        <f>VLOOKUP(AN126,$CD$6:$CE$11,2,FALSE)</f>
        <v>0</v>
      </c>
    </row>
    <row r="127" spans="1:51" ht="19.5" customHeight="1" x14ac:dyDescent="0.25">
      <c r="A127" s="69" t="str">
        <f t="shared" si="1"/>
        <v/>
      </c>
      <c r="B127" s="153"/>
      <c r="C127" s="80"/>
      <c r="D127" s="80"/>
      <c r="E127" s="80"/>
      <c r="F127" s="80"/>
      <c r="G127" s="154"/>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155"/>
      <c r="AM127" s="201"/>
      <c r="AN127" s="80"/>
      <c r="AO127" s="80"/>
      <c r="AP127" s="80"/>
      <c r="AQ127" s="80"/>
      <c r="AR127" s="154"/>
      <c r="AS127" s="157"/>
      <c r="AT127" s="158"/>
      <c r="AU127" s="158"/>
      <c r="AV127" s="158"/>
      <c r="AW127" s="158"/>
      <c r="AX127" s="159"/>
      <c r="AY127" s="15"/>
    </row>
    <row r="128" spans="1:51" ht="19.5" customHeight="1" x14ac:dyDescent="0.25">
      <c r="A128" s="69" t="str">
        <f t="shared" si="1"/>
        <v/>
      </c>
      <c r="B128" s="153"/>
      <c r="C128" s="80"/>
      <c r="D128" s="80"/>
      <c r="E128" s="80"/>
      <c r="F128" s="80"/>
      <c r="G128" s="154"/>
      <c r="H128" s="80"/>
      <c r="I128" s="80"/>
      <c r="J128" s="337"/>
      <c r="K128" s="610"/>
      <c r="L128" s="610"/>
      <c r="M128" s="610"/>
      <c r="N128" s="610"/>
      <c r="O128" s="610"/>
      <c r="P128" s="610"/>
      <c r="Q128" s="610"/>
      <c r="R128" s="610"/>
      <c r="S128" s="610"/>
      <c r="T128" s="610"/>
      <c r="U128" s="610"/>
      <c r="V128" s="610"/>
      <c r="W128" s="610"/>
      <c r="X128" s="610"/>
      <c r="Y128" s="610"/>
      <c r="Z128" s="610"/>
      <c r="AA128" s="610"/>
      <c r="AB128" s="610"/>
      <c r="AC128" s="610"/>
      <c r="AD128" s="610"/>
      <c r="AE128" s="610"/>
      <c r="AF128" s="610"/>
      <c r="AG128" s="610"/>
      <c r="AH128" s="610"/>
      <c r="AI128" s="610"/>
      <c r="AJ128" s="610"/>
      <c r="AK128" s="80"/>
      <c r="AL128" s="155"/>
      <c r="AM128" s="201"/>
      <c r="AN128" s="80"/>
      <c r="AO128" s="80"/>
      <c r="AP128" s="80"/>
      <c r="AQ128" s="80"/>
      <c r="AR128" s="154"/>
      <c r="AS128" s="157"/>
      <c r="AT128" s="158"/>
      <c r="AU128" s="158"/>
      <c r="AV128" s="158"/>
      <c r="AW128" s="158"/>
      <c r="AX128" s="159"/>
      <c r="AY128" s="15"/>
    </row>
    <row r="129" spans="1:51" ht="19.5" customHeight="1" x14ac:dyDescent="0.25">
      <c r="A129" s="69">
        <f t="shared" si="1"/>
        <v>457</v>
      </c>
      <c r="B129" s="153"/>
      <c r="C129" s="80"/>
      <c r="D129" s="80"/>
      <c r="E129" s="80"/>
      <c r="F129" s="80"/>
      <c r="G129" s="154"/>
      <c r="H129" s="80"/>
      <c r="I129" s="80"/>
      <c r="J129" s="80"/>
      <c r="K129" s="37" t="s">
        <v>220</v>
      </c>
      <c r="L129" s="401" t="s">
        <v>1176</v>
      </c>
      <c r="M129" s="401"/>
      <c r="N129" s="401"/>
      <c r="O129" s="401"/>
      <c r="P129" s="401"/>
      <c r="Q129" s="401"/>
      <c r="R129" s="401"/>
      <c r="S129" s="401"/>
      <c r="T129" s="401"/>
      <c r="U129" s="401"/>
      <c r="V129" s="401"/>
      <c r="W129" s="401"/>
      <c r="X129" s="401"/>
      <c r="Y129" s="401"/>
      <c r="Z129" s="401"/>
      <c r="AA129" s="401"/>
      <c r="AB129" s="401"/>
      <c r="AC129" s="401"/>
      <c r="AD129" s="401"/>
      <c r="AE129" s="401"/>
      <c r="AF129" s="401"/>
      <c r="AG129" s="401"/>
      <c r="AH129" s="401"/>
      <c r="AI129" s="401"/>
      <c r="AJ129" s="401"/>
      <c r="AK129" s="80"/>
      <c r="AL129" s="155"/>
      <c r="AM129" s="78">
        <v>457</v>
      </c>
      <c r="AN129" s="386" t="s">
        <v>12</v>
      </c>
      <c r="AO129" s="387"/>
      <c r="AP129" s="387"/>
      <c r="AQ129" s="388"/>
      <c r="AR129" s="154"/>
      <c r="AS129" s="208"/>
      <c r="AT129" s="209"/>
      <c r="AU129" s="209"/>
      <c r="AV129" s="209"/>
      <c r="AW129" s="209"/>
      <c r="AX129" s="210"/>
      <c r="AY129" s="17">
        <f>VLOOKUP(AN129,$CD$6:$CE$11,2,FALSE)</f>
        <v>0</v>
      </c>
    </row>
    <row r="130" spans="1:51" ht="19.5" customHeight="1" x14ac:dyDescent="0.25">
      <c r="A130" s="69" t="str">
        <f t="shared" si="1"/>
        <v/>
      </c>
      <c r="B130" s="153"/>
      <c r="C130" s="80"/>
      <c r="D130" s="80"/>
      <c r="E130" s="80"/>
      <c r="F130" s="80"/>
      <c r="G130" s="154"/>
      <c r="H130" s="80"/>
      <c r="I130" s="80"/>
      <c r="J130" s="80"/>
      <c r="K130" s="80"/>
      <c r="L130" s="401"/>
      <c r="M130" s="401"/>
      <c r="N130" s="401"/>
      <c r="O130" s="401"/>
      <c r="P130" s="401"/>
      <c r="Q130" s="401"/>
      <c r="R130" s="401"/>
      <c r="S130" s="401"/>
      <c r="T130" s="401"/>
      <c r="U130" s="401"/>
      <c r="V130" s="401"/>
      <c r="W130" s="401"/>
      <c r="X130" s="401"/>
      <c r="Y130" s="401"/>
      <c r="Z130" s="401"/>
      <c r="AA130" s="401"/>
      <c r="AB130" s="401"/>
      <c r="AC130" s="401"/>
      <c r="AD130" s="401"/>
      <c r="AE130" s="401"/>
      <c r="AF130" s="401"/>
      <c r="AG130" s="401"/>
      <c r="AH130" s="401"/>
      <c r="AI130" s="401"/>
      <c r="AJ130" s="401"/>
      <c r="AK130" s="80"/>
      <c r="AL130" s="155"/>
      <c r="AM130" s="201"/>
      <c r="AN130" s="80"/>
      <c r="AO130" s="80"/>
      <c r="AP130" s="80"/>
      <c r="AQ130" s="80"/>
      <c r="AR130" s="154"/>
      <c r="AS130" s="157"/>
      <c r="AT130" s="158"/>
      <c r="AU130" s="158"/>
      <c r="AV130" s="158"/>
      <c r="AW130" s="158"/>
      <c r="AX130" s="159"/>
      <c r="AY130" s="15"/>
    </row>
    <row r="131" spans="1:51" ht="19.5" customHeight="1" x14ac:dyDescent="0.25">
      <c r="A131" s="69" t="str">
        <f t="shared" si="1"/>
        <v/>
      </c>
      <c r="B131" s="153"/>
      <c r="C131" s="80"/>
      <c r="D131" s="80"/>
      <c r="E131" s="80"/>
      <c r="F131" s="80"/>
      <c r="G131" s="154"/>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155"/>
      <c r="AM131" s="201"/>
      <c r="AN131" s="80"/>
      <c r="AO131" s="80"/>
      <c r="AP131" s="80"/>
      <c r="AQ131" s="80"/>
      <c r="AR131" s="154"/>
      <c r="AS131" s="157"/>
      <c r="AT131" s="158"/>
      <c r="AU131" s="158"/>
      <c r="AV131" s="158"/>
      <c r="AW131" s="158"/>
      <c r="AX131" s="159"/>
      <c r="AY131" s="15"/>
    </row>
    <row r="132" spans="1:51" ht="19.5" customHeight="1" x14ac:dyDescent="0.25">
      <c r="A132" s="69">
        <f t="shared" si="1"/>
        <v>458</v>
      </c>
      <c r="B132" s="153"/>
      <c r="C132" s="80"/>
      <c r="D132" s="80"/>
      <c r="E132" s="80"/>
      <c r="F132" s="80"/>
      <c r="G132" s="154"/>
      <c r="H132" s="80"/>
      <c r="I132" s="80"/>
      <c r="J132" s="80"/>
      <c r="K132" s="37" t="s">
        <v>913</v>
      </c>
      <c r="L132" s="373" t="s">
        <v>2099</v>
      </c>
      <c r="M132" s="373"/>
      <c r="N132" s="373"/>
      <c r="O132" s="373"/>
      <c r="P132" s="373"/>
      <c r="Q132" s="373"/>
      <c r="R132" s="373"/>
      <c r="S132" s="373"/>
      <c r="T132" s="373"/>
      <c r="U132" s="373"/>
      <c r="V132" s="373"/>
      <c r="W132" s="373"/>
      <c r="X132" s="373"/>
      <c r="Y132" s="373"/>
      <c r="Z132" s="373"/>
      <c r="AA132" s="373"/>
      <c r="AB132" s="373"/>
      <c r="AC132" s="373"/>
      <c r="AD132" s="373"/>
      <c r="AE132" s="373"/>
      <c r="AF132" s="373"/>
      <c r="AG132" s="373"/>
      <c r="AH132" s="373"/>
      <c r="AI132" s="373"/>
      <c r="AJ132" s="373"/>
      <c r="AK132" s="80"/>
      <c r="AL132" s="155"/>
      <c r="AM132" s="78">
        <v>458</v>
      </c>
      <c r="AN132" s="386" t="s">
        <v>12</v>
      </c>
      <c r="AO132" s="387"/>
      <c r="AP132" s="387"/>
      <c r="AQ132" s="388"/>
      <c r="AR132" s="154"/>
      <c r="AS132" s="208"/>
      <c r="AT132" s="209"/>
      <c r="AU132" s="209"/>
      <c r="AV132" s="209"/>
      <c r="AW132" s="209"/>
      <c r="AX132" s="210"/>
      <c r="AY132" s="17">
        <f>VLOOKUP(AN132,$CD$6:$CE$11,2,FALSE)</f>
        <v>0</v>
      </c>
    </row>
    <row r="133" spans="1:51" ht="19.5" customHeight="1" x14ac:dyDescent="0.25">
      <c r="A133" s="69" t="str">
        <f t="shared" si="1"/>
        <v/>
      </c>
      <c r="B133" s="153"/>
      <c r="C133" s="80"/>
      <c r="D133" s="80"/>
      <c r="E133" s="80"/>
      <c r="F133" s="80"/>
      <c r="G133" s="154"/>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155"/>
      <c r="AM133" s="201"/>
      <c r="AN133" s="80"/>
      <c r="AO133" s="80"/>
      <c r="AP133" s="80"/>
      <c r="AQ133" s="80"/>
      <c r="AR133" s="154"/>
      <c r="AS133" s="157"/>
      <c r="AT133" s="158"/>
      <c r="AU133" s="158"/>
      <c r="AV133" s="158"/>
      <c r="AW133" s="158"/>
      <c r="AX133" s="159"/>
      <c r="AY133" s="15"/>
    </row>
    <row r="134" spans="1:51" ht="19.5" customHeight="1" x14ac:dyDescent="0.25">
      <c r="A134" s="69">
        <f t="shared" si="1"/>
        <v>459</v>
      </c>
      <c r="B134" s="153"/>
      <c r="C134" s="80"/>
      <c r="D134" s="80"/>
      <c r="E134" s="80"/>
      <c r="F134" s="80"/>
      <c r="G134" s="154"/>
      <c r="H134" s="200" t="s">
        <v>560</v>
      </c>
      <c r="I134" s="80"/>
      <c r="J134" s="381" t="s">
        <v>1177</v>
      </c>
      <c r="K134" s="381"/>
      <c r="L134" s="381"/>
      <c r="M134" s="381"/>
      <c r="N134" s="381"/>
      <c r="O134" s="381"/>
      <c r="P134" s="381"/>
      <c r="Q134" s="381"/>
      <c r="R134" s="381"/>
      <c r="S134" s="381"/>
      <c r="T134" s="381"/>
      <c r="U134" s="381"/>
      <c r="V134" s="381"/>
      <c r="W134" s="381"/>
      <c r="X134" s="381"/>
      <c r="Y134" s="381"/>
      <c r="Z134" s="381"/>
      <c r="AA134" s="381"/>
      <c r="AB134" s="381"/>
      <c r="AC134" s="381"/>
      <c r="AD134" s="381"/>
      <c r="AE134" s="381"/>
      <c r="AF134" s="381"/>
      <c r="AG134" s="381"/>
      <c r="AH134" s="381"/>
      <c r="AI134" s="381"/>
      <c r="AJ134" s="381"/>
      <c r="AK134" s="80"/>
      <c r="AL134" s="155"/>
      <c r="AM134" s="78">
        <v>459</v>
      </c>
      <c r="AN134" s="386" t="s">
        <v>12</v>
      </c>
      <c r="AO134" s="387"/>
      <c r="AP134" s="387"/>
      <c r="AQ134" s="388"/>
      <c r="AR134" s="154"/>
      <c r="AS134" s="442" t="s">
        <v>2086</v>
      </c>
      <c r="AT134" s="443"/>
      <c r="AU134" s="443"/>
      <c r="AV134" s="443"/>
      <c r="AW134" s="443"/>
      <c r="AX134" s="444"/>
      <c r="AY134" s="17">
        <f>VLOOKUP(AN134,$CD$6:$CE$11,2,FALSE)</f>
        <v>0</v>
      </c>
    </row>
    <row r="135" spans="1:51" ht="19.5" customHeight="1" x14ac:dyDescent="0.25">
      <c r="A135" s="69" t="str">
        <f t="shared" si="1"/>
        <v/>
      </c>
      <c r="B135" s="153"/>
      <c r="C135" s="80"/>
      <c r="D135" s="80"/>
      <c r="E135" s="80"/>
      <c r="F135" s="80"/>
      <c r="G135" s="154"/>
      <c r="H135" s="80"/>
      <c r="I135" s="80"/>
      <c r="J135" s="381"/>
      <c r="K135" s="381"/>
      <c r="L135" s="381"/>
      <c r="M135" s="381"/>
      <c r="N135" s="381"/>
      <c r="O135" s="381"/>
      <c r="P135" s="381"/>
      <c r="Q135" s="381"/>
      <c r="R135" s="381"/>
      <c r="S135" s="381"/>
      <c r="T135" s="381"/>
      <c r="U135" s="381"/>
      <c r="V135" s="381"/>
      <c r="W135" s="381"/>
      <c r="X135" s="381"/>
      <c r="Y135" s="381"/>
      <c r="Z135" s="381"/>
      <c r="AA135" s="381"/>
      <c r="AB135" s="381"/>
      <c r="AC135" s="381"/>
      <c r="AD135" s="381"/>
      <c r="AE135" s="381"/>
      <c r="AF135" s="381"/>
      <c r="AG135" s="381"/>
      <c r="AH135" s="381"/>
      <c r="AI135" s="381"/>
      <c r="AJ135" s="381"/>
      <c r="AK135" s="80"/>
      <c r="AL135" s="155"/>
      <c r="AM135" s="201"/>
      <c r="AN135" s="80"/>
      <c r="AO135" s="80"/>
      <c r="AP135" s="80"/>
      <c r="AQ135" s="80"/>
      <c r="AR135" s="154"/>
      <c r="AS135" s="442"/>
      <c r="AT135" s="443"/>
      <c r="AU135" s="443"/>
      <c r="AV135" s="443"/>
      <c r="AW135" s="443"/>
      <c r="AX135" s="444"/>
      <c r="AY135" s="17"/>
    </row>
    <row r="136" spans="1:51" ht="19.5" customHeight="1" x14ac:dyDescent="0.25">
      <c r="A136" s="69" t="str">
        <f t="shared" si="1"/>
        <v/>
      </c>
      <c r="B136" s="153"/>
      <c r="C136" s="80"/>
      <c r="D136" s="80"/>
      <c r="E136" s="80"/>
      <c r="F136" s="80"/>
      <c r="G136" s="154"/>
      <c r="H136" s="80"/>
      <c r="I136" s="80"/>
      <c r="J136" s="381"/>
      <c r="K136" s="381"/>
      <c r="L136" s="381"/>
      <c r="M136" s="381"/>
      <c r="N136" s="381"/>
      <c r="O136" s="381"/>
      <c r="P136" s="381"/>
      <c r="Q136" s="381"/>
      <c r="R136" s="381"/>
      <c r="S136" s="381"/>
      <c r="T136" s="381"/>
      <c r="U136" s="381"/>
      <c r="V136" s="381"/>
      <c r="W136" s="381"/>
      <c r="X136" s="381"/>
      <c r="Y136" s="381"/>
      <c r="Z136" s="381"/>
      <c r="AA136" s="381"/>
      <c r="AB136" s="381"/>
      <c r="AC136" s="381"/>
      <c r="AD136" s="381"/>
      <c r="AE136" s="381"/>
      <c r="AF136" s="381"/>
      <c r="AG136" s="381"/>
      <c r="AH136" s="381"/>
      <c r="AI136" s="381"/>
      <c r="AJ136" s="381"/>
      <c r="AK136" s="80"/>
      <c r="AL136" s="155"/>
      <c r="AM136" s="201"/>
      <c r="AN136" s="80"/>
      <c r="AO136" s="80"/>
      <c r="AP136" s="80"/>
      <c r="AQ136" s="80"/>
      <c r="AR136" s="154"/>
      <c r="AS136" s="157"/>
      <c r="AT136" s="158"/>
      <c r="AU136" s="158"/>
      <c r="AV136" s="158"/>
      <c r="AW136" s="158"/>
      <c r="AX136" s="159"/>
      <c r="AY136" s="15"/>
    </row>
    <row r="137" spans="1:51" ht="19.5" customHeight="1" x14ac:dyDescent="0.25">
      <c r="A137" s="69" t="str">
        <f t="shared" si="1"/>
        <v/>
      </c>
      <c r="B137" s="153"/>
      <c r="C137" s="80"/>
      <c r="D137" s="80"/>
      <c r="E137" s="80"/>
      <c r="F137" s="80"/>
      <c r="G137" s="154"/>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155"/>
      <c r="AM137" s="201"/>
      <c r="AN137" s="80"/>
      <c r="AO137" s="80"/>
      <c r="AP137" s="80"/>
      <c r="AQ137" s="80"/>
      <c r="AR137" s="154"/>
      <c r="AS137" s="157"/>
      <c r="AT137" s="158"/>
      <c r="AU137" s="158"/>
      <c r="AV137" s="158"/>
      <c r="AW137" s="158"/>
      <c r="AX137" s="159"/>
      <c r="AY137" s="15"/>
    </row>
    <row r="138" spans="1:51" ht="19.5" customHeight="1" x14ac:dyDescent="0.25">
      <c r="A138" s="69">
        <f t="shared" si="1"/>
        <v>460</v>
      </c>
      <c r="B138" s="153"/>
      <c r="C138" s="80"/>
      <c r="D138" s="80"/>
      <c r="E138" s="80"/>
      <c r="F138" s="80"/>
      <c r="G138" s="154"/>
      <c r="H138" s="200" t="s">
        <v>631</v>
      </c>
      <c r="I138" s="80"/>
      <c r="J138" s="381" t="s">
        <v>1178</v>
      </c>
      <c r="K138" s="381"/>
      <c r="L138" s="381"/>
      <c r="M138" s="381"/>
      <c r="N138" s="381"/>
      <c r="O138" s="381"/>
      <c r="P138" s="381"/>
      <c r="Q138" s="381"/>
      <c r="R138" s="381"/>
      <c r="S138" s="381"/>
      <c r="T138" s="381"/>
      <c r="U138" s="381"/>
      <c r="V138" s="381"/>
      <c r="W138" s="381"/>
      <c r="X138" s="381"/>
      <c r="Y138" s="381"/>
      <c r="Z138" s="381"/>
      <c r="AA138" s="381"/>
      <c r="AB138" s="381"/>
      <c r="AC138" s="381"/>
      <c r="AD138" s="381"/>
      <c r="AE138" s="381"/>
      <c r="AF138" s="381"/>
      <c r="AG138" s="381"/>
      <c r="AH138" s="381"/>
      <c r="AI138" s="381"/>
      <c r="AJ138" s="381"/>
      <c r="AK138" s="80"/>
      <c r="AL138" s="155"/>
      <c r="AM138" s="78">
        <v>460</v>
      </c>
      <c r="AN138" s="386" t="s">
        <v>12</v>
      </c>
      <c r="AO138" s="387"/>
      <c r="AP138" s="387"/>
      <c r="AQ138" s="388"/>
      <c r="AR138" s="154"/>
      <c r="AS138" s="442" t="s">
        <v>2087</v>
      </c>
      <c r="AT138" s="443"/>
      <c r="AU138" s="443"/>
      <c r="AV138" s="443"/>
      <c r="AW138" s="443"/>
      <c r="AX138" s="444"/>
      <c r="AY138" s="17">
        <f>VLOOKUP(AN138,$CD$6:$CE$11,2,FALSE)</f>
        <v>0</v>
      </c>
    </row>
    <row r="139" spans="1:51" ht="19.5" customHeight="1" x14ac:dyDescent="0.25">
      <c r="A139" s="69" t="str">
        <f t="shared" si="1"/>
        <v/>
      </c>
      <c r="B139" s="153"/>
      <c r="C139" s="80"/>
      <c r="D139" s="80"/>
      <c r="E139" s="80"/>
      <c r="F139" s="80"/>
      <c r="G139" s="154"/>
      <c r="H139" s="80"/>
      <c r="I139" s="80"/>
      <c r="J139" s="381"/>
      <c r="K139" s="381"/>
      <c r="L139" s="381"/>
      <c r="M139" s="381"/>
      <c r="N139" s="381"/>
      <c r="O139" s="381"/>
      <c r="P139" s="381"/>
      <c r="Q139" s="381"/>
      <c r="R139" s="381"/>
      <c r="S139" s="381"/>
      <c r="T139" s="381"/>
      <c r="U139" s="381"/>
      <c r="V139" s="381"/>
      <c r="W139" s="381"/>
      <c r="X139" s="381"/>
      <c r="Y139" s="381"/>
      <c r="Z139" s="381"/>
      <c r="AA139" s="381"/>
      <c r="AB139" s="381"/>
      <c r="AC139" s="381"/>
      <c r="AD139" s="381"/>
      <c r="AE139" s="381"/>
      <c r="AF139" s="381"/>
      <c r="AG139" s="381"/>
      <c r="AH139" s="381"/>
      <c r="AI139" s="381"/>
      <c r="AJ139" s="381"/>
      <c r="AK139" s="80"/>
      <c r="AL139" s="155"/>
      <c r="AM139" s="201"/>
      <c r="AN139" s="80"/>
      <c r="AO139" s="80"/>
      <c r="AP139" s="80"/>
      <c r="AQ139" s="80"/>
      <c r="AR139" s="154"/>
      <c r="AS139" s="442"/>
      <c r="AT139" s="443"/>
      <c r="AU139" s="443"/>
      <c r="AV139" s="443"/>
      <c r="AW139" s="443"/>
      <c r="AX139" s="444"/>
      <c r="AY139" s="17"/>
    </row>
    <row r="140" spans="1:51" ht="19.5" customHeight="1" x14ac:dyDescent="0.25">
      <c r="A140" s="69" t="str">
        <f t="shared" si="1"/>
        <v/>
      </c>
      <c r="B140" s="153"/>
      <c r="C140" s="80"/>
      <c r="D140" s="80"/>
      <c r="E140" s="80"/>
      <c r="F140" s="80"/>
      <c r="G140" s="154"/>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155"/>
      <c r="AM140" s="201"/>
      <c r="AN140" s="80"/>
      <c r="AO140" s="80"/>
      <c r="AP140" s="80"/>
      <c r="AQ140" s="80"/>
      <c r="AR140" s="154"/>
      <c r="AS140" s="157"/>
      <c r="AT140" s="158"/>
      <c r="AU140" s="158"/>
      <c r="AV140" s="158"/>
      <c r="AW140" s="158"/>
      <c r="AX140" s="159"/>
      <c r="AY140" s="15"/>
    </row>
    <row r="141" spans="1:51" ht="19.5" customHeight="1" x14ac:dyDescent="0.25">
      <c r="A141" s="69">
        <f t="shared" si="1"/>
        <v>461</v>
      </c>
      <c r="B141" s="153"/>
      <c r="C141" s="80"/>
      <c r="D141" s="80"/>
      <c r="E141" s="80"/>
      <c r="F141" s="80"/>
      <c r="G141" s="154"/>
      <c r="H141" s="200" t="s">
        <v>688</v>
      </c>
      <c r="I141" s="80"/>
      <c r="J141" s="381" t="s">
        <v>1179</v>
      </c>
      <c r="K141" s="381"/>
      <c r="L141" s="381"/>
      <c r="M141" s="381"/>
      <c r="N141" s="381"/>
      <c r="O141" s="381"/>
      <c r="P141" s="381"/>
      <c r="Q141" s="381"/>
      <c r="R141" s="381"/>
      <c r="S141" s="381"/>
      <c r="T141" s="381"/>
      <c r="U141" s="381"/>
      <c r="V141" s="381"/>
      <c r="W141" s="381"/>
      <c r="X141" s="381"/>
      <c r="Y141" s="381"/>
      <c r="Z141" s="381"/>
      <c r="AA141" s="381"/>
      <c r="AB141" s="381"/>
      <c r="AC141" s="381"/>
      <c r="AD141" s="381"/>
      <c r="AE141" s="381"/>
      <c r="AF141" s="381"/>
      <c r="AG141" s="381"/>
      <c r="AH141" s="381"/>
      <c r="AI141" s="381"/>
      <c r="AJ141" s="381"/>
      <c r="AK141" s="80"/>
      <c r="AL141" s="155"/>
      <c r="AM141" s="78">
        <v>461</v>
      </c>
      <c r="AN141" s="386" t="s">
        <v>12</v>
      </c>
      <c r="AO141" s="387"/>
      <c r="AP141" s="387"/>
      <c r="AQ141" s="388"/>
      <c r="AR141" s="154"/>
      <c r="AS141" s="442" t="s">
        <v>2088</v>
      </c>
      <c r="AT141" s="443"/>
      <c r="AU141" s="443"/>
      <c r="AV141" s="443"/>
      <c r="AW141" s="443"/>
      <c r="AX141" s="444"/>
      <c r="AY141" s="17">
        <f>VLOOKUP(AN141,$CD$6:$CE$11,2,FALSE)</f>
        <v>0</v>
      </c>
    </row>
    <row r="142" spans="1:51" ht="19.5" customHeight="1" x14ac:dyDescent="0.25">
      <c r="A142" s="69" t="str">
        <f t="shared" si="1"/>
        <v/>
      </c>
      <c r="B142" s="153"/>
      <c r="C142" s="80"/>
      <c r="D142" s="80"/>
      <c r="E142" s="80"/>
      <c r="F142" s="80"/>
      <c r="G142" s="154"/>
      <c r="H142" s="80"/>
      <c r="I142" s="80"/>
      <c r="J142" s="381"/>
      <c r="K142" s="381"/>
      <c r="L142" s="381"/>
      <c r="M142" s="381"/>
      <c r="N142" s="381"/>
      <c r="O142" s="381"/>
      <c r="P142" s="381"/>
      <c r="Q142" s="381"/>
      <c r="R142" s="381"/>
      <c r="S142" s="381"/>
      <c r="T142" s="381"/>
      <c r="U142" s="381"/>
      <c r="V142" s="381"/>
      <c r="W142" s="381"/>
      <c r="X142" s="381"/>
      <c r="Y142" s="381"/>
      <c r="Z142" s="381"/>
      <c r="AA142" s="381"/>
      <c r="AB142" s="381"/>
      <c r="AC142" s="381"/>
      <c r="AD142" s="381"/>
      <c r="AE142" s="381"/>
      <c r="AF142" s="381"/>
      <c r="AG142" s="381"/>
      <c r="AH142" s="381"/>
      <c r="AI142" s="381"/>
      <c r="AJ142" s="381"/>
      <c r="AK142" s="80"/>
      <c r="AL142" s="155"/>
      <c r="AM142" s="201"/>
      <c r="AN142" s="80"/>
      <c r="AO142" s="80"/>
      <c r="AP142" s="80"/>
      <c r="AQ142" s="80"/>
      <c r="AR142" s="154"/>
      <c r="AS142" s="442"/>
      <c r="AT142" s="443"/>
      <c r="AU142" s="443"/>
      <c r="AV142" s="443"/>
      <c r="AW142" s="443"/>
      <c r="AX142" s="444"/>
      <c r="AY142" s="17"/>
    </row>
    <row r="143" spans="1:51" ht="19.5" customHeight="1" x14ac:dyDescent="0.25">
      <c r="A143" s="69" t="str">
        <f t="shared" si="1"/>
        <v/>
      </c>
      <c r="B143" s="153"/>
      <c r="C143" s="80"/>
      <c r="D143" s="80"/>
      <c r="E143" s="80"/>
      <c r="F143" s="80"/>
      <c r="G143" s="154"/>
      <c r="H143" s="80"/>
      <c r="I143" s="80"/>
      <c r="J143" s="381"/>
      <c r="K143" s="381"/>
      <c r="L143" s="381"/>
      <c r="M143" s="381"/>
      <c r="N143" s="381"/>
      <c r="O143" s="381"/>
      <c r="P143" s="381"/>
      <c r="Q143" s="381"/>
      <c r="R143" s="381"/>
      <c r="S143" s="381"/>
      <c r="T143" s="381"/>
      <c r="U143" s="381"/>
      <c r="V143" s="381"/>
      <c r="W143" s="381"/>
      <c r="X143" s="381"/>
      <c r="Y143" s="381"/>
      <c r="Z143" s="381"/>
      <c r="AA143" s="381"/>
      <c r="AB143" s="381"/>
      <c r="AC143" s="381"/>
      <c r="AD143" s="381"/>
      <c r="AE143" s="381"/>
      <c r="AF143" s="381"/>
      <c r="AG143" s="381"/>
      <c r="AH143" s="381"/>
      <c r="AI143" s="381"/>
      <c r="AJ143" s="381"/>
      <c r="AK143" s="80"/>
      <c r="AL143" s="155"/>
      <c r="AM143" s="201"/>
      <c r="AN143" s="80"/>
      <c r="AO143" s="80"/>
      <c r="AP143" s="80"/>
      <c r="AQ143" s="80"/>
      <c r="AR143" s="154"/>
      <c r="AS143" s="157"/>
      <c r="AT143" s="158"/>
      <c r="AU143" s="158"/>
      <c r="AV143" s="158"/>
      <c r="AW143" s="158"/>
      <c r="AX143" s="159"/>
      <c r="AY143" s="15"/>
    </row>
    <row r="144" spans="1:51" ht="19.5" customHeight="1" x14ac:dyDescent="0.25">
      <c r="A144" s="69" t="str">
        <f t="shared" si="1"/>
        <v/>
      </c>
      <c r="B144" s="153"/>
      <c r="C144" s="80"/>
      <c r="D144" s="80"/>
      <c r="E144" s="80"/>
      <c r="F144" s="80"/>
      <c r="G144" s="154"/>
      <c r="H144" s="80"/>
      <c r="I144" s="80"/>
      <c r="J144" s="83"/>
      <c r="K144" s="83"/>
      <c r="L144" s="83"/>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83"/>
      <c r="AK144" s="80"/>
      <c r="AL144" s="155"/>
      <c r="AM144" s="201"/>
      <c r="AN144" s="80"/>
      <c r="AO144" s="80"/>
      <c r="AP144" s="80"/>
      <c r="AQ144" s="80"/>
      <c r="AR144" s="154"/>
      <c r="AS144" s="157"/>
      <c r="AT144" s="158"/>
      <c r="AU144" s="158"/>
      <c r="AV144" s="158"/>
      <c r="AW144" s="158"/>
      <c r="AX144" s="159"/>
      <c r="AY144" s="15"/>
    </row>
    <row r="145" spans="1:51" ht="19.5" customHeight="1" x14ac:dyDescent="0.25">
      <c r="A145" s="69" t="str">
        <f t="shared" ref="A145:A204" si="2">_xlfn.IFS(AM145=0,"",AM145&gt;0,AM145,AM145&lt;&gt;"","")</f>
        <v/>
      </c>
      <c r="B145" s="153"/>
      <c r="C145" s="80"/>
      <c r="D145" s="80"/>
      <c r="E145" s="80"/>
      <c r="F145" s="80"/>
      <c r="G145" s="154"/>
      <c r="H145" s="80"/>
      <c r="I145" s="80"/>
      <c r="J145" s="158" t="s">
        <v>45</v>
      </c>
      <c r="K145" s="443" t="s">
        <v>2039</v>
      </c>
      <c r="L145" s="443"/>
      <c r="M145" s="443"/>
      <c r="N145" s="443"/>
      <c r="O145" s="443"/>
      <c r="P145" s="443"/>
      <c r="Q145" s="443"/>
      <c r="R145" s="443"/>
      <c r="S145" s="443"/>
      <c r="T145" s="443"/>
      <c r="U145" s="443"/>
      <c r="V145" s="443"/>
      <c r="W145" s="443"/>
      <c r="X145" s="443"/>
      <c r="Y145" s="443"/>
      <c r="Z145" s="443"/>
      <c r="AA145" s="443"/>
      <c r="AB145" s="443"/>
      <c r="AC145" s="443"/>
      <c r="AD145" s="443"/>
      <c r="AE145" s="443"/>
      <c r="AF145" s="443"/>
      <c r="AG145" s="443"/>
      <c r="AH145" s="443"/>
      <c r="AI145" s="443"/>
      <c r="AJ145" s="443"/>
      <c r="AK145" s="80"/>
      <c r="AL145" s="155"/>
      <c r="AM145" s="201"/>
      <c r="AN145" s="80"/>
      <c r="AO145" s="80"/>
      <c r="AP145" s="80"/>
      <c r="AQ145" s="80"/>
      <c r="AR145" s="154"/>
      <c r="AS145" s="157"/>
      <c r="AT145" s="158"/>
      <c r="AU145" s="158"/>
      <c r="AV145" s="158"/>
      <c r="AW145" s="158"/>
      <c r="AX145" s="159"/>
      <c r="AY145" s="15"/>
    </row>
    <row r="146" spans="1:51" ht="19.5" customHeight="1" x14ac:dyDescent="0.25">
      <c r="A146" s="69" t="str">
        <f t="shared" si="2"/>
        <v/>
      </c>
      <c r="B146" s="153"/>
      <c r="C146" s="80"/>
      <c r="D146" s="80"/>
      <c r="E146" s="80"/>
      <c r="F146" s="80"/>
      <c r="G146" s="154"/>
      <c r="H146" s="80"/>
      <c r="I146" s="80"/>
      <c r="J146" s="158"/>
      <c r="K146" s="443"/>
      <c r="L146" s="443"/>
      <c r="M146" s="443"/>
      <c r="N146" s="443"/>
      <c r="O146" s="443"/>
      <c r="P146" s="443"/>
      <c r="Q146" s="443"/>
      <c r="R146" s="443"/>
      <c r="S146" s="443"/>
      <c r="T146" s="443"/>
      <c r="U146" s="443"/>
      <c r="V146" s="443"/>
      <c r="W146" s="443"/>
      <c r="X146" s="443"/>
      <c r="Y146" s="443"/>
      <c r="Z146" s="443"/>
      <c r="AA146" s="443"/>
      <c r="AB146" s="443"/>
      <c r="AC146" s="443"/>
      <c r="AD146" s="443"/>
      <c r="AE146" s="443"/>
      <c r="AF146" s="443"/>
      <c r="AG146" s="443"/>
      <c r="AH146" s="443"/>
      <c r="AI146" s="443"/>
      <c r="AJ146" s="443"/>
      <c r="AK146" s="80"/>
      <c r="AL146" s="155"/>
      <c r="AM146" s="201"/>
      <c r="AN146" s="80"/>
      <c r="AO146" s="80"/>
      <c r="AP146" s="80"/>
      <c r="AQ146" s="80"/>
      <c r="AR146" s="154"/>
      <c r="AS146" s="157"/>
      <c r="AT146" s="158"/>
      <c r="AU146" s="158"/>
      <c r="AV146" s="158"/>
      <c r="AW146" s="158"/>
      <c r="AX146" s="159"/>
      <c r="AY146" s="15"/>
    </row>
    <row r="147" spans="1:51" ht="19.5" customHeight="1" x14ac:dyDescent="0.25">
      <c r="A147" s="69" t="str">
        <f t="shared" si="2"/>
        <v/>
      </c>
      <c r="B147" s="153"/>
      <c r="C147" s="80"/>
      <c r="D147" s="80"/>
      <c r="E147" s="80"/>
      <c r="F147" s="80"/>
      <c r="G147" s="154"/>
      <c r="H147" s="80"/>
      <c r="I147" s="80"/>
      <c r="J147" s="158"/>
      <c r="K147" s="443"/>
      <c r="L147" s="443"/>
      <c r="M147" s="443"/>
      <c r="N147" s="443"/>
      <c r="O147" s="443"/>
      <c r="P147" s="443"/>
      <c r="Q147" s="443"/>
      <c r="R147" s="443"/>
      <c r="S147" s="443"/>
      <c r="T147" s="443"/>
      <c r="U147" s="443"/>
      <c r="V147" s="443"/>
      <c r="W147" s="443"/>
      <c r="X147" s="443"/>
      <c r="Y147" s="443"/>
      <c r="Z147" s="443"/>
      <c r="AA147" s="443"/>
      <c r="AB147" s="443"/>
      <c r="AC147" s="443"/>
      <c r="AD147" s="443"/>
      <c r="AE147" s="443"/>
      <c r="AF147" s="443"/>
      <c r="AG147" s="443"/>
      <c r="AH147" s="443"/>
      <c r="AI147" s="443"/>
      <c r="AJ147" s="443"/>
      <c r="AK147" s="80"/>
      <c r="AL147" s="155"/>
      <c r="AM147" s="201"/>
      <c r="AN147" s="80"/>
      <c r="AO147" s="80"/>
      <c r="AP147" s="80"/>
      <c r="AQ147" s="80"/>
      <c r="AR147" s="154"/>
      <c r="AS147" s="157"/>
      <c r="AT147" s="158"/>
      <c r="AU147" s="158"/>
      <c r="AV147" s="158"/>
      <c r="AW147" s="158"/>
      <c r="AX147" s="159"/>
      <c r="AY147" s="15"/>
    </row>
    <row r="148" spans="1:51" ht="19.5" customHeight="1" x14ac:dyDescent="0.25">
      <c r="A148" s="69" t="str">
        <f t="shared" si="2"/>
        <v/>
      </c>
      <c r="B148" s="153"/>
      <c r="C148" s="80"/>
      <c r="D148" s="80"/>
      <c r="E148" s="80"/>
      <c r="F148" s="80"/>
      <c r="G148" s="154"/>
      <c r="H148" s="80"/>
      <c r="I148" s="80"/>
      <c r="J148" s="158"/>
      <c r="K148" s="443"/>
      <c r="L148" s="443"/>
      <c r="M148" s="443"/>
      <c r="N148" s="443"/>
      <c r="O148" s="443"/>
      <c r="P148" s="443"/>
      <c r="Q148" s="443"/>
      <c r="R148" s="443"/>
      <c r="S148" s="443"/>
      <c r="T148" s="443"/>
      <c r="U148" s="443"/>
      <c r="V148" s="443"/>
      <c r="W148" s="443"/>
      <c r="X148" s="443"/>
      <c r="Y148" s="443"/>
      <c r="Z148" s="443"/>
      <c r="AA148" s="443"/>
      <c r="AB148" s="443"/>
      <c r="AC148" s="443"/>
      <c r="AD148" s="443"/>
      <c r="AE148" s="443"/>
      <c r="AF148" s="443"/>
      <c r="AG148" s="443"/>
      <c r="AH148" s="443"/>
      <c r="AI148" s="443"/>
      <c r="AJ148" s="443"/>
      <c r="AK148" s="80"/>
      <c r="AL148" s="155"/>
      <c r="AM148" s="201"/>
      <c r="AN148" s="80"/>
      <c r="AO148" s="80"/>
      <c r="AP148" s="80"/>
      <c r="AQ148" s="80"/>
      <c r="AR148" s="154"/>
      <c r="AS148" s="157"/>
      <c r="AT148" s="158"/>
      <c r="AU148" s="158"/>
      <c r="AV148" s="158"/>
      <c r="AW148" s="158"/>
      <c r="AX148" s="159"/>
      <c r="AY148" s="15"/>
    </row>
    <row r="149" spans="1:51" ht="19.5" customHeight="1" x14ac:dyDescent="0.25">
      <c r="A149" s="69" t="str">
        <f t="shared" si="2"/>
        <v/>
      </c>
      <c r="B149" s="153"/>
      <c r="C149" s="80"/>
      <c r="D149" s="80"/>
      <c r="E149" s="80"/>
      <c r="F149" s="80"/>
      <c r="G149" s="154"/>
      <c r="H149" s="80"/>
      <c r="I149" s="80"/>
      <c r="J149" s="396" t="s">
        <v>1333</v>
      </c>
      <c r="K149" s="396"/>
      <c r="L149" s="396"/>
      <c r="M149" s="396"/>
      <c r="N149" s="396"/>
      <c r="O149" s="396"/>
      <c r="P149" s="396"/>
      <c r="Q149" s="396"/>
      <c r="R149" s="396"/>
      <c r="S149" s="396"/>
      <c r="T149" s="396"/>
      <c r="U149" s="396"/>
      <c r="V149" s="396"/>
      <c r="W149" s="396"/>
      <c r="X149" s="396"/>
      <c r="Y149" s="396"/>
      <c r="Z149" s="396"/>
      <c r="AA149" s="396"/>
      <c r="AB149" s="396"/>
      <c r="AC149" s="396"/>
      <c r="AD149" s="396"/>
      <c r="AE149" s="396"/>
      <c r="AF149" s="396"/>
      <c r="AG149" s="396"/>
      <c r="AH149" s="396"/>
      <c r="AI149" s="396"/>
      <c r="AJ149" s="396"/>
      <c r="AK149" s="80"/>
      <c r="AL149" s="155"/>
      <c r="AM149" s="201"/>
      <c r="AN149" s="80"/>
      <c r="AO149" s="80"/>
      <c r="AP149" s="80"/>
      <c r="AQ149" s="80"/>
      <c r="AR149" s="154"/>
      <c r="AS149" s="157"/>
      <c r="AT149" s="158"/>
      <c r="AU149" s="158"/>
      <c r="AV149" s="158"/>
      <c r="AW149" s="158"/>
      <c r="AX149" s="159"/>
      <c r="AY149" s="15"/>
    </row>
    <row r="150" spans="1:51" ht="19.5" customHeight="1" x14ac:dyDescent="0.25">
      <c r="A150" s="69" t="str">
        <f t="shared" si="2"/>
        <v/>
      </c>
      <c r="B150" s="153"/>
      <c r="C150" s="80"/>
      <c r="D150" s="80"/>
      <c r="E150" s="80"/>
      <c r="F150" s="80"/>
      <c r="G150" s="154"/>
      <c r="H150" s="80"/>
      <c r="I150" s="80"/>
      <c r="J150" s="211" t="s">
        <v>1332</v>
      </c>
      <c r="K150" s="443" t="s">
        <v>2067</v>
      </c>
      <c r="L150" s="443"/>
      <c r="M150" s="443"/>
      <c r="N150" s="443"/>
      <c r="O150" s="443"/>
      <c r="P150" s="443"/>
      <c r="Q150" s="443"/>
      <c r="R150" s="443"/>
      <c r="S150" s="443"/>
      <c r="T150" s="443"/>
      <c r="U150" s="443"/>
      <c r="V150" s="443"/>
      <c r="W150" s="443"/>
      <c r="X150" s="443"/>
      <c r="Y150" s="443"/>
      <c r="Z150" s="443"/>
      <c r="AA150" s="443"/>
      <c r="AB150" s="443"/>
      <c r="AC150" s="443"/>
      <c r="AD150" s="443"/>
      <c r="AE150" s="443"/>
      <c r="AF150" s="443"/>
      <c r="AG150" s="443"/>
      <c r="AH150" s="443"/>
      <c r="AI150" s="443"/>
      <c r="AJ150" s="443"/>
      <c r="AK150" s="212"/>
      <c r="AL150" s="155"/>
      <c r="AM150" s="201"/>
      <c r="AN150" s="80"/>
      <c r="AO150" s="80"/>
      <c r="AP150" s="80"/>
      <c r="AQ150" s="80"/>
      <c r="AR150" s="154"/>
      <c r="AS150" s="157"/>
      <c r="AT150" s="158"/>
      <c r="AU150" s="158"/>
      <c r="AV150" s="158"/>
      <c r="AW150" s="158"/>
      <c r="AX150" s="159"/>
      <c r="AY150" s="17"/>
    </row>
    <row r="151" spans="1:51" ht="19.5" customHeight="1" x14ac:dyDescent="0.25">
      <c r="A151" s="69" t="str">
        <f t="shared" si="2"/>
        <v/>
      </c>
      <c r="B151" s="153"/>
      <c r="C151" s="80"/>
      <c r="D151" s="80"/>
      <c r="E151" s="80"/>
      <c r="F151" s="80"/>
      <c r="G151" s="154"/>
      <c r="H151" s="80"/>
      <c r="I151" s="80"/>
      <c r="J151" s="158"/>
      <c r="K151" s="443"/>
      <c r="L151" s="443"/>
      <c r="M151" s="443"/>
      <c r="N151" s="443"/>
      <c r="O151" s="443"/>
      <c r="P151" s="443"/>
      <c r="Q151" s="443"/>
      <c r="R151" s="443"/>
      <c r="S151" s="443"/>
      <c r="T151" s="443"/>
      <c r="U151" s="443"/>
      <c r="V151" s="443"/>
      <c r="W151" s="443"/>
      <c r="X151" s="443"/>
      <c r="Y151" s="443"/>
      <c r="Z151" s="443"/>
      <c r="AA151" s="443"/>
      <c r="AB151" s="443"/>
      <c r="AC151" s="443"/>
      <c r="AD151" s="443"/>
      <c r="AE151" s="443"/>
      <c r="AF151" s="443"/>
      <c r="AG151" s="443"/>
      <c r="AH151" s="443"/>
      <c r="AI151" s="443"/>
      <c r="AJ151" s="443"/>
      <c r="AK151" s="212"/>
      <c r="AL151" s="155"/>
      <c r="AM151" s="201"/>
      <c r="AN151" s="80"/>
      <c r="AO151" s="80"/>
      <c r="AP151" s="80"/>
      <c r="AQ151" s="80"/>
      <c r="AR151" s="154"/>
      <c r="AS151" s="157"/>
      <c r="AT151" s="158"/>
      <c r="AU151" s="158"/>
      <c r="AV151" s="158"/>
      <c r="AW151" s="158"/>
      <c r="AX151" s="159"/>
      <c r="AY151" s="15"/>
    </row>
    <row r="152" spans="1:51" ht="19.5" customHeight="1" x14ac:dyDescent="0.25">
      <c r="A152" s="69" t="str">
        <f t="shared" si="2"/>
        <v/>
      </c>
      <c r="B152" s="153"/>
      <c r="C152" s="80"/>
      <c r="D152" s="80"/>
      <c r="E152" s="80"/>
      <c r="F152" s="80"/>
      <c r="G152" s="154"/>
      <c r="H152" s="80"/>
      <c r="I152" s="80"/>
      <c r="J152" s="158" t="s">
        <v>1332</v>
      </c>
      <c r="K152" s="443" t="s">
        <v>2038</v>
      </c>
      <c r="L152" s="443"/>
      <c r="M152" s="443"/>
      <c r="N152" s="443"/>
      <c r="O152" s="443"/>
      <c r="P152" s="443"/>
      <c r="Q152" s="443"/>
      <c r="R152" s="443"/>
      <c r="S152" s="443"/>
      <c r="T152" s="443"/>
      <c r="U152" s="443"/>
      <c r="V152" s="443"/>
      <c r="W152" s="443"/>
      <c r="X152" s="443"/>
      <c r="Y152" s="443"/>
      <c r="Z152" s="443"/>
      <c r="AA152" s="443"/>
      <c r="AB152" s="443"/>
      <c r="AC152" s="443"/>
      <c r="AD152" s="443"/>
      <c r="AE152" s="443"/>
      <c r="AF152" s="443"/>
      <c r="AG152" s="443"/>
      <c r="AH152" s="443"/>
      <c r="AI152" s="443"/>
      <c r="AJ152" s="443"/>
      <c r="AK152" s="213"/>
      <c r="AL152" s="155"/>
      <c r="AM152" s="201"/>
      <c r="AN152" s="80"/>
      <c r="AO152" s="80"/>
      <c r="AP152" s="80"/>
      <c r="AQ152" s="80"/>
      <c r="AR152" s="154"/>
      <c r="AS152" s="157"/>
      <c r="AT152" s="158"/>
      <c r="AU152" s="158"/>
      <c r="AV152" s="158"/>
      <c r="AW152" s="158"/>
      <c r="AX152" s="159"/>
      <c r="AY152" s="15"/>
    </row>
    <row r="153" spans="1:51" ht="19.5" customHeight="1" x14ac:dyDescent="0.25">
      <c r="A153" s="69"/>
      <c r="B153" s="153"/>
      <c r="C153" s="80"/>
      <c r="D153" s="80"/>
      <c r="E153" s="80"/>
      <c r="F153" s="80"/>
      <c r="G153" s="154"/>
      <c r="H153" s="80"/>
      <c r="I153" s="80"/>
      <c r="J153" s="158"/>
      <c r="K153" s="443"/>
      <c r="L153" s="443"/>
      <c r="M153" s="443"/>
      <c r="N153" s="443"/>
      <c r="O153" s="443"/>
      <c r="P153" s="443"/>
      <c r="Q153" s="443"/>
      <c r="R153" s="443"/>
      <c r="S153" s="443"/>
      <c r="T153" s="443"/>
      <c r="U153" s="443"/>
      <c r="V153" s="443"/>
      <c r="W153" s="443"/>
      <c r="X153" s="443"/>
      <c r="Y153" s="443"/>
      <c r="Z153" s="443"/>
      <c r="AA153" s="443"/>
      <c r="AB153" s="443"/>
      <c r="AC153" s="443"/>
      <c r="AD153" s="443"/>
      <c r="AE153" s="443"/>
      <c r="AF153" s="443"/>
      <c r="AG153" s="443"/>
      <c r="AH153" s="443"/>
      <c r="AI153" s="443"/>
      <c r="AJ153" s="443"/>
      <c r="AK153" s="213"/>
      <c r="AL153" s="155"/>
      <c r="AM153" s="201"/>
      <c r="AN153" s="80"/>
      <c r="AO153" s="80"/>
      <c r="AP153" s="80"/>
      <c r="AQ153" s="80"/>
      <c r="AR153" s="154"/>
      <c r="AS153" s="157"/>
      <c r="AT153" s="158"/>
      <c r="AU153" s="158"/>
      <c r="AV153" s="158"/>
      <c r="AW153" s="158"/>
      <c r="AX153" s="159"/>
      <c r="AY153" s="15"/>
    </row>
    <row r="154" spans="1:51" ht="19.5" customHeight="1" x14ac:dyDescent="0.25">
      <c r="A154" s="69" t="str">
        <f t="shared" si="2"/>
        <v/>
      </c>
      <c r="B154" s="153"/>
      <c r="C154" s="80"/>
      <c r="D154" s="80"/>
      <c r="E154" s="80"/>
      <c r="F154" s="80"/>
      <c r="G154" s="154"/>
      <c r="H154" s="80"/>
      <c r="I154" s="80"/>
      <c r="J154" s="158"/>
      <c r="K154" s="443"/>
      <c r="L154" s="443"/>
      <c r="M154" s="443"/>
      <c r="N154" s="443"/>
      <c r="O154" s="443"/>
      <c r="P154" s="443"/>
      <c r="Q154" s="443"/>
      <c r="R154" s="443"/>
      <c r="S154" s="443"/>
      <c r="T154" s="443"/>
      <c r="U154" s="443"/>
      <c r="V154" s="443"/>
      <c r="W154" s="443"/>
      <c r="X154" s="443"/>
      <c r="Y154" s="443"/>
      <c r="Z154" s="443"/>
      <c r="AA154" s="443"/>
      <c r="AB154" s="443"/>
      <c r="AC154" s="443"/>
      <c r="AD154" s="443"/>
      <c r="AE154" s="443"/>
      <c r="AF154" s="443"/>
      <c r="AG154" s="443"/>
      <c r="AH154" s="443"/>
      <c r="AI154" s="443"/>
      <c r="AJ154" s="443"/>
      <c r="AK154" s="213"/>
      <c r="AL154" s="155"/>
      <c r="AM154" s="201"/>
      <c r="AN154" s="80"/>
      <c r="AO154" s="80"/>
      <c r="AP154" s="80"/>
      <c r="AQ154" s="80"/>
      <c r="AR154" s="154"/>
      <c r="AS154" s="157"/>
      <c r="AT154" s="158"/>
      <c r="AU154" s="158"/>
      <c r="AV154" s="158"/>
      <c r="AW154" s="158"/>
      <c r="AX154" s="159"/>
      <c r="AY154" s="15"/>
    </row>
    <row r="155" spans="1:51" ht="19.5" customHeight="1" x14ac:dyDescent="0.25">
      <c r="A155" s="69" t="str">
        <f t="shared" si="2"/>
        <v/>
      </c>
      <c r="B155" s="153"/>
      <c r="C155" s="80"/>
      <c r="D155" s="80"/>
      <c r="E155" s="80"/>
      <c r="F155" s="80"/>
      <c r="G155" s="154"/>
      <c r="H155" s="80"/>
      <c r="I155" s="80"/>
      <c r="J155" s="158"/>
      <c r="K155" s="443"/>
      <c r="L155" s="443"/>
      <c r="M155" s="443"/>
      <c r="N155" s="443"/>
      <c r="O155" s="443"/>
      <c r="P155" s="443"/>
      <c r="Q155" s="443"/>
      <c r="R155" s="443"/>
      <c r="S155" s="443"/>
      <c r="T155" s="443"/>
      <c r="U155" s="443"/>
      <c r="V155" s="443"/>
      <c r="W155" s="443"/>
      <c r="X155" s="443"/>
      <c r="Y155" s="443"/>
      <c r="Z155" s="443"/>
      <c r="AA155" s="443"/>
      <c r="AB155" s="443"/>
      <c r="AC155" s="443"/>
      <c r="AD155" s="443"/>
      <c r="AE155" s="443"/>
      <c r="AF155" s="443"/>
      <c r="AG155" s="443"/>
      <c r="AH155" s="443"/>
      <c r="AI155" s="443"/>
      <c r="AJ155" s="443"/>
      <c r="AK155" s="213"/>
      <c r="AL155" s="155"/>
      <c r="AM155" s="201"/>
      <c r="AN155" s="80"/>
      <c r="AO155" s="80"/>
      <c r="AP155" s="80"/>
      <c r="AQ155" s="80"/>
      <c r="AR155" s="154"/>
      <c r="AS155" s="157"/>
      <c r="AT155" s="158"/>
      <c r="AU155" s="158"/>
      <c r="AV155" s="158"/>
      <c r="AW155" s="158"/>
      <c r="AX155" s="159"/>
      <c r="AY155" s="15"/>
    </row>
    <row r="156" spans="1:51" ht="19.5" customHeight="1" x14ac:dyDescent="0.25">
      <c r="A156" s="69" t="str">
        <f t="shared" si="2"/>
        <v/>
      </c>
      <c r="B156" s="153"/>
      <c r="C156" s="80"/>
      <c r="D156" s="80"/>
      <c r="E156" s="80"/>
      <c r="F156" s="80"/>
      <c r="G156" s="154"/>
      <c r="H156" s="80"/>
      <c r="I156" s="80"/>
      <c r="J156" s="158" t="s">
        <v>1332</v>
      </c>
      <c r="K156" s="443" t="s">
        <v>2040</v>
      </c>
      <c r="L156" s="443"/>
      <c r="M156" s="443"/>
      <c r="N156" s="443"/>
      <c r="O156" s="443"/>
      <c r="P156" s="443"/>
      <c r="Q156" s="443"/>
      <c r="R156" s="443"/>
      <c r="S156" s="443"/>
      <c r="T156" s="443"/>
      <c r="U156" s="443"/>
      <c r="V156" s="443"/>
      <c r="W156" s="443"/>
      <c r="X156" s="443"/>
      <c r="Y156" s="443"/>
      <c r="Z156" s="443"/>
      <c r="AA156" s="443"/>
      <c r="AB156" s="443"/>
      <c r="AC156" s="443"/>
      <c r="AD156" s="443"/>
      <c r="AE156" s="443"/>
      <c r="AF156" s="443"/>
      <c r="AG156" s="443"/>
      <c r="AH156" s="443"/>
      <c r="AI156" s="443"/>
      <c r="AJ156" s="443"/>
      <c r="AK156" s="213"/>
      <c r="AL156" s="155"/>
      <c r="AM156" s="201"/>
      <c r="AN156" s="80"/>
      <c r="AO156" s="80"/>
      <c r="AP156" s="80"/>
      <c r="AQ156" s="80"/>
      <c r="AR156" s="154"/>
      <c r="AS156" s="157"/>
      <c r="AT156" s="158"/>
      <c r="AU156" s="158"/>
      <c r="AV156" s="158"/>
      <c r="AW156" s="158"/>
      <c r="AX156" s="159"/>
      <c r="AY156" s="15"/>
    </row>
    <row r="157" spans="1:51" ht="19.5" customHeight="1" x14ac:dyDescent="0.25">
      <c r="A157" s="69" t="str">
        <f t="shared" si="2"/>
        <v/>
      </c>
      <c r="B157" s="153"/>
      <c r="C157" s="80"/>
      <c r="D157" s="80"/>
      <c r="E157" s="80"/>
      <c r="F157" s="80"/>
      <c r="G157" s="154"/>
      <c r="H157" s="80"/>
      <c r="I157" s="80"/>
      <c r="J157" s="158"/>
      <c r="K157" s="443"/>
      <c r="L157" s="443"/>
      <c r="M157" s="443"/>
      <c r="N157" s="443"/>
      <c r="O157" s="443"/>
      <c r="P157" s="443"/>
      <c r="Q157" s="443"/>
      <c r="R157" s="443"/>
      <c r="S157" s="443"/>
      <c r="T157" s="443"/>
      <c r="U157" s="443"/>
      <c r="V157" s="443"/>
      <c r="W157" s="443"/>
      <c r="X157" s="443"/>
      <c r="Y157" s="443"/>
      <c r="Z157" s="443"/>
      <c r="AA157" s="443"/>
      <c r="AB157" s="443"/>
      <c r="AC157" s="443"/>
      <c r="AD157" s="443"/>
      <c r="AE157" s="443"/>
      <c r="AF157" s="443"/>
      <c r="AG157" s="443"/>
      <c r="AH157" s="443"/>
      <c r="AI157" s="443"/>
      <c r="AJ157" s="443"/>
      <c r="AK157" s="213"/>
      <c r="AL157" s="155"/>
      <c r="AM157" s="201"/>
      <c r="AN157" s="80"/>
      <c r="AO157" s="80"/>
      <c r="AP157" s="80"/>
      <c r="AQ157" s="80"/>
      <c r="AR157" s="154"/>
      <c r="AS157" s="157"/>
      <c r="AT157" s="158"/>
      <c r="AU157" s="158"/>
      <c r="AV157" s="158"/>
      <c r="AW157" s="158"/>
      <c r="AX157" s="159"/>
      <c r="AY157" s="15"/>
    </row>
    <row r="158" spans="1:51" ht="19.5" customHeight="1" x14ac:dyDescent="0.25">
      <c r="A158" s="69" t="str">
        <f t="shared" si="2"/>
        <v/>
      </c>
      <c r="B158" s="153"/>
      <c r="C158" s="80"/>
      <c r="D158" s="80"/>
      <c r="E158" s="80"/>
      <c r="F158" s="80"/>
      <c r="G158" s="154"/>
      <c r="H158" s="80"/>
      <c r="I158" s="80"/>
      <c r="J158" s="158"/>
      <c r="K158" s="443"/>
      <c r="L158" s="443"/>
      <c r="M158" s="443"/>
      <c r="N158" s="443"/>
      <c r="O158" s="443"/>
      <c r="P158" s="443"/>
      <c r="Q158" s="443"/>
      <c r="R158" s="443"/>
      <c r="S158" s="443"/>
      <c r="T158" s="443"/>
      <c r="U158" s="443"/>
      <c r="V158" s="443"/>
      <c r="W158" s="443"/>
      <c r="X158" s="443"/>
      <c r="Y158" s="443"/>
      <c r="Z158" s="443"/>
      <c r="AA158" s="443"/>
      <c r="AB158" s="443"/>
      <c r="AC158" s="443"/>
      <c r="AD158" s="443"/>
      <c r="AE158" s="443"/>
      <c r="AF158" s="443"/>
      <c r="AG158" s="443"/>
      <c r="AH158" s="443"/>
      <c r="AI158" s="443"/>
      <c r="AJ158" s="443"/>
      <c r="AK158" s="213"/>
      <c r="AL158" s="155"/>
      <c r="AM158" s="201"/>
      <c r="AN158" s="80"/>
      <c r="AO158" s="80"/>
      <c r="AP158" s="80"/>
      <c r="AQ158" s="80"/>
      <c r="AR158" s="154"/>
      <c r="AS158" s="157"/>
      <c r="AT158" s="158"/>
      <c r="AU158" s="158"/>
      <c r="AV158" s="158"/>
      <c r="AW158" s="158"/>
      <c r="AX158" s="159"/>
      <c r="AY158" s="15"/>
    </row>
    <row r="159" spans="1:51" ht="19.5" customHeight="1" x14ac:dyDescent="0.25">
      <c r="A159" s="69" t="str">
        <f t="shared" si="2"/>
        <v/>
      </c>
      <c r="B159" s="153"/>
      <c r="C159" s="80"/>
      <c r="D159" s="80"/>
      <c r="E159" s="80"/>
      <c r="F159" s="80"/>
      <c r="G159" s="154"/>
      <c r="H159" s="80"/>
      <c r="I159" s="80"/>
      <c r="J159" s="158"/>
      <c r="K159" s="443"/>
      <c r="L159" s="443"/>
      <c r="M159" s="443"/>
      <c r="N159" s="443"/>
      <c r="O159" s="443"/>
      <c r="P159" s="443"/>
      <c r="Q159" s="443"/>
      <c r="R159" s="443"/>
      <c r="S159" s="443"/>
      <c r="T159" s="443"/>
      <c r="U159" s="443"/>
      <c r="V159" s="443"/>
      <c r="W159" s="443"/>
      <c r="X159" s="443"/>
      <c r="Y159" s="443"/>
      <c r="Z159" s="443"/>
      <c r="AA159" s="443"/>
      <c r="AB159" s="443"/>
      <c r="AC159" s="443"/>
      <c r="AD159" s="443"/>
      <c r="AE159" s="443"/>
      <c r="AF159" s="443"/>
      <c r="AG159" s="443"/>
      <c r="AH159" s="443"/>
      <c r="AI159" s="443"/>
      <c r="AJ159" s="443"/>
      <c r="AK159" s="213"/>
      <c r="AL159" s="155"/>
      <c r="AM159" s="201"/>
      <c r="AN159" s="80"/>
      <c r="AO159" s="80"/>
      <c r="AP159" s="80"/>
      <c r="AQ159" s="80"/>
      <c r="AR159" s="154"/>
      <c r="AS159" s="157"/>
      <c r="AT159" s="158"/>
      <c r="AU159" s="158"/>
      <c r="AV159" s="158"/>
      <c r="AW159" s="158"/>
      <c r="AX159" s="159"/>
      <c r="AY159" s="15"/>
    </row>
    <row r="160" spans="1:51" ht="19.5" customHeight="1" x14ac:dyDescent="0.25">
      <c r="A160" s="69"/>
      <c r="B160" s="153"/>
      <c r="C160" s="80"/>
      <c r="D160" s="80"/>
      <c r="E160" s="80"/>
      <c r="F160" s="80"/>
      <c r="G160" s="154"/>
      <c r="H160" s="80"/>
      <c r="I160" s="80"/>
      <c r="J160" s="158"/>
      <c r="K160" s="443"/>
      <c r="L160" s="443"/>
      <c r="M160" s="443"/>
      <c r="N160" s="443"/>
      <c r="O160" s="443"/>
      <c r="P160" s="443"/>
      <c r="Q160" s="443"/>
      <c r="R160" s="443"/>
      <c r="S160" s="443"/>
      <c r="T160" s="443"/>
      <c r="U160" s="443"/>
      <c r="V160" s="443"/>
      <c r="W160" s="443"/>
      <c r="X160" s="443"/>
      <c r="Y160" s="443"/>
      <c r="Z160" s="443"/>
      <c r="AA160" s="443"/>
      <c r="AB160" s="443"/>
      <c r="AC160" s="443"/>
      <c r="AD160" s="443"/>
      <c r="AE160" s="443"/>
      <c r="AF160" s="443"/>
      <c r="AG160" s="443"/>
      <c r="AH160" s="443"/>
      <c r="AI160" s="443"/>
      <c r="AJ160" s="443"/>
      <c r="AK160" s="213"/>
      <c r="AL160" s="155"/>
      <c r="AM160" s="201"/>
      <c r="AN160" s="80"/>
      <c r="AO160" s="80"/>
      <c r="AP160" s="80"/>
      <c r="AQ160" s="80"/>
      <c r="AR160" s="154"/>
      <c r="AS160" s="157"/>
      <c r="AT160" s="158"/>
      <c r="AU160" s="158"/>
      <c r="AV160" s="158"/>
      <c r="AW160" s="158"/>
      <c r="AX160" s="159"/>
      <c r="AY160" s="15"/>
    </row>
    <row r="161" spans="1:51" ht="19.5" customHeight="1" x14ac:dyDescent="0.25">
      <c r="A161" s="69" t="str">
        <f t="shared" si="2"/>
        <v/>
      </c>
      <c r="B161" s="153"/>
      <c r="C161" s="80"/>
      <c r="D161" s="80"/>
      <c r="E161" s="80"/>
      <c r="F161" s="80"/>
      <c r="G161" s="154"/>
      <c r="H161" s="80"/>
      <c r="I161" s="80"/>
      <c r="J161" s="158"/>
      <c r="K161" s="443"/>
      <c r="L161" s="443"/>
      <c r="M161" s="443"/>
      <c r="N161" s="443"/>
      <c r="O161" s="443"/>
      <c r="P161" s="443"/>
      <c r="Q161" s="443"/>
      <c r="R161" s="443"/>
      <c r="S161" s="443"/>
      <c r="T161" s="443"/>
      <c r="U161" s="443"/>
      <c r="V161" s="443"/>
      <c r="W161" s="443"/>
      <c r="X161" s="443"/>
      <c r="Y161" s="443"/>
      <c r="Z161" s="443"/>
      <c r="AA161" s="443"/>
      <c r="AB161" s="443"/>
      <c r="AC161" s="443"/>
      <c r="AD161" s="443"/>
      <c r="AE161" s="443"/>
      <c r="AF161" s="443"/>
      <c r="AG161" s="443"/>
      <c r="AH161" s="443"/>
      <c r="AI161" s="443"/>
      <c r="AJ161" s="443"/>
      <c r="AK161" s="213"/>
      <c r="AL161" s="155"/>
      <c r="AM161" s="201"/>
      <c r="AN161" s="80"/>
      <c r="AO161" s="80"/>
      <c r="AP161" s="80"/>
      <c r="AQ161" s="80"/>
      <c r="AR161" s="154"/>
      <c r="AS161" s="157"/>
      <c r="AT161" s="158"/>
      <c r="AU161" s="158"/>
      <c r="AV161" s="158"/>
      <c r="AW161" s="158"/>
      <c r="AX161" s="159"/>
      <c r="AY161" s="15"/>
    </row>
    <row r="162" spans="1:51" ht="19.5" customHeight="1" x14ac:dyDescent="0.25">
      <c r="A162" s="69" t="str">
        <f t="shared" si="2"/>
        <v/>
      </c>
      <c r="B162" s="153"/>
      <c r="C162" s="80"/>
      <c r="D162" s="80"/>
      <c r="E162" s="80"/>
      <c r="F162" s="80"/>
      <c r="G162" s="154"/>
      <c r="H162" s="80"/>
      <c r="I162" s="80"/>
      <c r="J162" s="158"/>
      <c r="K162" s="443"/>
      <c r="L162" s="443"/>
      <c r="M162" s="443"/>
      <c r="N162" s="443"/>
      <c r="O162" s="443"/>
      <c r="P162" s="443"/>
      <c r="Q162" s="443"/>
      <c r="R162" s="443"/>
      <c r="S162" s="443"/>
      <c r="T162" s="443"/>
      <c r="U162" s="443"/>
      <c r="V162" s="443"/>
      <c r="W162" s="443"/>
      <c r="X162" s="443"/>
      <c r="Y162" s="443"/>
      <c r="Z162" s="443"/>
      <c r="AA162" s="443"/>
      <c r="AB162" s="443"/>
      <c r="AC162" s="443"/>
      <c r="AD162" s="443"/>
      <c r="AE162" s="443"/>
      <c r="AF162" s="443"/>
      <c r="AG162" s="443"/>
      <c r="AH162" s="443"/>
      <c r="AI162" s="443"/>
      <c r="AJ162" s="443"/>
      <c r="AK162" s="213"/>
      <c r="AL162" s="155"/>
      <c r="AM162" s="201"/>
      <c r="AN162" s="80"/>
      <c r="AO162" s="80"/>
      <c r="AP162" s="80"/>
      <c r="AQ162" s="80"/>
      <c r="AR162" s="154"/>
      <c r="AS162" s="157"/>
      <c r="AT162" s="158"/>
      <c r="AU162" s="158"/>
      <c r="AV162" s="158"/>
      <c r="AW162" s="158"/>
      <c r="AX162" s="159"/>
      <c r="AY162" s="15"/>
    </row>
    <row r="163" spans="1:51" ht="44.15" customHeight="1" x14ac:dyDescent="0.25">
      <c r="A163" s="69" t="str">
        <f t="shared" si="2"/>
        <v/>
      </c>
      <c r="B163" s="153"/>
      <c r="C163" s="80"/>
      <c r="D163" s="80"/>
      <c r="E163" s="80"/>
      <c r="F163" s="80"/>
      <c r="G163" s="154"/>
      <c r="H163" s="80"/>
      <c r="I163" s="80"/>
      <c r="J163" s="158"/>
      <c r="K163" s="443"/>
      <c r="L163" s="443"/>
      <c r="M163" s="443"/>
      <c r="N163" s="443"/>
      <c r="O163" s="443"/>
      <c r="P163" s="443"/>
      <c r="Q163" s="443"/>
      <c r="R163" s="443"/>
      <c r="S163" s="443"/>
      <c r="T163" s="443"/>
      <c r="U163" s="443"/>
      <c r="V163" s="443"/>
      <c r="W163" s="443"/>
      <c r="X163" s="443"/>
      <c r="Y163" s="443"/>
      <c r="Z163" s="443"/>
      <c r="AA163" s="443"/>
      <c r="AB163" s="443"/>
      <c r="AC163" s="443"/>
      <c r="AD163" s="443"/>
      <c r="AE163" s="443"/>
      <c r="AF163" s="443"/>
      <c r="AG163" s="443"/>
      <c r="AH163" s="443"/>
      <c r="AI163" s="443"/>
      <c r="AJ163" s="443"/>
      <c r="AK163" s="80"/>
      <c r="AL163" s="155"/>
      <c r="AM163" s="201"/>
      <c r="AN163" s="80"/>
      <c r="AO163" s="80"/>
      <c r="AP163" s="80"/>
      <c r="AQ163" s="80"/>
      <c r="AR163" s="154"/>
      <c r="AS163" s="157"/>
      <c r="AT163" s="158"/>
      <c r="AU163" s="158"/>
      <c r="AV163" s="158"/>
      <c r="AW163" s="158"/>
      <c r="AX163" s="159"/>
      <c r="AY163" s="15"/>
    </row>
    <row r="164" spans="1:51" ht="19.5" customHeight="1" x14ac:dyDescent="0.25">
      <c r="A164" s="69" t="str">
        <f t="shared" si="2"/>
        <v/>
      </c>
      <c r="B164" s="153"/>
      <c r="C164" s="80"/>
      <c r="D164" s="80"/>
      <c r="E164" s="80"/>
      <c r="F164" s="80"/>
      <c r="G164" s="154"/>
      <c r="H164" s="80"/>
      <c r="I164" s="80"/>
      <c r="J164" s="158" t="s">
        <v>1332</v>
      </c>
      <c r="K164" s="443" t="s">
        <v>2100</v>
      </c>
      <c r="L164" s="443"/>
      <c r="M164" s="443"/>
      <c r="N164" s="443"/>
      <c r="O164" s="443"/>
      <c r="P164" s="443"/>
      <c r="Q164" s="443"/>
      <c r="R164" s="443"/>
      <c r="S164" s="443"/>
      <c r="T164" s="443"/>
      <c r="U164" s="443"/>
      <c r="V164" s="443"/>
      <c r="W164" s="443"/>
      <c r="X164" s="443"/>
      <c r="Y164" s="443"/>
      <c r="Z164" s="443"/>
      <c r="AA164" s="443"/>
      <c r="AB164" s="443"/>
      <c r="AC164" s="443"/>
      <c r="AD164" s="443"/>
      <c r="AE164" s="443"/>
      <c r="AF164" s="443"/>
      <c r="AG164" s="443"/>
      <c r="AH164" s="443"/>
      <c r="AI164" s="443"/>
      <c r="AJ164" s="443"/>
      <c r="AK164" s="80"/>
      <c r="AL164" s="155"/>
      <c r="AM164" s="201"/>
      <c r="AN164" s="80"/>
      <c r="AO164" s="80"/>
      <c r="AP164" s="80"/>
      <c r="AQ164" s="80"/>
      <c r="AR164" s="154"/>
      <c r="AS164" s="157"/>
      <c r="AT164" s="158"/>
      <c r="AU164" s="158"/>
      <c r="AV164" s="158"/>
      <c r="AW164" s="158"/>
      <c r="AX164" s="159"/>
      <c r="AY164" s="15"/>
    </row>
    <row r="165" spans="1:51" ht="19.5" customHeight="1" x14ac:dyDescent="0.25">
      <c r="A165" s="69" t="str">
        <f t="shared" si="2"/>
        <v/>
      </c>
      <c r="B165" s="153"/>
      <c r="C165" s="80"/>
      <c r="D165" s="80"/>
      <c r="E165" s="80"/>
      <c r="F165" s="80"/>
      <c r="G165" s="154"/>
      <c r="H165" s="80"/>
      <c r="I165" s="80"/>
      <c r="J165" s="158"/>
      <c r="K165" s="443"/>
      <c r="L165" s="443"/>
      <c r="M165" s="443"/>
      <c r="N165" s="443"/>
      <c r="O165" s="443"/>
      <c r="P165" s="443"/>
      <c r="Q165" s="443"/>
      <c r="R165" s="443"/>
      <c r="S165" s="443"/>
      <c r="T165" s="443"/>
      <c r="U165" s="443"/>
      <c r="V165" s="443"/>
      <c r="W165" s="443"/>
      <c r="X165" s="443"/>
      <c r="Y165" s="443"/>
      <c r="Z165" s="443"/>
      <c r="AA165" s="443"/>
      <c r="AB165" s="443"/>
      <c r="AC165" s="443"/>
      <c r="AD165" s="443"/>
      <c r="AE165" s="443"/>
      <c r="AF165" s="443"/>
      <c r="AG165" s="443"/>
      <c r="AH165" s="443"/>
      <c r="AI165" s="443"/>
      <c r="AJ165" s="443"/>
      <c r="AK165" s="80"/>
      <c r="AL165" s="155"/>
      <c r="AM165" s="201"/>
      <c r="AN165" s="80"/>
      <c r="AO165" s="80"/>
      <c r="AP165" s="80"/>
      <c r="AQ165" s="80"/>
      <c r="AR165" s="154"/>
      <c r="AS165" s="157"/>
      <c r="AT165" s="158"/>
      <c r="AU165" s="158"/>
      <c r="AV165" s="158"/>
      <c r="AW165" s="158"/>
      <c r="AX165" s="159"/>
      <c r="AY165" s="15"/>
    </row>
    <row r="166" spans="1:51" ht="19.5" customHeight="1" x14ac:dyDescent="0.25">
      <c r="A166" s="69"/>
      <c r="B166" s="153"/>
      <c r="C166" s="80"/>
      <c r="D166" s="80"/>
      <c r="E166" s="80"/>
      <c r="F166" s="80"/>
      <c r="G166" s="154"/>
      <c r="H166" s="80"/>
      <c r="I166" s="80"/>
      <c r="J166" s="158"/>
      <c r="K166" s="443"/>
      <c r="L166" s="443"/>
      <c r="M166" s="443"/>
      <c r="N166" s="443"/>
      <c r="O166" s="443"/>
      <c r="P166" s="443"/>
      <c r="Q166" s="443"/>
      <c r="R166" s="443"/>
      <c r="S166" s="443"/>
      <c r="T166" s="443"/>
      <c r="U166" s="443"/>
      <c r="V166" s="443"/>
      <c r="W166" s="443"/>
      <c r="X166" s="443"/>
      <c r="Y166" s="443"/>
      <c r="Z166" s="443"/>
      <c r="AA166" s="443"/>
      <c r="AB166" s="443"/>
      <c r="AC166" s="443"/>
      <c r="AD166" s="443"/>
      <c r="AE166" s="443"/>
      <c r="AF166" s="443"/>
      <c r="AG166" s="443"/>
      <c r="AH166" s="443"/>
      <c r="AI166" s="443"/>
      <c r="AJ166" s="443"/>
      <c r="AK166" s="80"/>
      <c r="AL166" s="155"/>
      <c r="AM166" s="201"/>
      <c r="AN166" s="80"/>
      <c r="AO166" s="80"/>
      <c r="AP166" s="80"/>
      <c r="AQ166" s="80"/>
      <c r="AR166" s="154"/>
      <c r="AS166" s="157"/>
      <c r="AT166" s="158"/>
      <c r="AU166" s="158"/>
      <c r="AV166" s="158"/>
      <c r="AW166" s="158"/>
      <c r="AX166" s="159"/>
      <c r="AY166" s="15"/>
    </row>
    <row r="167" spans="1:51" ht="19.5" customHeight="1" x14ac:dyDescent="0.25">
      <c r="A167" s="69"/>
      <c r="B167" s="153"/>
      <c r="C167" s="80"/>
      <c r="D167" s="80"/>
      <c r="E167" s="80"/>
      <c r="F167" s="80"/>
      <c r="G167" s="154"/>
      <c r="H167" s="80"/>
      <c r="I167" s="80"/>
      <c r="J167" s="158"/>
      <c r="K167" s="443"/>
      <c r="L167" s="443"/>
      <c r="M167" s="443"/>
      <c r="N167" s="443"/>
      <c r="O167" s="443"/>
      <c r="P167" s="443"/>
      <c r="Q167" s="443"/>
      <c r="R167" s="443"/>
      <c r="S167" s="443"/>
      <c r="T167" s="443"/>
      <c r="U167" s="443"/>
      <c r="V167" s="443"/>
      <c r="W167" s="443"/>
      <c r="X167" s="443"/>
      <c r="Y167" s="443"/>
      <c r="Z167" s="443"/>
      <c r="AA167" s="443"/>
      <c r="AB167" s="443"/>
      <c r="AC167" s="443"/>
      <c r="AD167" s="443"/>
      <c r="AE167" s="443"/>
      <c r="AF167" s="443"/>
      <c r="AG167" s="443"/>
      <c r="AH167" s="443"/>
      <c r="AI167" s="443"/>
      <c r="AJ167" s="443"/>
      <c r="AK167" s="80"/>
      <c r="AL167" s="155"/>
      <c r="AM167" s="201"/>
      <c r="AN167" s="80"/>
      <c r="AO167" s="80"/>
      <c r="AP167" s="80"/>
      <c r="AQ167" s="80"/>
      <c r="AR167" s="154"/>
      <c r="AS167" s="157"/>
      <c r="AT167" s="158"/>
      <c r="AU167" s="158"/>
      <c r="AV167" s="158"/>
      <c r="AW167" s="158"/>
      <c r="AX167" s="159"/>
      <c r="AY167" s="15"/>
    </row>
    <row r="168" spans="1:51" ht="19.5" customHeight="1" x14ac:dyDescent="0.25">
      <c r="A168" s="69"/>
      <c r="B168" s="153"/>
      <c r="C168" s="80"/>
      <c r="D168" s="80"/>
      <c r="E168" s="80"/>
      <c r="F168" s="80"/>
      <c r="G168" s="154"/>
      <c r="H168" s="80"/>
      <c r="I168" s="80"/>
      <c r="J168" s="158"/>
      <c r="K168" s="443"/>
      <c r="L168" s="443"/>
      <c r="M168" s="443"/>
      <c r="N168" s="443"/>
      <c r="O168" s="443"/>
      <c r="P168" s="443"/>
      <c r="Q168" s="443"/>
      <c r="R168" s="443"/>
      <c r="S168" s="443"/>
      <c r="T168" s="443"/>
      <c r="U168" s="443"/>
      <c r="V168" s="443"/>
      <c r="W168" s="443"/>
      <c r="X168" s="443"/>
      <c r="Y168" s="443"/>
      <c r="Z168" s="443"/>
      <c r="AA168" s="443"/>
      <c r="AB168" s="443"/>
      <c r="AC168" s="443"/>
      <c r="AD168" s="443"/>
      <c r="AE168" s="443"/>
      <c r="AF168" s="443"/>
      <c r="AG168" s="443"/>
      <c r="AH168" s="443"/>
      <c r="AI168" s="443"/>
      <c r="AJ168" s="443"/>
      <c r="AK168" s="80"/>
      <c r="AL168" s="155"/>
      <c r="AM168" s="201"/>
      <c r="AN168" s="80"/>
      <c r="AO168" s="80"/>
      <c r="AP168" s="80"/>
      <c r="AQ168" s="80"/>
      <c r="AR168" s="154"/>
      <c r="AS168" s="157"/>
      <c r="AT168" s="158"/>
      <c r="AU168" s="158"/>
      <c r="AV168" s="158"/>
      <c r="AW168" s="158"/>
      <c r="AX168" s="159"/>
      <c r="AY168" s="15"/>
    </row>
    <row r="169" spans="1:51" ht="19.5" customHeight="1" x14ac:dyDescent="0.25">
      <c r="A169" s="69"/>
      <c r="B169" s="153"/>
      <c r="C169" s="80"/>
      <c r="D169" s="80"/>
      <c r="E169" s="80"/>
      <c r="F169" s="80"/>
      <c r="G169" s="154"/>
      <c r="H169" s="80"/>
      <c r="I169" s="80"/>
      <c r="J169" s="158"/>
      <c r="K169" s="443"/>
      <c r="L169" s="443"/>
      <c r="M169" s="443"/>
      <c r="N169" s="443"/>
      <c r="O169" s="443"/>
      <c r="P169" s="443"/>
      <c r="Q169" s="443"/>
      <c r="R169" s="443"/>
      <c r="S169" s="443"/>
      <c r="T169" s="443"/>
      <c r="U169" s="443"/>
      <c r="V169" s="443"/>
      <c r="W169" s="443"/>
      <c r="X169" s="443"/>
      <c r="Y169" s="443"/>
      <c r="Z169" s="443"/>
      <c r="AA169" s="443"/>
      <c r="AB169" s="443"/>
      <c r="AC169" s="443"/>
      <c r="AD169" s="443"/>
      <c r="AE169" s="443"/>
      <c r="AF169" s="443"/>
      <c r="AG169" s="443"/>
      <c r="AH169" s="443"/>
      <c r="AI169" s="443"/>
      <c r="AJ169" s="443"/>
      <c r="AK169" s="80"/>
      <c r="AL169" s="155"/>
      <c r="AM169" s="201"/>
      <c r="AN169" s="80"/>
      <c r="AO169" s="80"/>
      <c r="AP169" s="80"/>
      <c r="AQ169" s="80"/>
      <c r="AR169" s="154"/>
      <c r="AS169" s="157"/>
      <c r="AT169" s="158"/>
      <c r="AU169" s="158"/>
      <c r="AV169" s="158"/>
      <c r="AW169" s="158"/>
      <c r="AX169" s="159"/>
      <c r="AY169" s="15"/>
    </row>
    <row r="170" spans="1:51" ht="19.5" customHeight="1" x14ac:dyDescent="0.25">
      <c r="A170" s="69" t="str">
        <f t="shared" si="2"/>
        <v/>
      </c>
      <c r="B170" s="153"/>
      <c r="C170" s="80"/>
      <c r="D170" s="80"/>
      <c r="E170" s="80"/>
      <c r="F170" s="80"/>
      <c r="G170" s="154"/>
      <c r="H170" s="80"/>
      <c r="I170" s="80"/>
      <c r="J170" s="158"/>
      <c r="K170" s="443"/>
      <c r="L170" s="443"/>
      <c r="M170" s="443"/>
      <c r="N170" s="443"/>
      <c r="O170" s="443"/>
      <c r="P170" s="443"/>
      <c r="Q170" s="443"/>
      <c r="R170" s="443"/>
      <c r="S170" s="443"/>
      <c r="T170" s="443"/>
      <c r="U170" s="443"/>
      <c r="V170" s="443"/>
      <c r="W170" s="443"/>
      <c r="X170" s="443"/>
      <c r="Y170" s="443"/>
      <c r="Z170" s="443"/>
      <c r="AA170" s="443"/>
      <c r="AB170" s="443"/>
      <c r="AC170" s="443"/>
      <c r="AD170" s="443"/>
      <c r="AE170" s="443"/>
      <c r="AF170" s="443"/>
      <c r="AG170" s="443"/>
      <c r="AH170" s="443"/>
      <c r="AI170" s="443"/>
      <c r="AJ170" s="443"/>
      <c r="AK170" s="80"/>
      <c r="AL170" s="155"/>
      <c r="AM170" s="201"/>
      <c r="AN170" s="80"/>
      <c r="AO170" s="80"/>
      <c r="AP170" s="80"/>
      <c r="AQ170" s="80"/>
      <c r="AR170" s="154"/>
      <c r="AS170" s="157"/>
      <c r="AT170" s="158"/>
      <c r="AU170" s="158"/>
      <c r="AV170" s="158"/>
      <c r="AW170" s="158"/>
      <c r="AX170" s="159"/>
      <c r="AY170" s="15"/>
    </row>
    <row r="171" spans="1:51" ht="19.5" customHeight="1" x14ac:dyDescent="0.25">
      <c r="A171" s="69" t="str">
        <f t="shared" si="2"/>
        <v/>
      </c>
      <c r="B171" s="153"/>
      <c r="C171" s="80"/>
      <c r="D171" s="80"/>
      <c r="E171" s="80"/>
      <c r="F171" s="80"/>
      <c r="G171" s="154"/>
      <c r="H171" s="80"/>
      <c r="I171" s="80"/>
      <c r="J171" s="158"/>
      <c r="K171" s="443"/>
      <c r="L171" s="443"/>
      <c r="M171" s="443"/>
      <c r="N171" s="443"/>
      <c r="O171" s="443"/>
      <c r="P171" s="443"/>
      <c r="Q171" s="443"/>
      <c r="R171" s="443"/>
      <c r="S171" s="443"/>
      <c r="T171" s="443"/>
      <c r="U171" s="443"/>
      <c r="V171" s="443"/>
      <c r="W171" s="443"/>
      <c r="X171" s="443"/>
      <c r="Y171" s="443"/>
      <c r="Z171" s="443"/>
      <c r="AA171" s="443"/>
      <c r="AB171" s="443"/>
      <c r="AC171" s="443"/>
      <c r="AD171" s="443"/>
      <c r="AE171" s="443"/>
      <c r="AF171" s="443"/>
      <c r="AG171" s="443"/>
      <c r="AH171" s="443"/>
      <c r="AI171" s="443"/>
      <c r="AJ171" s="443"/>
      <c r="AK171" s="80"/>
      <c r="AL171" s="155"/>
      <c r="AM171" s="201"/>
      <c r="AN171" s="80"/>
      <c r="AO171" s="80"/>
      <c r="AP171" s="80"/>
      <c r="AQ171" s="80"/>
      <c r="AR171" s="154"/>
      <c r="AS171" s="157"/>
      <c r="AT171" s="158"/>
      <c r="AU171" s="158"/>
      <c r="AV171" s="158"/>
      <c r="AW171" s="158"/>
      <c r="AX171" s="159"/>
      <c r="AY171" s="15"/>
    </row>
    <row r="172" spans="1:51" ht="19.5" customHeight="1" x14ac:dyDescent="0.25">
      <c r="A172" s="69" t="str">
        <f t="shared" si="2"/>
        <v/>
      </c>
      <c r="B172" s="153"/>
      <c r="C172" s="80"/>
      <c r="D172" s="80"/>
      <c r="E172" s="80"/>
      <c r="F172" s="80"/>
      <c r="G172" s="154"/>
      <c r="H172" s="80"/>
      <c r="I172" s="80"/>
      <c r="J172" s="158"/>
      <c r="K172" s="443"/>
      <c r="L172" s="443"/>
      <c r="M172" s="443"/>
      <c r="N172" s="443"/>
      <c r="O172" s="443"/>
      <c r="P172" s="443"/>
      <c r="Q172" s="443"/>
      <c r="R172" s="443"/>
      <c r="S172" s="443"/>
      <c r="T172" s="443"/>
      <c r="U172" s="443"/>
      <c r="V172" s="443"/>
      <c r="W172" s="443"/>
      <c r="X172" s="443"/>
      <c r="Y172" s="443"/>
      <c r="Z172" s="443"/>
      <c r="AA172" s="443"/>
      <c r="AB172" s="443"/>
      <c r="AC172" s="443"/>
      <c r="AD172" s="443"/>
      <c r="AE172" s="443"/>
      <c r="AF172" s="443"/>
      <c r="AG172" s="443"/>
      <c r="AH172" s="443"/>
      <c r="AI172" s="443"/>
      <c r="AJ172" s="443"/>
      <c r="AK172" s="80"/>
      <c r="AL172" s="155"/>
      <c r="AM172" s="201"/>
      <c r="AN172" s="80"/>
      <c r="AO172" s="80"/>
      <c r="AP172" s="80"/>
      <c r="AQ172" s="80"/>
      <c r="AR172" s="154"/>
      <c r="AS172" s="157"/>
      <c r="AT172" s="158"/>
      <c r="AU172" s="158"/>
      <c r="AV172" s="158"/>
      <c r="AW172" s="158"/>
      <c r="AX172" s="159"/>
      <c r="AY172" s="15"/>
    </row>
    <row r="173" spans="1:51" ht="19.5" customHeight="1" x14ac:dyDescent="0.25">
      <c r="A173" s="69" t="str">
        <f t="shared" si="2"/>
        <v/>
      </c>
      <c r="B173" s="153"/>
      <c r="C173" s="80"/>
      <c r="D173" s="80"/>
      <c r="E173" s="80"/>
      <c r="F173" s="80"/>
      <c r="G173" s="154"/>
      <c r="H173" s="80"/>
      <c r="I173" s="80"/>
      <c r="J173" s="158"/>
      <c r="K173" s="443"/>
      <c r="L173" s="443"/>
      <c r="M173" s="443"/>
      <c r="N173" s="443"/>
      <c r="O173" s="443"/>
      <c r="P173" s="443"/>
      <c r="Q173" s="443"/>
      <c r="R173" s="443"/>
      <c r="S173" s="443"/>
      <c r="T173" s="443"/>
      <c r="U173" s="443"/>
      <c r="V173" s="443"/>
      <c r="W173" s="443"/>
      <c r="X173" s="443"/>
      <c r="Y173" s="443"/>
      <c r="Z173" s="443"/>
      <c r="AA173" s="443"/>
      <c r="AB173" s="443"/>
      <c r="AC173" s="443"/>
      <c r="AD173" s="443"/>
      <c r="AE173" s="443"/>
      <c r="AF173" s="443"/>
      <c r="AG173" s="443"/>
      <c r="AH173" s="443"/>
      <c r="AI173" s="443"/>
      <c r="AJ173" s="443"/>
      <c r="AK173" s="80"/>
      <c r="AL173" s="155"/>
      <c r="AM173" s="201"/>
      <c r="AN173" s="80"/>
      <c r="AO173" s="80"/>
      <c r="AP173" s="80"/>
      <c r="AQ173" s="80"/>
      <c r="AR173" s="154"/>
      <c r="AS173" s="157"/>
      <c r="AT173" s="158"/>
      <c r="AU173" s="158"/>
      <c r="AV173" s="158"/>
      <c r="AW173" s="158"/>
      <c r="AX173" s="159"/>
      <c r="AY173" s="15"/>
    </row>
    <row r="174" spans="1:51" ht="12" customHeight="1" x14ac:dyDescent="0.25">
      <c r="A174" s="69" t="str">
        <f t="shared" si="2"/>
        <v/>
      </c>
      <c r="B174" s="153"/>
      <c r="C174" s="80"/>
      <c r="D174" s="80"/>
      <c r="E174" s="80"/>
      <c r="F174" s="80"/>
      <c r="G174" s="154"/>
      <c r="H174" s="80"/>
      <c r="I174" s="80"/>
      <c r="J174" s="80"/>
      <c r="K174" s="178"/>
      <c r="L174" s="178"/>
      <c r="M174" s="178"/>
      <c r="N174" s="178"/>
      <c r="O174" s="178"/>
      <c r="P174" s="178"/>
      <c r="Q174" s="178"/>
      <c r="R174" s="178"/>
      <c r="S174" s="178"/>
      <c r="T174" s="178"/>
      <c r="U174" s="178"/>
      <c r="V174" s="178"/>
      <c r="W174" s="178"/>
      <c r="X174" s="178"/>
      <c r="Y174" s="178"/>
      <c r="Z174" s="178"/>
      <c r="AA174" s="178"/>
      <c r="AB174" s="178"/>
      <c r="AC174" s="178"/>
      <c r="AD174" s="178"/>
      <c r="AE174" s="178"/>
      <c r="AF174" s="178"/>
      <c r="AG174" s="178"/>
      <c r="AH174" s="178"/>
      <c r="AI174" s="178"/>
      <c r="AJ174" s="178"/>
      <c r="AK174" s="80"/>
      <c r="AL174" s="155"/>
      <c r="AM174" s="201"/>
      <c r="AN174" s="80"/>
      <c r="AO174" s="80"/>
      <c r="AP174" s="80"/>
      <c r="AQ174" s="80"/>
      <c r="AR174" s="154"/>
      <c r="AS174" s="157"/>
      <c r="AT174" s="158"/>
      <c r="AU174" s="158"/>
      <c r="AV174" s="158"/>
      <c r="AW174" s="158"/>
      <c r="AX174" s="159"/>
      <c r="AY174" s="15"/>
    </row>
    <row r="175" spans="1:51" ht="19.5" customHeight="1" x14ac:dyDescent="0.25">
      <c r="A175" s="69" t="str">
        <f t="shared" si="2"/>
        <v/>
      </c>
      <c r="B175" s="153"/>
      <c r="C175" s="80"/>
      <c r="D175" s="80"/>
      <c r="E175" s="80"/>
      <c r="F175" s="80"/>
      <c r="G175" s="154"/>
      <c r="H175" s="80"/>
      <c r="I175" s="80"/>
      <c r="J175" s="80" t="s">
        <v>45</v>
      </c>
      <c r="K175" s="381" t="s">
        <v>2041</v>
      </c>
      <c r="L175" s="381"/>
      <c r="M175" s="381"/>
      <c r="N175" s="381"/>
      <c r="O175" s="381"/>
      <c r="P175" s="381"/>
      <c r="Q175" s="381"/>
      <c r="R175" s="381"/>
      <c r="S175" s="381"/>
      <c r="T175" s="381"/>
      <c r="U175" s="381"/>
      <c r="V175" s="381"/>
      <c r="W175" s="381"/>
      <c r="X175" s="381"/>
      <c r="Y175" s="381"/>
      <c r="Z175" s="381"/>
      <c r="AA175" s="381"/>
      <c r="AB175" s="381"/>
      <c r="AC175" s="381"/>
      <c r="AD175" s="381"/>
      <c r="AE175" s="381"/>
      <c r="AF175" s="381"/>
      <c r="AG175" s="381"/>
      <c r="AH175" s="381"/>
      <c r="AI175" s="381"/>
      <c r="AJ175" s="381"/>
      <c r="AK175" s="80"/>
      <c r="AL175" s="155"/>
      <c r="AM175" s="201"/>
      <c r="AN175" s="80"/>
      <c r="AO175" s="80"/>
      <c r="AP175" s="80"/>
      <c r="AQ175" s="80"/>
      <c r="AR175" s="154"/>
      <c r="AS175" s="157"/>
      <c r="AT175" s="158"/>
      <c r="AU175" s="158"/>
      <c r="AV175" s="158"/>
      <c r="AW175" s="158"/>
      <c r="AX175" s="159"/>
      <c r="AY175" s="17"/>
    </row>
    <row r="176" spans="1:51" ht="19.5" customHeight="1" x14ac:dyDescent="0.25">
      <c r="A176" s="69" t="str">
        <f t="shared" si="2"/>
        <v/>
      </c>
      <c r="B176" s="153"/>
      <c r="C176" s="80"/>
      <c r="D176" s="80"/>
      <c r="E176" s="80"/>
      <c r="F176" s="80"/>
      <c r="G176" s="154"/>
      <c r="H176" s="80"/>
      <c r="I176" s="80"/>
      <c r="J176" s="80"/>
      <c r="K176" s="381"/>
      <c r="L176" s="381"/>
      <c r="M176" s="381"/>
      <c r="N176" s="381"/>
      <c r="O176" s="381"/>
      <c r="P176" s="381"/>
      <c r="Q176" s="381"/>
      <c r="R176" s="381"/>
      <c r="S176" s="381"/>
      <c r="T176" s="381"/>
      <c r="U176" s="381"/>
      <c r="V176" s="381"/>
      <c r="W176" s="381"/>
      <c r="X176" s="381"/>
      <c r="Y176" s="381"/>
      <c r="Z176" s="381"/>
      <c r="AA176" s="381"/>
      <c r="AB176" s="381"/>
      <c r="AC176" s="381"/>
      <c r="AD176" s="381"/>
      <c r="AE176" s="381"/>
      <c r="AF176" s="381"/>
      <c r="AG176" s="381"/>
      <c r="AH176" s="381"/>
      <c r="AI176" s="381"/>
      <c r="AJ176" s="381"/>
      <c r="AK176" s="80"/>
      <c r="AL176" s="155"/>
      <c r="AM176" s="201"/>
      <c r="AN176" s="80"/>
      <c r="AO176" s="80"/>
      <c r="AP176" s="80"/>
      <c r="AQ176" s="80"/>
      <c r="AR176" s="154"/>
      <c r="AS176" s="157"/>
      <c r="AT176" s="158"/>
      <c r="AU176" s="158"/>
      <c r="AV176" s="158"/>
      <c r="AW176" s="158"/>
      <c r="AX176" s="159"/>
      <c r="AY176" s="39"/>
    </row>
    <row r="177" spans="1:51" ht="19.5" customHeight="1" x14ac:dyDescent="0.25">
      <c r="A177" s="69" t="str">
        <f t="shared" si="2"/>
        <v/>
      </c>
      <c r="B177" s="153"/>
      <c r="C177" s="80"/>
      <c r="D177" s="80"/>
      <c r="E177" s="80"/>
      <c r="F177" s="80"/>
      <c r="G177" s="154"/>
      <c r="H177" s="80"/>
      <c r="I177" s="80"/>
      <c r="J177" s="80"/>
      <c r="K177" s="381"/>
      <c r="L177" s="381"/>
      <c r="M177" s="381"/>
      <c r="N177" s="381"/>
      <c r="O177" s="381"/>
      <c r="P177" s="381"/>
      <c r="Q177" s="381"/>
      <c r="R177" s="381"/>
      <c r="S177" s="381"/>
      <c r="T177" s="381"/>
      <c r="U177" s="381"/>
      <c r="V177" s="381"/>
      <c r="W177" s="381"/>
      <c r="X177" s="381"/>
      <c r="Y177" s="381"/>
      <c r="Z177" s="381"/>
      <c r="AA177" s="381"/>
      <c r="AB177" s="381"/>
      <c r="AC177" s="381"/>
      <c r="AD177" s="381"/>
      <c r="AE177" s="381"/>
      <c r="AF177" s="381"/>
      <c r="AG177" s="381"/>
      <c r="AH177" s="381"/>
      <c r="AI177" s="381"/>
      <c r="AJ177" s="381"/>
      <c r="AK177" s="80"/>
      <c r="AL177" s="155"/>
      <c r="AM177" s="201"/>
      <c r="AN177" s="80"/>
      <c r="AO177" s="80"/>
      <c r="AP177" s="80"/>
      <c r="AQ177" s="80"/>
      <c r="AR177" s="154"/>
      <c r="AS177" s="157"/>
      <c r="AT177" s="158"/>
      <c r="AU177" s="158"/>
      <c r="AV177" s="158"/>
      <c r="AW177" s="158"/>
      <c r="AX177" s="159"/>
      <c r="AY177" s="15"/>
    </row>
    <row r="178" spans="1:51" ht="19.5" customHeight="1" x14ac:dyDescent="0.25">
      <c r="A178" s="69" t="str">
        <f t="shared" si="2"/>
        <v/>
      </c>
      <c r="B178" s="153"/>
      <c r="C178" s="80"/>
      <c r="D178" s="80"/>
      <c r="E178" s="80"/>
      <c r="F178" s="80"/>
      <c r="G178" s="154"/>
      <c r="H178" s="80"/>
      <c r="I178" s="80"/>
      <c r="J178" s="80"/>
      <c r="K178" s="80"/>
      <c r="L178" s="80"/>
      <c r="M178" s="80"/>
      <c r="N178" s="178"/>
      <c r="O178" s="178"/>
      <c r="P178" s="178"/>
      <c r="Q178" s="178"/>
      <c r="R178" s="178"/>
      <c r="S178" s="178"/>
      <c r="T178" s="178"/>
      <c r="U178" s="178"/>
      <c r="V178" s="178"/>
      <c r="W178" s="178"/>
      <c r="X178" s="178"/>
      <c r="Y178" s="178"/>
      <c r="Z178" s="178"/>
      <c r="AA178" s="178"/>
      <c r="AB178" s="178"/>
      <c r="AC178" s="178"/>
      <c r="AD178" s="178"/>
      <c r="AE178" s="178"/>
      <c r="AF178" s="178"/>
      <c r="AG178" s="178"/>
      <c r="AH178" s="178"/>
      <c r="AI178" s="178"/>
      <c r="AJ178" s="178"/>
      <c r="AK178" s="80"/>
      <c r="AL178" s="155"/>
      <c r="AM178" s="201"/>
      <c r="AN178" s="80"/>
      <c r="AO178" s="80"/>
      <c r="AP178" s="80"/>
      <c r="AQ178" s="80"/>
      <c r="AR178" s="154"/>
      <c r="AS178" s="157"/>
      <c r="AT178" s="158"/>
      <c r="AU178" s="158"/>
      <c r="AV178" s="158"/>
      <c r="AW178" s="158"/>
      <c r="AX178" s="159"/>
      <c r="AY178" s="15"/>
    </row>
    <row r="179" spans="1:51" ht="19.5" customHeight="1" x14ac:dyDescent="0.25">
      <c r="A179" s="69" t="str">
        <f t="shared" si="2"/>
        <v/>
      </c>
      <c r="B179" s="153"/>
      <c r="C179" s="80"/>
      <c r="D179" s="80"/>
      <c r="E179" s="80"/>
      <c r="F179" s="80"/>
      <c r="G179" s="154"/>
      <c r="H179" s="80"/>
      <c r="I179" s="80"/>
      <c r="J179" s="325" t="s">
        <v>271</v>
      </c>
      <c r="K179" s="607" t="s">
        <v>2062</v>
      </c>
      <c r="L179" s="607"/>
      <c r="M179" s="607"/>
      <c r="N179" s="607"/>
      <c r="O179" s="607"/>
      <c r="P179" s="607"/>
      <c r="Q179" s="607"/>
      <c r="R179" s="607"/>
      <c r="S179" s="607"/>
      <c r="T179" s="607"/>
      <c r="U179" s="607"/>
      <c r="V179" s="607"/>
      <c r="W179" s="607"/>
      <c r="X179" s="607"/>
      <c r="Y179" s="607"/>
      <c r="Z179" s="607"/>
      <c r="AA179" s="607"/>
      <c r="AB179" s="607"/>
      <c r="AC179" s="607"/>
      <c r="AD179" s="607"/>
      <c r="AE179" s="607"/>
      <c r="AF179" s="607"/>
      <c r="AG179" s="607"/>
      <c r="AH179" s="607"/>
      <c r="AI179" s="607"/>
      <c r="AJ179" s="607"/>
      <c r="AK179" s="80"/>
      <c r="AL179" s="155"/>
      <c r="AM179" s="201"/>
      <c r="AN179" s="80"/>
      <c r="AO179" s="80"/>
      <c r="AP179" s="80"/>
      <c r="AQ179" s="80"/>
      <c r="AR179" s="154"/>
      <c r="AS179" s="158"/>
      <c r="AT179" s="85"/>
      <c r="AU179" s="85"/>
      <c r="AV179" s="85"/>
      <c r="AW179" s="85"/>
      <c r="AX179" s="86"/>
      <c r="AY179" s="15"/>
    </row>
    <row r="180" spans="1:51" ht="19.5" customHeight="1" x14ac:dyDescent="0.25">
      <c r="A180" s="69">
        <f t="shared" si="2"/>
        <v>462</v>
      </c>
      <c r="B180" s="153"/>
      <c r="C180" s="80"/>
      <c r="D180" s="80"/>
      <c r="E180" s="80"/>
      <c r="F180" s="80"/>
      <c r="G180" s="154"/>
      <c r="H180" s="80"/>
      <c r="I180" s="80"/>
      <c r="J180" s="325"/>
      <c r="K180" s="608" t="s">
        <v>2044</v>
      </c>
      <c r="L180" s="608"/>
      <c r="M180" s="608"/>
      <c r="N180" s="608"/>
      <c r="O180" s="608"/>
      <c r="P180" s="608"/>
      <c r="Q180" s="608"/>
      <c r="R180" s="608"/>
      <c r="S180" s="608"/>
      <c r="T180" s="608"/>
      <c r="U180" s="608"/>
      <c r="V180" s="608"/>
      <c r="W180" s="608"/>
      <c r="X180" s="608"/>
      <c r="Y180" s="608"/>
      <c r="Z180" s="608"/>
      <c r="AA180" s="608"/>
      <c r="AB180" s="608"/>
      <c r="AC180" s="608"/>
      <c r="AD180" s="608"/>
      <c r="AE180" s="608"/>
      <c r="AF180" s="608"/>
      <c r="AG180" s="608"/>
      <c r="AH180" s="608"/>
      <c r="AI180" s="608"/>
      <c r="AJ180" s="608"/>
      <c r="AK180" s="80"/>
      <c r="AL180" s="155"/>
      <c r="AM180" s="78">
        <v>462</v>
      </c>
      <c r="AN180" s="386" t="s">
        <v>12</v>
      </c>
      <c r="AO180" s="387"/>
      <c r="AP180" s="387"/>
      <c r="AQ180" s="388"/>
      <c r="AR180" s="154"/>
      <c r="AS180" s="604" t="s">
        <v>2089</v>
      </c>
      <c r="AT180" s="605"/>
      <c r="AU180" s="605"/>
      <c r="AV180" s="605"/>
      <c r="AW180" s="605"/>
      <c r="AX180" s="606"/>
      <c r="AY180" s="17">
        <f>VLOOKUP(AN180,$CD$6:$CE$11,2,FALSE)</f>
        <v>0</v>
      </c>
    </row>
    <row r="181" spans="1:51" ht="19.5" customHeight="1" x14ac:dyDescent="0.25">
      <c r="A181" s="69" t="str">
        <f t="shared" si="2"/>
        <v/>
      </c>
      <c r="B181" s="153"/>
      <c r="C181" s="80"/>
      <c r="D181" s="80"/>
      <c r="E181" s="80"/>
      <c r="F181" s="80"/>
      <c r="G181" s="154"/>
      <c r="H181" s="80"/>
      <c r="I181" s="80"/>
      <c r="J181" s="325"/>
      <c r="K181" s="332"/>
      <c r="L181" s="332"/>
      <c r="M181" s="332"/>
      <c r="N181" s="332"/>
      <c r="O181" s="332"/>
      <c r="P181" s="332"/>
      <c r="Q181" s="332"/>
      <c r="R181" s="332"/>
      <c r="S181" s="332"/>
      <c r="T181" s="332"/>
      <c r="U181" s="332"/>
      <c r="V181" s="332"/>
      <c r="W181" s="332"/>
      <c r="X181" s="332"/>
      <c r="Y181" s="332"/>
      <c r="Z181" s="332"/>
      <c r="AA181" s="332"/>
      <c r="AB181" s="332"/>
      <c r="AC181" s="332"/>
      <c r="AD181" s="332"/>
      <c r="AE181" s="332"/>
      <c r="AF181" s="332"/>
      <c r="AG181" s="332"/>
      <c r="AH181" s="332"/>
      <c r="AI181" s="332"/>
      <c r="AJ181" s="332"/>
      <c r="AK181" s="80"/>
      <c r="AL181" s="155"/>
      <c r="AM181" s="201"/>
      <c r="AN181" s="80"/>
      <c r="AO181" s="80"/>
      <c r="AP181" s="80"/>
      <c r="AQ181" s="80"/>
      <c r="AR181" s="154"/>
      <c r="AS181" s="604"/>
      <c r="AT181" s="605"/>
      <c r="AU181" s="605"/>
      <c r="AV181" s="605"/>
      <c r="AW181" s="605"/>
      <c r="AX181" s="606"/>
      <c r="AY181" s="15"/>
    </row>
    <row r="182" spans="1:51" ht="19.5" customHeight="1" x14ac:dyDescent="0.25">
      <c r="A182" s="69">
        <f t="shared" ref="A182:A189" si="3">_xlfn.IFS(AM182=0,"",AM182&gt;0,AM182,AM182&lt;&gt;"","")</f>
        <v>463</v>
      </c>
      <c r="B182" s="153"/>
      <c r="C182" s="80"/>
      <c r="D182" s="80"/>
      <c r="E182" s="80"/>
      <c r="F182" s="80"/>
      <c r="G182" s="154"/>
      <c r="H182" s="326" t="s">
        <v>635</v>
      </c>
      <c r="I182" s="80"/>
      <c r="J182" s="80"/>
      <c r="K182" s="608" t="s">
        <v>2042</v>
      </c>
      <c r="L182" s="608"/>
      <c r="M182" s="608"/>
      <c r="N182" s="608"/>
      <c r="O182" s="608"/>
      <c r="P182" s="608"/>
      <c r="Q182" s="608"/>
      <c r="R182" s="608"/>
      <c r="S182" s="608"/>
      <c r="T182" s="608"/>
      <c r="U182" s="608"/>
      <c r="V182" s="608"/>
      <c r="W182" s="608"/>
      <c r="X182" s="608"/>
      <c r="Y182" s="608"/>
      <c r="Z182" s="608"/>
      <c r="AA182" s="608"/>
      <c r="AB182" s="608"/>
      <c r="AC182" s="608"/>
      <c r="AD182" s="608"/>
      <c r="AE182" s="608"/>
      <c r="AF182" s="608"/>
      <c r="AG182" s="608"/>
      <c r="AH182" s="608"/>
      <c r="AI182" s="608"/>
      <c r="AJ182" s="608"/>
      <c r="AK182" s="80"/>
      <c r="AL182" s="155"/>
      <c r="AM182" s="78">
        <v>463</v>
      </c>
      <c r="AN182" s="386" t="s">
        <v>12</v>
      </c>
      <c r="AO182" s="387"/>
      <c r="AP182" s="387"/>
      <c r="AQ182" s="388"/>
      <c r="AR182" s="154"/>
      <c r="AS182" s="604" t="s">
        <v>2090</v>
      </c>
      <c r="AT182" s="605"/>
      <c r="AU182" s="605"/>
      <c r="AV182" s="605"/>
      <c r="AW182" s="605"/>
      <c r="AX182" s="606"/>
      <c r="AY182" s="17">
        <f>VLOOKUP(AN182,$CD$6:$CE$11,2,FALSE)</f>
        <v>0</v>
      </c>
    </row>
    <row r="183" spans="1:51" ht="19.5" customHeight="1" x14ac:dyDescent="0.25">
      <c r="A183" s="69" t="str">
        <f t="shared" si="3"/>
        <v/>
      </c>
      <c r="B183" s="153"/>
      <c r="C183" s="80"/>
      <c r="D183" s="80"/>
      <c r="E183" s="80"/>
      <c r="F183" s="80"/>
      <c r="G183" s="154"/>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155"/>
      <c r="AM183" s="201"/>
      <c r="AN183" s="80"/>
      <c r="AO183" s="80"/>
      <c r="AP183" s="80"/>
      <c r="AQ183" s="80"/>
      <c r="AR183" s="154"/>
      <c r="AS183" s="604"/>
      <c r="AT183" s="605"/>
      <c r="AU183" s="605"/>
      <c r="AV183" s="605"/>
      <c r="AW183" s="605"/>
      <c r="AX183" s="606"/>
      <c r="AY183" s="15"/>
    </row>
    <row r="184" spans="1:51" ht="19.5" customHeight="1" x14ac:dyDescent="0.25">
      <c r="A184" s="69">
        <f t="shared" si="3"/>
        <v>464</v>
      </c>
      <c r="B184" s="153"/>
      <c r="C184" s="80"/>
      <c r="D184" s="80"/>
      <c r="E184" s="80"/>
      <c r="F184" s="80"/>
      <c r="G184" s="154"/>
      <c r="H184" s="326" t="s">
        <v>341</v>
      </c>
      <c r="I184" s="37"/>
      <c r="J184" s="37"/>
      <c r="K184" s="608" t="s">
        <v>869</v>
      </c>
      <c r="L184" s="608"/>
      <c r="M184" s="608"/>
      <c r="N184" s="608"/>
      <c r="O184" s="608"/>
      <c r="P184" s="608"/>
      <c r="Q184" s="608"/>
      <c r="R184" s="608"/>
      <c r="S184" s="608"/>
      <c r="T184" s="608"/>
      <c r="U184" s="608"/>
      <c r="V184" s="608"/>
      <c r="W184" s="608"/>
      <c r="X184" s="608"/>
      <c r="Y184" s="608"/>
      <c r="Z184" s="608"/>
      <c r="AA184" s="608"/>
      <c r="AB184" s="608"/>
      <c r="AC184" s="608"/>
      <c r="AD184" s="608"/>
      <c r="AE184" s="608"/>
      <c r="AF184" s="608"/>
      <c r="AG184" s="608"/>
      <c r="AH184" s="608"/>
      <c r="AI184" s="608"/>
      <c r="AJ184" s="608"/>
      <c r="AK184" s="80"/>
      <c r="AL184" s="155"/>
      <c r="AM184" s="78">
        <v>464</v>
      </c>
      <c r="AN184" s="386" t="s">
        <v>12</v>
      </c>
      <c r="AO184" s="387"/>
      <c r="AP184" s="387"/>
      <c r="AQ184" s="388"/>
      <c r="AR184" s="154"/>
      <c r="AS184" s="604" t="s">
        <v>2091</v>
      </c>
      <c r="AT184" s="605"/>
      <c r="AU184" s="605"/>
      <c r="AV184" s="605"/>
      <c r="AW184" s="605"/>
      <c r="AX184" s="606"/>
      <c r="AY184" s="17">
        <f t="shared" ref="AY184" si="4">VLOOKUP(AN184,$CD$6:$CE$11,2,FALSE)</f>
        <v>0</v>
      </c>
    </row>
    <row r="185" spans="1:51" ht="19.5" customHeight="1" x14ac:dyDescent="0.25">
      <c r="A185" s="69" t="str">
        <f t="shared" si="3"/>
        <v/>
      </c>
      <c r="B185" s="153"/>
      <c r="C185" s="80"/>
      <c r="D185" s="80"/>
      <c r="E185" s="80"/>
      <c r="F185" s="80"/>
      <c r="G185" s="154"/>
      <c r="H185" s="37"/>
      <c r="I185" s="37"/>
      <c r="J185" s="37"/>
      <c r="K185" s="37" t="s">
        <v>225</v>
      </c>
      <c r="L185" s="619" t="s">
        <v>2058</v>
      </c>
      <c r="M185" s="619"/>
      <c r="N185" s="619"/>
      <c r="O185" s="619"/>
      <c r="P185" s="619"/>
      <c r="Q185" s="619"/>
      <c r="R185" s="619"/>
      <c r="S185" s="619"/>
      <c r="T185" s="619"/>
      <c r="U185" s="619"/>
      <c r="V185" s="619"/>
      <c r="W185" s="619"/>
      <c r="X185" s="619"/>
      <c r="Y185" s="619"/>
      <c r="Z185" s="619"/>
      <c r="AA185" s="619"/>
      <c r="AB185" s="619"/>
      <c r="AC185" s="619"/>
      <c r="AD185" s="619"/>
      <c r="AE185" s="619"/>
      <c r="AF185" s="619"/>
      <c r="AG185" s="619"/>
      <c r="AH185" s="619"/>
      <c r="AI185" s="619"/>
      <c r="AJ185" s="619"/>
      <c r="AK185" s="80"/>
      <c r="AL185" s="155"/>
      <c r="AM185" s="201"/>
      <c r="AN185" s="80"/>
      <c r="AO185" s="80"/>
      <c r="AP185" s="80"/>
      <c r="AQ185" s="80"/>
      <c r="AR185" s="154"/>
      <c r="AS185" s="604"/>
      <c r="AT185" s="605"/>
      <c r="AU185" s="605"/>
      <c r="AV185" s="605"/>
      <c r="AW185" s="605"/>
      <c r="AX185" s="606"/>
      <c r="AY185" s="17"/>
    </row>
    <row r="186" spans="1:51" ht="19.5" customHeight="1" x14ac:dyDescent="0.25">
      <c r="A186" s="69" t="str">
        <f t="shared" si="3"/>
        <v/>
      </c>
      <c r="B186" s="153"/>
      <c r="C186" s="80"/>
      <c r="D186" s="80"/>
      <c r="E186" s="80"/>
      <c r="F186" s="80"/>
      <c r="G186" s="154"/>
      <c r="H186" s="37"/>
      <c r="I186" s="37"/>
      <c r="J186" s="37"/>
      <c r="K186" s="37" t="s">
        <v>226</v>
      </c>
      <c r="L186" s="37" t="s">
        <v>2059</v>
      </c>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80"/>
      <c r="AL186" s="155"/>
      <c r="AM186" s="201"/>
      <c r="AN186" s="80"/>
      <c r="AO186" s="80"/>
      <c r="AP186" s="80"/>
      <c r="AQ186" s="80"/>
      <c r="AR186" s="154"/>
      <c r="AS186" s="604"/>
      <c r="AT186" s="605"/>
      <c r="AU186" s="605"/>
      <c r="AV186" s="605"/>
      <c r="AW186" s="605"/>
      <c r="AX186" s="606"/>
      <c r="AY186" s="17"/>
    </row>
    <row r="187" spans="1:51" ht="19.5" customHeight="1" x14ac:dyDescent="0.25">
      <c r="A187" s="69" t="str">
        <f t="shared" si="3"/>
        <v/>
      </c>
      <c r="B187" s="153"/>
      <c r="C187" s="80"/>
      <c r="D187" s="80"/>
      <c r="E187" s="80"/>
      <c r="F187" s="80"/>
      <c r="G187" s="154"/>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155"/>
      <c r="AM187" s="201"/>
      <c r="AN187" s="80"/>
      <c r="AO187" s="80"/>
      <c r="AP187" s="80"/>
      <c r="AQ187" s="80"/>
      <c r="AR187" s="154"/>
      <c r="AS187" s="157"/>
      <c r="AT187" s="158"/>
      <c r="AU187" s="158"/>
      <c r="AV187" s="158"/>
      <c r="AW187" s="158"/>
      <c r="AX187" s="159"/>
      <c r="AY187" s="15"/>
    </row>
    <row r="188" spans="1:51" ht="19.5" customHeight="1" x14ac:dyDescent="0.25">
      <c r="A188" s="69" t="str">
        <f t="shared" si="3"/>
        <v/>
      </c>
      <c r="B188" s="153"/>
      <c r="C188" s="80"/>
      <c r="D188" s="80"/>
      <c r="E188" s="80"/>
      <c r="F188" s="80"/>
      <c r="G188" s="154"/>
      <c r="H188" s="80"/>
      <c r="I188" s="80"/>
      <c r="J188" s="325" t="s">
        <v>277</v>
      </c>
      <c r="K188" s="607" t="s">
        <v>2061</v>
      </c>
      <c r="L188" s="607"/>
      <c r="M188" s="607"/>
      <c r="N188" s="607"/>
      <c r="O188" s="607"/>
      <c r="P188" s="607"/>
      <c r="Q188" s="607"/>
      <c r="R188" s="607"/>
      <c r="S188" s="607"/>
      <c r="T188" s="607"/>
      <c r="U188" s="607"/>
      <c r="V188" s="607"/>
      <c r="W188" s="607"/>
      <c r="X188" s="607"/>
      <c r="Y188" s="607"/>
      <c r="Z188" s="607"/>
      <c r="AA188" s="607"/>
      <c r="AB188" s="607"/>
      <c r="AC188" s="607"/>
      <c r="AD188" s="607"/>
      <c r="AE188" s="607"/>
      <c r="AF188" s="607"/>
      <c r="AG188" s="607"/>
      <c r="AH188" s="607"/>
      <c r="AI188" s="607"/>
      <c r="AJ188" s="607"/>
      <c r="AK188" s="80"/>
      <c r="AL188" s="155"/>
      <c r="AM188" s="201"/>
      <c r="AN188" s="80"/>
      <c r="AO188" s="80"/>
      <c r="AP188" s="80"/>
      <c r="AQ188" s="80"/>
      <c r="AR188" s="154"/>
      <c r="AS188" s="158"/>
      <c r="AT188" s="85"/>
      <c r="AU188" s="85"/>
      <c r="AV188" s="85"/>
      <c r="AW188" s="85"/>
      <c r="AX188" s="86"/>
      <c r="AY188" s="15"/>
    </row>
    <row r="189" spans="1:51" ht="19.5" customHeight="1" x14ac:dyDescent="0.25">
      <c r="A189" s="69">
        <f t="shared" si="3"/>
        <v>465</v>
      </c>
      <c r="B189" s="153"/>
      <c r="C189" s="80"/>
      <c r="D189" s="80"/>
      <c r="E189" s="80"/>
      <c r="F189" s="80"/>
      <c r="G189" s="154"/>
      <c r="H189" s="80"/>
      <c r="I189" s="80"/>
      <c r="J189" s="80"/>
      <c r="K189" s="608" t="s">
        <v>1183</v>
      </c>
      <c r="L189" s="608"/>
      <c r="M189" s="608"/>
      <c r="N189" s="608"/>
      <c r="O189" s="608"/>
      <c r="P189" s="608"/>
      <c r="Q189" s="608"/>
      <c r="R189" s="608"/>
      <c r="S189" s="608"/>
      <c r="T189" s="608"/>
      <c r="U189" s="608"/>
      <c r="V189" s="608"/>
      <c r="W189" s="608"/>
      <c r="X189" s="608"/>
      <c r="Y189" s="608"/>
      <c r="Z189" s="608"/>
      <c r="AA189" s="608"/>
      <c r="AB189" s="608"/>
      <c r="AC189" s="608"/>
      <c r="AD189" s="608"/>
      <c r="AE189" s="608"/>
      <c r="AF189" s="608"/>
      <c r="AG189" s="608"/>
      <c r="AH189" s="608"/>
      <c r="AI189" s="608"/>
      <c r="AJ189" s="608"/>
      <c r="AK189" s="80"/>
      <c r="AL189" s="155"/>
      <c r="AM189" s="78">
        <v>465</v>
      </c>
      <c r="AN189" s="386" t="s">
        <v>12</v>
      </c>
      <c r="AO189" s="387"/>
      <c r="AP189" s="387"/>
      <c r="AQ189" s="388"/>
      <c r="AR189" s="154"/>
      <c r="AS189" s="604" t="s">
        <v>2092</v>
      </c>
      <c r="AT189" s="605"/>
      <c r="AU189" s="605"/>
      <c r="AV189" s="605"/>
      <c r="AW189" s="605"/>
      <c r="AX189" s="606"/>
      <c r="AY189" s="17">
        <f>VLOOKUP(AN189,$CD$6:$CE$11,2,FALSE)</f>
        <v>0</v>
      </c>
    </row>
    <row r="190" spans="1:51" ht="19.5" customHeight="1" x14ac:dyDescent="0.25">
      <c r="A190" s="69" t="str">
        <f t="shared" si="2"/>
        <v/>
      </c>
      <c r="B190" s="153"/>
      <c r="C190" s="80"/>
      <c r="D190" s="80"/>
      <c r="E190" s="80"/>
      <c r="F190" s="80"/>
      <c r="G190" s="154"/>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155"/>
      <c r="AM190" s="201"/>
      <c r="AN190" s="80"/>
      <c r="AO190" s="80"/>
      <c r="AP190" s="80"/>
      <c r="AQ190" s="80"/>
      <c r="AR190" s="154"/>
      <c r="AS190" s="604"/>
      <c r="AT190" s="605"/>
      <c r="AU190" s="605"/>
      <c r="AV190" s="605"/>
      <c r="AW190" s="605"/>
      <c r="AX190" s="606"/>
      <c r="AY190" s="15"/>
    </row>
    <row r="191" spans="1:51" ht="19.5" customHeight="1" x14ac:dyDescent="0.25">
      <c r="A191" s="69"/>
      <c r="B191" s="153"/>
      <c r="C191" s="80"/>
      <c r="D191" s="80"/>
      <c r="E191" s="80"/>
      <c r="F191" s="80"/>
      <c r="G191" s="154"/>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155"/>
      <c r="AM191" s="201"/>
      <c r="AN191" s="80"/>
      <c r="AO191" s="80"/>
      <c r="AP191" s="80"/>
      <c r="AQ191" s="80"/>
      <c r="AR191" s="154"/>
      <c r="AS191" s="92"/>
      <c r="AT191" s="92"/>
      <c r="AU191" s="92"/>
      <c r="AV191" s="92"/>
      <c r="AW191" s="92"/>
      <c r="AX191" s="91"/>
      <c r="AY191" s="15"/>
    </row>
    <row r="192" spans="1:51" ht="19.5" customHeight="1" x14ac:dyDescent="0.25">
      <c r="A192" s="69" t="str">
        <f t="shared" ref="A192:A194" si="5">_xlfn.IFS(AM192=0,"",AM192&gt;0,AM192,AM192&lt;&gt;"","")</f>
        <v/>
      </c>
      <c r="B192" s="153"/>
      <c r="C192" s="80"/>
      <c r="D192" s="80"/>
      <c r="E192" s="80"/>
      <c r="F192" s="80"/>
      <c r="G192" s="154"/>
      <c r="H192" s="80"/>
      <c r="I192" s="80"/>
      <c r="J192" s="325" t="s">
        <v>2043</v>
      </c>
      <c r="K192" s="607" t="s">
        <v>2060</v>
      </c>
      <c r="L192" s="607"/>
      <c r="M192" s="607"/>
      <c r="N192" s="607"/>
      <c r="O192" s="607"/>
      <c r="P192" s="607"/>
      <c r="Q192" s="607"/>
      <c r="R192" s="607"/>
      <c r="S192" s="607"/>
      <c r="T192" s="607"/>
      <c r="U192" s="607"/>
      <c r="V192" s="607"/>
      <c r="W192" s="607"/>
      <c r="X192" s="607"/>
      <c r="Y192" s="607"/>
      <c r="Z192" s="607"/>
      <c r="AA192" s="607"/>
      <c r="AB192" s="607"/>
      <c r="AC192" s="607"/>
      <c r="AD192" s="607"/>
      <c r="AE192" s="607"/>
      <c r="AF192" s="607"/>
      <c r="AG192" s="607"/>
      <c r="AH192" s="607"/>
      <c r="AI192" s="607"/>
      <c r="AJ192" s="607"/>
      <c r="AK192" s="80"/>
      <c r="AL192" s="155"/>
      <c r="AM192" s="201"/>
      <c r="AN192" s="80"/>
      <c r="AO192" s="80"/>
      <c r="AP192" s="80"/>
      <c r="AQ192" s="80"/>
      <c r="AR192" s="154"/>
      <c r="AS192" s="158"/>
      <c r="AT192" s="85"/>
      <c r="AU192" s="85"/>
      <c r="AV192" s="85"/>
      <c r="AW192" s="85"/>
      <c r="AX192" s="86"/>
      <c r="AY192" s="15"/>
    </row>
    <row r="193" spans="1:51" ht="19.5" customHeight="1" x14ac:dyDescent="0.25">
      <c r="A193" s="69">
        <f t="shared" si="5"/>
        <v>466</v>
      </c>
      <c r="B193" s="153"/>
      <c r="C193" s="80"/>
      <c r="D193" s="80"/>
      <c r="E193" s="80"/>
      <c r="F193" s="80"/>
      <c r="G193" s="154"/>
      <c r="H193" s="80"/>
      <c r="I193" s="80"/>
      <c r="J193" s="80"/>
      <c r="K193" s="608" t="s">
        <v>2044</v>
      </c>
      <c r="L193" s="608"/>
      <c r="M193" s="608"/>
      <c r="N193" s="608"/>
      <c r="O193" s="608"/>
      <c r="P193" s="608"/>
      <c r="Q193" s="608"/>
      <c r="R193" s="608"/>
      <c r="S193" s="608"/>
      <c r="T193" s="608"/>
      <c r="U193" s="608"/>
      <c r="V193" s="608"/>
      <c r="W193" s="608"/>
      <c r="X193" s="608"/>
      <c r="Y193" s="608"/>
      <c r="Z193" s="608"/>
      <c r="AA193" s="608"/>
      <c r="AB193" s="608"/>
      <c r="AC193" s="608"/>
      <c r="AD193" s="608"/>
      <c r="AE193" s="608"/>
      <c r="AF193" s="608"/>
      <c r="AG193" s="608"/>
      <c r="AH193" s="608"/>
      <c r="AI193" s="608"/>
      <c r="AJ193" s="608"/>
      <c r="AK193" s="80"/>
      <c r="AL193" s="155"/>
      <c r="AM193" s="78">
        <v>466</v>
      </c>
      <c r="AN193" s="386" t="s">
        <v>12</v>
      </c>
      <c r="AO193" s="387"/>
      <c r="AP193" s="387"/>
      <c r="AQ193" s="388"/>
      <c r="AR193" s="154"/>
      <c r="AS193" s="604" t="s">
        <v>2093</v>
      </c>
      <c r="AT193" s="605"/>
      <c r="AU193" s="605"/>
      <c r="AV193" s="605"/>
      <c r="AW193" s="605"/>
      <c r="AX193" s="606"/>
      <c r="AY193" s="17">
        <f>VLOOKUP(AN193,$CD$6:$CE$11,2,FALSE)</f>
        <v>0</v>
      </c>
    </row>
    <row r="194" spans="1:51" ht="19.5" customHeight="1" x14ac:dyDescent="0.25">
      <c r="A194" s="69" t="str">
        <f t="shared" si="5"/>
        <v/>
      </c>
      <c r="B194" s="153"/>
      <c r="C194" s="80"/>
      <c r="D194" s="80"/>
      <c r="E194" s="80"/>
      <c r="F194" s="80"/>
      <c r="G194" s="154"/>
      <c r="H194" s="80"/>
      <c r="I194" s="80"/>
      <c r="J194" s="80"/>
      <c r="K194" s="37" t="s">
        <v>225</v>
      </c>
      <c r="L194" s="619" t="s">
        <v>2045</v>
      </c>
      <c r="M194" s="619"/>
      <c r="N194" s="619"/>
      <c r="O194" s="619"/>
      <c r="P194" s="619"/>
      <c r="Q194" s="619"/>
      <c r="R194" s="619"/>
      <c r="S194" s="619"/>
      <c r="T194" s="619"/>
      <c r="U194" s="619"/>
      <c r="V194" s="619"/>
      <c r="W194" s="619"/>
      <c r="X194" s="619"/>
      <c r="Y194" s="619"/>
      <c r="Z194" s="619"/>
      <c r="AA194" s="619"/>
      <c r="AB194" s="619"/>
      <c r="AC194" s="619"/>
      <c r="AD194" s="619"/>
      <c r="AE194" s="619"/>
      <c r="AF194" s="619"/>
      <c r="AG194" s="619"/>
      <c r="AH194" s="619"/>
      <c r="AI194" s="619"/>
      <c r="AJ194" s="619"/>
      <c r="AK194" s="80"/>
      <c r="AL194" s="155"/>
      <c r="AM194" s="201"/>
      <c r="AN194" s="80"/>
      <c r="AO194" s="80"/>
      <c r="AP194" s="80"/>
      <c r="AQ194" s="80"/>
      <c r="AR194" s="154"/>
      <c r="AS194" s="604"/>
      <c r="AT194" s="605"/>
      <c r="AU194" s="605"/>
      <c r="AV194" s="605"/>
      <c r="AW194" s="605"/>
      <c r="AX194" s="606"/>
      <c r="AY194" s="15"/>
    </row>
    <row r="195" spans="1:51" ht="19.5" customHeight="1" x14ac:dyDescent="0.25">
      <c r="A195" s="69"/>
      <c r="B195" s="153"/>
      <c r="C195" s="80"/>
      <c r="D195" s="80"/>
      <c r="E195" s="80"/>
      <c r="F195" s="80"/>
      <c r="G195" s="154"/>
      <c r="H195" s="80"/>
      <c r="I195" s="80"/>
      <c r="J195" s="80"/>
      <c r="K195" s="37" t="s">
        <v>226</v>
      </c>
      <c r="L195" s="37" t="s">
        <v>2046</v>
      </c>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80"/>
      <c r="AL195" s="155"/>
      <c r="AM195" s="201"/>
      <c r="AN195" s="80"/>
      <c r="AO195" s="80"/>
      <c r="AP195" s="80"/>
      <c r="AQ195" s="80"/>
      <c r="AR195" s="154"/>
      <c r="AS195" s="92"/>
      <c r="AT195" s="92"/>
      <c r="AU195" s="92"/>
      <c r="AV195" s="92"/>
      <c r="AW195" s="92"/>
      <c r="AX195" s="91"/>
      <c r="AY195" s="15"/>
    </row>
    <row r="196" spans="1:51" ht="19.5" customHeight="1" x14ac:dyDescent="0.25">
      <c r="A196" s="69"/>
      <c r="B196" s="153"/>
      <c r="C196" s="80"/>
      <c r="D196" s="80"/>
      <c r="E196" s="80"/>
      <c r="F196" s="80"/>
      <c r="G196" s="154"/>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155"/>
      <c r="AM196" s="201"/>
      <c r="AN196" s="80"/>
      <c r="AO196" s="80"/>
      <c r="AP196" s="80"/>
      <c r="AQ196" s="80"/>
      <c r="AR196" s="154"/>
      <c r="AS196" s="92"/>
      <c r="AT196" s="92"/>
      <c r="AU196" s="92"/>
      <c r="AV196" s="92"/>
      <c r="AW196" s="92"/>
      <c r="AX196" s="91"/>
      <c r="AY196" s="15"/>
    </row>
    <row r="197" spans="1:51" ht="19.5" customHeight="1" x14ac:dyDescent="0.25">
      <c r="A197" s="69"/>
      <c r="B197" s="153"/>
      <c r="C197" s="80"/>
      <c r="D197" s="80"/>
      <c r="E197" s="80"/>
      <c r="F197" s="80"/>
      <c r="G197" s="154"/>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155"/>
      <c r="AM197" s="201"/>
      <c r="AN197" s="80"/>
      <c r="AO197" s="80"/>
      <c r="AP197" s="80"/>
      <c r="AQ197" s="80"/>
      <c r="AR197" s="154"/>
      <c r="AS197" s="92"/>
      <c r="AT197" s="92"/>
      <c r="AU197" s="92"/>
      <c r="AV197" s="92"/>
      <c r="AW197" s="92"/>
      <c r="AX197" s="91"/>
      <c r="AY197" s="15"/>
    </row>
    <row r="198" spans="1:51" ht="19.5" customHeight="1" x14ac:dyDescent="0.25">
      <c r="A198" s="69" t="str">
        <f t="shared" si="2"/>
        <v/>
      </c>
      <c r="B198" s="153"/>
      <c r="C198" s="80"/>
      <c r="D198" s="80"/>
      <c r="E198" s="80"/>
      <c r="F198" s="80"/>
      <c r="G198" s="154"/>
      <c r="H198" s="80"/>
      <c r="I198" s="80"/>
      <c r="J198" s="325" t="s">
        <v>415</v>
      </c>
      <c r="K198" s="609" t="s">
        <v>1168</v>
      </c>
      <c r="L198" s="609"/>
      <c r="M198" s="609"/>
      <c r="N198" s="609"/>
      <c r="O198" s="609"/>
      <c r="P198" s="609"/>
      <c r="Q198" s="609"/>
      <c r="R198" s="609"/>
      <c r="S198" s="609"/>
      <c r="T198" s="609"/>
      <c r="U198" s="609"/>
      <c r="V198" s="609"/>
      <c r="W198" s="609"/>
      <c r="X198" s="609"/>
      <c r="Y198" s="609"/>
      <c r="Z198" s="609"/>
      <c r="AA198" s="609"/>
      <c r="AB198" s="609"/>
      <c r="AC198" s="609"/>
      <c r="AD198" s="609"/>
      <c r="AE198" s="609"/>
      <c r="AF198" s="609"/>
      <c r="AG198" s="609"/>
      <c r="AH198" s="609"/>
      <c r="AI198" s="609"/>
      <c r="AJ198" s="609"/>
      <c r="AK198" s="80"/>
      <c r="AL198" s="155"/>
      <c r="AM198" s="201"/>
      <c r="AN198" s="80"/>
      <c r="AO198" s="80"/>
      <c r="AP198" s="80"/>
      <c r="AQ198" s="80"/>
      <c r="AR198" s="154"/>
      <c r="AS198" s="158"/>
      <c r="AT198" s="85"/>
      <c r="AU198" s="85"/>
      <c r="AV198" s="85"/>
      <c r="AW198" s="85"/>
      <c r="AX198" s="86"/>
      <c r="AY198" s="15"/>
    </row>
    <row r="199" spans="1:51" ht="19.5" customHeight="1" x14ac:dyDescent="0.25">
      <c r="A199" s="69">
        <f t="shared" si="2"/>
        <v>467</v>
      </c>
      <c r="B199" s="153"/>
      <c r="C199" s="80"/>
      <c r="D199" s="80"/>
      <c r="E199" s="80"/>
      <c r="F199" s="80"/>
      <c r="G199" s="154"/>
      <c r="H199" s="80"/>
      <c r="I199" s="80"/>
      <c r="J199" s="80"/>
      <c r="K199" s="401" t="s">
        <v>1184</v>
      </c>
      <c r="L199" s="401"/>
      <c r="M199" s="401"/>
      <c r="N199" s="401"/>
      <c r="O199" s="401"/>
      <c r="P199" s="401"/>
      <c r="Q199" s="401"/>
      <c r="R199" s="401"/>
      <c r="S199" s="401"/>
      <c r="T199" s="401"/>
      <c r="U199" s="401"/>
      <c r="V199" s="401"/>
      <c r="W199" s="401"/>
      <c r="X199" s="401"/>
      <c r="Y199" s="401"/>
      <c r="Z199" s="401"/>
      <c r="AA199" s="401"/>
      <c r="AB199" s="401"/>
      <c r="AC199" s="401"/>
      <c r="AD199" s="401"/>
      <c r="AE199" s="401"/>
      <c r="AF199" s="401"/>
      <c r="AG199" s="401"/>
      <c r="AH199" s="401"/>
      <c r="AI199" s="401"/>
      <c r="AJ199" s="401"/>
      <c r="AK199" s="80"/>
      <c r="AL199" s="155"/>
      <c r="AM199" s="78">
        <v>467</v>
      </c>
      <c r="AN199" s="386" t="s">
        <v>12</v>
      </c>
      <c r="AO199" s="387"/>
      <c r="AP199" s="387"/>
      <c r="AQ199" s="388"/>
      <c r="AR199" s="154"/>
      <c r="AS199" s="442" t="s">
        <v>2094</v>
      </c>
      <c r="AT199" s="443"/>
      <c r="AU199" s="443"/>
      <c r="AV199" s="443"/>
      <c r="AW199" s="443"/>
      <c r="AX199" s="444"/>
      <c r="AY199" s="17">
        <f>VLOOKUP(AN199,$CD$6:$CE$11,2,FALSE)</f>
        <v>0</v>
      </c>
    </row>
    <row r="200" spans="1:51" ht="19.5" customHeight="1" x14ac:dyDescent="0.25">
      <c r="A200" s="69" t="str">
        <f t="shared" si="2"/>
        <v/>
      </c>
      <c r="B200" s="153"/>
      <c r="C200" s="80"/>
      <c r="D200" s="80"/>
      <c r="E200" s="80"/>
      <c r="F200" s="80"/>
      <c r="G200" s="154"/>
      <c r="H200" s="80"/>
      <c r="I200" s="80"/>
      <c r="J200" s="80"/>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c r="AH200" s="178"/>
      <c r="AI200" s="178"/>
      <c r="AJ200" s="178"/>
      <c r="AK200" s="80"/>
      <c r="AL200" s="155"/>
      <c r="AM200" s="201"/>
      <c r="AN200" s="191"/>
      <c r="AO200" s="191"/>
      <c r="AP200" s="191"/>
      <c r="AQ200" s="191"/>
      <c r="AR200" s="154"/>
      <c r="AS200" s="442"/>
      <c r="AT200" s="443"/>
      <c r="AU200" s="443"/>
      <c r="AV200" s="443"/>
      <c r="AW200" s="443"/>
      <c r="AX200" s="444"/>
      <c r="AY200" s="39"/>
    </row>
    <row r="201" spans="1:51" ht="19.5" customHeight="1" x14ac:dyDescent="0.25">
      <c r="A201" s="69" t="str">
        <f t="shared" si="2"/>
        <v/>
      </c>
      <c r="B201" s="153"/>
      <c r="C201" s="80"/>
      <c r="D201" s="80"/>
      <c r="E201" s="80"/>
      <c r="F201" s="80"/>
      <c r="G201" s="154"/>
      <c r="H201" s="80"/>
      <c r="I201" s="80"/>
      <c r="J201" s="325" t="s">
        <v>1182</v>
      </c>
      <c r="K201" s="609" t="s">
        <v>1180</v>
      </c>
      <c r="L201" s="609"/>
      <c r="M201" s="609"/>
      <c r="N201" s="609"/>
      <c r="O201" s="609"/>
      <c r="P201" s="609"/>
      <c r="Q201" s="609"/>
      <c r="R201" s="609"/>
      <c r="S201" s="609"/>
      <c r="T201" s="609"/>
      <c r="U201" s="609"/>
      <c r="V201" s="609"/>
      <c r="W201" s="609"/>
      <c r="X201" s="609"/>
      <c r="Y201" s="609"/>
      <c r="Z201" s="609"/>
      <c r="AA201" s="609"/>
      <c r="AB201" s="609"/>
      <c r="AC201" s="609"/>
      <c r="AD201" s="609"/>
      <c r="AE201" s="609"/>
      <c r="AF201" s="609"/>
      <c r="AG201" s="609"/>
      <c r="AH201" s="609"/>
      <c r="AI201" s="609"/>
      <c r="AJ201" s="609"/>
      <c r="AK201" s="80"/>
      <c r="AL201" s="155"/>
      <c r="AM201" s="201"/>
      <c r="AN201" s="80"/>
      <c r="AO201" s="80"/>
      <c r="AP201" s="80"/>
      <c r="AQ201" s="80"/>
      <c r="AR201" s="154"/>
      <c r="AS201" s="158"/>
      <c r="AT201" s="85"/>
      <c r="AU201" s="85"/>
      <c r="AV201" s="85"/>
      <c r="AW201" s="85"/>
      <c r="AX201" s="86"/>
      <c r="AY201" s="15"/>
    </row>
    <row r="202" spans="1:51" ht="19.5" customHeight="1" x14ac:dyDescent="0.25">
      <c r="A202" s="69">
        <f t="shared" si="2"/>
        <v>468</v>
      </c>
      <c r="B202" s="153"/>
      <c r="C202" s="80"/>
      <c r="D202" s="80"/>
      <c r="E202" s="80"/>
      <c r="F202" s="80"/>
      <c r="G202" s="154"/>
      <c r="H202" s="80"/>
      <c r="I202" s="80"/>
      <c r="J202" s="80"/>
      <c r="K202" s="401" t="s">
        <v>2096</v>
      </c>
      <c r="L202" s="401"/>
      <c r="M202" s="401"/>
      <c r="N202" s="401"/>
      <c r="O202" s="401"/>
      <c r="P202" s="401"/>
      <c r="Q202" s="401"/>
      <c r="R202" s="401"/>
      <c r="S202" s="401"/>
      <c r="T202" s="401"/>
      <c r="U202" s="401"/>
      <c r="V202" s="401"/>
      <c r="W202" s="401"/>
      <c r="X202" s="401"/>
      <c r="Y202" s="401"/>
      <c r="Z202" s="401"/>
      <c r="AA202" s="401"/>
      <c r="AB202" s="401"/>
      <c r="AC202" s="401"/>
      <c r="AD202" s="401"/>
      <c r="AE202" s="401"/>
      <c r="AF202" s="401"/>
      <c r="AG202" s="401"/>
      <c r="AH202" s="401"/>
      <c r="AI202" s="401"/>
      <c r="AJ202" s="401"/>
      <c r="AK202" s="80"/>
      <c r="AL202" s="155"/>
      <c r="AM202" s="78">
        <v>468</v>
      </c>
      <c r="AN202" s="386" t="s">
        <v>12</v>
      </c>
      <c r="AO202" s="387"/>
      <c r="AP202" s="387"/>
      <c r="AQ202" s="388"/>
      <c r="AR202" s="154"/>
      <c r="AS202" s="442" t="s">
        <v>2095</v>
      </c>
      <c r="AT202" s="443"/>
      <c r="AU202" s="443"/>
      <c r="AV202" s="443"/>
      <c r="AW202" s="443"/>
      <c r="AX202" s="444"/>
      <c r="AY202" s="17">
        <f>VLOOKUP(AN202,$CD$6:$CE$11,2,FALSE)</f>
        <v>0</v>
      </c>
    </row>
    <row r="203" spans="1:51" ht="19.5" customHeight="1" x14ac:dyDescent="0.25">
      <c r="A203" s="69" t="str">
        <f t="shared" si="2"/>
        <v/>
      </c>
      <c r="B203" s="153"/>
      <c r="C203" s="80"/>
      <c r="D203" s="80"/>
      <c r="E203" s="80"/>
      <c r="F203" s="80"/>
      <c r="G203" s="154"/>
      <c r="H203" s="80"/>
      <c r="I203" s="80"/>
      <c r="J203" s="80"/>
      <c r="K203" s="401"/>
      <c r="L203" s="401"/>
      <c r="M203" s="401"/>
      <c r="N203" s="401"/>
      <c r="O203" s="401"/>
      <c r="P203" s="401"/>
      <c r="Q203" s="401"/>
      <c r="R203" s="401"/>
      <c r="S203" s="401"/>
      <c r="T203" s="401"/>
      <c r="U203" s="401"/>
      <c r="V203" s="401"/>
      <c r="W203" s="401"/>
      <c r="X203" s="401"/>
      <c r="Y203" s="401"/>
      <c r="Z203" s="401"/>
      <c r="AA203" s="401"/>
      <c r="AB203" s="401"/>
      <c r="AC203" s="401"/>
      <c r="AD203" s="401"/>
      <c r="AE203" s="401"/>
      <c r="AF203" s="401"/>
      <c r="AG203" s="401"/>
      <c r="AH203" s="401"/>
      <c r="AI203" s="401"/>
      <c r="AJ203" s="401"/>
      <c r="AK203" s="80"/>
      <c r="AL203" s="155"/>
      <c r="AM203" s="201"/>
      <c r="AN203" s="191"/>
      <c r="AO203" s="191"/>
      <c r="AP203" s="191"/>
      <c r="AQ203" s="191"/>
      <c r="AR203" s="154"/>
      <c r="AS203" s="442"/>
      <c r="AT203" s="443"/>
      <c r="AU203" s="443"/>
      <c r="AV203" s="443"/>
      <c r="AW203" s="443"/>
      <c r="AX203" s="444"/>
      <c r="AY203" s="39"/>
    </row>
    <row r="204" spans="1:51" ht="19.5" customHeight="1" thickBot="1" x14ac:dyDescent="0.3">
      <c r="A204" s="69" t="str">
        <f t="shared" si="2"/>
        <v/>
      </c>
      <c r="B204" s="170"/>
      <c r="C204" s="171"/>
      <c r="D204" s="171"/>
      <c r="E204" s="171"/>
      <c r="F204" s="171"/>
      <c r="G204" s="172"/>
      <c r="H204" s="171"/>
      <c r="I204" s="171"/>
      <c r="J204" s="171"/>
      <c r="K204" s="171"/>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171"/>
      <c r="AL204" s="173"/>
      <c r="AM204" s="174"/>
      <c r="AN204" s="171"/>
      <c r="AO204" s="171"/>
      <c r="AP204" s="171"/>
      <c r="AQ204" s="171"/>
      <c r="AR204" s="172"/>
      <c r="AS204" s="175"/>
      <c r="AT204" s="176"/>
      <c r="AU204" s="176"/>
      <c r="AV204" s="176"/>
      <c r="AW204" s="176"/>
      <c r="AX204" s="177"/>
      <c r="AY204" s="11"/>
    </row>
    <row r="206" spans="1:51" ht="19.5" customHeight="1" x14ac:dyDescent="0.25">
      <c r="AM206" s="435" t="s">
        <v>991</v>
      </c>
      <c r="AN206" s="435"/>
      <c r="AO206" s="435"/>
      <c r="AP206" s="435"/>
      <c r="AQ206" s="435"/>
    </row>
  </sheetData>
  <mergeCells count="140">
    <mergeCell ref="L185:AJ185"/>
    <mergeCell ref="K192:AJ192"/>
    <mergeCell ref="K193:AJ193"/>
    <mergeCell ref="AN193:AQ193"/>
    <mergeCell ref="AS193:AX194"/>
    <mergeCell ref="AN184:AQ184"/>
    <mergeCell ref="L194:AJ194"/>
    <mergeCell ref="J96:AJ101"/>
    <mergeCell ref="AS138:AX139"/>
    <mergeCell ref="AS141:AX142"/>
    <mergeCell ref="L132:AJ132"/>
    <mergeCell ref="AN132:AQ132"/>
    <mergeCell ref="J134:AJ136"/>
    <mergeCell ref="AN134:AQ134"/>
    <mergeCell ref="J138:AJ139"/>
    <mergeCell ref="K180:AJ180"/>
    <mergeCell ref="AS180:AX181"/>
    <mergeCell ref="AN180:AQ180"/>
    <mergeCell ref="AS184:AX186"/>
    <mergeCell ref="AN141:AQ141"/>
    <mergeCell ref="L126:AJ126"/>
    <mergeCell ref="AN126:AQ126"/>
    <mergeCell ref="K128:AJ128"/>
    <mergeCell ref="J110:AJ111"/>
    <mergeCell ref="C10:F10"/>
    <mergeCell ref="C13:F13"/>
    <mergeCell ref="C16:F16"/>
    <mergeCell ref="J42:AJ42"/>
    <mergeCell ref="AN42:AQ42"/>
    <mergeCell ref="J44:AJ45"/>
    <mergeCell ref="J47:AJ47"/>
    <mergeCell ref="AN47:AQ47"/>
    <mergeCell ref="J49:AJ50"/>
    <mergeCell ref="C20:F20"/>
    <mergeCell ref="AS134:AX135"/>
    <mergeCell ref="C19:F19"/>
    <mergeCell ref="C22:F22"/>
    <mergeCell ref="C23:F23"/>
    <mergeCell ref="C25:F25"/>
    <mergeCell ref="C26:F26"/>
    <mergeCell ref="K179:AJ179"/>
    <mergeCell ref="K182:AJ182"/>
    <mergeCell ref="AN182:AQ182"/>
    <mergeCell ref="J102:AJ103"/>
    <mergeCell ref="AN102:AQ102"/>
    <mergeCell ref="L116:AJ117"/>
    <mergeCell ref="AN116:AQ116"/>
    <mergeCell ref="J80:AJ83"/>
    <mergeCell ref="AN80:AQ80"/>
    <mergeCell ref="AN110:AQ110"/>
    <mergeCell ref="AN94:AQ94"/>
    <mergeCell ref="AS84:AX91"/>
    <mergeCell ref="K69:AJ71"/>
    <mergeCell ref="L129:AJ130"/>
    <mergeCell ref="AN129:AQ129"/>
    <mergeCell ref="AS63:AX64"/>
    <mergeCell ref="L119:AJ120"/>
    <mergeCell ref="AN119:AQ119"/>
    <mergeCell ref="K122:AJ122"/>
    <mergeCell ref="L123:AJ124"/>
    <mergeCell ref="AN123:AQ123"/>
    <mergeCell ref="AS69:AX70"/>
    <mergeCell ref="AS73:AX74"/>
    <mergeCell ref="AS80:AX81"/>
    <mergeCell ref="AS94:AX95"/>
    <mergeCell ref="AS102:AX103"/>
    <mergeCell ref="AS106:AX107"/>
    <mergeCell ref="AS110:AX111"/>
    <mergeCell ref="AS113:AX114"/>
    <mergeCell ref="AM1:AQ1"/>
    <mergeCell ref="H2:AK5"/>
    <mergeCell ref="AL2:AR3"/>
    <mergeCell ref="J32:AJ32"/>
    <mergeCell ref="J34:AJ35"/>
    <mergeCell ref="AN32:AQ32"/>
    <mergeCell ref="K12:AJ12"/>
    <mergeCell ref="AS61:AX62"/>
    <mergeCell ref="AN37:AQ37"/>
    <mergeCell ref="J52:AJ57"/>
    <mergeCell ref="AN52:AQ52"/>
    <mergeCell ref="J59:AJ59"/>
    <mergeCell ref="AS7:AX10"/>
    <mergeCell ref="AS11:AX13"/>
    <mergeCell ref="AS52:AX56"/>
    <mergeCell ref="AS3:AX4"/>
    <mergeCell ref="AO4:AR5"/>
    <mergeCell ref="J37:AJ37"/>
    <mergeCell ref="J39:AJ40"/>
    <mergeCell ref="AN27:AQ27"/>
    <mergeCell ref="J22:AJ22"/>
    <mergeCell ref="AN22:AQ22"/>
    <mergeCell ref="K61:AJ61"/>
    <mergeCell ref="B3:G4"/>
    <mergeCell ref="J106:AJ108"/>
    <mergeCell ref="AN106:AQ106"/>
    <mergeCell ref="J94:AJ95"/>
    <mergeCell ref="AN96:AQ96"/>
    <mergeCell ref="J113:AJ113"/>
    <mergeCell ref="AN113:AQ113"/>
    <mergeCell ref="K115:AJ115"/>
    <mergeCell ref="J7:AJ10"/>
    <mergeCell ref="J27:AJ27"/>
    <mergeCell ref="J29:AJ30"/>
    <mergeCell ref="J24:AJ25"/>
    <mergeCell ref="C17:F17"/>
    <mergeCell ref="C14:F14"/>
    <mergeCell ref="C11:F11"/>
    <mergeCell ref="B7:G9"/>
    <mergeCell ref="J84:AJ86"/>
    <mergeCell ref="J87:AJ92"/>
    <mergeCell ref="AN84:AQ84"/>
    <mergeCell ref="J63:AJ67"/>
    <mergeCell ref="AN63:AQ63"/>
    <mergeCell ref="AN69:AQ69"/>
    <mergeCell ref="AN73:AQ73"/>
    <mergeCell ref="K73:AJ78"/>
    <mergeCell ref="AM206:AQ206"/>
    <mergeCell ref="AN202:AQ202"/>
    <mergeCell ref="AS202:AX203"/>
    <mergeCell ref="AS199:AX200"/>
    <mergeCell ref="AS189:AX190"/>
    <mergeCell ref="AN138:AQ138"/>
    <mergeCell ref="K145:AJ148"/>
    <mergeCell ref="K175:AJ177"/>
    <mergeCell ref="J149:AJ149"/>
    <mergeCell ref="K150:AJ151"/>
    <mergeCell ref="K152:AJ155"/>
    <mergeCell ref="K156:AJ163"/>
    <mergeCell ref="K164:AJ173"/>
    <mergeCell ref="K202:AJ203"/>
    <mergeCell ref="K188:AJ188"/>
    <mergeCell ref="K189:AJ189"/>
    <mergeCell ref="AN189:AQ189"/>
    <mergeCell ref="K198:AJ198"/>
    <mergeCell ref="K199:AJ199"/>
    <mergeCell ref="AN199:AQ199"/>
    <mergeCell ref="K201:AJ201"/>
    <mergeCell ref="AS182:AX183"/>
    <mergeCell ref="K184:AJ184"/>
    <mergeCell ref="J141:AJ143"/>
  </mergeCells>
  <phoneticPr fontId="7"/>
  <conditionalFormatting sqref="C11">
    <cfRule type="cellIs" dxfId="289" priority="364" operator="equal">
      <formula>"該当"</formula>
    </cfRule>
    <cfRule type="cellIs" dxfId="288" priority="365" operator="equal">
      <formula>"非該当"</formula>
    </cfRule>
    <cfRule type="cellIs" dxfId="287" priority="363" operator="equal">
      <formula>"該当・非該当"</formula>
    </cfRule>
  </conditionalFormatting>
  <conditionalFormatting sqref="C14">
    <cfRule type="cellIs" dxfId="286" priority="110" operator="equal">
      <formula>"該当"</formula>
    </cfRule>
    <cfRule type="cellIs" dxfId="285" priority="111" operator="equal">
      <formula>"非該当"</formula>
    </cfRule>
    <cfRule type="cellIs" dxfId="284" priority="109" operator="equal">
      <formula>"該当・非該当"</formula>
    </cfRule>
  </conditionalFormatting>
  <conditionalFormatting sqref="C16:C17">
    <cfRule type="cellIs" dxfId="283" priority="90" operator="equal">
      <formula>"該当・非該当"</formula>
    </cfRule>
    <cfRule type="cellIs" dxfId="282" priority="91" operator="equal">
      <formula>"該当"</formula>
    </cfRule>
    <cfRule type="cellIs" dxfId="281" priority="92" operator="equal">
      <formula>"非該当"</formula>
    </cfRule>
  </conditionalFormatting>
  <conditionalFormatting sqref="C19:C20">
    <cfRule type="cellIs" dxfId="280" priority="89" operator="equal">
      <formula>"非該当"</formula>
    </cfRule>
    <cfRule type="cellIs" dxfId="279" priority="88" operator="equal">
      <formula>"該当"</formula>
    </cfRule>
    <cfRule type="cellIs" dxfId="278" priority="87" operator="equal">
      <formula>"該当・非該当"</formula>
    </cfRule>
  </conditionalFormatting>
  <conditionalFormatting sqref="C23">
    <cfRule type="cellIs" dxfId="277" priority="36" operator="equal">
      <formula>"該当・非該当"</formula>
    </cfRule>
    <cfRule type="cellIs" dxfId="276" priority="37" operator="equal">
      <formula>"該当"</formula>
    </cfRule>
    <cfRule type="cellIs" dxfId="275" priority="38" operator="equal">
      <formula>"非該当"</formula>
    </cfRule>
  </conditionalFormatting>
  <conditionalFormatting sqref="C26">
    <cfRule type="cellIs" dxfId="274" priority="34" operator="equal">
      <formula>"該当"</formula>
    </cfRule>
    <cfRule type="cellIs" dxfId="273" priority="33" operator="equal">
      <formula>"該当・非該当"</formula>
    </cfRule>
    <cfRule type="cellIs" dxfId="272" priority="35" operator="equal">
      <formula>"非該当"</formula>
    </cfRule>
  </conditionalFormatting>
  <conditionalFormatting sqref="C57">
    <cfRule type="cellIs" dxfId="271" priority="368" operator="equal">
      <formula>"該当"</formula>
    </cfRule>
    <cfRule type="cellIs" dxfId="270" priority="367" operator="equal">
      <formula>"該当・非該当"</formula>
    </cfRule>
    <cfRule type="cellIs" dxfId="269" priority="369" operator="equal">
      <formula>"非該当"</formula>
    </cfRule>
  </conditionalFormatting>
  <conditionalFormatting sqref="AN106">
    <cfRule type="cellIs" dxfId="268" priority="266" operator="equal">
      <formula>"いない"</formula>
    </cfRule>
    <cfRule type="cellIs" dxfId="267" priority="265" operator="equal">
      <formula>"非該当"</formula>
    </cfRule>
    <cfRule type="cellIs" dxfId="266" priority="268" operator="equal">
      <formula>"いない・いる"</formula>
    </cfRule>
    <cfRule type="cellIs" dxfId="265" priority="267" operator="equal">
      <formula>"いる"</formula>
    </cfRule>
  </conditionalFormatting>
  <conditionalFormatting sqref="AN4:AO4">
    <cfRule type="containsBlanks" dxfId="264" priority="366">
      <formula>LEN(TRIM(AN4))=0</formula>
    </cfRule>
  </conditionalFormatting>
  <conditionalFormatting sqref="AN7:AO7 AN56:AO56">
    <cfRule type="containsText" dxfId="263" priority="390" operator="containsText" text="いない">
      <formula>NOT(ISERROR(SEARCH("いない",AN7)))</formula>
    </cfRule>
    <cfRule type="cellIs" dxfId="262" priority="389" operator="equal">
      <formula>"いる・いない"</formula>
    </cfRule>
    <cfRule type="cellIs" dxfId="261" priority="388" operator="equal">
      <formula>"非該当"</formula>
    </cfRule>
    <cfRule type="cellIs" dxfId="260" priority="387" operator="equal">
      <formula>"いる"</formula>
    </cfRule>
  </conditionalFormatting>
  <conditionalFormatting sqref="AN13:AO19">
    <cfRule type="containsText" dxfId="259" priority="383" operator="containsText" text="いない">
      <formula>NOT(ISERROR(SEARCH("いない",AN13)))</formula>
    </cfRule>
    <cfRule type="cellIs" dxfId="258" priority="381" operator="equal">
      <formula>"非該当"</formula>
    </cfRule>
    <cfRule type="cellIs" dxfId="257" priority="380" operator="equal">
      <formula>"いる"</formula>
    </cfRule>
    <cfRule type="cellIs" dxfId="256" priority="382" operator="equal">
      <formula>"いる・いない"</formula>
    </cfRule>
  </conditionalFormatting>
  <conditionalFormatting sqref="AN22:AO22">
    <cfRule type="containsText" dxfId="255" priority="102" operator="containsText" text="いない">
      <formula>NOT(ISERROR(SEARCH("いない",AN22)))</formula>
    </cfRule>
    <cfRule type="cellIs" dxfId="254" priority="100" operator="equal">
      <formula>"非該当"</formula>
    </cfRule>
    <cfRule type="cellIs" dxfId="253" priority="101" operator="equal">
      <formula>"いる・いない"</formula>
    </cfRule>
    <cfRule type="cellIs" dxfId="252" priority="99" operator="equal">
      <formula>"いる"</formula>
    </cfRule>
  </conditionalFormatting>
  <conditionalFormatting sqref="AN24:AO24">
    <cfRule type="containsText" dxfId="251" priority="349" operator="containsText" text="いない">
      <formula>NOT(ISERROR(SEARCH("いない",AN24)))</formula>
    </cfRule>
    <cfRule type="cellIs" dxfId="250" priority="348" operator="equal">
      <formula>"いる・いない"</formula>
    </cfRule>
    <cfRule type="cellIs" dxfId="249" priority="346" operator="equal">
      <formula>"いる"</formula>
    </cfRule>
    <cfRule type="cellIs" dxfId="248" priority="347" operator="equal">
      <formula>"非該当"</formula>
    </cfRule>
  </conditionalFormatting>
  <conditionalFormatting sqref="AN27:AO27">
    <cfRule type="cellIs" dxfId="247" priority="339" operator="equal">
      <formula>"いる"</formula>
    </cfRule>
    <cfRule type="cellIs" dxfId="246" priority="340" operator="equal">
      <formula>"非該当"</formula>
    </cfRule>
    <cfRule type="cellIs" dxfId="245" priority="341" operator="equal">
      <formula>"いる・いない"</formula>
    </cfRule>
    <cfRule type="containsText" dxfId="244" priority="342" operator="containsText" text="いない">
      <formula>NOT(ISERROR(SEARCH("いない",AN27)))</formula>
    </cfRule>
  </conditionalFormatting>
  <conditionalFormatting sqref="AN29:AO29">
    <cfRule type="cellIs" dxfId="243" priority="333" operator="equal">
      <formula>"非該当"</formula>
    </cfRule>
    <cfRule type="cellIs" dxfId="242" priority="332" operator="equal">
      <formula>"いる"</formula>
    </cfRule>
    <cfRule type="containsText" dxfId="241" priority="335" operator="containsText" text="いない">
      <formula>NOT(ISERROR(SEARCH("いない",AN29)))</formula>
    </cfRule>
    <cfRule type="cellIs" dxfId="240" priority="334" operator="equal">
      <formula>"いる・いない"</formula>
    </cfRule>
  </conditionalFormatting>
  <conditionalFormatting sqref="AN32:AO32">
    <cfRule type="containsText" dxfId="239" priority="328" operator="containsText" text="いない">
      <formula>NOT(ISERROR(SEARCH("いない",AN32)))</formula>
    </cfRule>
    <cfRule type="cellIs" dxfId="238" priority="327" operator="equal">
      <formula>"いる・いない"</formula>
    </cfRule>
    <cfRule type="cellIs" dxfId="237" priority="326" operator="equal">
      <formula>"非該当"</formula>
    </cfRule>
    <cfRule type="cellIs" dxfId="236" priority="325" operator="equal">
      <formula>"いる"</formula>
    </cfRule>
  </conditionalFormatting>
  <conditionalFormatting sqref="AN37:AO37">
    <cfRule type="cellIs" dxfId="235" priority="127" operator="equal">
      <formula>"いる"</formula>
    </cfRule>
    <cfRule type="cellIs" dxfId="234" priority="128" operator="equal">
      <formula>"非該当"</formula>
    </cfRule>
    <cfRule type="cellIs" dxfId="233" priority="129" operator="equal">
      <formula>"いる・いない"</formula>
    </cfRule>
    <cfRule type="containsText" dxfId="232" priority="130" operator="containsText" text="いない">
      <formula>NOT(ISERROR(SEARCH("いない",AN37)))</formula>
    </cfRule>
  </conditionalFormatting>
  <conditionalFormatting sqref="AN42:AO42">
    <cfRule type="cellIs" dxfId="231" priority="49" operator="equal">
      <formula>"いる"</formula>
    </cfRule>
    <cfRule type="containsText" dxfId="230" priority="52" operator="containsText" text="いない">
      <formula>NOT(ISERROR(SEARCH("いない",AN42)))</formula>
    </cfRule>
    <cfRule type="cellIs" dxfId="229" priority="51" operator="equal">
      <formula>"いる・いない"</formula>
    </cfRule>
    <cfRule type="cellIs" dxfId="228" priority="50" operator="equal">
      <formula>"非該当"</formula>
    </cfRule>
  </conditionalFormatting>
  <conditionalFormatting sqref="AN47:AO47">
    <cfRule type="containsText" dxfId="227" priority="45" operator="containsText" text="いない">
      <formula>NOT(ISERROR(SEARCH("いない",AN47)))</formula>
    </cfRule>
    <cfRule type="cellIs" dxfId="226" priority="44" operator="equal">
      <formula>"いる・いない"</formula>
    </cfRule>
    <cfRule type="cellIs" dxfId="225" priority="43" operator="equal">
      <formula>"非該当"</formula>
    </cfRule>
    <cfRule type="cellIs" dxfId="224" priority="42" operator="equal">
      <formula>"いる"</formula>
    </cfRule>
  </conditionalFormatting>
  <conditionalFormatting sqref="AN52:AO52">
    <cfRule type="cellIs" dxfId="223" priority="320" operator="equal">
      <formula>"いる・いない"</formula>
    </cfRule>
    <cfRule type="containsText" dxfId="222" priority="321" operator="containsText" text="いない">
      <formula>NOT(ISERROR(SEARCH("いない",AN52)))</formula>
    </cfRule>
    <cfRule type="cellIs" dxfId="221" priority="318" operator="equal">
      <formula>"いる"</formula>
    </cfRule>
    <cfRule type="cellIs" dxfId="220" priority="319" operator="equal">
      <formula>"非該当"</formula>
    </cfRule>
  </conditionalFormatting>
  <conditionalFormatting sqref="AN63:AO63">
    <cfRule type="cellIs" dxfId="219" priority="311" operator="equal">
      <formula>"いる"</formula>
    </cfRule>
    <cfRule type="cellIs" dxfId="218" priority="312" operator="equal">
      <formula>"非該当"</formula>
    </cfRule>
    <cfRule type="cellIs" dxfId="217" priority="313" operator="equal">
      <formula>"いる・いない"</formula>
    </cfRule>
    <cfRule type="containsText" dxfId="216" priority="314" operator="containsText" text="いない">
      <formula>NOT(ISERROR(SEARCH("いない",AN63)))</formula>
    </cfRule>
  </conditionalFormatting>
  <conditionalFormatting sqref="AN69:AO69">
    <cfRule type="containsText" dxfId="215" priority="167" operator="containsText" text="いない">
      <formula>NOT(ISERROR(SEARCH("いない",AN69)))</formula>
    </cfRule>
    <cfRule type="cellIs" dxfId="214" priority="166" operator="equal">
      <formula>"いる・いない"</formula>
    </cfRule>
    <cfRule type="cellIs" dxfId="213" priority="164" operator="equal">
      <formula>"いる"</formula>
    </cfRule>
    <cfRule type="cellIs" dxfId="212" priority="165" operator="equal">
      <formula>"非該当"</formula>
    </cfRule>
  </conditionalFormatting>
  <conditionalFormatting sqref="AN73:AO77">
    <cfRule type="cellIs" dxfId="211" priority="173" operator="equal">
      <formula>"いる・いない"</formula>
    </cfRule>
    <cfRule type="containsText" dxfId="210" priority="174" operator="containsText" text="いない">
      <formula>NOT(ISERROR(SEARCH("いない",AN73)))</formula>
    </cfRule>
    <cfRule type="cellIs" dxfId="209" priority="171" operator="equal">
      <formula>"いる"</formula>
    </cfRule>
    <cfRule type="cellIs" dxfId="208" priority="172" operator="equal">
      <formula>"非該当"</formula>
    </cfRule>
  </conditionalFormatting>
  <conditionalFormatting sqref="AN80:AO80">
    <cfRule type="containsText" dxfId="207" priority="307" operator="containsText" text="いない">
      <formula>NOT(ISERROR(SEARCH("いない",AN80)))</formula>
    </cfRule>
    <cfRule type="cellIs" dxfId="206" priority="306" operator="equal">
      <formula>"いる・いない"</formula>
    </cfRule>
    <cfRule type="cellIs" dxfId="205" priority="305" operator="equal">
      <formula>"非該当"</formula>
    </cfRule>
    <cfRule type="cellIs" dxfId="204" priority="304" operator="equal">
      <formula>"いる"</formula>
    </cfRule>
  </conditionalFormatting>
  <conditionalFormatting sqref="AN84:AO84">
    <cfRule type="cellIs" dxfId="203" priority="73" operator="equal">
      <formula>"いる"</formula>
    </cfRule>
    <cfRule type="cellIs" dxfId="202" priority="74" operator="equal">
      <formula>"非該当"</formula>
    </cfRule>
    <cfRule type="containsText" dxfId="201" priority="76" operator="containsText" text="いない">
      <formula>NOT(ISERROR(SEARCH("いない",AN84)))</formula>
    </cfRule>
    <cfRule type="cellIs" dxfId="200" priority="75" operator="equal">
      <formula>"いる・いない"</formula>
    </cfRule>
  </conditionalFormatting>
  <conditionalFormatting sqref="AN94:AO100">
    <cfRule type="containsText" dxfId="199" priority="56" operator="containsText" text="いない">
      <formula>NOT(ISERROR(SEARCH("いない",AN94)))</formula>
    </cfRule>
    <cfRule type="cellIs" dxfId="198" priority="55" operator="equal">
      <formula>"いる・いない"</formula>
    </cfRule>
    <cfRule type="cellIs" dxfId="197" priority="54" operator="equal">
      <formula>"非該当"</formula>
    </cfRule>
    <cfRule type="cellIs" dxfId="196" priority="53" operator="equal">
      <formula>"いる"</formula>
    </cfRule>
  </conditionalFormatting>
  <conditionalFormatting sqref="AN102:AO102">
    <cfRule type="cellIs" dxfId="195" priority="291" operator="equal">
      <formula>"非該当"</formula>
    </cfRule>
    <cfRule type="cellIs" dxfId="194" priority="290" operator="equal">
      <formula>"いる"</formula>
    </cfRule>
    <cfRule type="containsText" dxfId="193" priority="293" operator="containsText" text="いない">
      <formula>NOT(ISERROR(SEARCH("いない",AN102)))</formula>
    </cfRule>
    <cfRule type="cellIs" dxfId="192" priority="292" operator="equal">
      <formula>"いる・いない"</formula>
    </cfRule>
  </conditionalFormatting>
  <conditionalFormatting sqref="AN110:AO110">
    <cfRule type="cellIs" dxfId="191" priority="283" operator="equal">
      <formula>"いる"</formula>
    </cfRule>
    <cfRule type="containsText" dxfId="190" priority="286" operator="containsText" text="いない">
      <formula>NOT(ISERROR(SEARCH("いない",AN110)))</formula>
    </cfRule>
    <cfRule type="cellIs" dxfId="189" priority="284" operator="equal">
      <formula>"非該当"</formula>
    </cfRule>
    <cfRule type="cellIs" dxfId="188" priority="285" operator="equal">
      <formula>"いる・いない"</formula>
    </cfRule>
  </conditionalFormatting>
  <conditionalFormatting sqref="AN113:AO113">
    <cfRule type="cellIs" dxfId="187" priority="278" operator="equal">
      <formula>"いる・いない"</formula>
    </cfRule>
    <cfRule type="cellIs" dxfId="186" priority="277" operator="equal">
      <formula>"非該当"</formula>
    </cfRule>
    <cfRule type="cellIs" dxfId="185" priority="276" operator="equal">
      <formula>"いる"</formula>
    </cfRule>
    <cfRule type="containsText" dxfId="184" priority="279" operator="containsText" text="いない">
      <formula>NOT(ISERROR(SEARCH("いない",AN113)))</formula>
    </cfRule>
  </conditionalFormatting>
  <conditionalFormatting sqref="AN116:AO116">
    <cfRule type="cellIs" dxfId="183" priority="257" operator="equal">
      <formula>"いる・いない"</formula>
    </cfRule>
    <cfRule type="cellIs" dxfId="182" priority="256" operator="equal">
      <formula>"非該当"</formula>
    </cfRule>
    <cfRule type="containsText" dxfId="181" priority="258" operator="containsText" text="いない">
      <formula>NOT(ISERROR(SEARCH("いない",AN116)))</formula>
    </cfRule>
    <cfRule type="cellIs" dxfId="180" priority="255" operator="equal">
      <formula>"いる"</formula>
    </cfRule>
  </conditionalFormatting>
  <conditionalFormatting sqref="AN119:AO119">
    <cfRule type="cellIs" dxfId="179" priority="271" operator="equal">
      <formula>"いる・いない"</formula>
    </cfRule>
    <cfRule type="cellIs" dxfId="178" priority="270" operator="equal">
      <formula>"非該当"</formula>
    </cfRule>
    <cfRule type="cellIs" dxfId="177" priority="269" operator="equal">
      <formula>"いる"</formula>
    </cfRule>
    <cfRule type="containsText" dxfId="176" priority="272" operator="containsText" text="いない">
      <formula>NOT(ISERROR(SEARCH("いない",AN119)))</formula>
    </cfRule>
  </conditionalFormatting>
  <conditionalFormatting sqref="AN123:AO123">
    <cfRule type="cellIs" dxfId="175" priority="248" operator="equal">
      <formula>"いる"</formula>
    </cfRule>
    <cfRule type="cellIs" dxfId="174" priority="249" operator="equal">
      <formula>"非該当"</formula>
    </cfRule>
    <cfRule type="containsText" dxfId="173" priority="251" operator="containsText" text="いない">
      <formula>NOT(ISERROR(SEARCH("いない",AN123)))</formula>
    </cfRule>
    <cfRule type="cellIs" dxfId="172" priority="250" operator="equal">
      <formula>"いる・いない"</formula>
    </cfRule>
  </conditionalFormatting>
  <conditionalFormatting sqref="AN126:AO126">
    <cfRule type="containsText" dxfId="171" priority="244" operator="containsText" text="いない">
      <formula>NOT(ISERROR(SEARCH("いない",AN126)))</formula>
    </cfRule>
    <cfRule type="cellIs" dxfId="170" priority="241" operator="equal">
      <formula>"いる"</formula>
    </cfRule>
    <cfRule type="cellIs" dxfId="169" priority="243" operator="equal">
      <formula>"いる・いない"</formula>
    </cfRule>
    <cfRule type="cellIs" dxfId="168" priority="242" operator="equal">
      <formula>"非該当"</formula>
    </cfRule>
  </conditionalFormatting>
  <conditionalFormatting sqref="AN129:AO129">
    <cfRule type="containsText" dxfId="167" priority="237" operator="containsText" text="いない">
      <formula>NOT(ISERROR(SEARCH("いない",AN129)))</formula>
    </cfRule>
    <cfRule type="cellIs" dxfId="166" priority="235" operator="equal">
      <formula>"非該当"</formula>
    </cfRule>
    <cfRule type="cellIs" dxfId="165" priority="236" operator="equal">
      <formula>"いる・いない"</formula>
    </cfRule>
    <cfRule type="cellIs" dxfId="164" priority="234" operator="equal">
      <formula>"いる"</formula>
    </cfRule>
  </conditionalFormatting>
  <conditionalFormatting sqref="AN132:AO132">
    <cfRule type="cellIs" dxfId="163" priority="229" operator="equal">
      <formula>"いる・いない"</formula>
    </cfRule>
    <cfRule type="containsText" dxfId="162" priority="230" operator="containsText" text="いない">
      <formula>NOT(ISERROR(SEARCH("いない",AN132)))</formula>
    </cfRule>
    <cfRule type="cellIs" dxfId="161" priority="227" operator="equal">
      <formula>"いる"</formula>
    </cfRule>
    <cfRule type="cellIs" dxfId="160" priority="228" operator="equal">
      <formula>"非該当"</formula>
    </cfRule>
  </conditionalFormatting>
  <conditionalFormatting sqref="AN134:AO134">
    <cfRule type="containsText" dxfId="159" priority="223" operator="containsText" text="いない">
      <formula>NOT(ISERROR(SEARCH("いない",AN134)))</formula>
    </cfRule>
    <cfRule type="cellIs" dxfId="158" priority="222" operator="equal">
      <formula>"いる・いない"</formula>
    </cfRule>
    <cfRule type="cellIs" dxfId="157" priority="221" operator="equal">
      <formula>"非該当"</formula>
    </cfRule>
    <cfRule type="cellIs" dxfId="156" priority="220" operator="equal">
      <formula>"いる"</formula>
    </cfRule>
  </conditionalFormatting>
  <conditionalFormatting sqref="AN138:AO138">
    <cfRule type="cellIs" dxfId="155" priority="154" operator="equal">
      <formula>"いる"</formula>
    </cfRule>
    <cfRule type="cellIs" dxfId="154" priority="155" operator="equal">
      <formula>"非該当"</formula>
    </cfRule>
    <cfRule type="cellIs" dxfId="153" priority="156" operator="equal">
      <formula>"いる・いない"</formula>
    </cfRule>
    <cfRule type="containsText" dxfId="152" priority="157" operator="containsText" text="いない">
      <formula>NOT(ISERROR(SEARCH("いない",AN138)))</formula>
    </cfRule>
  </conditionalFormatting>
  <conditionalFormatting sqref="AN141:AO141">
    <cfRule type="cellIs" dxfId="151" priority="144" operator="equal">
      <formula>"いる"</formula>
    </cfRule>
    <cfRule type="cellIs" dxfId="150" priority="145" operator="equal">
      <formula>"非該当"</formula>
    </cfRule>
    <cfRule type="cellIs" dxfId="149" priority="146" operator="equal">
      <formula>"いる・いない"</formula>
    </cfRule>
    <cfRule type="containsText" dxfId="148" priority="147" operator="containsText" text="いない">
      <formula>NOT(ISERROR(SEARCH("いない",AN141)))</formula>
    </cfRule>
  </conditionalFormatting>
  <conditionalFormatting sqref="AN180:AO180">
    <cfRule type="cellIs" dxfId="147" priority="4" operator="equal">
      <formula>"いる"</formula>
    </cfRule>
    <cfRule type="cellIs" dxfId="146" priority="5" operator="equal">
      <formula>"非該当"</formula>
    </cfRule>
    <cfRule type="cellIs" dxfId="145" priority="6" operator="equal">
      <formula>"いる・いない"</formula>
    </cfRule>
    <cfRule type="containsText" dxfId="144" priority="7" operator="containsText" text="いない">
      <formula>NOT(ISERROR(SEARCH("いない",AN180)))</formula>
    </cfRule>
  </conditionalFormatting>
  <conditionalFormatting sqref="AN182:AO182">
    <cfRule type="cellIs" dxfId="143" priority="30" operator="equal">
      <formula>"非該当"</formula>
    </cfRule>
    <cfRule type="cellIs" dxfId="142" priority="31" operator="equal">
      <formula>"いる・いない"</formula>
    </cfRule>
    <cfRule type="containsText" dxfId="141" priority="32" operator="containsText" text="いない">
      <formula>NOT(ISERROR(SEARCH("いない",AN182)))</formula>
    </cfRule>
    <cfRule type="cellIs" dxfId="140" priority="29" operator="equal">
      <formula>"いる"</formula>
    </cfRule>
  </conditionalFormatting>
  <conditionalFormatting sqref="AN184:AO184">
    <cfRule type="cellIs" dxfId="139" priority="15" operator="equal">
      <formula>"いる"</formula>
    </cfRule>
    <cfRule type="cellIs" dxfId="138" priority="16" operator="equal">
      <formula>"非該当"</formula>
    </cfRule>
    <cfRule type="cellIs" dxfId="137" priority="17" operator="equal">
      <formula>"いる・いない"</formula>
    </cfRule>
    <cfRule type="containsText" dxfId="136" priority="18" operator="containsText" text="いない">
      <formula>NOT(ISERROR(SEARCH("いない",AN184)))</formula>
    </cfRule>
  </conditionalFormatting>
  <conditionalFormatting sqref="AN189:AO189">
    <cfRule type="cellIs" dxfId="135" priority="213" operator="equal">
      <formula>"いる"</formula>
    </cfRule>
    <cfRule type="cellIs" dxfId="134" priority="214" operator="equal">
      <formula>"非該当"</formula>
    </cfRule>
    <cfRule type="cellIs" dxfId="133" priority="215" operator="equal">
      <formula>"いる・いない"</formula>
    </cfRule>
    <cfRule type="containsText" dxfId="132" priority="216" operator="containsText" text="いない">
      <formula>NOT(ISERROR(SEARCH("いない",AN189)))</formula>
    </cfRule>
  </conditionalFormatting>
  <conditionalFormatting sqref="AN193:AO193">
    <cfRule type="cellIs" dxfId="131" priority="23" operator="equal">
      <formula>"非該当"</formula>
    </cfRule>
    <cfRule type="cellIs" dxfId="130" priority="24" operator="equal">
      <formula>"いる・いない"</formula>
    </cfRule>
    <cfRule type="cellIs" dxfId="129" priority="22" operator="equal">
      <formula>"いる"</formula>
    </cfRule>
    <cfRule type="containsText" dxfId="128" priority="25" operator="containsText" text="いない">
      <formula>NOT(ISERROR(SEARCH("いない",AN193)))</formula>
    </cfRule>
  </conditionalFormatting>
  <conditionalFormatting sqref="AN199:AO200">
    <cfRule type="cellIs" dxfId="127" priority="206" operator="equal">
      <formula>"いる"</formula>
    </cfRule>
    <cfRule type="cellIs" dxfId="126" priority="207" operator="equal">
      <formula>"非該当"</formula>
    </cfRule>
    <cfRule type="cellIs" dxfId="125" priority="208" operator="equal">
      <formula>"いる・いない"</formula>
    </cfRule>
    <cfRule type="containsText" dxfId="124" priority="209" operator="containsText" text="いない">
      <formula>NOT(ISERROR(SEARCH("いない",AN199)))</formula>
    </cfRule>
  </conditionalFormatting>
  <conditionalFormatting sqref="AN202:AO203">
    <cfRule type="cellIs" dxfId="123" priority="134" operator="equal">
      <formula>"いる"</formula>
    </cfRule>
    <cfRule type="cellIs" dxfId="122" priority="135" operator="equal">
      <formula>"非該当"</formula>
    </cfRule>
    <cfRule type="cellIs" dxfId="121" priority="136" operator="equal">
      <formula>"いる・いない"</formula>
    </cfRule>
    <cfRule type="containsText" dxfId="120" priority="137" operator="containsText" text="いない">
      <formula>NOT(ISERROR(SEARCH("いない",AN202)))</formula>
    </cfRule>
  </conditionalFormatting>
  <conditionalFormatting sqref="AY7">
    <cfRule type="cellIs" dxfId="119" priority="385" operator="equal">
      <formula>0</formula>
    </cfRule>
    <cfRule type="containsErrors" dxfId="118" priority="384">
      <formula>ISERROR(AY7)</formula>
    </cfRule>
    <cfRule type="containsText" dxfId="117" priority="386" operator="containsText" text="根拠法令等の記載内容を再度確認してください。">
      <formula>NOT(ISERROR(SEARCH("根拠法令等の記載内容を再度確認してください。",AY7)))</formula>
    </cfRule>
  </conditionalFormatting>
  <conditionalFormatting sqref="AY13:AY20">
    <cfRule type="containsText" dxfId="116" priority="379" operator="containsText" text="根拠法令等の記載内容を再度確認してください。">
      <formula>NOT(ISERROR(SEARCH("根拠法令等の記載内容を再度確認してください。",AY13)))</formula>
    </cfRule>
    <cfRule type="containsErrors" dxfId="115" priority="377">
      <formula>ISERROR(AY13)</formula>
    </cfRule>
    <cfRule type="cellIs" dxfId="114" priority="378" operator="equal">
      <formula>0</formula>
    </cfRule>
  </conditionalFormatting>
  <conditionalFormatting sqref="AY22">
    <cfRule type="cellIs" dxfId="113" priority="94" operator="equal">
      <formula>0</formula>
    </cfRule>
    <cfRule type="containsText" dxfId="112" priority="95" operator="containsText" text="根拠法令等の記載内容を再度確認してください。">
      <formula>NOT(ISERROR(SEARCH("根拠法令等の記載内容を再度確認してください。",AY22)))</formula>
    </cfRule>
    <cfRule type="containsErrors" dxfId="111" priority="93">
      <formula>ISERROR(AY22)</formula>
    </cfRule>
  </conditionalFormatting>
  <conditionalFormatting sqref="AY24">
    <cfRule type="containsText" dxfId="110" priority="345" operator="containsText" text="根拠法令等の記載内容を再度確認してください。">
      <formula>NOT(ISERROR(SEARCH("根拠法令等の記載内容を再度確認してください。",AY24)))</formula>
    </cfRule>
    <cfRule type="containsErrors" dxfId="109" priority="343">
      <formula>ISERROR(AY24)</formula>
    </cfRule>
    <cfRule type="cellIs" dxfId="108" priority="344" operator="equal">
      <formula>0</formula>
    </cfRule>
  </conditionalFormatting>
  <conditionalFormatting sqref="AY26:AY29">
    <cfRule type="containsErrors" dxfId="107" priority="63">
      <formula>ISERROR(AY26)</formula>
    </cfRule>
    <cfRule type="cellIs" dxfId="106" priority="64" operator="equal">
      <formula>0</formula>
    </cfRule>
    <cfRule type="containsText" dxfId="105" priority="65" operator="containsText" text="根拠法令等の記載内容を再度確認してください。">
      <formula>NOT(ISERROR(SEARCH("根拠法令等の記載内容を再度確認してください。",AY26)))</formula>
    </cfRule>
  </conditionalFormatting>
  <conditionalFormatting sqref="AY31:AY37">
    <cfRule type="containsText" dxfId="104" priority="324" operator="containsText" text="根拠法令等の記載内容を再度確認してください。">
      <formula>NOT(ISERROR(SEARCH("根拠法令等の記載内容を再度確認してください。",AY31)))</formula>
    </cfRule>
    <cfRule type="cellIs" dxfId="103" priority="323" operator="equal">
      <formula>0</formula>
    </cfRule>
    <cfRule type="containsErrors" dxfId="102" priority="322">
      <formula>ISERROR(AY31)</formula>
    </cfRule>
  </conditionalFormatting>
  <conditionalFormatting sqref="AY42">
    <cfRule type="cellIs" dxfId="101" priority="47" operator="equal">
      <formula>0</formula>
    </cfRule>
    <cfRule type="containsErrors" dxfId="100" priority="46">
      <formula>ISERROR(AY42)</formula>
    </cfRule>
    <cfRule type="containsText" dxfId="99" priority="48" operator="containsText" text="根拠法令等の記載内容を再度確認してください。">
      <formula>NOT(ISERROR(SEARCH("根拠法令等の記載内容を再度確認してください。",AY42)))</formula>
    </cfRule>
  </conditionalFormatting>
  <conditionalFormatting sqref="AY46:AY47">
    <cfRule type="containsErrors" dxfId="98" priority="39">
      <formula>ISERROR(AY46)</formula>
    </cfRule>
    <cfRule type="cellIs" dxfId="97" priority="40" operator="equal">
      <formula>0</formula>
    </cfRule>
    <cfRule type="containsText" dxfId="96" priority="41" operator="containsText" text="根拠法令等の記載内容を再度確認してください。">
      <formula>NOT(ISERROR(SEARCH("根拠法令等の記載内容を再度確認してください。",AY46)))</formula>
    </cfRule>
  </conditionalFormatting>
  <conditionalFormatting sqref="AY51:AY52">
    <cfRule type="containsText" dxfId="95" priority="317" operator="containsText" text="根拠法令等の記載内容を再度確認してください。">
      <formula>NOT(ISERROR(SEARCH("根拠法令等の記載内容を再度確認してください。",AY51)))</formula>
    </cfRule>
    <cfRule type="cellIs" dxfId="94" priority="316" operator="equal">
      <formula>0</formula>
    </cfRule>
    <cfRule type="containsErrors" dxfId="93" priority="315">
      <formula>ISERROR(AY51)</formula>
    </cfRule>
  </conditionalFormatting>
  <conditionalFormatting sqref="AY56">
    <cfRule type="containsText" dxfId="92" priority="423" operator="containsText" text="根拠法令等の記載内容を再度確認してください。">
      <formula>NOT(ISERROR(SEARCH("根拠法令等の記載内容を再度確認してください。",AY56)))</formula>
    </cfRule>
    <cfRule type="cellIs" dxfId="91" priority="422" operator="equal">
      <formula>0</formula>
    </cfRule>
    <cfRule type="containsErrors" dxfId="90" priority="421">
      <formula>ISERROR(AY56)</formula>
    </cfRule>
  </conditionalFormatting>
  <conditionalFormatting sqref="AY61">
    <cfRule type="containsText" dxfId="89" priority="417" operator="containsText" text="根拠法令等の記載内容を再度確認してください。">
      <formula>NOT(ISERROR(SEARCH("根拠法令等の記載内容を再度確認してください。",AY61)))</formula>
    </cfRule>
    <cfRule type="cellIs" dxfId="88" priority="416" operator="equal">
      <formula>0</formula>
    </cfRule>
    <cfRule type="containsErrors" dxfId="87" priority="415">
      <formula>ISERROR(AY61)</formula>
    </cfRule>
  </conditionalFormatting>
  <conditionalFormatting sqref="AY63:AY66">
    <cfRule type="containsText" dxfId="86" priority="310" operator="containsText" text="根拠法令等の記載内容を再度確認してください。">
      <formula>NOT(ISERROR(SEARCH("根拠法令等の記載内容を再度確認してください。",AY63)))</formula>
    </cfRule>
    <cfRule type="containsErrors" dxfId="85" priority="308">
      <formula>ISERROR(AY63)</formula>
    </cfRule>
    <cfRule type="cellIs" dxfId="84" priority="309" operator="equal">
      <formula>0</formula>
    </cfRule>
  </conditionalFormatting>
  <conditionalFormatting sqref="AY69:AY70">
    <cfRule type="containsText" dxfId="83" priority="62" operator="containsText" text="根拠法令等の記載内容を再度確認してください。">
      <formula>NOT(ISERROR(SEARCH("根拠法令等の記載内容を再度確認してください。",AY69)))</formula>
    </cfRule>
    <cfRule type="containsErrors" dxfId="82" priority="60">
      <formula>ISERROR(AY69)</formula>
    </cfRule>
    <cfRule type="cellIs" dxfId="81" priority="61" operator="equal">
      <formula>0</formula>
    </cfRule>
  </conditionalFormatting>
  <conditionalFormatting sqref="AY73:AY77">
    <cfRule type="cellIs" dxfId="80" priority="169" operator="equal">
      <formula>0</formula>
    </cfRule>
    <cfRule type="containsErrors" dxfId="79" priority="168">
      <formula>ISERROR(AY73)</formula>
    </cfRule>
    <cfRule type="containsText" dxfId="78" priority="170" operator="containsText" text="根拠法令等の記載内容を再度確認してください。">
      <formula>NOT(ISERROR(SEARCH("根拠法令等の記載内容を再度確認してください。",AY73)))</formula>
    </cfRule>
  </conditionalFormatting>
  <conditionalFormatting sqref="AY80">
    <cfRule type="cellIs" dxfId="77" priority="302" operator="equal">
      <formula>0</formula>
    </cfRule>
    <cfRule type="containsErrors" dxfId="76" priority="301">
      <formula>ISERROR(AY80)</formula>
    </cfRule>
    <cfRule type="containsText" dxfId="75" priority="303" operator="containsText" text="根拠法令等の記載内容を再度確認してください。">
      <formula>NOT(ISERROR(SEARCH("根拠法令等の記載内容を再度確認してください。",AY80)))</formula>
    </cfRule>
  </conditionalFormatting>
  <conditionalFormatting sqref="AY82">
    <cfRule type="containsErrors" dxfId="74" priority="409">
      <formula>ISERROR(AY82)</formula>
    </cfRule>
    <cfRule type="cellIs" dxfId="73" priority="410" operator="equal">
      <formula>0</formula>
    </cfRule>
    <cfRule type="containsText" dxfId="72" priority="411" operator="containsText" text="根拠法令等の記載内容を再度確認してください。">
      <formula>NOT(ISERROR(SEARCH("根拠法令等の記載内容を再度確認してください。",AY82)))</formula>
    </cfRule>
  </conditionalFormatting>
  <conditionalFormatting sqref="AY84">
    <cfRule type="cellIs" dxfId="71" priority="71" operator="equal">
      <formula>0</formula>
    </cfRule>
    <cfRule type="containsText" dxfId="70" priority="72" operator="containsText" text="根拠法令等の記載内容を再度確認してください。">
      <formula>NOT(ISERROR(SEARCH("根拠法令等の記載内容を再度確認してください。",AY84)))</formula>
    </cfRule>
    <cfRule type="containsErrors" dxfId="69" priority="70">
      <formula>ISERROR(AY84)</formula>
    </cfRule>
  </conditionalFormatting>
  <conditionalFormatting sqref="AY94:AY100">
    <cfRule type="cellIs" dxfId="68" priority="58" operator="equal">
      <formula>0</formula>
    </cfRule>
    <cfRule type="containsText" dxfId="67" priority="59" operator="containsText" text="根拠法令等の記載内容を再度確認してください。">
      <formula>NOT(ISERROR(SEARCH("根拠法令等の記載内容を再度確認してください。",AY94)))</formula>
    </cfRule>
    <cfRule type="containsErrors" dxfId="66" priority="57">
      <formula>ISERROR(AY94)</formula>
    </cfRule>
  </conditionalFormatting>
  <conditionalFormatting sqref="AY102">
    <cfRule type="containsText" dxfId="65" priority="289" operator="containsText" text="根拠法令等の記載内容を再度確認してください。">
      <formula>NOT(ISERROR(SEARCH("根拠法令等の記載内容を再度確認してください。",AY102)))</formula>
    </cfRule>
    <cfRule type="cellIs" dxfId="64" priority="288" operator="equal">
      <formula>0</formula>
    </cfRule>
    <cfRule type="containsErrors" dxfId="63" priority="287">
      <formula>ISERROR(AY102)</formula>
    </cfRule>
  </conditionalFormatting>
  <conditionalFormatting sqref="AY106">
    <cfRule type="containsText" dxfId="62" priority="264" operator="containsText" text="根拠法令等の記載内容を再度確認してください。">
      <formula>NOT(ISERROR(SEARCH("根拠法令等の記載内容を再度確認してください。",AY106)))</formula>
    </cfRule>
    <cfRule type="cellIs" dxfId="61" priority="263" operator="equal">
      <formula>0</formula>
    </cfRule>
    <cfRule type="containsErrors" dxfId="60" priority="262">
      <formula>ISERROR(AY106)</formula>
    </cfRule>
  </conditionalFormatting>
  <conditionalFormatting sqref="AY109:AY110">
    <cfRule type="containsErrors" dxfId="59" priority="280">
      <formula>ISERROR(AY109)</formula>
    </cfRule>
    <cfRule type="cellIs" dxfId="58" priority="281" operator="equal">
      <formula>0</formula>
    </cfRule>
    <cfRule type="containsText" dxfId="57" priority="282" operator="containsText" text="根拠法令等の記載内容を再度確認してください。">
      <formula>NOT(ISERROR(SEARCH("根拠法令等の記載内容を再度確認してください。",AY109)))</formula>
    </cfRule>
  </conditionalFormatting>
  <conditionalFormatting sqref="AY113">
    <cfRule type="containsText" dxfId="56" priority="275" operator="containsText" text="根拠法令等の記載内容を再度確認してください。">
      <formula>NOT(ISERROR(SEARCH("根拠法令等の記載内容を再度確認してください。",AY113)))</formula>
    </cfRule>
    <cfRule type="containsErrors" dxfId="55" priority="273">
      <formula>ISERROR(AY113)</formula>
    </cfRule>
    <cfRule type="cellIs" dxfId="54" priority="274" operator="equal">
      <formula>0</formula>
    </cfRule>
  </conditionalFormatting>
  <conditionalFormatting sqref="AY116">
    <cfRule type="containsText" dxfId="53" priority="254" operator="containsText" text="根拠法令等の記載内容を再度確認してください。">
      <formula>NOT(ISERROR(SEARCH("根拠法令等の記載内容を再度確認してください。",AY116)))</formula>
    </cfRule>
    <cfRule type="containsErrors" dxfId="52" priority="252">
      <formula>ISERROR(AY116)</formula>
    </cfRule>
    <cfRule type="cellIs" dxfId="51" priority="253" operator="equal">
      <formula>0</formula>
    </cfRule>
  </conditionalFormatting>
  <conditionalFormatting sqref="AY119">
    <cfRule type="containsErrors" dxfId="50" priority="259">
      <formula>ISERROR(AY119)</formula>
    </cfRule>
    <cfRule type="cellIs" dxfId="49" priority="260" operator="equal">
      <formula>0</formula>
    </cfRule>
    <cfRule type="containsText" dxfId="48" priority="261" operator="containsText" text="根拠法令等の記載内容を再度確認してください。">
      <formula>NOT(ISERROR(SEARCH("根拠法令等の記載内容を再度確認してください。",AY119)))</formula>
    </cfRule>
  </conditionalFormatting>
  <conditionalFormatting sqref="AY123">
    <cfRule type="containsErrors" dxfId="47" priority="245">
      <formula>ISERROR(AY123)</formula>
    </cfRule>
    <cfRule type="cellIs" dxfId="46" priority="246" operator="equal">
      <formula>0</formula>
    </cfRule>
    <cfRule type="containsText" dxfId="45" priority="247" operator="containsText" text="根拠法令等の記載内容を再度確認してください。">
      <formula>NOT(ISERROR(SEARCH("根拠法令等の記載内容を再度確認してください。",AY123)))</formula>
    </cfRule>
  </conditionalFormatting>
  <conditionalFormatting sqref="AY126">
    <cfRule type="containsText" dxfId="44" priority="240" operator="containsText" text="根拠法令等の記載内容を再度確認してください。">
      <formula>NOT(ISERROR(SEARCH("根拠法令等の記載内容を再度確認してください。",AY126)))</formula>
    </cfRule>
    <cfRule type="cellIs" dxfId="43" priority="239" operator="equal">
      <formula>0</formula>
    </cfRule>
    <cfRule type="containsErrors" dxfId="42" priority="238">
      <formula>ISERROR(AY126)</formula>
    </cfRule>
  </conditionalFormatting>
  <conditionalFormatting sqref="AY129">
    <cfRule type="containsText" dxfId="41" priority="233" operator="containsText" text="根拠法令等の記載内容を再度確認してください。">
      <formula>NOT(ISERROR(SEARCH("根拠法令等の記載内容を再度確認してください。",AY129)))</formula>
    </cfRule>
    <cfRule type="cellIs" dxfId="40" priority="232" operator="equal">
      <formula>0</formula>
    </cfRule>
    <cfRule type="containsErrors" dxfId="39" priority="231">
      <formula>ISERROR(AY129)</formula>
    </cfRule>
  </conditionalFormatting>
  <conditionalFormatting sqref="AY132">
    <cfRule type="containsErrors" dxfId="38" priority="224">
      <formula>ISERROR(AY132)</formula>
    </cfRule>
    <cfRule type="cellIs" dxfId="37" priority="225" operator="equal">
      <formula>0</formula>
    </cfRule>
    <cfRule type="containsText" dxfId="36" priority="226" operator="containsText" text="根拠法令等の記載内容を再度確認してください。">
      <formula>NOT(ISERROR(SEARCH("根拠法令等の記載内容を再度確認してください。",AY132)))</formula>
    </cfRule>
  </conditionalFormatting>
  <conditionalFormatting sqref="AY134:AY135">
    <cfRule type="containsText" dxfId="35" priority="219" operator="containsText" text="根拠法令等の記載内容を再度確認してください。">
      <formula>NOT(ISERROR(SEARCH("根拠法令等の記載内容を再度確認してください。",AY134)))</formula>
    </cfRule>
    <cfRule type="cellIs" dxfId="34" priority="218" operator="equal">
      <formula>0</formula>
    </cfRule>
    <cfRule type="containsErrors" dxfId="33" priority="217">
      <formula>ISERROR(AY134)</formula>
    </cfRule>
  </conditionalFormatting>
  <conditionalFormatting sqref="AY138:AY139">
    <cfRule type="containsText" dxfId="32" priority="153" operator="containsText" text="根拠法令等の記載内容を再度確認してください。">
      <formula>NOT(ISERROR(SEARCH("根拠法令等の記載内容を再度確認してください。",AY138)))</formula>
    </cfRule>
    <cfRule type="containsErrors" dxfId="31" priority="151">
      <formula>ISERROR(AY138)</formula>
    </cfRule>
    <cfRule type="cellIs" dxfId="30" priority="152" operator="equal">
      <formula>0</formula>
    </cfRule>
  </conditionalFormatting>
  <conditionalFormatting sqref="AY141:AY142">
    <cfRule type="containsErrors" dxfId="29" priority="141">
      <formula>ISERROR(AY141)</formula>
    </cfRule>
    <cfRule type="cellIs" dxfId="28" priority="142" operator="equal">
      <formula>0</formula>
    </cfRule>
    <cfRule type="containsText" dxfId="27" priority="143" operator="containsText" text="根拠法令等の記載内容を再度確認してください。">
      <formula>NOT(ISERROR(SEARCH("根拠法令等の記載内容を再度確認してください。",AY141)))</formula>
    </cfRule>
  </conditionalFormatting>
  <conditionalFormatting sqref="AY150">
    <cfRule type="containsErrors" dxfId="26" priority="400">
      <formula>ISERROR(AY150)</formula>
    </cfRule>
    <cfRule type="cellIs" dxfId="25" priority="401" operator="equal">
      <formula>0</formula>
    </cfRule>
    <cfRule type="containsText" dxfId="24" priority="402" operator="containsText" text="根拠法令等の記載内容を再度確認してください。">
      <formula>NOT(ISERROR(SEARCH("根拠法令等の記載内容を再度確認してください。",AY150)))</formula>
    </cfRule>
  </conditionalFormatting>
  <conditionalFormatting sqref="AY175:AY176">
    <cfRule type="containsErrors" dxfId="23" priority="397">
      <formula>ISERROR(AY175)</formula>
    </cfRule>
    <cfRule type="cellIs" dxfId="22" priority="398" operator="equal">
      <formula>0</formula>
    </cfRule>
    <cfRule type="containsText" dxfId="21" priority="399" operator="containsText" text="根拠法令等の記載内容を再度確認してください。">
      <formula>NOT(ISERROR(SEARCH("根拠法令等の記載内容を再度確認してください。",AY175)))</formula>
    </cfRule>
  </conditionalFormatting>
  <conditionalFormatting sqref="AY180">
    <cfRule type="containsErrors" dxfId="20" priority="1">
      <formula>ISERROR(AY180)</formula>
    </cfRule>
    <cfRule type="cellIs" dxfId="19" priority="2" operator="equal">
      <formula>0</formula>
    </cfRule>
    <cfRule type="containsText" dxfId="18" priority="3" operator="containsText" text="根拠法令等の記載内容を再度確認してください。">
      <formula>NOT(ISERROR(SEARCH("根拠法令等の記載内容を再度確認してください。",AY180)))</formula>
    </cfRule>
  </conditionalFormatting>
  <conditionalFormatting sqref="AY182">
    <cfRule type="containsText" dxfId="17" priority="28" operator="containsText" text="根拠法令等の記載内容を再度確認してください。">
      <formula>NOT(ISERROR(SEARCH("根拠法令等の記載内容を再度確認してください。",AY182)))</formula>
    </cfRule>
    <cfRule type="cellIs" dxfId="16" priority="27" operator="equal">
      <formula>0</formula>
    </cfRule>
    <cfRule type="containsErrors" dxfId="15" priority="26">
      <formula>ISERROR(AY182)</formula>
    </cfRule>
  </conditionalFormatting>
  <conditionalFormatting sqref="AY184:AY186">
    <cfRule type="containsErrors" dxfId="14" priority="8">
      <formula>ISERROR(AY184)</formula>
    </cfRule>
    <cfRule type="cellIs" dxfId="13" priority="9" operator="equal">
      <formula>0</formula>
    </cfRule>
    <cfRule type="containsText" dxfId="12" priority="10" operator="containsText" text="根拠法令等の記載内容を再度確認してください。">
      <formula>NOT(ISERROR(SEARCH("根拠法令等の記載内容を再度確認してください。",AY184)))</formula>
    </cfRule>
  </conditionalFormatting>
  <conditionalFormatting sqref="AY189">
    <cfRule type="containsErrors" dxfId="11" priority="210">
      <formula>ISERROR(AY189)</formula>
    </cfRule>
    <cfRule type="cellIs" dxfId="10" priority="211" operator="equal">
      <formula>0</formula>
    </cfRule>
    <cfRule type="containsText" dxfId="9" priority="212" operator="containsText" text="根拠法令等の記載内容を再度確認してください。">
      <formula>NOT(ISERROR(SEARCH("根拠法令等の記載内容を再度確認してください。",AY189)))</formula>
    </cfRule>
  </conditionalFormatting>
  <conditionalFormatting sqref="AY193">
    <cfRule type="containsText" dxfId="8" priority="21" operator="containsText" text="根拠法令等の記載内容を再度確認してください。">
      <formula>NOT(ISERROR(SEARCH("根拠法令等の記載内容を再度確認してください。",AY193)))</formula>
    </cfRule>
    <cfRule type="cellIs" dxfId="7" priority="20" operator="equal">
      <formula>0</formula>
    </cfRule>
    <cfRule type="containsErrors" dxfId="6" priority="19">
      <formula>ISERROR(AY193)</formula>
    </cfRule>
  </conditionalFormatting>
  <conditionalFormatting sqref="AY199:AY200">
    <cfRule type="containsText" dxfId="5" priority="205" operator="containsText" text="根拠法令等の記載内容を再度確認してください。">
      <formula>NOT(ISERROR(SEARCH("根拠法令等の記載内容を再度確認してください。",AY199)))</formula>
    </cfRule>
    <cfRule type="cellIs" dxfId="4" priority="204" operator="equal">
      <formula>0</formula>
    </cfRule>
    <cfRule type="containsErrors" dxfId="3" priority="203">
      <formula>ISERROR(AY199)</formula>
    </cfRule>
  </conditionalFormatting>
  <conditionalFormatting sqref="AY202:AY203">
    <cfRule type="cellIs" dxfId="2" priority="132" operator="equal">
      <formula>0</formula>
    </cfRule>
    <cfRule type="containsErrors" dxfId="1" priority="131">
      <formula>ISERROR(AY202)</formula>
    </cfRule>
    <cfRule type="containsText" dxfId="0" priority="133" operator="containsText" text="根拠法令等の記載内容を再度確認してください。">
      <formula>NOT(ISERROR(SEARCH("根拠法令等の記載内容を再度確認してください。",AY202)))</formula>
    </cfRule>
  </conditionalFormatting>
  <dataValidations count="3">
    <dataValidation type="list" allowBlank="1" showInputMessage="1" showErrorMessage="1" error="決められた値を選択してください。_x000a_" prompt="いない,いる,非該当のいずれかを選択してください" sqref="AN106" xr:uid="{5EC8D322-A3B8-4D73-9094-508A7395307D}">
      <formula1>"いない・いる,いない,いる,非該当"</formula1>
    </dataValidation>
    <dataValidation type="list" allowBlank="1" showInputMessage="1" showErrorMessage="1" error="決められた値を選択してください。_x000a_" prompt="いる,いない,非該当のいずれかを選択してください" sqref="AN22:AO22 AN27:AO27 AN32:AO32 AN52:AO52 AN63:AO63 AN80:AO80 AN37:AO37 AN102:AO102 AN119:AO119 AN110:AO110 AN113:AO113 AN116:AO116 AN123:AO123 AN126:AO126 AN129:AO129 AN132:AO132 AN134:AO134 AN189:AO189 AN141:AO141 AN73:AO77 AN69:AO69 AN138:AO138 AN199:AO200 AN202:AO203 AN84:AO84 AN94:AO100 AN42:AO42 AN47:AO47 AN182:AO182 AN193:AO193 AN180:AO180 AN184:AO184" xr:uid="{54F060E6-0DF1-4717-AF4B-2C15C1833B9E}">
      <formula1>"いる・いない,いる,いない,非該当"</formula1>
    </dataValidation>
    <dataValidation type="list" allowBlank="1" showInputMessage="1" showErrorMessage="1" error="正しい値を選択してください" prompt="該当又は非該当のいずれかを選択してください" sqref="C11 C14 C20 C17 C23 C26" xr:uid="{85327A62-E589-485D-BAA4-0B58889D112A}">
      <formula1>"該当・非該当,該当,非該当"</formula1>
    </dataValidation>
  </dataValidations>
  <hyperlinks>
    <hyperlink ref="AM206" location="'介護給付費　目次'!A1" display="目次に戻る" xr:uid="{AFEF909B-FBF9-4D93-8F03-294E2BE53C07}"/>
    <hyperlink ref="AM1" location="'介護給付費　目次'!A1" display="目次に戻る" xr:uid="{F05F3B8C-E3D7-44C8-9929-7F32F11F9B11}"/>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4" manualBreakCount="4">
    <brk id="57" min="1" max="49" man="1"/>
    <brk id="104" min="1" max="49" man="1"/>
    <brk id="143" min="1" max="49" man="1"/>
    <brk id="177" min="1" max="4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9C11A-8641-45C9-A9C4-474FA7F95436}">
  <sheetPr codeName="Sheet5">
    <pageSetUpPr fitToPage="1"/>
  </sheetPr>
  <dimension ref="A1:CE95"/>
  <sheetViews>
    <sheetView tabSelected="1" view="pageBreakPreview" zoomScale="120" zoomScaleNormal="100" zoomScaleSheetLayoutView="120" workbookViewId="0">
      <pane xSplit="7" ySplit="5" topLeftCell="H78"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2" style="1" hidden="1" customWidth="1"/>
    <col min="2" max="38" width="2.69140625" style="1"/>
    <col min="39" max="39" width="2.76562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5.65" customHeight="1" x14ac:dyDescent="0.25">
      <c r="A6" s="69" t="str">
        <f t="shared" ref="A6:A37"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f t="shared" si="0"/>
        <v>29</v>
      </c>
      <c r="B7" s="418" t="s">
        <v>167</v>
      </c>
      <c r="C7" s="381"/>
      <c r="D7" s="381"/>
      <c r="E7" s="381"/>
      <c r="F7" s="381"/>
      <c r="G7" s="419"/>
      <c r="H7" s="80"/>
      <c r="I7" s="80"/>
      <c r="J7" s="405" t="s">
        <v>166</v>
      </c>
      <c r="K7" s="405"/>
      <c r="L7" s="405"/>
      <c r="M7" s="405"/>
      <c r="N7" s="405"/>
      <c r="O7" s="405"/>
      <c r="P7" s="405"/>
      <c r="Q7" s="405"/>
      <c r="R7" s="405"/>
      <c r="S7" s="405"/>
      <c r="T7" s="405"/>
      <c r="U7" s="405"/>
      <c r="V7" s="405"/>
      <c r="W7" s="405"/>
      <c r="X7" s="405"/>
      <c r="Y7" s="405"/>
      <c r="Z7" s="405"/>
      <c r="AA7" s="405"/>
      <c r="AB7" s="405"/>
      <c r="AC7" s="405"/>
      <c r="AD7" s="405"/>
      <c r="AE7" s="405"/>
      <c r="AF7" s="405"/>
      <c r="AG7" s="405"/>
      <c r="AH7" s="405"/>
      <c r="AI7" s="405"/>
      <c r="AJ7" s="405"/>
      <c r="AK7" s="80"/>
      <c r="AL7" s="155"/>
      <c r="AM7" s="156">
        <v>29</v>
      </c>
      <c r="AN7" s="386" t="s">
        <v>12</v>
      </c>
      <c r="AO7" s="387"/>
      <c r="AP7" s="387"/>
      <c r="AQ7" s="388"/>
      <c r="AR7" s="154"/>
      <c r="AS7" s="378" t="s">
        <v>1549</v>
      </c>
      <c r="AT7" s="379"/>
      <c r="AU7" s="379"/>
      <c r="AV7" s="379"/>
      <c r="AW7" s="379"/>
      <c r="AX7" s="380"/>
      <c r="AY7" s="17">
        <f>IFERROR(VLOOKUP(AN7,$CD$6:$CE$11,2,FALSE),0)</f>
        <v>0</v>
      </c>
      <c r="CB7" s="1" t="s">
        <v>13</v>
      </c>
      <c r="CD7" s="1" t="s">
        <v>13</v>
      </c>
    </row>
    <row r="8" spans="1:83" ht="19.5" customHeight="1" x14ac:dyDescent="0.25">
      <c r="A8" s="69" t="str">
        <f t="shared" si="0"/>
        <v/>
      </c>
      <c r="B8" s="418"/>
      <c r="C8" s="381"/>
      <c r="D8" s="381"/>
      <c r="E8" s="381"/>
      <c r="F8" s="381"/>
      <c r="G8" s="419"/>
      <c r="H8" s="80"/>
      <c r="I8" s="80"/>
      <c r="J8" s="405"/>
      <c r="K8" s="405"/>
      <c r="L8" s="405"/>
      <c r="M8" s="405"/>
      <c r="N8" s="405"/>
      <c r="O8" s="405"/>
      <c r="P8" s="405"/>
      <c r="Q8" s="405"/>
      <c r="R8" s="405"/>
      <c r="S8" s="405"/>
      <c r="T8" s="405"/>
      <c r="U8" s="405"/>
      <c r="V8" s="405"/>
      <c r="W8" s="405"/>
      <c r="X8" s="405"/>
      <c r="Y8" s="405"/>
      <c r="Z8" s="405"/>
      <c r="AA8" s="405"/>
      <c r="AB8" s="405"/>
      <c r="AC8" s="405"/>
      <c r="AD8" s="405"/>
      <c r="AE8" s="405"/>
      <c r="AF8" s="405"/>
      <c r="AG8" s="405"/>
      <c r="AH8" s="405"/>
      <c r="AI8" s="405"/>
      <c r="AJ8" s="405"/>
      <c r="AK8" s="80"/>
      <c r="AL8" s="155"/>
      <c r="AM8" s="156"/>
      <c r="AN8" s="80"/>
      <c r="AO8" s="80"/>
      <c r="AP8" s="80"/>
      <c r="AQ8" s="80"/>
      <c r="AR8" s="154"/>
      <c r="AS8" s="378"/>
      <c r="AT8" s="379"/>
      <c r="AU8" s="379"/>
      <c r="AV8" s="379"/>
      <c r="AW8" s="379"/>
      <c r="AX8" s="380"/>
      <c r="AY8" s="17"/>
      <c r="CB8" s="1" t="s">
        <v>14</v>
      </c>
      <c r="CD8" s="1" t="s">
        <v>14</v>
      </c>
      <c r="CE8" s="1" t="s">
        <v>18</v>
      </c>
    </row>
    <row r="9" spans="1:83" ht="19.5" customHeight="1" x14ac:dyDescent="0.25">
      <c r="A9" s="69" t="str">
        <f t="shared" si="0"/>
        <v/>
      </c>
      <c r="B9" s="418"/>
      <c r="C9" s="381"/>
      <c r="D9" s="381"/>
      <c r="E9" s="381"/>
      <c r="F9" s="381"/>
      <c r="G9" s="419"/>
      <c r="H9" s="80"/>
      <c r="I9" s="80"/>
      <c r="J9" s="405"/>
      <c r="K9" s="405"/>
      <c r="L9" s="405"/>
      <c r="M9" s="405"/>
      <c r="N9" s="405"/>
      <c r="O9" s="405"/>
      <c r="P9" s="405"/>
      <c r="Q9" s="405"/>
      <c r="R9" s="405"/>
      <c r="S9" s="405"/>
      <c r="T9" s="405"/>
      <c r="U9" s="405"/>
      <c r="V9" s="405"/>
      <c r="W9" s="405"/>
      <c r="X9" s="405"/>
      <c r="Y9" s="405"/>
      <c r="Z9" s="405"/>
      <c r="AA9" s="405"/>
      <c r="AB9" s="405"/>
      <c r="AC9" s="405"/>
      <c r="AD9" s="405"/>
      <c r="AE9" s="405"/>
      <c r="AF9" s="405"/>
      <c r="AG9" s="405"/>
      <c r="AH9" s="405"/>
      <c r="AI9" s="405"/>
      <c r="AJ9" s="405"/>
      <c r="AK9" s="80"/>
      <c r="AL9" s="155"/>
      <c r="AM9" s="156"/>
      <c r="AN9" s="80"/>
      <c r="AO9" s="80"/>
      <c r="AP9" s="80"/>
      <c r="AQ9" s="80"/>
      <c r="AR9" s="154"/>
      <c r="AS9" s="378"/>
      <c r="AT9" s="379"/>
      <c r="AU9" s="379"/>
      <c r="AV9" s="379"/>
      <c r="AW9" s="379"/>
      <c r="AX9" s="380"/>
      <c r="AY9" s="17"/>
      <c r="CB9" s="1" t="s">
        <v>19</v>
      </c>
      <c r="CD9" s="1" t="s">
        <v>19</v>
      </c>
    </row>
    <row r="10" spans="1:83" ht="19.5" customHeight="1" x14ac:dyDescent="0.25">
      <c r="A10" s="69" t="str">
        <f t="shared" si="0"/>
        <v/>
      </c>
      <c r="B10" s="418"/>
      <c r="C10" s="381"/>
      <c r="D10" s="381"/>
      <c r="E10" s="381"/>
      <c r="F10" s="381"/>
      <c r="G10" s="419"/>
      <c r="H10" s="80"/>
      <c r="I10" s="80"/>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80"/>
      <c r="AL10" s="155"/>
      <c r="AM10" s="156"/>
      <c r="AN10" s="80"/>
      <c r="AO10" s="80"/>
      <c r="AP10" s="80"/>
      <c r="AQ10" s="80"/>
      <c r="AR10" s="154"/>
      <c r="AS10" s="378"/>
      <c r="AT10" s="379"/>
      <c r="AU10" s="379"/>
      <c r="AV10" s="379"/>
      <c r="AW10" s="379"/>
      <c r="AX10" s="380"/>
      <c r="AY10" s="17"/>
      <c r="CB10" s="1" t="s">
        <v>20</v>
      </c>
      <c r="CD10" s="1" t="s">
        <v>20</v>
      </c>
    </row>
    <row r="11" spans="1:83" ht="15.65" customHeight="1" thickBot="1" x14ac:dyDescent="0.3">
      <c r="A11" s="69" t="str">
        <f t="shared" si="0"/>
        <v/>
      </c>
      <c r="B11" s="170"/>
      <c r="C11" s="171"/>
      <c r="D11" s="171"/>
      <c r="E11" s="171"/>
      <c r="F11" s="171"/>
      <c r="G11" s="172"/>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3"/>
      <c r="AM11" s="174"/>
      <c r="AN11" s="171"/>
      <c r="AO11" s="171"/>
      <c r="AP11" s="171"/>
      <c r="AQ11" s="171"/>
      <c r="AR11" s="172"/>
      <c r="AS11" s="175"/>
      <c r="AT11" s="176"/>
      <c r="AU11" s="176"/>
      <c r="AV11" s="176"/>
      <c r="AW11" s="176"/>
      <c r="AX11" s="177"/>
      <c r="AY11" s="17"/>
      <c r="CD11" s="1" t="s">
        <v>12</v>
      </c>
    </row>
    <row r="12" spans="1:83" ht="15.65" customHeight="1" x14ac:dyDescent="0.25">
      <c r="A12" s="69" t="str">
        <f t="shared" si="0"/>
        <v/>
      </c>
      <c r="B12" s="153"/>
      <c r="C12" s="80"/>
      <c r="D12" s="80"/>
      <c r="E12" s="80"/>
      <c r="F12" s="80"/>
      <c r="G12" s="154"/>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155"/>
      <c r="AM12" s="156"/>
      <c r="AN12" s="80"/>
      <c r="AO12" s="80"/>
      <c r="AP12" s="80"/>
      <c r="AQ12" s="80"/>
      <c r="AR12" s="154"/>
      <c r="AS12" s="157"/>
      <c r="AT12" s="158"/>
      <c r="AU12" s="158"/>
      <c r="AV12" s="158"/>
      <c r="AW12" s="158"/>
      <c r="AX12" s="159"/>
      <c r="AY12" s="17"/>
    </row>
    <row r="13" spans="1:83" ht="19.5" customHeight="1" x14ac:dyDescent="0.25">
      <c r="A13" s="69">
        <f t="shared" si="0"/>
        <v>30</v>
      </c>
      <c r="B13" s="440" t="s">
        <v>168</v>
      </c>
      <c r="C13" s="401"/>
      <c r="D13" s="401"/>
      <c r="E13" s="401"/>
      <c r="F13" s="401"/>
      <c r="G13" s="441"/>
      <c r="H13" s="80"/>
      <c r="I13" s="80"/>
      <c r="J13" s="405" t="s">
        <v>2014</v>
      </c>
      <c r="K13" s="405"/>
      <c r="L13" s="405"/>
      <c r="M13" s="405"/>
      <c r="N13" s="405"/>
      <c r="O13" s="405"/>
      <c r="P13" s="405"/>
      <c r="Q13" s="405"/>
      <c r="R13" s="405"/>
      <c r="S13" s="405"/>
      <c r="T13" s="405"/>
      <c r="U13" s="405"/>
      <c r="V13" s="405"/>
      <c r="W13" s="405"/>
      <c r="X13" s="405"/>
      <c r="Y13" s="405"/>
      <c r="Z13" s="405"/>
      <c r="AA13" s="405"/>
      <c r="AB13" s="405"/>
      <c r="AC13" s="405"/>
      <c r="AD13" s="405"/>
      <c r="AE13" s="405"/>
      <c r="AF13" s="405"/>
      <c r="AG13" s="405"/>
      <c r="AH13" s="405"/>
      <c r="AI13" s="405"/>
      <c r="AJ13" s="405"/>
      <c r="AK13" s="80"/>
      <c r="AL13" s="155"/>
      <c r="AM13" s="156">
        <v>30</v>
      </c>
      <c r="AN13" s="386" t="s">
        <v>12</v>
      </c>
      <c r="AO13" s="387"/>
      <c r="AP13" s="387"/>
      <c r="AQ13" s="388"/>
      <c r="AR13" s="154"/>
      <c r="AS13" s="442" t="s">
        <v>1511</v>
      </c>
      <c r="AT13" s="443"/>
      <c r="AU13" s="443"/>
      <c r="AV13" s="443"/>
      <c r="AW13" s="443"/>
      <c r="AX13" s="444"/>
      <c r="AY13" s="17">
        <f t="shared" ref="AY13:AY64" si="1">IFERROR(VLOOKUP(AN13,$CD$6:$CE$11,2,FALSE),0)</f>
        <v>0</v>
      </c>
      <c r="CB13" s="1" t="s">
        <v>13</v>
      </c>
      <c r="CD13" s="1" t="s">
        <v>13</v>
      </c>
      <c r="CE13" s="1" t="s">
        <v>18</v>
      </c>
    </row>
    <row r="14" spans="1:83" ht="19.5" customHeight="1" x14ac:dyDescent="0.25">
      <c r="A14" s="69" t="str">
        <f t="shared" si="0"/>
        <v/>
      </c>
      <c r="B14" s="440"/>
      <c r="C14" s="401"/>
      <c r="D14" s="401"/>
      <c r="E14" s="401"/>
      <c r="F14" s="401"/>
      <c r="G14" s="441"/>
      <c r="H14" s="80"/>
      <c r="I14" s="80"/>
      <c r="J14" s="405"/>
      <c r="K14" s="405"/>
      <c r="L14" s="405"/>
      <c r="M14" s="405"/>
      <c r="N14" s="405"/>
      <c r="O14" s="405"/>
      <c r="P14" s="405"/>
      <c r="Q14" s="405"/>
      <c r="R14" s="405"/>
      <c r="S14" s="405"/>
      <c r="T14" s="405"/>
      <c r="U14" s="405"/>
      <c r="V14" s="405"/>
      <c r="W14" s="405"/>
      <c r="X14" s="405"/>
      <c r="Y14" s="405"/>
      <c r="Z14" s="405"/>
      <c r="AA14" s="405"/>
      <c r="AB14" s="405"/>
      <c r="AC14" s="405"/>
      <c r="AD14" s="405"/>
      <c r="AE14" s="405"/>
      <c r="AF14" s="405"/>
      <c r="AG14" s="405"/>
      <c r="AH14" s="405"/>
      <c r="AI14" s="405"/>
      <c r="AJ14" s="405"/>
      <c r="AK14" s="80"/>
      <c r="AL14" s="155"/>
      <c r="AM14" s="156"/>
      <c r="AN14" s="80"/>
      <c r="AO14" s="80"/>
      <c r="AP14" s="80"/>
      <c r="AQ14" s="80"/>
      <c r="AR14" s="154"/>
      <c r="AS14" s="442"/>
      <c r="AT14" s="443"/>
      <c r="AU14" s="443"/>
      <c r="AV14" s="443"/>
      <c r="AW14" s="443"/>
      <c r="AX14" s="444"/>
      <c r="AY14" s="17"/>
      <c r="CB14" s="1" t="s">
        <v>14</v>
      </c>
      <c r="CD14" s="1" t="s">
        <v>14</v>
      </c>
    </row>
    <row r="15" spans="1:83" ht="19.5" customHeight="1" x14ac:dyDescent="0.25">
      <c r="A15" s="69" t="str">
        <f t="shared" si="0"/>
        <v/>
      </c>
      <c r="B15" s="153"/>
      <c r="C15" s="80"/>
      <c r="D15" s="80"/>
      <c r="E15" s="80"/>
      <c r="F15" s="80"/>
      <c r="G15" s="154"/>
      <c r="H15" s="80"/>
      <c r="I15" s="80"/>
      <c r="J15" s="405"/>
      <c r="K15" s="405"/>
      <c r="L15" s="405"/>
      <c r="M15" s="405"/>
      <c r="N15" s="405"/>
      <c r="O15" s="405"/>
      <c r="P15" s="405"/>
      <c r="Q15" s="405"/>
      <c r="R15" s="405"/>
      <c r="S15" s="405"/>
      <c r="T15" s="405"/>
      <c r="U15" s="405"/>
      <c r="V15" s="405"/>
      <c r="W15" s="405"/>
      <c r="X15" s="405"/>
      <c r="Y15" s="405"/>
      <c r="Z15" s="405"/>
      <c r="AA15" s="405"/>
      <c r="AB15" s="405"/>
      <c r="AC15" s="405"/>
      <c r="AD15" s="405"/>
      <c r="AE15" s="405"/>
      <c r="AF15" s="405"/>
      <c r="AG15" s="405"/>
      <c r="AH15" s="405"/>
      <c r="AI15" s="405"/>
      <c r="AJ15" s="405"/>
      <c r="AK15" s="80"/>
      <c r="AL15" s="155"/>
      <c r="AM15" s="156"/>
      <c r="AN15" s="80"/>
      <c r="AO15" s="80"/>
      <c r="AP15" s="80"/>
      <c r="AQ15" s="80"/>
      <c r="AR15" s="154"/>
      <c r="AS15" s="442"/>
      <c r="AT15" s="443"/>
      <c r="AU15" s="443"/>
      <c r="AV15" s="443"/>
      <c r="AW15" s="443"/>
      <c r="AX15" s="444"/>
      <c r="AY15" s="17"/>
      <c r="CB15" s="1" t="s">
        <v>19</v>
      </c>
      <c r="CD15" s="1" t="s">
        <v>19</v>
      </c>
    </row>
    <row r="16" spans="1:83" ht="19.5" customHeight="1" x14ac:dyDescent="0.25">
      <c r="A16" s="69" t="str">
        <f t="shared" si="0"/>
        <v/>
      </c>
      <c r="B16" s="185" t="s">
        <v>169</v>
      </c>
      <c r="C16" s="410" t="s">
        <v>99</v>
      </c>
      <c r="D16" s="411"/>
      <c r="E16" s="411"/>
      <c r="F16" s="412"/>
      <c r="G16" s="154"/>
      <c r="H16" s="80"/>
      <c r="I16" s="80"/>
      <c r="J16" s="405"/>
      <c r="K16" s="405"/>
      <c r="L16" s="405"/>
      <c r="M16" s="405"/>
      <c r="N16" s="405"/>
      <c r="O16" s="405"/>
      <c r="P16" s="405"/>
      <c r="Q16" s="405"/>
      <c r="R16" s="405"/>
      <c r="S16" s="405"/>
      <c r="T16" s="405"/>
      <c r="U16" s="405"/>
      <c r="V16" s="405"/>
      <c r="W16" s="405"/>
      <c r="X16" s="405"/>
      <c r="Y16" s="405"/>
      <c r="Z16" s="405"/>
      <c r="AA16" s="405"/>
      <c r="AB16" s="405"/>
      <c r="AC16" s="405"/>
      <c r="AD16" s="405"/>
      <c r="AE16" s="405"/>
      <c r="AF16" s="405"/>
      <c r="AG16" s="405"/>
      <c r="AH16" s="405"/>
      <c r="AI16" s="405"/>
      <c r="AJ16" s="405"/>
      <c r="AK16" s="80"/>
      <c r="AL16" s="155"/>
      <c r="AM16" s="156"/>
      <c r="AN16" s="80"/>
      <c r="AO16" s="80"/>
      <c r="AP16" s="80"/>
      <c r="AQ16" s="80"/>
      <c r="AR16" s="154"/>
      <c r="AS16" s="442"/>
      <c r="AT16" s="443"/>
      <c r="AU16" s="443"/>
      <c r="AV16" s="443"/>
      <c r="AW16" s="443"/>
      <c r="AX16" s="444"/>
      <c r="AY16" s="17"/>
      <c r="CB16" s="1" t="s">
        <v>21</v>
      </c>
      <c r="CD16" s="1" t="s">
        <v>21</v>
      </c>
    </row>
    <row r="17" spans="1:83" ht="19.5" customHeight="1" x14ac:dyDescent="0.25">
      <c r="A17" s="69" t="str">
        <f t="shared" si="0"/>
        <v/>
      </c>
      <c r="B17" s="153"/>
      <c r="C17" s="80"/>
      <c r="D17" s="80"/>
      <c r="E17" s="80"/>
      <c r="F17" s="80"/>
      <c r="G17" s="154"/>
      <c r="H17" s="80"/>
      <c r="I17" s="80"/>
      <c r="J17" s="405"/>
      <c r="K17" s="405"/>
      <c r="L17" s="405"/>
      <c r="M17" s="405"/>
      <c r="N17" s="405"/>
      <c r="O17" s="405"/>
      <c r="P17" s="405"/>
      <c r="Q17" s="405"/>
      <c r="R17" s="405"/>
      <c r="S17" s="405"/>
      <c r="T17" s="405"/>
      <c r="U17" s="405"/>
      <c r="V17" s="405"/>
      <c r="W17" s="405"/>
      <c r="X17" s="405"/>
      <c r="Y17" s="405"/>
      <c r="Z17" s="405"/>
      <c r="AA17" s="405"/>
      <c r="AB17" s="405"/>
      <c r="AC17" s="405"/>
      <c r="AD17" s="405"/>
      <c r="AE17" s="405"/>
      <c r="AF17" s="405"/>
      <c r="AG17" s="405"/>
      <c r="AH17" s="405"/>
      <c r="AI17" s="405"/>
      <c r="AJ17" s="405"/>
      <c r="AK17" s="80"/>
      <c r="AL17" s="155"/>
      <c r="AM17" s="156"/>
      <c r="AN17" s="80"/>
      <c r="AO17" s="80"/>
      <c r="AP17" s="80"/>
      <c r="AQ17" s="80"/>
      <c r="AR17" s="154"/>
      <c r="AS17" s="157"/>
      <c r="AT17" s="158"/>
      <c r="AU17" s="158"/>
      <c r="AV17" s="158"/>
      <c r="AW17" s="158"/>
      <c r="AX17" s="159"/>
      <c r="AY17" s="17"/>
      <c r="CD17" s="1" t="s">
        <v>22</v>
      </c>
    </row>
    <row r="18" spans="1:83" ht="15.65" customHeight="1" x14ac:dyDescent="0.25">
      <c r="A18" s="69" t="str">
        <f t="shared" si="0"/>
        <v/>
      </c>
      <c r="B18" s="153"/>
      <c r="C18" s="80"/>
      <c r="D18" s="80"/>
      <c r="E18" s="80"/>
      <c r="F18" s="80"/>
      <c r="G18" s="154"/>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155"/>
      <c r="AM18" s="156"/>
      <c r="AN18" s="80"/>
      <c r="AO18" s="80"/>
      <c r="AP18" s="80"/>
      <c r="AQ18" s="80"/>
      <c r="AR18" s="154"/>
      <c r="AS18" s="157"/>
      <c r="AT18" s="158"/>
      <c r="AU18" s="158"/>
      <c r="AV18" s="158"/>
      <c r="AW18" s="158"/>
      <c r="AX18" s="159"/>
      <c r="AY18" s="17"/>
    </row>
    <row r="19" spans="1:83" ht="19.5" customHeight="1" x14ac:dyDescent="0.25">
      <c r="A19" s="69" t="str">
        <f t="shared" si="0"/>
        <v/>
      </c>
      <c r="B19" s="153"/>
      <c r="C19" s="80"/>
      <c r="D19" s="80"/>
      <c r="E19" s="80"/>
      <c r="F19" s="80"/>
      <c r="G19" s="154"/>
      <c r="H19" s="80"/>
      <c r="I19" s="80"/>
      <c r="J19" s="80" t="s">
        <v>72</v>
      </c>
      <c r="K19" s="384" t="s">
        <v>170</v>
      </c>
      <c r="L19" s="384"/>
      <c r="M19" s="384"/>
      <c r="N19" s="384"/>
      <c r="O19" s="384"/>
      <c r="P19" s="384"/>
      <c r="Q19" s="384"/>
      <c r="R19" s="384"/>
      <c r="S19" s="384"/>
      <c r="T19" s="384"/>
      <c r="U19" s="384"/>
      <c r="V19" s="384"/>
      <c r="W19" s="384"/>
      <c r="X19" s="384"/>
      <c r="Y19" s="384"/>
      <c r="Z19" s="384"/>
      <c r="AA19" s="384"/>
      <c r="AB19" s="384"/>
      <c r="AC19" s="384"/>
      <c r="AD19" s="384"/>
      <c r="AE19" s="384"/>
      <c r="AF19" s="384"/>
      <c r="AG19" s="384"/>
      <c r="AH19" s="384"/>
      <c r="AI19" s="384"/>
      <c r="AJ19" s="384"/>
      <c r="AK19" s="80"/>
      <c r="AL19" s="155"/>
      <c r="AM19" s="156"/>
      <c r="AN19" s="80"/>
      <c r="AO19" s="80"/>
      <c r="AP19" s="80"/>
      <c r="AQ19" s="80"/>
      <c r="AR19" s="154"/>
      <c r="AS19" s="442" t="s">
        <v>171</v>
      </c>
      <c r="AT19" s="443"/>
      <c r="AU19" s="443"/>
      <c r="AV19" s="443"/>
      <c r="AW19" s="443"/>
      <c r="AX19" s="444"/>
      <c r="AY19" s="17"/>
      <c r="CB19" s="1" t="s">
        <v>23</v>
      </c>
      <c r="CD19" s="1" t="s">
        <v>23</v>
      </c>
    </row>
    <row r="20" spans="1:83" ht="19.5" customHeight="1" x14ac:dyDescent="0.25">
      <c r="A20" s="69" t="str">
        <f t="shared" si="0"/>
        <v/>
      </c>
      <c r="B20" s="153"/>
      <c r="C20" s="80"/>
      <c r="D20" s="80"/>
      <c r="E20" s="80"/>
      <c r="F20" s="80"/>
      <c r="G20" s="154"/>
      <c r="H20" s="80"/>
      <c r="I20" s="80"/>
      <c r="J20" s="80"/>
      <c r="K20" s="384"/>
      <c r="L20" s="384"/>
      <c r="M20" s="384"/>
      <c r="N20" s="384"/>
      <c r="O20" s="384"/>
      <c r="P20" s="384"/>
      <c r="Q20" s="384"/>
      <c r="R20" s="384"/>
      <c r="S20" s="384"/>
      <c r="T20" s="384"/>
      <c r="U20" s="384"/>
      <c r="V20" s="384"/>
      <c r="W20" s="384"/>
      <c r="X20" s="384"/>
      <c r="Y20" s="384"/>
      <c r="Z20" s="384"/>
      <c r="AA20" s="384"/>
      <c r="AB20" s="384"/>
      <c r="AC20" s="384"/>
      <c r="AD20" s="384"/>
      <c r="AE20" s="384"/>
      <c r="AF20" s="384"/>
      <c r="AG20" s="384"/>
      <c r="AH20" s="384"/>
      <c r="AI20" s="384"/>
      <c r="AJ20" s="384"/>
      <c r="AK20" s="80"/>
      <c r="AL20" s="155"/>
      <c r="AM20" s="156"/>
      <c r="AN20" s="80"/>
      <c r="AO20" s="80"/>
      <c r="AP20" s="80"/>
      <c r="AQ20" s="80"/>
      <c r="AR20" s="154"/>
      <c r="AS20" s="442"/>
      <c r="AT20" s="443"/>
      <c r="AU20" s="443"/>
      <c r="AV20" s="443"/>
      <c r="AW20" s="443"/>
      <c r="AX20" s="444"/>
      <c r="AY20" s="17"/>
      <c r="CB20" s="1" t="s">
        <v>24</v>
      </c>
      <c r="CD20" s="1" t="s">
        <v>24</v>
      </c>
      <c r="CE20" s="1" t="s">
        <v>25</v>
      </c>
    </row>
    <row r="21" spans="1:83" ht="25.95" customHeight="1" x14ac:dyDescent="0.25">
      <c r="A21" s="69" t="str">
        <f t="shared" si="0"/>
        <v/>
      </c>
      <c r="B21" s="153"/>
      <c r="C21" s="80"/>
      <c r="D21" s="80"/>
      <c r="E21" s="80"/>
      <c r="F21" s="80"/>
      <c r="G21" s="154"/>
      <c r="H21" s="80"/>
      <c r="I21" s="80"/>
      <c r="J21" s="80" t="s">
        <v>73</v>
      </c>
      <c r="K21" s="384" t="s">
        <v>2015</v>
      </c>
      <c r="L21" s="384"/>
      <c r="M21" s="384"/>
      <c r="N21" s="384"/>
      <c r="O21" s="384"/>
      <c r="P21" s="384"/>
      <c r="Q21" s="384"/>
      <c r="R21" s="384"/>
      <c r="S21" s="384"/>
      <c r="T21" s="384"/>
      <c r="U21" s="384"/>
      <c r="V21" s="384"/>
      <c r="W21" s="384"/>
      <c r="X21" s="384"/>
      <c r="Y21" s="384"/>
      <c r="Z21" s="384"/>
      <c r="AA21" s="384"/>
      <c r="AB21" s="384"/>
      <c r="AC21" s="384"/>
      <c r="AD21" s="384"/>
      <c r="AE21" s="384"/>
      <c r="AF21" s="384"/>
      <c r="AG21" s="384"/>
      <c r="AH21" s="384"/>
      <c r="AI21" s="384"/>
      <c r="AJ21" s="384"/>
      <c r="AK21" s="80"/>
      <c r="AL21" s="155"/>
      <c r="AM21" s="156"/>
      <c r="AN21" s="80"/>
      <c r="AO21" s="80"/>
      <c r="AP21" s="80"/>
      <c r="AQ21" s="80"/>
      <c r="AR21" s="154"/>
      <c r="AS21" s="442"/>
      <c r="AT21" s="443"/>
      <c r="AU21" s="443"/>
      <c r="AV21" s="443"/>
      <c r="AW21" s="443"/>
      <c r="AX21" s="444"/>
      <c r="AY21" s="17"/>
      <c r="CD21" s="1" t="s">
        <v>26</v>
      </c>
    </row>
    <row r="22" spans="1:83" ht="25.95" customHeight="1" x14ac:dyDescent="0.25">
      <c r="A22" s="69" t="str">
        <f t="shared" si="0"/>
        <v/>
      </c>
      <c r="B22" s="153"/>
      <c r="C22" s="80"/>
      <c r="D22" s="80"/>
      <c r="E22" s="80"/>
      <c r="F22" s="80"/>
      <c r="G22" s="154"/>
      <c r="H22" s="80"/>
      <c r="I22" s="80"/>
      <c r="J22" s="80"/>
      <c r="K22" s="384"/>
      <c r="L22" s="384"/>
      <c r="M22" s="384"/>
      <c r="N22" s="384"/>
      <c r="O22" s="384"/>
      <c r="P22" s="384"/>
      <c r="Q22" s="384"/>
      <c r="R22" s="384"/>
      <c r="S22" s="384"/>
      <c r="T22" s="384"/>
      <c r="U22" s="384"/>
      <c r="V22" s="384"/>
      <c r="W22" s="384"/>
      <c r="X22" s="384"/>
      <c r="Y22" s="384"/>
      <c r="Z22" s="384"/>
      <c r="AA22" s="384"/>
      <c r="AB22" s="384"/>
      <c r="AC22" s="384"/>
      <c r="AD22" s="384"/>
      <c r="AE22" s="384"/>
      <c r="AF22" s="384"/>
      <c r="AG22" s="384"/>
      <c r="AH22" s="384"/>
      <c r="AI22" s="384"/>
      <c r="AJ22" s="384"/>
      <c r="AK22" s="80"/>
      <c r="AL22" s="155"/>
      <c r="AM22" s="156"/>
      <c r="AN22" s="80"/>
      <c r="AO22" s="80"/>
      <c r="AP22" s="80"/>
      <c r="AQ22" s="80"/>
      <c r="AR22" s="154"/>
      <c r="AS22" s="442" t="s">
        <v>1336</v>
      </c>
      <c r="AT22" s="443"/>
      <c r="AU22" s="443"/>
      <c r="AV22" s="443"/>
      <c r="AW22" s="443"/>
      <c r="AX22" s="444"/>
      <c r="AY22" s="17"/>
    </row>
    <row r="23" spans="1:83" ht="19.5" customHeight="1" x14ac:dyDescent="0.25">
      <c r="A23" s="69" t="str">
        <f t="shared" si="0"/>
        <v/>
      </c>
      <c r="B23" s="153"/>
      <c r="C23" s="80"/>
      <c r="D23" s="80"/>
      <c r="E23" s="80"/>
      <c r="F23" s="80"/>
      <c r="G23" s="154"/>
      <c r="H23" s="80"/>
      <c r="I23" s="80"/>
      <c r="J23" s="80" t="s">
        <v>172</v>
      </c>
      <c r="K23" s="373" t="s">
        <v>2016</v>
      </c>
      <c r="L23" s="373"/>
      <c r="M23" s="373"/>
      <c r="N23" s="373"/>
      <c r="O23" s="373"/>
      <c r="P23" s="373"/>
      <c r="Q23" s="373"/>
      <c r="R23" s="373"/>
      <c r="S23" s="373"/>
      <c r="T23" s="373"/>
      <c r="U23" s="373"/>
      <c r="V23" s="373"/>
      <c r="W23" s="373"/>
      <c r="X23" s="373"/>
      <c r="Y23" s="373"/>
      <c r="Z23" s="373"/>
      <c r="AA23" s="373"/>
      <c r="AB23" s="373"/>
      <c r="AC23" s="373"/>
      <c r="AD23" s="373"/>
      <c r="AE23" s="373"/>
      <c r="AF23" s="373"/>
      <c r="AG23" s="373"/>
      <c r="AH23" s="373"/>
      <c r="AI23" s="373"/>
      <c r="AJ23" s="373"/>
      <c r="AK23" s="80"/>
      <c r="AL23" s="155"/>
      <c r="AM23" s="156"/>
      <c r="AN23" s="80"/>
      <c r="AO23" s="80"/>
      <c r="AP23" s="80"/>
      <c r="AQ23" s="80"/>
      <c r="AR23" s="154"/>
      <c r="AS23" s="442"/>
      <c r="AT23" s="443"/>
      <c r="AU23" s="443"/>
      <c r="AV23" s="443"/>
      <c r="AW23" s="443"/>
      <c r="AX23" s="444"/>
      <c r="AY23" s="17"/>
    </row>
    <row r="24" spans="1:83" ht="19.5" customHeight="1" x14ac:dyDescent="0.25">
      <c r="A24" s="69" t="str">
        <f t="shared" si="0"/>
        <v/>
      </c>
      <c r="B24" s="153"/>
      <c r="C24" s="80"/>
      <c r="D24" s="80"/>
      <c r="E24" s="80"/>
      <c r="F24" s="80"/>
      <c r="G24" s="154"/>
      <c r="H24" s="80"/>
      <c r="I24" s="80"/>
      <c r="J24" s="80" t="s">
        <v>173</v>
      </c>
      <c r="K24" s="405" t="s">
        <v>2017</v>
      </c>
      <c r="L24" s="405"/>
      <c r="M24" s="405"/>
      <c r="N24" s="405"/>
      <c r="O24" s="405"/>
      <c r="P24" s="405"/>
      <c r="Q24" s="405"/>
      <c r="R24" s="405"/>
      <c r="S24" s="405"/>
      <c r="T24" s="405"/>
      <c r="U24" s="405"/>
      <c r="V24" s="405"/>
      <c r="W24" s="405"/>
      <c r="X24" s="405"/>
      <c r="Y24" s="405"/>
      <c r="Z24" s="405"/>
      <c r="AA24" s="405"/>
      <c r="AB24" s="405"/>
      <c r="AC24" s="405"/>
      <c r="AD24" s="405"/>
      <c r="AE24" s="405"/>
      <c r="AF24" s="405"/>
      <c r="AG24" s="405"/>
      <c r="AH24" s="405"/>
      <c r="AI24" s="405"/>
      <c r="AJ24" s="405"/>
      <c r="AK24" s="80"/>
      <c r="AL24" s="155"/>
      <c r="AM24" s="156"/>
      <c r="AN24" s="80"/>
      <c r="AO24" s="80"/>
      <c r="AP24" s="80"/>
      <c r="AQ24" s="80"/>
      <c r="AR24" s="154"/>
      <c r="AS24" s="157"/>
      <c r="AT24" s="158"/>
      <c r="AU24" s="158"/>
      <c r="AV24" s="158"/>
      <c r="AW24" s="158"/>
      <c r="AX24" s="159"/>
      <c r="AY24" s="17"/>
      <c r="CB24" s="1" t="s">
        <v>27</v>
      </c>
      <c r="CD24" s="1" t="s">
        <v>27</v>
      </c>
    </row>
    <row r="25" spans="1:83" ht="19.5" customHeight="1" x14ac:dyDescent="0.25">
      <c r="A25" s="69" t="str">
        <f t="shared" si="0"/>
        <v/>
      </c>
      <c r="B25" s="153"/>
      <c r="C25" s="80"/>
      <c r="D25" s="80"/>
      <c r="E25" s="80"/>
      <c r="F25" s="80"/>
      <c r="G25" s="154"/>
      <c r="H25" s="80"/>
      <c r="I25" s="80"/>
      <c r="J25" s="80"/>
      <c r="K25" s="405"/>
      <c r="L25" s="405"/>
      <c r="M25" s="405"/>
      <c r="N25" s="405"/>
      <c r="O25" s="405"/>
      <c r="P25" s="405"/>
      <c r="Q25" s="405"/>
      <c r="R25" s="405"/>
      <c r="S25" s="405"/>
      <c r="T25" s="405"/>
      <c r="U25" s="405"/>
      <c r="V25" s="405"/>
      <c r="W25" s="405"/>
      <c r="X25" s="405"/>
      <c r="Y25" s="405"/>
      <c r="Z25" s="405"/>
      <c r="AA25" s="405"/>
      <c r="AB25" s="405"/>
      <c r="AC25" s="405"/>
      <c r="AD25" s="405"/>
      <c r="AE25" s="405"/>
      <c r="AF25" s="405"/>
      <c r="AG25" s="405"/>
      <c r="AH25" s="405"/>
      <c r="AI25" s="405"/>
      <c r="AJ25" s="405"/>
      <c r="AK25" s="80"/>
      <c r="AL25" s="155"/>
      <c r="AM25" s="156"/>
      <c r="AN25" s="80"/>
      <c r="AO25" s="80"/>
      <c r="AP25" s="80"/>
      <c r="AQ25" s="80"/>
      <c r="AR25" s="154"/>
      <c r="AS25" s="157"/>
      <c r="AT25" s="158"/>
      <c r="AU25" s="158"/>
      <c r="AV25" s="158"/>
      <c r="AW25" s="158"/>
      <c r="AX25" s="159"/>
      <c r="AY25" s="17"/>
      <c r="CB25" s="1" t="s">
        <v>28</v>
      </c>
      <c r="CD25" s="1" t="s">
        <v>28</v>
      </c>
    </row>
    <row r="26" spans="1:83" ht="15.65" customHeight="1" x14ac:dyDescent="0.25">
      <c r="A26" s="69" t="str">
        <f t="shared" si="0"/>
        <v/>
      </c>
      <c r="B26" s="153"/>
      <c r="C26" s="80"/>
      <c r="D26" s="80"/>
      <c r="E26" s="80"/>
      <c r="F26" s="80"/>
      <c r="G26" s="154"/>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155"/>
      <c r="AM26" s="156"/>
      <c r="AN26" s="80"/>
      <c r="AO26" s="80"/>
      <c r="AP26" s="80"/>
      <c r="AQ26" s="80"/>
      <c r="AR26" s="154"/>
      <c r="AS26" s="157"/>
      <c r="AT26" s="158"/>
      <c r="AU26" s="158"/>
      <c r="AV26" s="158"/>
      <c r="AW26" s="158"/>
      <c r="AX26" s="159"/>
      <c r="AY26" s="17"/>
      <c r="CB26" s="1" t="s">
        <v>29</v>
      </c>
      <c r="CD26" s="1" t="s">
        <v>29</v>
      </c>
      <c r="CE26" s="1" t="s">
        <v>30</v>
      </c>
    </row>
    <row r="27" spans="1:83" ht="19.5" customHeight="1" x14ac:dyDescent="0.25">
      <c r="A27" s="69" t="str">
        <f t="shared" si="0"/>
        <v/>
      </c>
      <c r="B27" s="153"/>
      <c r="C27" s="80"/>
      <c r="D27" s="80"/>
      <c r="E27" s="80"/>
      <c r="F27" s="80"/>
      <c r="G27" s="154"/>
      <c r="H27" s="80"/>
      <c r="I27" s="80"/>
      <c r="J27" s="80" t="s">
        <v>45</v>
      </c>
      <c r="K27" s="373" t="s">
        <v>2018</v>
      </c>
      <c r="L27" s="373"/>
      <c r="M27" s="373"/>
      <c r="N27" s="373"/>
      <c r="O27" s="373"/>
      <c r="P27" s="373"/>
      <c r="Q27" s="373"/>
      <c r="R27" s="373"/>
      <c r="S27" s="373"/>
      <c r="T27" s="373"/>
      <c r="U27" s="373"/>
      <c r="V27" s="373"/>
      <c r="W27" s="373"/>
      <c r="X27" s="373"/>
      <c r="Y27" s="373"/>
      <c r="Z27" s="373"/>
      <c r="AA27" s="373"/>
      <c r="AB27" s="373"/>
      <c r="AC27" s="373"/>
      <c r="AD27" s="373"/>
      <c r="AE27" s="373"/>
      <c r="AF27" s="373"/>
      <c r="AG27" s="373"/>
      <c r="AH27" s="373"/>
      <c r="AI27" s="373"/>
      <c r="AJ27" s="373"/>
      <c r="AK27" s="80"/>
      <c r="AL27" s="155"/>
      <c r="AM27" s="156"/>
      <c r="AN27" s="80"/>
      <c r="AO27" s="80"/>
      <c r="AP27" s="80"/>
      <c r="AQ27" s="80"/>
      <c r="AR27" s="154"/>
      <c r="AS27" s="157"/>
      <c r="AT27" s="158"/>
      <c r="AU27" s="158"/>
      <c r="AV27" s="158"/>
      <c r="AW27" s="158"/>
      <c r="AX27" s="159"/>
      <c r="AY27" s="17"/>
      <c r="CD27" s="1" t="s">
        <v>31</v>
      </c>
    </row>
    <row r="28" spans="1:83" ht="19.5" customHeight="1" x14ac:dyDescent="0.25">
      <c r="A28" s="69" t="str">
        <f t="shared" si="0"/>
        <v/>
      </c>
      <c r="B28" s="153"/>
      <c r="C28" s="80"/>
      <c r="D28" s="80"/>
      <c r="E28" s="80"/>
      <c r="F28" s="80"/>
      <c r="G28" s="154"/>
      <c r="H28" s="80"/>
      <c r="I28" s="80"/>
      <c r="J28" s="80" t="s">
        <v>45</v>
      </c>
      <c r="K28" s="373" t="s">
        <v>2019</v>
      </c>
      <c r="L28" s="373"/>
      <c r="M28" s="373"/>
      <c r="N28" s="373"/>
      <c r="O28" s="373"/>
      <c r="P28" s="373"/>
      <c r="Q28" s="373"/>
      <c r="R28" s="373"/>
      <c r="S28" s="373"/>
      <c r="T28" s="373"/>
      <c r="U28" s="373"/>
      <c r="V28" s="373"/>
      <c r="W28" s="373"/>
      <c r="X28" s="373"/>
      <c r="Y28" s="373"/>
      <c r="Z28" s="373"/>
      <c r="AA28" s="373"/>
      <c r="AB28" s="373"/>
      <c r="AC28" s="373"/>
      <c r="AD28" s="373"/>
      <c r="AE28" s="373"/>
      <c r="AF28" s="373"/>
      <c r="AG28" s="373"/>
      <c r="AH28" s="373"/>
      <c r="AI28" s="373"/>
      <c r="AJ28" s="373"/>
      <c r="AK28" s="80"/>
      <c r="AL28" s="155"/>
      <c r="AM28" s="156"/>
      <c r="AN28" s="80"/>
      <c r="AO28" s="80"/>
      <c r="AP28" s="80"/>
      <c r="AQ28" s="80"/>
      <c r="AR28" s="154"/>
      <c r="AS28" s="157"/>
      <c r="AT28" s="158"/>
      <c r="AU28" s="158"/>
      <c r="AV28" s="158"/>
      <c r="AW28" s="158"/>
      <c r="AX28" s="159"/>
      <c r="AY28" s="17"/>
    </row>
    <row r="29" spans="1:83" ht="15.65" customHeight="1" thickBot="1" x14ac:dyDescent="0.3">
      <c r="A29" s="69" t="str">
        <f t="shared" si="0"/>
        <v/>
      </c>
      <c r="B29" s="170"/>
      <c r="C29" s="171"/>
      <c r="D29" s="171"/>
      <c r="E29" s="171"/>
      <c r="F29" s="171"/>
      <c r="G29" s="172"/>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3"/>
      <c r="AM29" s="174"/>
      <c r="AN29" s="171"/>
      <c r="AO29" s="171"/>
      <c r="AP29" s="171"/>
      <c r="AQ29" s="171"/>
      <c r="AR29" s="172"/>
      <c r="AS29" s="175"/>
      <c r="AT29" s="176"/>
      <c r="AU29" s="176"/>
      <c r="AV29" s="176"/>
      <c r="AW29" s="176"/>
      <c r="AX29" s="177"/>
      <c r="AY29" s="17"/>
    </row>
    <row r="30" spans="1:83" ht="15.65" customHeight="1" x14ac:dyDescent="0.25">
      <c r="A30" s="69" t="str">
        <f t="shared" si="0"/>
        <v/>
      </c>
      <c r="B30" s="153"/>
      <c r="C30" s="80"/>
      <c r="D30" s="80"/>
      <c r="E30" s="80"/>
      <c r="F30" s="80"/>
      <c r="G30" s="154"/>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155"/>
      <c r="AM30" s="156"/>
      <c r="AN30" s="80"/>
      <c r="AO30" s="80"/>
      <c r="AP30" s="80"/>
      <c r="AQ30" s="80"/>
      <c r="AR30" s="154"/>
      <c r="AS30" s="157"/>
      <c r="AT30" s="158"/>
      <c r="AU30" s="158"/>
      <c r="AV30" s="158"/>
      <c r="AW30" s="158"/>
      <c r="AX30" s="159"/>
      <c r="AY30" s="17"/>
      <c r="CB30" s="1" t="s">
        <v>32</v>
      </c>
      <c r="CD30" s="1" t="s">
        <v>32</v>
      </c>
    </row>
    <row r="31" spans="1:83" ht="19.5" customHeight="1" x14ac:dyDescent="0.25">
      <c r="A31" s="69">
        <f t="shared" si="0"/>
        <v>31</v>
      </c>
      <c r="B31" s="418" t="s">
        <v>174</v>
      </c>
      <c r="C31" s="381"/>
      <c r="D31" s="381"/>
      <c r="E31" s="381"/>
      <c r="F31" s="381"/>
      <c r="G31" s="419"/>
      <c r="H31" s="80"/>
      <c r="I31" s="80"/>
      <c r="J31" s="384" t="s">
        <v>176</v>
      </c>
      <c r="K31" s="384"/>
      <c r="L31" s="384"/>
      <c r="M31" s="38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384"/>
      <c r="AK31" s="80"/>
      <c r="AL31" s="155"/>
      <c r="AM31" s="156">
        <v>31</v>
      </c>
      <c r="AN31" s="386" t="s">
        <v>12</v>
      </c>
      <c r="AO31" s="387"/>
      <c r="AP31" s="387"/>
      <c r="AQ31" s="388"/>
      <c r="AR31" s="154"/>
      <c r="AS31" s="442" t="s">
        <v>1555</v>
      </c>
      <c r="AT31" s="443"/>
      <c r="AU31" s="443"/>
      <c r="AV31" s="443"/>
      <c r="AW31" s="443"/>
      <c r="AX31" s="444"/>
      <c r="AY31" s="17">
        <f t="shared" si="1"/>
        <v>0</v>
      </c>
      <c r="CB31" s="1" t="s">
        <v>33</v>
      </c>
      <c r="CD31" s="1" t="s">
        <v>33</v>
      </c>
      <c r="CE31" s="1" t="s">
        <v>34</v>
      </c>
    </row>
    <row r="32" spans="1:83" ht="24" customHeight="1" x14ac:dyDescent="0.25">
      <c r="A32" s="69" t="str">
        <f t="shared" si="0"/>
        <v/>
      </c>
      <c r="B32" s="418"/>
      <c r="C32" s="381"/>
      <c r="D32" s="381"/>
      <c r="E32" s="381"/>
      <c r="F32" s="381"/>
      <c r="G32" s="419"/>
      <c r="H32" s="80"/>
      <c r="I32" s="80"/>
      <c r="J32" s="384"/>
      <c r="K32" s="384"/>
      <c r="L32" s="384"/>
      <c r="M32" s="384"/>
      <c r="N32" s="384"/>
      <c r="O32" s="384"/>
      <c r="P32" s="384"/>
      <c r="Q32" s="384"/>
      <c r="R32" s="384"/>
      <c r="S32" s="384"/>
      <c r="T32" s="384"/>
      <c r="U32" s="384"/>
      <c r="V32" s="384"/>
      <c r="W32" s="384"/>
      <c r="X32" s="384"/>
      <c r="Y32" s="384"/>
      <c r="Z32" s="384"/>
      <c r="AA32" s="384"/>
      <c r="AB32" s="384"/>
      <c r="AC32" s="384"/>
      <c r="AD32" s="384"/>
      <c r="AE32" s="384"/>
      <c r="AF32" s="384"/>
      <c r="AG32" s="384"/>
      <c r="AH32" s="384"/>
      <c r="AI32" s="384"/>
      <c r="AJ32" s="384"/>
      <c r="AK32" s="80"/>
      <c r="AL32" s="155"/>
      <c r="AM32" s="156"/>
      <c r="AN32" s="80"/>
      <c r="AO32" s="80"/>
      <c r="AP32" s="80"/>
      <c r="AQ32" s="80"/>
      <c r="AR32" s="154"/>
      <c r="AS32" s="442"/>
      <c r="AT32" s="443"/>
      <c r="AU32" s="443"/>
      <c r="AV32" s="443"/>
      <c r="AW32" s="443"/>
      <c r="AX32" s="444"/>
      <c r="AY32" s="17"/>
      <c r="CB32" s="1" t="s">
        <v>19</v>
      </c>
      <c r="CD32" s="1" t="s">
        <v>19</v>
      </c>
    </row>
    <row r="33" spans="1:83" ht="24" customHeight="1" x14ac:dyDescent="0.25">
      <c r="A33" s="69" t="str">
        <f t="shared" si="0"/>
        <v/>
      </c>
      <c r="B33" s="153"/>
      <c r="C33" s="80"/>
      <c r="D33" s="80"/>
      <c r="E33" s="80"/>
      <c r="F33" s="80"/>
      <c r="G33" s="154"/>
      <c r="H33" s="80"/>
      <c r="I33" s="80"/>
      <c r="J33" s="384"/>
      <c r="K33" s="384"/>
      <c r="L33" s="384"/>
      <c r="M33" s="384"/>
      <c r="N33" s="384"/>
      <c r="O33" s="384"/>
      <c r="P33" s="384"/>
      <c r="Q33" s="384"/>
      <c r="R33" s="384"/>
      <c r="S33" s="384"/>
      <c r="T33" s="384"/>
      <c r="U33" s="384"/>
      <c r="V33" s="384"/>
      <c r="W33" s="384"/>
      <c r="X33" s="384"/>
      <c r="Y33" s="384"/>
      <c r="Z33" s="384"/>
      <c r="AA33" s="384"/>
      <c r="AB33" s="384"/>
      <c r="AC33" s="384"/>
      <c r="AD33" s="384"/>
      <c r="AE33" s="384"/>
      <c r="AF33" s="384"/>
      <c r="AG33" s="384"/>
      <c r="AH33" s="384"/>
      <c r="AI33" s="384"/>
      <c r="AJ33" s="384"/>
      <c r="AK33" s="80"/>
      <c r="AL33" s="155"/>
      <c r="AM33" s="156"/>
      <c r="AN33" s="80"/>
      <c r="AO33" s="80"/>
      <c r="AP33" s="80"/>
      <c r="AQ33" s="80"/>
      <c r="AR33" s="154"/>
      <c r="AS33" s="442"/>
      <c r="AT33" s="443"/>
      <c r="AU33" s="443"/>
      <c r="AV33" s="443"/>
      <c r="AW33" s="443"/>
      <c r="AX33" s="444"/>
      <c r="AY33" s="17"/>
      <c r="CD33" s="1" t="s">
        <v>35</v>
      </c>
    </row>
    <row r="34" spans="1:83" ht="19.5" customHeight="1" x14ac:dyDescent="0.25">
      <c r="A34" s="69" t="str">
        <f t="shared" si="0"/>
        <v/>
      </c>
      <c r="B34" s="185" t="s">
        <v>175</v>
      </c>
      <c r="C34" s="410" t="s">
        <v>99</v>
      </c>
      <c r="D34" s="411"/>
      <c r="E34" s="411"/>
      <c r="F34" s="412"/>
      <c r="G34" s="154"/>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155"/>
      <c r="AM34" s="156"/>
      <c r="AN34" s="80"/>
      <c r="AO34" s="80"/>
      <c r="AP34" s="80"/>
      <c r="AQ34" s="80"/>
      <c r="AR34" s="154"/>
      <c r="AS34" s="442"/>
      <c r="AT34" s="443"/>
      <c r="AU34" s="443"/>
      <c r="AV34" s="443"/>
      <c r="AW34" s="443"/>
      <c r="AX34" s="444"/>
      <c r="AY34" s="17"/>
    </row>
    <row r="35" spans="1:83" ht="19.5" customHeight="1" x14ac:dyDescent="0.25">
      <c r="A35" s="69" t="str">
        <f t="shared" si="0"/>
        <v/>
      </c>
      <c r="B35" s="153"/>
      <c r="C35" s="80"/>
      <c r="D35" s="80"/>
      <c r="E35" s="80"/>
      <c r="F35" s="80"/>
      <c r="G35" s="154"/>
      <c r="H35" s="80"/>
      <c r="I35" s="80"/>
      <c r="J35" s="80" t="s">
        <v>72</v>
      </c>
      <c r="K35" s="384" t="s">
        <v>177</v>
      </c>
      <c r="L35" s="384"/>
      <c r="M35" s="384"/>
      <c r="N35" s="384"/>
      <c r="O35" s="384"/>
      <c r="P35" s="384"/>
      <c r="Q35" s="384"/>
      <c r="R35" s="384"/>
      <c r="S35" s="384"/>
      <c r="T35" s="384"/>
      <c r="U35" s="384"/>
      <c r="V35" s="384"/>
      <c r="W35" s="384"/>
      <c r="X35" s="384"/>
      <c r="Y35" s="384"/>
      <c r="Z35" s="384"/>
      <c r="AA35" s="384"/>
      <c r="AB35" s="384"/>
      <c r="AC35" s="384"/>
      <c r="AD35" s="384"/>
      <c r="AE35" s="384"/>
      <c r="AF35" s="384"/>
      <c r="AG35" s="384"/>
      <c r="AH35" s="384"/>
      <c r="AI35" s="384"/>
      <c r="AJ35" s="384"/>
      <c r="AK35" s="80"/>
      <c r="AL35" s="155"/>
      <c r="AM35" s="156"/>
      <c r="AN35" s="80"/>
      <c r="AO35" s="80"/>
      <c r="AP35" s="80"/>
      <c r="AQ35" s="80"/>
      <c r="AR35" s="154"/>
      <c r="AS35" s="157"/>
      <c r="AT35" s="158"/>
      <c r="AU35" s="158"/>
      <c r="AV35" s="158"/>
      <c r="AW35" s="158"/>
      <c r="AX35" s="159"/>
      <c r="AY35" s="17"/>
    </row>
    <row r="36" spans="1:83" ht="19.5" customHeight="1" x14ac:dyDescent="0.25">
      <c r="A36" s="69" t="str">
        <f t="shared" si="0"/>
        <v/>
      </c>
      <c r="B36" s="153"/>
      <c r="C36" s="80"/>
      <c r="D36" s="80"/>
      <c r="E36" s="80"/>
      <c r="F36" s="80"/>
      <c r="G36" s="154"/>
      <c r="H36" s="80"/>
      <c r="I36" s="80"/>
      <c r="J36" s="80"/>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c r="AH36" s="384"/>
      <c r="AI36" s="384"/>
      <c r="AJ36" s="384"/>
      <c r="AK36" s="80"/>
      <c r="AL36" s="155"/>
      <c r="AM36" s="156"/>
      <c r="AN36" s="80"/>
      <c r="AO36" s="80"/>
      <c r="AP36" s="80"/>
      <c r="AQ36" s="80"/>
      <c r="AR36" s="154"/>
      <c r="AS36" s="442" t="s">
        <v>1244</v>
      </c>
      <c r="AT36" s="443"/>
      <c r="AU36" s="443"/>
      <c r="AV36" s="443"/>
      <c r="AW36" s="443"/>
      <c r="AX36" s="444"/>
      <c r="AY36" s="17"/>
      <c r="CB36" s="1" t="s">
        <v>32</v>
      </c>
      <c r="CD36" s="1" t="s">
        <v>32</v>
      </c>
      <c r="CE36" s="1" t="s">
        <v>18</v>
      </c>
    </row>
    <row r="37" spans="1:83" ht="19.5" customHeight="1" x14ac:dyDescent="0.25">
      <c r="A37" s="69" t="str">
        <f t="shared" si="0"/>
        <v/>
      </c>
      <c r="B37" s="153"/>
      <c r="C37" s="80"/>
      <c r="D37" s="80"/>
      <c r="E37" s="80"/>
      <c r="F37" s="80"/>
      <c r="G37" s="154"/>
      <c r="H37" s="80"/>
      <c r="I37" s="80"/>
      <c r="J37" s="80" t="s">
        <v>73</v>
      </c>
      <c r="K37" s="384" t="s">
        <v>178</v>
      </c>
      <c r="L37" s="384"/>
      <c r="M37" s="384"/>
      <c r="N37" s="384"/>
      <c r="O37" s="384"/>
      <c r="P37" s="384"/>
      <c r="Q37" s="384"/>
      <c r="R37" s="384"/>
      <c r="S37" s="384"/>
      <c r="T37" s="384"/>
      <c r="U37" s="384"/>
      <c r="V37" s="384"/>
      <c r="W37" s="384"/>
      <c r="X37" s="384"/>
      <c r="Y37" s="384"/>
      <c r="Z37" s="384"/>
      <c r="AA37" s="384"/>
      <c r="AB37" s="384"/>
      <c r="AC37" s="384"/>
      <c r="AD37" s="384"/>
      <c r="AE37" s="384"/>
      <c r="AF37" s="384"/>
      <c r="AG37" s="384"/>
      <c r="AH37" s="384"/>
      <c r="AI37" s="384"/>
      <c r="AJ37" s="384"/>
      <c r="AK37" s="80"/>
      <c r="AL37" s="155"/>
      <c r="AM37" s="156"/>
      <c r="AN37" s="80"/>
      <c r="AO37" s="80"/>
      <c r="AP37" s="80"/>
      <c r="AQ37" s="80"/>
      <c r="AR37" s="154"/>
      <c r="AS37" s="442"/>
      <c r="AT37" s="443"/>
      <c r="AU37" s="443"/>
      <c r="AV37" s="443"/>
      <c r="AW37" s="443"/>
      <c r="AX37" s="444"/>
      <c r="AY37" s="17"/>
      <c r="CB37" s="1" t="s">
        <v>33</v>
      </c>
      <c r="CD37" s="1" t="s">
        <v>33</v>
      </c>
    </row>
    <row r="38" spans="1:83" ht="19.5" customHeight="1" x14ac:dyDescent="0.25">
      <c r="A38" s="69" t="str">
        <f t="shared" ref="A38:A93" si="2">_xlfn.IFS(AM38=0,"",AM38&gt;0,AM38,AM38&lt;&gt;"","")</f>
        <v/>
      </c>
      <c r="B38" s="153"/>
      <c r="C38" s="80"/>
      <c r="D38" s="80"/>
      <c r="E38" s="80"/>
      <c r="F38" s="80"/>
      <c r="G38" s="154"/>
      <c r="H38" s="80"/>
      <c r="I38" s="80"/>
      <c r="J38" s="80"/>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c r="AH38" s="384"/>
      <c r="AI38" s="384"/>
      <c r="AJ38" s="384"/>
      <c r="AK38" s="80"/>
      <c r="AL38" s="155"/>
      <c r="AM38" s="156"/>
      <c r="AN38" s="80"/>
      <c r="AO38" s="80"/>
      <c r="AP38" s="80"/>
      <c r="AQ38" s="80"/>
      <c r="AR38" s="154"/>
      <c r="AS38" s="157"/>
      <c r="AT38" s="158"/>
      <c r="AU38" s="158"/>
      <c r="AV38" s="158"/>
      <c r="AW38" s="158"/>
      <c r="AX38" s="159"/>
      <c r="AY38" s="17"/>
      <c r="CB38" s="1" t="s">
        <v>19</v>
      </c>
      <c r="CD38" s="1" t="s">
        <v>19</v>
      </c>
    </row>
    <row r="39" spans="1:83" ht="19.5" customHeight="1" x14ac:dyDescent="0.25">
      <c r="A39" s="69" t="str">
        <f t="shared" si="2"/>
        <v/>
      </c>
      <c r="B39" s="153"/>
      <c r="C39" s="80"/>
      <c r="D39" s="80"/>
      <c r="E39" s="80"/>
      <c r="F39" s="80"/>
      <c r="G39" s="154"/>
      <c r="H39" s="80"/>
      <c r="I39" s="80"/>
      <c r="J39" s="80"/>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c r="AH39" s="384"/>
      <c r="AI39" s="384"/>
      <c r="AJ39" s="384"/>
      <c r="AK39" s="80"/>
      <c r="AL39" s="155"/>
      <c r="AM39" s="156"/>
      <c r="AN39" s="80"/>
      <c r="AO39" s="80"/>
      <c r="AP39" s="80"/>
      <c r="AQ39" s="80"/>
      <c r="AR39" s="154"/>
      <c r="AS39" s="442" t="s">
        <v>1245</v>
      </c>
      <c r="AT39" s="443"/>
      <c r="AU39" s="443"/>
      <c r="AV39" s="443"/>
      <c r="AW39" s="443"/>
      <c r="AX39" s="444"/>
      <c r="AY39" s="17"/>
      <c r="CD39" s="1" t="s">
        <v>36</v>
      </c>
    </row>
    <row r="40" spans="1:83" ht="24" customHeight="1" x14ac:dyDescent="0.25">
      <c r="A40" s="69" t="str">
        <f t="shared" si="2"/>
        <v/>
      </c>
      <c r="B40" s="153"/>
      <c r="C40" s="80"/>
      <c r="D40" s="80"/>
      <c r="E40" s="80"/>
      <c r="F40" s="80"/>
      <c r="G40" s="154"/>
      <c r="H40" s="80"/>
      <c r="I40" s="80"/>
      <c r="J40" s="80" t="s">
        <v>172</v>
      </c>
      <c r="K40" s="384" t="s">
        <v>179</v>
      </c>
      <c r="L40" s="384"/>
      <c r="M40" s="384"/>
      <c r="N40" s="384"/>
      <c r="O40" s="384"/>
      <c r="P40" s="384"/>
      <c r="Q40" s="384"/>
      <c r="R40" s="384"/>
      <c r="S40" s="384"/>
      <c r="T40" s="384"/>
      <c r="U40" s="384"/>
      <c r="V40" s="384"/>
      <c r="W40" s="384"/>
      <c r="X40" s="384"/>
      <c r="Y40" s="384"/>
      <c r="Z40" s="384"/>
      <c r="AA40" s="384"/>
      <c r="AB40" s="384"/>
      <c r="AC40" s="384"/>
      <c r="AD40" s="384"/>
      <c r="AE40" s="384"/>
      <c r="AF40" s="384"/>
      <c r="AG40" s="384"/>
      <c r="AH40" s="384"/>
      <c r="AI40" s="384"/>
      <c r="AJ40" s="384"/>
      <c r="AK40" s="80"/>
      <c r="AL40" s="155"/>
      <c r="AM40" s="156"/>
      <c r="AN40" s="80"/>
      <c r="AO40" s="80"/>
      <c r="AP40" s="80"/>
      <c r="AQ40" s="80"/>
      <c r="AR40" s="154"/>
      <c r="AS40" s="442"/>
      <c r="AT40" s="443"/>
      <c r="AU40" s="443"/>
      <c r="AV40" s="443"/>
      <c r="AW40" s="443"/>
      <c r="AX40" s="444"/>
      <c r="AY40" s="17"/>
    </row>
    <row r="41" spans="1:83" ht="24" customHeight="1" x14ac:dyDescent="0.25">
      <c r="A41" s="69" t="str">
        <f t="shared" si="2"/>
        <v/>
      </c>
      <c r="B41" s="153"/>
      <c r="C41" s="80"/>
      <c r="D41" s="80"/>
      <c r="E41" s="80"/>
      <c r="F41" s="80"/>
      <c r="G41" s="154"/>
      <c r="H41" s="80"/>
      <c r="I41" s="80"/>
      <c r="J41" s="80"/>
      <c r="K41" s="384"/>
      <c r="L41" s="384"/>
      <c r="M41" s="384"/>
      <c r="N41" s="384"/>
      <c r="O41" s="384"/>
      <c r="P41" s="384"/>
      <c r="Q41" s="384"/>
      <c r="R41" s="384"/>
      <c r="S41" s="384"/>
      <c r="T41" s="384"/>
      <c r="U41" s="384"/>
      <c r="V41" s="384"/>
      <c r="W41" s="384"/>
      <c r="X41" s="384"/>
      <c r="Y41" s="384"/>
      <c r="Z41" s="384"/>
      <c r="AA41" s="384"/>
      <c r="AB41" s="384"/>
      <c r="AC41" s="384"/>
      <c r="AD41" s="384"/>
      <c r="AE41" s="384"/>
      <c r="AF41" s="384"/>
      <c r="AG41" s="384"/>
      <c r="AH41" s="384"/>
      <c r="AI41" s="384"/>
      <c r="AJ41" s="384"/>
      <c r="AK41" s="80"/>
      <c r="AL41" s="155"/>
      <c r="AM41" s="156"/>
      <c r="AN41" s="80"/>
      <c r="AO41" s="80"/>
      <c r="AP41" s="80"/>
      <c r="AQ41" s="80"/>
      <c r="AR41" s="154"/>
      <c r="AS41" s="157"/>
      <c r="AT41" s="158"/>
      <c r="AU41" s="158"/>
      <c r="AV41" s="158"/>
      <c r="AW41" s="158"/>
      <c r="AX41" s="159"/>
      <c r="AY41" s="17"/>
    </row>
    <row r="42" spans="1:83" ht="19.5" customHeight="1" x14ac:dyDescent="0.25">
      <c r="A42" s="69" t="str">
        <f t="shared" si="2"/>
        <v/>
      </c>
      <c r="B42" s="153"/>
      <c r="C42" s="80"/>
      <c r="D42" s="80"/>
      <c r="E42" s="80"/>
      <c r="F42" s="80"/>
      <c r="G42" s="154"/>
      <c r="H42" s="80"/>
      <c r="I42" s="80"/>
      <c r="J42" s="80" t="s">
        <v>173</v>
      </c>
      <c r="K42" s="373" t="s">
        <v>180</v>
      </c>
      <c r="L42" s="373"/>
      <c r="M42" s="373"/>
      <c r="N42" s="373"/>
      <c r="O42" s="373"/>
      <c r="P42" s="373"/>
      <c r="Q42" s="373"/>
      <c r="R42" s="373"/>
      <c r="S42" s="373"/>
      <c r="T42" s="373"/>
      <c r="U42" s="373"/>
      <c r="V42" s="373"/>
      <c r="W42" s="373"/>
      <c r="X42" s="373"/>
      <c r="Y42" s="373"/>
      <c r="Z42" s="373"/>
      <c r="AA42" s="373"/>
      <c r="AB42" s="373"/>
      <c r="AC42" s="373"/>
      <c r="AD42" s="373"/>
      <c r="AE42" s="373"/>
      <c r="AF42" s="373"/>
      <c r="AG42" s="373"/>
      <c r="AH42" s="373"/>
      <c r="AI42" s="373"/>
      <c r="AJ42" s="373"/>
      <c r="AK42" s="80"/>
      <c r="AL42" s="155"/>
      <c r="AM42" s="156"/>
      <c r="AN42" s="80"/>
      <c r="AO42" s="80"/>
      <c r="AP42" s="80"/>
      <c r="AQ42" s="80"/>
      <c r="AR42" s="154"/>
      <c r="AS42" s="157"/>
      <c r="AT42" s="158"/>
      <c r="AU42" s="158"/>
      <c r="AV42" s="158"/>
      <c r="AW42" s="158"/>
      <c r="AX42" s="159"/>
      <c r="AY42" s="17"/>
      <c r="CB42" s="1" t="s">
        <v>97</v>
      </c>
      <c r="CD42" s="1" t="s">
        <v>97</v>
      </c>
    </row>
    <row r="43" spans="1:83" ht="19.5" customHeight="1" x14ac:dyDescent="0.25">
      <c r="A43" s="69"/>
      <c r="B43" s="153"/>
      <c r="C43" s="80"/>
      <c r="D43" s="80"/>
      <c r="E43" s="80"/>
      <c r="F43" s="80"/>
      <c r="G43" s="154"/>
      <c r="H43" s="80"/>
      <c r="I43" s="80"/>
      <c r="J43" s="80"/>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80"/>
      <c r="AL43" s="155"/>
      <c r="AM43" s="156"/>
      <c r="AN43" s="80"/>
      <c r="AO43" s="80"/>
      <c r="AP43" s="80"/>
      <c r="AQ43" s="80"/>
      <c r="AR43" s="154"/>
      <c r="AS43" s="157"/>
      <c r="AT43" s="158"/>
      <c r="AU43" s="158"/>
      <c r="AV43" s="158"/>
      <c r="AW43" s="158"/>
      <c r="AX43" s="159"/>
      <c r="AY43" s="17"/>
    </row>
    <row r="44" spans="1:83" ht="19.5" customHeight="1" x14ac:dyDescent="0.25">
      <c r="A44" s="69"/>
      <c r="B44" s="153"/>
      <c r="C44" s="80"/>
      <c r="D44" s="80"/>
      <c r="E44" s="80"/>
      <c r="F44" s="80"/>
      <c r="G44" s="154"/>
      <c r="H44" s="80"/>
      <c r="I44" s="80"/>
      <c r="J44" s="80" t="s">
        <v>45</v>
      </c>
      <c r="K44" s="373" t="s">
        <v>2018</v>
      </c>
      <c r="L44" s="373"/>
      <c r="M44" s="373"/>
      <c r="N44" s="373"/>
      <c r="O44" s="373"/>
      <c r="P44" s="373"/>
      <c r="Q44" s="373"/>
      <c r="R44" s="373"/>
      <c r="S44" s="373"/>
      <c r="T44" s="373"/>
      <c r="U44" s="373"/>
      <c r="V44" s="373"/>
      <c r="W44" s="373"/>
      <c r="X44" s="373"/>
      <c r="Y44" s="373"/>
      <c r="Z44" s="373"/>
      <c r="AA44" s="373"/>
      <c r="AB44" s="373"/>
      <c r="AC44" s="373"/>
      <c r="AD44" s="373"/>
      <c r="AE44" s="373"/>
      <c r="AF44" s="373"/>
      <c r="AG44" s="373"/>
      <c r="AH44" s="373"/>
      <c r="AI44" s="373"/>
      <c r="AJ44" s="373"/>
      <c r="AK44" s="80"/>
      <c r="AL44" s="155"/>
      <c r="AM44" s="156"/>
      <c r="AN44" s="80"/>
      <c r="AO44" s="80"/>
      <c r="AP44" s="80"/>
      <c r="AQ44" s="80"/>
      <c r="AR44" s="154"/>
      <c r="AS44" s="157"/>
      <c r="AT44" s="158"/>
      <c r="AU44" s="158"/>
      <c r="AV44" s="158"/>
      <c r="AW44" s="158"/>
      <c r="AX44" s="159"/>
      <c r="AY44" s="17"/>
    </row>
    <row r="45" spans="1:83" ht="15.65" customHeight="1" thickBot="1" x14ac:dyDescent="0.3">
      <c r="A45" s="69" t="str">
        <f t="shared" si="2"/>
        <v/>
      </c>
      <c r="B45" s="170"/>
      <c r="C45" s="171"/>
      <c r="D45" s="171"/>
      <c r="E45" s="171"/>
      <c r="F45" s="171"/>
      <c r="G45" s="172"/>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3"/>
      <c r="AM45" s="174"/>
      <c r="AN45" s="171"/>
      <c r="AO45" s="171"/>
      <c r="AP45" s="171"/>
      <c r="AQ45" s="171"/>
      <c r="AR45" s="172"/>
      <c r="AS45" s="175"/>
      <c r="AT45" s="176"/>
      <c r="AU45" s="176"/>
      <c r="AV45" s="176"/>
      <c r="AW45" s="176"/>
      <c r="AX45" s="177"/>
      <c r="AY45" s="17"/>
      <c r="CB45" s="1" t="s">
        <v>98</v>
      </c>
      <c r="CD45" s="1" t="s">
        <v>98</v>
      </c>
    </row>
    <row r="46" spans="1:83" ht="15.65" customHeight="1" x14ac:dyDescent="0.25">
      <c r="A46" s="69" t="str">
        <f t="shared" si="2"/>
        <v/>
      </c>
      <c r="B46" s="153"/>
      <c r="C46" s="80"/>
      <c r="D46" s="80"/>
      <c r="E46" s="80"/>
      <c r="F46" s="80"/>
      <c r="G46" s="154"/>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155"/>
      <c r="AM46" s="156"/>
      <c r="AN46" s="80"/>
      <c r="AO46" s="80"/>
      <c r="AP46" s="80"/>
      <c r="AQ46" s="80"/>
      <c r="AR46" s="154"/>
      <c r="AS46" s="157"/>
      <c r="AT46" s="158"/>
      <c r="AU46" s="158"/>
      <c r="AV46" s="158"/>
      <c r="AW46" s="158"/>
      <c r="AX46" s="159"/>
      <c r="AY46" s="17"/>
    </row>
    <row r="47" spans="1:83" ht="19.5" customHeight="1" x14ac:dyDescent="0.25">
      <c r="A47" s="69">
        <f t="shared" si="2"/>
        <v>32</v>
      </c>
      <c r="B47" s="440" t="s">
        <v>2025</v>
      </c>
      <c r="C47" s="401"/>
      <c r="D47" s="401"/>
      <c r="E47" s="401"/>
      <c r="F47" s="401"/>
      <c r="G47" s="441"/>
      <c r="H47" s="80"/>
      <c r="I47" s="80"/>
      <c r="J47" s="405" t="s">
        <v>1240</v>
      </c>
      <c r="K47" s="405"/>
      <c r="L47" s="405"/>
      <c r="M47" s="405"/>
      <c r="N47" s="405"/>
      <c r="O47" s="405"/>
      <c r="P47" s="405"/>
      <c r="Q47" s="405"/>
      <c r="R47" s="405"/>
      <c r="S47" s="405"/>
      <c r="T47" s="405"/>
      <c r="U47" s="405"/>
      <c r="V47" s="405"/>
      <c r="W47" s="405"/>
      <c r="X47" s="405"/>
      <c r="Y47" s="405"/>
      <c r="Z47" s="405"/>
      <c r="AA47" s="405"/>
      <c r="AB47" s="405"/>
      <c r="AC47" s="405"/>
      <c r="AD47" s="405"/>
      <c r="AE47" s="405"/>
      <c r="AF47" s="405"/>
      <c r="AG47" s="405"/>
      <c r="AH47" s="405"/>
      <c r="AI47" s="405"/>
      <c r="AJ47" s="405"/>
      <c r="AK47" s="80"/>
      <c r="AL47" s="155"/>
      <c r="AM47" s="156">
        <v>32</v>
      </c>
      <c r="AN47" s="386" t="s">
        <v>12</v>
      </c>
      <c r="AO47" s="387"/>
      <c r="AP47" s="387"/>
      <c r="AQ47" s="388"/>
      <c r="AR47" s="154"/>
      <c r="AS47" s="442" t="s">
        <v>1556</v>
      </c>
      <c r="AT47" s="443"/>
      <c r="AU47" s="443"/>
      <c r="AV47" s="443"/>
      <c r="AW47" s="443"/>
      <c r="AX47" s="444"/>
      <c r="AY47" s="17">
        <f t="shared" si="1"/>
        <v>0</v>
      </c>
      <c r="CB47" s="1" t="s">
        <v>13</v>
      </c>
      <c r="CD47" s="1" t="s">
        <v>13</v>
      </c>
      <c r="CE47" s="1" t="s">
        <v>18</v>
      </c>
    </row>
    <row r="48" spans="1:83" ht="19.5" customHeight="1" x14ac:dyDescent="0.25">
      <c r="A48" s="69" t="str">
        <f t="shared" si="2"/>
        <v/>
      </c>
      <c r="B48" s="440"/>
      <c r="C48" s="401"/>
      <c r="D48" s="401"/>
      <c r="E48" s="401"/>
      <c r="F48" s="401"/>
      <c r="G48" s="441"/>
      <c r="H48" s="80"/>
      <c r="I48" s="80"/>
      <c r="J48" s="405"/>
      <c r="K48" s="405"/>
      <c r="L48" s="405"/>
      <c r="M48" s="405"/>
      <c r="N48" s="405"/>
      <c r="O48" s="405"/>
      <c r="P48" s="405"/>
      <c r="Q48" s="405"/>
      <c r="R48" s="405"/>
      <c r="S48" s="405"/>
      <c r="T48" s="405"/>
      <c r="U48" s="405"/>
      <c r="V48" s="405"/>
      <c r="W48" s="405"/>
      <c r="X48" s="405"/>
      <c r="Y48" s="405"/>
      <c r="Z48" s="405"/>
      <c r="AA48" s="405"/>
      <c r="AB48" s="405"/>
      <c r="AC48" s="405"/>
      <c r="AD48" s="405"/>
      <c r="AE48" s="405"/>
      <c r="AF48" s="405"/>
      <c r="AG48" s="405"/>
      <c r="AH48" s="405"/>
      <c r="AI48" s="405"/>
      <c r="AJ48" s="405"/>
      <c r="AK48" s="80"/>
      <c r="AL48" s="155"/>
      <c r="AM48" s="156"/>
      <c r="AN48" s="80"/>
      <c r="AO48" s="80"/>
      <c r="AP48" s="80"/>
      <c r="AQ48" s="80"/>
      <c r="AR48" s="154"/>
      <c r="AS48" s="442"/>
      <c r="AT48" s="443"/>
      <c r="AU48" s="443"/>
      <c r="AV48" s="443"/>
      <c r="AW48" s="443"/>
      <c r="AX48" s="444"/>
      <c r="AY48" s="17"/>
      <c r="CB48" s="1" t="s">
        <v>14</v>
      </c>
      <c r="CD48" s="1" t="s">
        <v>14</v>
      </c>
    </row>
    <row r="49" spans="1:83" ht="19.5" customHeight="1" x14ac:dyDescent="0.25">
      <c r="A49" s="69" t="str">
        <f t="shared" si="2"/>
        <v/>
      </c>
      <c r="B49" s="440"/>
      <c r="C49" s="401"/>
      <c r="D49" s="401"/>
      <c r="E49" s="401"/>
      <c r="F49" s="401"/>
      <c r="G49" s="441"/>
      <c r="H49" s="80"/>
      <c r="I49" s="80"/>
      <c r="J49" s="405"/>
      <c r="K49" s="405"/>
      <c r="L49" s="405"/>
      <c r="M49" s="405"/>
      <c r="N49" s="405"/>
      <c r="O49" s="405"/>
      <c r="P49" s="405"/>
      <c r="Q49" s="405"/>
      <c r="R49" s="405"/>
      <c r="S49" s="405"/>
      <c r="T49" s="405"/>
      <c r="U49" s="405"/>
      <c r="V49" s="405"/>
      <c r="W49" s="405"/>
      <c r="X49" s="405"/>
      <c r="Y49" s="405"/>
      <c r="Z49" s="405"/>
      <c r="AA49" s="405"/>
      <c r="AB49" s="405"/>
      <c r="AC49" s="405"/>
      <c r="AD49" s="405"/>
      <c r="AE49" s="405"/>
      <c r="AF49" s="405"/>
      <c r="AG49" s="405"/>
      <c r="AH49" s="405"/>
      <c r="AI49" s="405"/>
      <c r="AJ49" s="405"/>
      <c r="AK49" s="80"/>
      <c r="AL49" s="155"/>
      <c r="AM49" s="156"/>
      <c r="AN49" s="80"/>
      <c r="AO49" s="80"/>
      <c r="AP49" s="80"/>
      <c r="AQ49" s="80"/>
      <c r="AR49" s="154"/>
      <c r="AS49" s="442"/>
      <c r="AT49" s="443"/>
      <c r="AU49" s="443"/>
      <c r="AV49" s="443"/>
      <c r="AW49" s="443"/>
      <c r="AX49" s="444"/>
      <c r="AY49" s="17"/>
      <c r="CB49" s="1" t="s">
        <v>19</v>
      </c>
      <c r="CD49" s="1" t="s">
        <v>19</v>
      </c>
    </row>
    <row r="50" spans="1:83" ht="19.5" customHeight="1" x14ac:dyDescent="0.25">
      <c r="A50" s="69" t="str">
        <f t="shared" si="2"/>
        <v/>
      </c>
      <c r="B50" s="185" t="s">
        <v>185</v>
      </c>
      <c r="C50" s="410" t="s">
        <v>99</v>
      </c>
      <c r="D50" s="411"/>
      <c r="E50" s="411"/>
      <c r="F50" s="412"/>
      <c r="G50" s="154"/>
      <c r="H50" s="80"/>
      <c r="I50" s="80"/>
      <c r="J50" s="405"/>
      <c r="K50" s="405"/>
      <c r="L50" s="405"/>
      <c r="M50" s="405"/>
      <c r="N50" s="405"/>
      <c r="O50" s="405"/>
      <c r="P50" s="405"/>
      <c r="Q50" s="405"/>
      <c r="R50" s="405"/>
      <c r="S50" s="405"/>
      <c r="T50" s="405"/>
      <c r="U50" s="405"/>
      <c r="V50" s="405"/>
      <c r="W50" s="405"/>
      <c r="X50" s="405"/>
      <c r="Y50" s="405"/>
      <c r="Z50" s="405"/>
      <c r="AA50" s="405"/>
      <c r="AB50" s="405"/>
      <c r="AC50" s="405"/>
      <c r="AD50" s="405"/>
      <c r="AE50" s="405"/>
      <c r="AF50" s="405"/>
      <c r="AG50" s="405"/>
      <c r="AH50" s="405"/>
      <c r="AI50" s="405"/>
      <c r="AJ50" s="405"/>
      <c r="AK50" s="80"/>
      <c r="AL50" s="155"/>
      <c r="AM50" s="156"/>
      <c r="AN50" s="80"/>
      <c r="AO50" s="80"/>
      <c r="AP50" s="80"/>
      <c r="AQ50" s="80"/>
      <c r="AR50" s="154"/>
      <c r="AS50" s="442"/>
      <c r="AT50" s="443"/>
      <c r="AU50" s="443"/>
      <c r="AV50" s="443"/>
      <c r="AW50" s="443"/>
      <c r="AX50" s="444"/>
      <c r="AY50" s="17"/>
      <c r="CB50" s="1" t="s">
        <v>21</v>
      </c>
      <c r="CD50" s="1" t="s">
        <v>21</v>
      </c>
    </row>
    <row r="51" spans="1:83" ht="19.5" customHeight="1" x14ac:dyDescent="0.25">
      <c r="A51" s="69" t="str">
        <f t="shared" si="2"/>
        <v/>
      </c>
      <c r="B51" s="153"/>
      <c r="C51" s="80"/>
      <c r="D51" s="80"/>
      <c r="E51" s="80"/>
      <c r="F51" s="80"/>
      <c r="G51" s="154"/>
      <c r="H51" s="80"/>
      <c r="I51" s="80"/>
      <c r="J51" s="405"/>
      <c r="K51" s="405"/>
      <c r="L51" s="405"/>
      <c r="M51" s="405"/>
      <c r="N51" s="405"/>
      <c r="O51" s="405"/>
      <c r="P51" s="405"/>
      <c r="Q51" s="405"/>
      <c r="R51" s="405"/>
      <c r="S51" s="405"/>
      <c r="T51" s="405"/>
      <c r="U51" s="405"/>
      <c r="V51" s="405"/>
      <c r="W51" s="405"/>
      <c r="X51" s="405"/>
      <c r="Y51" s="405"/>
      <c r="Z51" s="405"/>
      <c r="AA51" s="405"/>
      <c r="AB51" s="405"/>
      <c r="AC51" s="405"/>
      <c r="AD51" s="405"/>
      <c r="AE51" s="405"/>
      <c r="AF51" s="405"/>
      <c r="AG51" s="405"/>
      <c r="AH51" s="405"/>
      <c r="AI51" s="405"/>
      <c r="AJ51" s="405"/>
      <c r="AK51" s="80"/>
      <c r="AL51" s="155"/>
      <c r="AM51" s="156"/>
      <c r="AN51" s="80"/>
      <c r="AO51" s="80"/>
      <c r="AP51" s="80"/>
      <c r="AQ51" s="80"/>
      <c r="AR51" s="154"/>
      <c r="AS51" s="157"/>
      <c r="AT51" s="158"/>
      <c r="AU51" s="158"/>
      <c r="AV51" s="158"/>
      <c r="AW51" s="158"/>
      <c r="AX51" s="159"/>
      <c r="AY51" s="17"/>
      <c r="CD51" s="1" t="s">
        <v>22</v>
      </c>
    </row>
    <row r="52" spans="1:83" ht="15.65" customHeight="1" x14ac:dyDescent="0.25">
      <c r="A52" s="69" t="str">
        <f t="shared" si="2"/>
        <v/>
      </c>
      <c r="B52" s="153"/>
      <c r="C52" s="80"/>
      <c r="D52" s="80"/>
      <c r="E52" s="80"/>
      <c r="F52" s="80"/>
      <c r="G52" s="154"/>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155"/>
      <c r="AM52" s="156"/>
      <c r="AN52" s="80"/>
      <c r="AO52" s="80"/>
      <c r="AP52" s="80"/>
      <c r="AQ52" s="80"/>
      <c r="AR52" s="154"/>
      <c r="AS52" s="157"/>
      <c r="AT52" s="158"/>
      <c r="AU52" s="158"/>
      <c r="AV52" s="158"/>
      <c r="AW52" s="158"/>
      <c r="AX52" s="159"/>
      <c r="AY52" s="17"/>
    </row>
    <row r="53" spans="1:83" ht="19.5" customHeight="1" x14ac:dyDescent="0.25">
      <c r="A53" s="69" t="str">
        <f t="shared" si="2"/>
        <v/>
      </c>
      <c r="B53" s="153"/>
      <c r="C53" s="80"/>
      <c r="D53" s="80"/>
      <c r="E53" s="80"/>
      <c r="F53" s="80"/>
      <c r="G53" s="154"/>
      <c r="H53" s="80"/>
      <c r="I53" s="80"/>
      <c r="J53" s="80" t="s">
        <v>72</v>
      </c>
      <c r="K53" s="384" t="s">
        <v>1186</v>
      </c>
      <c r="L53" s="384"/>
      <c r="M53" s="384"/>
      <c r="N53" s="384"/>
      <c r="O53" s="384"/>
      <c r="P53" s="384"/>
      <c r="Q53" s="384"/>
      <c r="R53" s="384"/>
      <c r="S53" s="384"/>
      <c r="T53" s="384"/>
      <c r="U53" s="384"/>
      <c r="V53" s="384"/>
      <c r="W53" s="384"/>
      <c r="X53" s="384"/>
      <c r="Y53" s="384"/>
      <c r="Z53" s="384"/>
      <c r="AA53" s="384"/>
      <c r="AB53" s="384"/>
      <c r="AC53" s="384"/>
      <c r="AD53" s="384"/>
      <c r="AE53" s="384"/>
      <c r="AF53" s="384"/>
      <c r="AG53" s="384"/>
      <c r="AH53" s="384"/>
      <c r="AI53" s="384"/>
      <c r="AJ53" s="384"/>
      <c r="AK53" s="80"/>
      <c r="AL53" s="155"/>
      <c r="AM53" s="156"/>
      <c r="AN53" s="80"/>
      <c r="AO53" s="80"/>
      <c r="AP53" s="80"/>
      <c r="AQ53" s="80"/>
      <c r="AR53" s="154"/>
      <c r="AS53" s="442" t="s">
        <v>1133</v>
      </c>
      <c r="AT53" s="443"/>
      <c r="AU53" s="443"/>
      <c r="AV53" s="443"/>
      <c r="AW53" s="443"/>
      <c r="AX53" s="444"/>
      <c r="AY53" s="17"/>
      <c r="CB53" s="1" t="s">
        <v>23</v>
      </c>
      <c r="CD53" s="1" t="s">
        <v>23</v>
      </c>
    </row>
    <row r="54" spans="1:83" ht="19.5" customHeight="1" x14ac:dyDescent="0.25">
      <c r="A54" s="69" t="str">
        <f t="shared" si="2"/>
        <v/>
      </c>
      <c r="B54" s="153"/>
      <c r="C54" s="80"/>
      <c r="D54" s="80"/>
      <c r="E54" s="80"/>
      <c r="F54" s="80"/>
      <c r="G54" s="154"/>
      <c r="H54" s="80"/>
      <c r="I54" s="80"/>
      <c r="J54" s="80"/>
      <c r="K54" s="384"/>
      <c r="L54" s="384"/>
      <c r="M54" s="384"/>
      <c r="N54" s="384"/>
      <c r="O54" s="384"/>
      <c r="P54" s="384"/>
      <c r="Q54" s="384"/>
      <c r="R54" s="384"/>
      <c r="S54" s="384"/>
      <c r="T54" s="384"/>
      <c r="U54" s="384"/>
      <c r="V54" s="384"/>
      <c r="W54" s="384"/>
      <c r="X54" s="384"/>
      <c r="Y54" s="384"/>
      <c r="Z54" s="384"/>
      <c r="AA54" s="384"/>
      <c r="AB54" s="384"/>
      <c r="AC54" s="384"/>
      <c r="AD54" s="384"/>
      <c r="AE54" s="384"/>
      <c r="AF54" s="384"/>
      <c r="AG54" s="384"/>
      <c r="AH54" s="384"/>
      <c r="AI54" s="384"/>
      <c r="AJ54" s="384"/>
      <c r="AK54" s="80"/>
      <c r="AL54" s="155"/>
      <c r="AM54" s="156"/>
      <c r="AN54" s="80"/>
      <c r="AO54" s="80"/>
      <c r="AP54" s="80"/>
      <c r="AQ54" s="80"/>
      <c r="AR54" s="154"/>
      <c r="AS54" s="442"/>
      <c r="AT54" s="443"/>
      <c r="AU54" s="443"/>
      <c r="AV54" s="443"/>
      <c r="AW54" s="443"/>
      <c r="AX54" s="444"/>
      <c r="AY54" s="17"/>
      <c r="CB54" s="1" t="s">
        <v>24</v>
      </c>
      <c r="CD54" s="1" t="s">
        <v>24</v>
      </c>
      <c r="CE54" s="1" t="s">
        <v>25</v>
      </c>
    </row>
    <row r="55" spans="1:83" ht="19.5" customHeight="1" x14ac:dyDescent="0.25">
      <c r="A55" s="69" t="str">
        <f t="shared" si="2"/>
        <v/>
      </c>
      <c r="B55" s="153"/>
      <c r="C55" s="80"/>
      <c r="D55" s="80"/>
      <c r="E55" s="80"/>
      <c r="F55" s="80"/>
      <c r="G55" s="154"/>
      <c r="H55" s="80"/>
      <c r="I55" s="80"/>
      <c r="J55" s="80" t="s">
        <v>73</v>
      </c>
      <c r="K55" s="384" t="s">
        <v>1131</v>
      </c>
      <c r="L55" s="384"/>
      <c r="M55" s="384"/>
      <c r="N55" s="384"/>
      <c r="O55" s="384"/>
      <c r="P55" s="384"/>
      <c r="Q55" s="384"/>
      <c r="R55" s="384"/>
      <c r="S55" s="384"/>
      <c r="T55" s="384"/>
      <c r="U55" s="384"/>
      <c r="V55" s="384"/>
      <c r="W55" s="384"/>
      <c r="X55" s="384"/>
      <c r="Y55" s="384"/>
      <c r="Z55" s="384"/>
      <c r="AA55" s="384"/>
      <c r="AB55" s="384"/>
      <c r="AC55" s="384"/>
      <c r="AD55" s="384"/>
      <c r="AE55" s="384"/>
      <c r="AF55" s="384"/>
      <c r="AG55" s="384"/>
      <c r="AH55" s="384"/>
      <c r="AI55" s="384"/>
      <c r="AJ55" s="384"/>
      <c r="AK55" s="80"/>
      <c r="AL55" s="155"/>
      <c r="AM55" s="156"/>
      <c r="AN55" s="80"/>
      <c r="AO55" s="80"/>
      <c r="AP55" s="80"/>
      <c r="AQ55" s="80"/>
      <c r="AR55" s="154"/>
      <c r="AS55" s="84"/>
      <c r="AT55" s="85"/>
      <c r="AU55" s="85"/>
      <c r="AV55" s="85"/>
      <c r="AW55" s="85"/>
      <c r="AX55" s="86"/>
      <c r="AY55" s="17"/>
      <c r="CD55" s="1" t="s">
        <v>26</v>
      </c>
    </row>
    <row r="56" spans="1:83" ht="19.5" customHeight="1" x14ac:dyDescent="0.25">
      <c r="A56" s="69" t="str">
        <f t="shared" si="2"/>
        <v/>
      </c>
      <c r="B56" s="153"/>
      <c r="C56" s="80"/>
      <c r="D56" s="80"/>
      <c r="E56" s="80"/>
      <c r="F56" s="80"/>
      <c r="G56" s="154"/>
      <c r="H56" s="80"/>
      <c r="I56" s="80"/>
      <c r="J56" s="80" t="s">
        <v>158</v>
      </c>
      <c r="K56" s="384" t="s">
        <v>1132</v>
      </c>
      <c r="L56" s="384"/>
      <c r="M56" s="384"/>
      <c r="N56" s="384"/>
      <c r="O56" s="384"/>
      <c r="P56" s="384"/>
      <c r="Q56" s="384"/>
      <c r="R56" s="384"/>
      <c r="S56" s="384"/>
      <c r="T56" s="384"/>
      <c r="U56" s="384"/>
      <c r="V56" s="384"/>
      <c r="W56" s="384"/>
      <c r="X56" s="384"/>
      <c r="Y56" s="384"/>
      <c r="Z56" s="384"/>
      <c r="AA56" s="384"/>
      <c r="AB56" s="384"/>
      <c r="AC56" s="384"/>
      <c r="AD56" s="384"/>
      <c r="AE56" s="384"/>
      <c r="AF56" s="384"/>
      <c r="AG56" s="384"/>
      <c r="AH56" s="384"/>
      <c r="AI56" s="384"/>
      <c r="AJ56" s="384"/>
      <c r="AK56" s="80"/>
      <c r="AL56" s="155"/>
      <c r="AM56" s="156"/>
      <c r="AN56" s="80"/>
      <c r="AO56" s="80"/>
      <c r="AP56" s="80"/>
      <c r="AQ56" s="80"/>
      <c r="AR56" s="154"/>
      <c r="AS56" s="442" t="s">
        <v>1241</v>
      </c>
      <c r="AT56" s="443"/>
      <c r="AU56" s="443"/>
      <c r="AV56" s="443"/>
      <c r="AW56" s="443"/>
      <c r="AX56" s="444"/>
      <c r="AY56" s="17"/>
    </row>
    <row r="57" spans="1:83" ht="19.5" customHeight="1" x14ac:dyDescent="0.25">
      <c r="A57" s="69" t="str">
        <f t="shared" si="2"/>
        <v/>
      </c>
      <c r="B57" s="153"/>
      <c r="C57" s="80"/>
      <c r="D57" s="80"/>
      <c r="E57" s="80"/>
      <c r="F57" s="80"/>
      <c r="G57" s="154"/>
      <c r="H57" s="80"/>
      <c r="I57" s="80"/>
      <c r="J57" s="80"/>
      <c r="K57" s="384"/>
      <c r="L57" s="384"/>
      <c r="M57" s="384"/>
      <c r="N57" s="384"/>
      <c r="O57" s="384"/>
      <c r="P57" s="384"/>
      <c r="Q57" s="384"/>
      <c r="R57" s="384"/>
      <c r="S57" s="384"/>
      <c r="T57" s="384"/>
      <c r="U57" s="384"/>
      <c r="V57" s="384"/>
      <c r="W57" s="384"/>
      <c r="X57" s="384"/>
      <c r="Y57" s="384"/>
      <c r="Z57" s="384"/>
      <c r="AA57" s="384"/>
      <c r="AB57" s="384"/>
      <c r="AC57" s="384"/>
      <c r="AD57" s="384"/>
      <c r="AE57" s="384"/>
      <c r="AF57" s="384"/>
      <c r="AG57" s="384"/>
      <c r="AH57" s="384"/>
      <c r="AI57" s="384"/>
      <c r="AJ57" s="384"/>
      <c r="AK57" s="80"/>
      <c r="AL57" s="155"/>
      <c r="AM57" s="156"/>
      <c r="AN57" s="80"/>
      <c r="AO57" s="80"/>
      <c r="AP57" s="80"/>
      <c r="AQ57" s="80"/>
      <c r="AR57" s="154"/>
      <c r="AS57" s="442"/>
      <c r="AT57" s="443"/>
      <c r="AU57" s="443"/>
      <c r="AV57" s="443"/>
      <c r="AW57" s="443"/>
      <c r="AX57" s="444"/>
      <c r="AY57" s="17"/>
    </row>
    <row r="58" spans="1:83" ht="19.5" customHeight="1" x14ac:dyDescent="0.25">
      <c r="A58" s="69" t="str">
        <f t="shared" si="2"/>
        <v/>
      </c>
      <c r="B58" s="153"/>
      <c r="C58" s="80"/>
      <c r="D58" s="80"/>
      <c r="E58" s="80"/>
      <c r="F58" s="80"/>
      <c r="G58" s="154"/>
      <c r="H58" s="80"/>
      <c r="I58" s="80"/>
      <c r="J58" s="80" t="s">
        <v>173</v>
      </c>
      <c r="K58" s="405" t="s">
        <v>180</v>
      </c>
      <c r="L58" s="405"/>
      <c r="M58" s="405"/>
      <c r="N58" s="405"/>
      <c r="O58" s="405"/>
      <c r="P58" s="405"/>
      <c r="Q58" s="405"/>
      <c r="R58" s="405"/>
      <c r="S58" s="405"/>
      <c r="T58" s="405"/>
      <c r="U58" s="405"/>
      <c r="V58" s="405"/>
      <c r="W58" s="405"/>
      <c r="X58" s="405"/>
      <c r="Y58" s="405"/>
      <c r="Z58" s="405"/>
      <c r="AA58" s="405"/>
      <c r="AB58" s="405"/>
      <c r="AC58" s="405"/>
      <c r="AD58" s="405"/>
      <c r="AE58" s="405"/>
      <c r="AF58" s="405"/>
      <c r="AG58" s="405"/>
      <c r="AH58" s="405"/>
      <c r="AI58" s="405"/>
      <c r="AJ58" s="405"/>
      <c r="AK58" s="80"/>
      <c r="AL58" s="155"/>
      <c r="AM58" s="156"/>
      <c r="AN58" s="80"/>
      <c r="AO58" s="80"/>
      <c r="AP58" s="80"/>
      <c r="AQ58" s="80"/>
      <c r="AR58" s="154"/>
      <c r="AS58" s="157"/>
      <c r="AT58" s="158"/>
      <c r="AU58" s="158"/>
      <c r="AV58" s="158"/>
      <c r="AW58" s="158"/>
      <c r="AX58" s="159"/>
      <c r="AY58" s="17"/>
      <c r="CB58" s="1" t="s">
        <v>27</v>
      </c>
      <c r="CD58" s="1" t="s">
        <v>27</v>
      </c>
    </row>
    <row r="59" spans="1:83" ht="15.65" customHeight="1" x14ac:dyDescent="0.25">
      <c r="A59" s="69" t="str">
        <f t="shared" si="2"/>
        <v/>
      </c>
      <c r="B59" s="153"/>
      <c r="C59" s="80"/>
      <c r="D59" s="80"/>
      <c r="E59" s="80"/>
      <c r="F59" s="80"/>
      <c r="G59" s="154"/>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155"/>
      <c r="AM59" s="156"/>
      <c r="AN59" s="80"/>
      <c r="AO59" s="80"/>
      <c r="AP59" s="80"/>
      <c r="AQ59" s="80"/>
      <c r="AR59" s="154"/>
      <c r="AS59" s="157"/>
      <c r="AT59" s="158"/>
      <c r="AU59" s="158"/>
      <c r="AV59" s="158"/>
      <c r="AW59" s="158"/>
      <c r="AX59" s="159"/>
      <c r="AY59" s="17"/>
      <c r="CB59" s="1" t="s">
        <v>29</v>
      </c>
      <c r="CD59" s="1" t="s">
        <v>29</v>
      </c>
      <c r="CE59" s="1" t="s">
        <v>30</v>
      </c>
    </row>
    <row r="60" spans="1:83" ht="19.5" customHeight="1" x14ac:dyDescent="0.25">
      <c r="A60" s="69" t="str">
        <f t="shared" si="2"/>
        <v/>
      </c>
      <c r="B60" s="153"/>
      <c r="C60" s="80"/>
      <c r="D60" s="80"/>
      <c r="E60" s="80"/>
      <c r="F60" s="80"/>
      <c r="G60" s="154"/>
      <c r="H60" s="80"/>
      <c r="I60" s="80"/>
      <c r="J60" s="80" t="s">
        <v>45</v>
      </c>
      <c r="K60" s="373" t="s">
        <v>2018</v>
      </c>
      <c r="L60" s="373"/>
      <c r="M60" s="373"/>
      <c r="N60" s="373"/>
      <c r="O60" s="373"/>
      <c r="P60" s="373"/>
      <c r="Q60" s="373"/>
      <c r="R60" s="373"/>
      <c r="S60" s="373"/>
      <c r="T60" s="373"/>
      <c r="U60" s="373"/>
      <c r="V60" s="373"/>
      <c r="W60" s="373"/>
      <c r="X60" s="373"/>
      <c r="Y60" s="373"/>
      <c r="Z60" s="373"/>
      <c r="AA60" s="373"/>
      <c r="AB60" s="373"/>
      <c r="AC60" s="373"/>
      <c r="AD60" s="373"/>
      <c r="AE60" s="373"/>
      <c r="AF60" s="373"/>
      <c r="AG60" s="373"/>
      <c r="AH60" s="373"/>
      <c r="AI60" s="373"/>
      <c r="AJ60" s="373"/>
      <c r="AK60" s="80"/>
      <c r="AL60" s="155"/>
      <c r="AM60" s="156"/>
      <c r="AN60" s="80"/>
      <c r="AO60" s="80"/>
      <c r="AP60" s="80"/>
      <c r="AQ60" s="80"/>
      <c r="AR60" s="154"/>
      <c r="AS60" s="157"/>
      <c r="AT60" s="158"/>
      <c r="AU60" s="158"/>
      <c r="AV60" s="158"/>
      <c r="AW60" s="158"/>
      <c r="AX60" s="159"/>
      <c r="AY60" s="17"/>
      <c r="CD60" s="1" t="s">
        <v>31</v>
      </c>
    </row>
    <row r="61" spans="1:83" ht="19.5" customHeight="1" x14ac:dyDescent="0.25">
      <c r="A61" s="69" t="str">
        <f t="shared" si="2"/>
        <v/>
      </c>
      <c r="B61" s="153"/>
      <c r="C61" s="80"/>
      <c r="D61" s="80"/>
      <c r="E61" s="80"/>
      <c r="F61" s="80"/>
      <c r="G61" s="154"/>
      <c r="H61" s="80"/>
      <c r="I61" s="80"/>
      <c r="J61" s="80" t="s">
        <v>45</v>
      </c>
      <c r="K61" s="373" t="s">
        <v>2020</v>
      </c>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373"/>
      <c r="AI61" s="373"/>
      <c r="AJ61" s="373"/>
      <c r="AK61" s="80"/>
      <c r="AL61" s="155"/>
      <c r="AM61" s="156"/>
      <c r="AN61" s="80"/>
      <c r="AO61" s="80"/>
      <c r="AP61" s="80"/>
      <c r="AQ61" s="80"/>
      <c r="AR61" s="154"/>
      <c r="AS61" s="157"/>
      <c r="AT61" s="158"/>
      <c r="AU61" s="158"/>
      <c r="AV61" s="158"/>
      <c r="AW61" s="158"/>
      <c r="AX61" s="159"/>
      <c r="AY61" s="17"/>
    </row>
    <row r="62" spans="1:83" ht="15.65" customHeight="1" thickBot="1" x14ac:dyDescent="0.3">
      <c r="A62" s="69" t="str">
        <f t="shared" si="2"/>
        <v/>
      </c>
      <c r="B62" s="170"/>
      <c r="C62" s="171"/>
      <c r="D62" s="171"/>
      <c r="E62" s="171"/>
      <c r="F62" s="171"/>
      <c r="G62" s="172"/>
      <c r="H62" s="171"/>
      <c r="I62" s="171"/>
      <c r="J62" s="171"/>
      <c r="K62" s="171"/>
      <c r="L62" s="171"/>
      <c r="M62" s="171"/>
      <c r="N62" s="171"/>
      <c r="O62" s="171"/>
      <c r="P62" s="171"/>
      <c r="Q62" s="171"/>
      <c r="R62" s="171"/>
      <c r="S62" s="171"/>
      <c r="T62" s="171"/>
      <c r="U62" s="171"/>
      <c r="V62" s="171"/>
      <c r="W62" s="171"/>
      <c r="X62" s="171"/>
      <c r="Y62" s="171"/>
      <c r="Z62" s="171"/>
      <c r="AA62" s="171"/>
      <c r="AB62" s="171"/>
      <c r="AC62" s="171"/>
      <c r="AD62" s="171"/>
      <c r="AE62" s="171"/>
      <c r="AF62" s="171"/>
      <c r="AG62" s="171"/>
      <c r="AH62" s="171"/>
      <c r="AI62" s="171"/>
      <c r="AJ62" s="171"/>
      <c r="AK62" s="171"/>
      <c r="AL62" s="173"/>
      <c r="AM62" s="174"/>
      <c r="AN62" s="171"/>
      <c r="AO62" s="171"/>
      <c r="AP62" s="171"/>
      <c r="AQ62" s="171"/>
      <c r="AR62" s="172"/>
      <c r="AS62" s="175"/>
      <c r="AT62" s="176"/>
      <c r="AU62" s="176"/>
      <c r="AV62" s="176"/>
      <c r="AW62" s="176"/>
      <c r="AX62" s="177"/>
      <c r="AY62" s="17"/>
    </row>
    <row r="63" spans="1:83" ht="15.65" customHeight="1" x14ac:dyDescent="0.25">
      <c r="A63" s="69" t="str">
        <f t="shared" ref="A63:A80" si="3">_xlfn.IFS(AM63=0,"",AM63&gt;0,AM63,AM63&lt;&gt;"","")</f>
        <v/>
      </c>
      <c r="B63" s="153"/>
      <c r="C63" s="80"/>
      <c r="D63" s="80"/>
      <c r="E63" s="80"/>
      <c r="F63" s="80"/>
      <c r="G63" s="154"/>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155"/>
      <c r="AM63" s="156"/>
      <c r="AN63" s="80"/>
      <c r="AO63" s="80"/>
      <c r="AP63" s="80"/>
      <c r="AQ63" s="80"/>
      <c r="AR63" s="154"/>
      <c r="AS63" s="157"/>
      <c r="AT63" s="158"/>
      <c r="AU63" s="158"/>
      <c r="AV63" s="158"/>
      <c r="AW63" s="158"/>
      <c r="AX63" s="159"/>
      <c r="AY63" s="17"/>
    </row>
    <row r="64" spans="1:83" ht="19.5" customHeight="1" x14ac:dyDescent="0.25">
      <c r="A64" s="69">
        <f t="shared" si="3"/>
        <v>33</v>
      </c>
      <c r="B64" s="440" t="s">
        <v>2024</v>
      </c>
      <c r="C64" s="401"/>
      <c r="D64" s="401"/>
      <c r="E64" s="401"/>
      <c r="F64" s="401"/>
      <c r="G64" s="441"/>
      <c r="H64" s="80"/>
      <c r="I64" s="80"/>
      <c r="J64" s="401" t="s">
        <v>1242</v>
      </c>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80"/>
      <c r="AL64" s="155"/>
      <c r="AM64" s="156">
        <v>33</v>
      </c>
      <c r="AN64" s="386" t="s">
        <v>12</v>
      </c>
      <c r="AO64" s="387"/>
      <c r="AP64" s="387"/>
      <c r="AQ64" s="388"/>
      <c r="AR64" s="154"/>
      <c r="AS64" s="442" t="s">
        <v>1557</v>
      </c>
      <c r="AT64" s="443"/>
      <c r="AU64" s="443"/>
      <c r="AV64" s="443"/>
      <c r="AW64" s="443"/>
      <c r="AX64" s="444"/>
      <c r="AY64" s="17">
        <f t="shared" si="1"/>
        <v>0</v>
      </c>
      <c r="CB64" s="1" t="s">
        <v>13</v>
      </c>
      <c r="CD64" s="1" t="s">
        <v>13</v>
      </c>
      <c r="CE64" s="1" t="s">
        <v>18</v>
      </c>
    </row>
    <row r="65" spans="1:83" ht="19.5" customHeight="1" x14ac:dyDescent="0.25">
      <c r="A65" s="69" t="str">
        <f t="shared" si="3"/>
        <v/>
      </c>
      <c r="B65" s="440"/>
      <c r="C65" s="401"/>
      <c r="D65" s="401"/>
      <c r="E65" s="401"/>
      <c r="F65" s="401"/>
      <c r="G65" s="441"/>
      <c r="H65" s="80"/>
      <c r="I65" s="80"/>
      <c r="J65" s="401"/>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K65" s="80"/>
      <c r="AL65" s="155"/>
      <c r="AM65" s="156"/>
      <c r="AN65" s="80"/>
      <c r="AO65" s="80"/>
      <c r="AP65" s="80"/>
      <c r="AQ65" s="80"/>
      <c r="AR65" s="154"/>
      <c r="AS65" s="442"/>
      <c r="AT65" s="443"/>
      <c r="AU65" s="443"/>
      <c r="AV65" s="443"/>
      <c r="AW65" s="443"/>
      <c r="AX65" s="444"/>
      <c r="AY65" s="17"/>
      <c r="CB65" s="1" t="s">
        <v>14</v>
      </c>
      <c r="CD65" s="1" t="s">
        <v>14</v>
      </c>
    </row>
    <row r="66" spans="1:83" ht="19.5" customHeight="1" x14ac:dyDescent="0.25">
      <c r="A66" s="69" t="str">
        <f t="shared" si="3"/>
        <v/>
      </c>
      <c r="B66" s="440"/>
      <c r="C66" s="401"/>
      <c r="D66" s="401"/>
      <c r="E66" s="401"/>
      <c r="F66" s="401"/>
      <c r="G66" s="441"/>
      <c r="H66" s="80"/>
      <c r="I66" s="80"/>
      <c r="J66" s="401"/>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80"/>
      <c r="AL66" s="155"/>
      <c r="AM66" s="156"/>
      <c r="AN66" s="80"/>
      <c r="AO66" s="80"/>
      <c r="AP66" s="80"/>
      <c r="AQ66" s="80"/>
      <c r="AR66" s="154"/>
      <c r="AS66" s="442"/>
      <c r="AT66" s="443"/>
      <c r="AU66" s="443"/>
      <c r="AV66" s="443"/>
      <c r="AW66" s="443"/>
      <c r="AX66" s="444"/>
      <c r="AY66" s="17"/>
      <c r="CB66" s="1" t="s">
        <v>19</v>
      </c>
      <c r="CD66" s="1" t="s">
        <v>19</v>
      </c>
    </row>
    <row r="67" spans="1:83" ht="19.5" customHeight="1" x14ac:dyDescent="0.25">
      <c r="A67" s="69" t="str">
        <f t="shared" si="3"/>
        <v/>
      </c>
      <c r="B67" s="185" t="s">
        <v>191</v>
      </c>
      <c r="C67" s="410" t="s">
        <v>99</v>
      </c>
      <c r="D67" s="411"/>
      <c r="E67" s="411"/>
      <c r="F67" s="412"/>
      <c r="G67" s="154"/>
      <c r="H67" s="80"/>
      <c r="I67" s="80"/>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80"/>
      <c r="AL67" s="155"/>
      <c r="AM67" s="156"/>
      <c r="AN67" s="80"/>
      <c r="AO67" s="80"/>
      <c r="AP67" s="80"/>
      <c r="AQ67" s="80"/>
      <c r="AR67" s="154"/>
      <c r="AS67" s="442"/>
      <c r="AT67" s="443"/>
      <c r="AU67" s="443"/>
      <c r="AV67" s="443"/>
      <c r="AW67" s="443"/>
      <c r="AX67" s="444"/>
      <c r="AY67" s="17"/>
      <c r="CB67" s="1" t="s">
        <v>21</v>
      </c>
      <c r="CD67" s="1" t="s">
        <v>21</v>
      </c>
    </row>
    <row r="68" spans="1:83" ht="19.5" customHeight="1" x14ac:dyDescent="0.25">
      <c r="A68" s="69" t="str">
        <f t="shared" si="3"/>
        <v/>
      </c>
      <c r="B68" s="153"/>
      <c r="C68" s="80"/>
      <c r="D68" s="80"/>
      <c r="E68" s="80"/>
      <c r="F68" s="80"/>
      <c r="G68" s="154"/>
      <c r="H68" s="80"/>
      <c r="I68" s="80"/>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80"/>
      <c r="AL68" s="155"/>
      <c r="AM68" s="156"/>
      <c r="AN68" s="80"/>
      <c r="AO68" s="80"/>
      <c r="AP68" s="80"/>
      <c r="AQ68" s="80"/>
      <c r="AR68" s="154"/>
      <c r="AS68" s="157"/>
      <c r="AT68" s="158"/>
      <c r="AU68" s="158"/>
      <c r="AV68" s="158"/>
      <c r="AW68" s="158"/>
      <c r="AX68" s="159"/>
      <c r="AY68" s="17"/>
      <c r="CD68" s="1" t="s">
        <v>22</v>
      </c>
    </row>
    <row r="69" spans="1:83" ht="19.5" customHeight="1" x14ac:dyDescent="0.25">
      <c r="A69" s="69" t="str">
        <f t="shared" si="3"/>
        <v/>
      </c>
      <c r="B69" s="153"/>
      <c r="C69" s="80"/>
      <c r="D69" s="80"/>
      <c r="E69" s="80"/>
      <c r="F69" s="80"/>
      <c r="G69" s="154"/>
      <c r="H69" s="80"/>
      <c r="I69" s="80"/>
      <c r="J69" s="80" t="s">
        <v>1135</v>
      </c>
      <c r="K69" s="384" t="s">
        <v>1196</v>
      </c>
      <c r="L69" s="384"/>
      <c r="M69" s="384"/>
      <c r="N69" s="384"/>
      <c r="O69" s="384"/>
      <c r="P69" s="384"/>
      <c r="Q69" s="384"/>
      <c r="R69" s="384"/>
      <c r="S69" s="384"/>
      <c r="T69" s="384"/>
      <c r="U69" s="384"/>
      <c r="V69" s="384"/>
      <c r="W69" s="384"/>
      <c r="X69" s="384"/>
      <c r="Y69" s="384"/>
      <c r="Z69" s="384"/>
      <c r="AA69" s="384"/>
      <c r="AB69" s="384"/>
      <c r="AC69" s="384"/>
      <c r="AD69" s="384"/>
      <c r="AE69" s="384"/>
      <c r="AF69" s="384"/>
      <c r="AG69" s="384"/>
      <c r="AH69" s="384"/>
      <c r="AI69" s="384"/>
      <c r="AJ69" s="384"/>
      <c r="AK69" s="80"/>
      <c r="AL69" s="155"/>
      <c r="AM69" s="156"/>
      <c r="AN69" s="80"/>
      <c r="AO69" s="80"/>
      <c r="AP69" s="80"/>
      <c r="AQ69" s="80"/>
      <c r="AR69" s="154"/>
      <c r="AS69" s="442" t="s">
        <v>1134</v>
      </c>
      <c r="AT69" s="443"/>
      <c r="AU69" s="443"/>
      <c r="AV69" s="443"/>
      <c r="AW69" s="443"/>
      <c r="AX69" s="444"/>
      <c r="AY69" s="17"/>
      <c r="CB69" s="1" t="s">
        <v>23</v>
      </c>
      <c r="CD69" s="1" t="s">
        <v>23</v>
      </c>
    </row>
    <row r="70" spans="1:83" ht="19.5" customHeight="1" x14ac:dyDescent="0.25">
      <c r="A70" s="69" t="str">
        <f t="shared" si="3"/>
        <v/>
      </c>
      <c r="B70" s="153"/>
      <c r="C70" s="80"/>
      <c r="D70" s="80"/>
      <c r="E70" s="80"/>
      <c r="F70" s="80"/>
      <c r="G70" s="154"/>
      <c r="H70" s="80"/>
      <c r="I70" s="80"/>
      <c r="J70" s="80"/>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384"/>
      <c r="AK70" s="80"/>
      <c r="AL70" s="155"/>
      <c r="AM70" s="156"/>
      <c r="AN70" s="80"/>
      <c r="AO70" s="80"/>
      <c r="AP70" s="80"/>
      <c r="AQ70" s="80"/>
      <c r="AR70" s="154"/>
      <c r="AS70" s="442"/>
      <c r="AT70" s="443"/>
      <c r="AU70" s="443"/>
      <c r="AV70" s="443"/>
      <c r="AW70" s="443"/>
      <c r="AX70" s="444"/>
      <c r="AY70" s="17"/>
      <c r="CB70" s="1" t="s">
        <v>24</v>
      </c>
      <c r="CD70" s="1" t="s">
        <v>24</v>
      </c>
      <c r="CE70" s="1" t="s">
        <v>25</v>
      </c>
    </row>
    <row r="71" spans="1:83" ht="19.5" customHeight="1" x14ac:dyDescent="0.25">
      <c r="A71" s="69" t="str">
        <f t="shared" si="3"/>
        <v/>
      </c>
      <c r="B71" s="153"/>
      <c r="C71" s="80"/>
      <c r="D71" s="80"/>
      <c r="E71" s="80"/>
      <c r="F71" s="80"/>
      <c r="G71" s="154"/>
      <c r="H71" s="80"/>
      <c r="I71" s="80"/>
      <c r="J71" s="80"/>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384"/>
      <c r="AK71" s="80"/>
      <c r="AL71" s="155"/>
      <c r="AM71" s="156"/>
      <c r="AN71" s="80"/>
      <c r="AO71" s="80"/>
      <c r="AP71" s="80"/>
      <c r="AQ71" s="80"/>
      <c r="AR71" s="154"/>
      <c r="AS71" s="84"/>
      <c r="AT71" s="85"/>
      <c r="AU71" s="85"/>
      <c r="AV71" s="85"/>
      <c r="AW71" s="85"/>
      <c r="AX71" s="86"/>
      <c r="AY71" s="17"/>
      <c r="CD71" s="1" t="s">
        <v>26</v>
      </c>
    </row>
    <row r="72" spans="1:83" ht="19.5" customHeight="1" x14ac:dyDescent="0.25">
      <c r="A72" s="69" t="str">
        <f t="shared" si="3"/>
        <v/>
      </c>
      <c r="B72" s="153"/>
      <c r="C72" s="80"/>
      <c r="D72" s="80"/>
      <c r="E72" s="80"/>
      <c r="F72" s="80"/>
      <c r="G72" s="154"/>
      <c r="H72" s="80"/>
      <c r="I72" s="80"/>
      <c r="J72" s="80"/>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384"/>
      <c r="AK72" s="80"/>
      <c r="AL72" s="155"/>
      <c r="AM72" s="156"/>
      <c r="AN72" s="80"/>
      <c r="AO72" s="80"/>
      <c r="AP72" s="80"/>
      <c r="AQ72" s="80"/>
      <c r="AR72" s="154"/>
      <c r="AS72" s="442" t="s">
        <v>1243</v>
      </c>
      <c r="AT72" s="443"/>
      <c r="AU72" s="443"/>
      <c r="AV72" s="443"/>
      <c r="AW72" s="443"/>
      <c r="AX72" s="444"/>
      <c r="AY72" s="17"/>
    </row>
    <row r="73" spans="1:83" ht="19.5" customHeight="1" x14ac:dyDescent="0.25">
      <c r="A73" s="69" t="str">
        <f t="shared" si="3"/>
        <v/>
      </c>
      <c r="B73" s="153"/>
      <c r="C73" s="80"/>
      <c r="D73" s="80"/>
      <c r="E73" s="80"/>
      <c r="F73" s="80"/>
      <c r="G73" s="154"/>
      <c r="H73" s="80"/>
      <c r="I73" s="80"/>
      <c r="J73" s="80"/>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0"/>
      <c r="AL73" s="155"/>
      <c r="AM73" s="156"/>
      <c r="AN73" s="80"/>
      <c r="AO73" s="80"/>
      <c r="AP73" s="80"/>
      <c r="AQ73" s="80"/>
      <c r="AR73" s="154"/>
      <c r="AS73" s="442"/>
      <c r="AT73" s="443"/>
      <c r="AU73" s="443"/>
      <c r="AV73" s="443"/>
      <c r="AW73" s="443"/>
      <c r="AX73" s="444"/>
      <c r="AY73" s="17"/>
    </row>
    <row r="74" spans="1:83" ht="19.5" customHeight="1" x14ac:dyDescent="0.25">
      <c r="A74" s="69">
        <f t="shared" si="3"/>
        <v>34</v>
      </c>
      <c r="B74" s="153"/>
      <c r="C74" s="80"/>
      <c r="D74" s="80"/>
      <c r="E74" s="80"/>
      <c r="F74" s="80"/>
      <c r="G74" s="154"/>
      <c r="H74" s="80"/>
      <c r="I74" s="82"/>
      <c r="J74" s="82" t="s">
        <v>1489</v>
      </c>
      <c r="K74" s="381" t="s">
        <v>1490</v>
      </c>
      <c r="L74" s="381"/>
      <c r="M74" s="381"/>
      <c r="N74" s="381"/>
      <c r="O74" s="381"/>
      <c r="P74" s="381"/>
      <c r="Q74" s="381"/>
      <c r="R74" s="381"/>
      <c r="S74" s="381"/>
      <c r="T74" s="381"/>
      <c r="U74" s="381"/>
      <c r="V74" s="381"/>
      <c r="W74" s="381"/>
      <c r="X74" s="381"/>
      <c r="Y74" s="381"/>
      <c r="Z74" s="381"/>
      <c r="AA74" s="381"/>
      <c r="AB74" s="381"/>
      <c r="AC74" s="381"/>
      <c r="AD74" s="381"/>
      <c r="AE74" s="381"/>
      <c r="AF74" s="381"/>
      <c r="AG74" s="381"/>
      <c r="AH74" s="381"/>
      <c r="AI74" s="381"/>
      <c r="AJ74" s="381"/>
      <c r="AK74" s="80"/>
      <c r="AL74" s="155"/>
      <c r="AM74" s="156">
        <v>34</v>
      </c>
      <c r="AN74" s="386" t="s">
        <v>12</v>
      </c>
      <c r="AO74" s="387"/>
      <c r="AP74" s="387"/>
      <c r="AQ74" s="388"/>
      <c r="AR74" s="154"/>
      <c r="AS74" s="442" t="s">
        <v>1243</v>
      </c>
      <c r="AT74" s="443"/>
      <c r="AU74" s="443"/>
      <c r="AV74" s="443"/>
      <c r="AW74" s="443"/>
      <c r="AX74" s="444"/>
      <c r="AY74" s="17">
        <f t="shared" ref="AY74:AY82" si="4">IFERROR(VLOOKUP(AN74,$CD$6:$CE$11,2,FALSE),0)</f>
        <v>0</v>
      </c>
    </row>
    <row r="75" spans="1:83" ht="19.5" customHeight="1" x14ac:dyDescent="0.25">
      <c r="A75" s="69" t="str">
        <f t="shared" si="3"/>
        <v/>
      </c>
      <c r="B75" s="153"/>
      <c r="C75" s="80"/>
      <c r="D75" s="80"/>
      <c r="E75" s="80"/>
      <c r="F75" s="80"/>
      <c r="G75" s="154"/>
      <c r="H75" s="80"/>
      <c r="I75" s="80"/>
      <c r="J75" s="82"/>
      <c r="K75" s="381"/>
      <c r="L75" s="381"/>
      <c r="M75" s="381"/>
      <c r="N75" s="381"/>
      <c r="O75" s="381"/>
      <c r="P75" s="381"/>
      <c r="Q75" s="381"/>
      <c r="R75" s="381"/>
      <c r="S75" s="381"/>
      <c r="T75" s="381"/>
      <c r="U75" s="381"/>
      <c r="V75" s="381"/>
      <c r="W75" s="381"/>
      <c r="X75" s="381"/>
      <c r="Y75" s="381"/>
      <c r="Z75" s="381"/>
      <c r="AA75" s="381"/>
      <c r="AB75" s="381"/>
      <c r="AC75" s="381"/>
      <c r="AD75" s="381"/>
      <c r="AE75" s="381"/>
      <c r="AF75" s="381"/>
      <c r="AG75" s="381"/>
      <c r="AH75" s="381"/>
      <c r="AI75" s="381"/>
      <c r="AJ75" s="381"/>
      <c r="AK75" s="80"/>
      <c r="AL75" s="155"/>
      <c r="AM75" s="156"/>
      <c r="AN75" s="80"/>
      <c r="AO75" s="80"/>
      <c r="AP75" s="80"/>
      <c r="AQ75" s="80"/>
      <c r="AR75" s="154"/>
      <c r="AS75" s="442"/>
      <c r="AT75" s="443"/>
      <c r="AU75" s="443"/>
      <c r="AV75" s="443"/>
      <c r="AW75" s="443"/>
      <c r="AX75" s="444"/>
      <c r="AY75" s="17"/>
    </row>
    <row r="76" spans="1:83" ht="19.5" customHeight="1" x14ac:dyDescent="0.25">
      <c r="A76" s="69" t="str">
        <f t="shared" si="3"/>
        <v/>
      </c>
      <c r="B76" s="153"/>
      <c r="C76" s="80"/>
      <c r="D76" s="80"/>
      <c r="E76" s="80"/>
      <c r="F76" s="80"/>
      <c r="G76" s="154"/>
      <c r="H76" s="80"/>
      <c r="I76" s="80"/>
      <c r="J76" s="82"/>
      <c r="K76" s="381"/>
      <c r="L76" s="381"/>
      <c r="M76" s="381"/>
      <c r="N76" s="381"/>
      <c r="O76" s="381"/>
      <c r="P76" s="381"/>
      <c r="Q76" s="381"/>
      <c r="R76" s="381"/>
      <c r="S76" s="381"/>
      <c r="T76" s="381"/>
      <c r="U76" s="381"/>
      <c r="V76" s="381"/>
      <c r="W76" s="381"/>
      <c r="X76" s="381"/>
      <c r="Y76" s="381"/>
      <c r="Z76" s="381"/>
      <c r="AA76" s="381"/>
      <c r="AB76" s="381"/>
      <c r="AC76" s="381"/>
      <c r="AD76" s="381"/>
      <c r="AE76" s="381"/>
      <c r="AF76" s="381"/>
      <c r="AG76" s="381"/>
      <c r="AH76" s="381"/>
      <c r="AI76" s="381"/>
      <c r="AJ76" s="381"/>
      <c r="AK76" s="80"/>
      <c r="AL76" s="155"/>
      <c r="AM76" s="156"/>
      <c r="AN76" s="80"/>
      <c r="AO76" s="80"/>
      <c r="AP76" s="80"/>
      <c r="AQ76" s="80"/>
      <c r="AR76" s="154"/>
      <c r="AS76" s="84"/>
      <c r="AT76" s="85"/>
      <c r="AU76" s="85"/>
      <c r="AV76" s="85"/>
      <c r="AW76" s="85"/>
      <c r="AX76" s="86"/>
      <c r="AY76" s="17"/>
    </row>
    <row r="77" spans="1:83" ht="19.5" customHeight="1" x14ac:dyDescent="0.25">
      <c r="A77" s="69">
        <f t="shared" si="3"/>
        <v>35</v>
      </c>
      <c r="B77" s="153"/>
      <c r="C77" s="80"/>
      <c r="D77" s="80"/>
      <c r="E77" s="80"/>
      <c r="F77" s="80"/>
      <c r="G77" s="154"/>
      <c r="H77" s="80"/>
      <c r="I77" s="80"/>
      <c r="J77" s="82" t="s">
        <v>1491</v>
      </c>
      <c r="K77" s="381" t="s">
        <v>1492</v>
      </c>
      <c r="L77" s="381"/>
      <c r="M77" s="381"/>
      <c r="N77" s="381"/>
      <c r="O77" s="381"/>
      <c r="P77" s="381"/>
      <c r="Q77" s="381"/>
      <c r="R77" s="381"/>
      <c r="S77" s="381"/>
      <c r="T77" s="381"/>
      <c r="U77" s="381"/>
      <c r="V77" s="381"/>
      <c r="W77" s="381"/>
      <c r="X77" s="381"/>
      <c r="Y77" s="381"/>
      <c r="Z77" s="381"/>
      <c r="AA77" s="381"/>
      <c r="AB77" s="381"/>
      <c r="AC77" s="381"/>
      <c r="AD77" s="381"/>
      <c r="AE77" s="381"/>
      <c r="AF77" s="381"/>
      <c r="AG77" s="381"/>
      <c r="AH77" s="381"/>
      <c r="AI77" s="381"/>
      <c r="AJ77" s="381"/>
      <c r="AK77" s="80"/>
      <c r="AL77" s="155"/>
      <c r="AM77" s="156">
        <v>35</v>
      </c>
      <c r="AN77" s="386" t="s">
        <v>12</v>
      </c>
      <c r="AO77" s="387"/>
      <c r="AP77" s="387"/>
      <c r="AQ77" s="388"/>
      <c r="AR77" s="154"/>
      <c r="AS77" s="442" t="s">
        <v>1243</v>
      </c>
      <c r="AT77" s="443"/>
      <c r="AU77" s="443"/>
      <c r="AV77" s="443"/>
      <c r="AW77" s="443"/>
      <c r="AX77" s="444"/>
      <c r="AY77" s="17">
        <f t="shared" si="4"/>
        <v>0</v>
      </c>
    </row>
    <row r="78" spans="1:83" ht="19.5" customHeight="1" x14ac:dyDescent="0.25">
      <c r="A78" s="69" t="str">
        <f t="shared" si="3"/>
        <v/>
      </c>
      <c r="B78" s="153"/>
      <c r="C78" s="80"/>
      <c r="D78" s="80"/>
      <c r="E78" s="80"/>
      <c r="F78" s="80"/>
      <c r="G78" s="154"/>
      <c r="H78" s="80"/>
      <c r="I78" s="80"/>
      <c r="J78" s="82"/>
      <c r="K78" s="381"/>
      <c r="L78" s="381"/>
      <c r="M78" s="381"/>
      <c r="N78" s="381"/>
      <c r="O78" s="381"/>
      <c r="P78" s="381"/>
      <c r="Q78" s="381"/>
      <c r="R78" s="381"/>
      <c r="S78" s="381"/>
      <c r="T78" s="381"/>
      <c r="U78" s="381"/>
      <c r="V78" s="381"/>
      <c r="W78" s="381"/>
      <c r="X78" s="381"/>
      <c r="Y78" s="381"/>
      <c r="Z78" s="381"/>
      <c r="AA78" s="381"/>
      <c r="AB78" s="381"/>
      <c r="AC78" s="381"/>
      <c r="AD78" s="381"/>
      <c r="AE78" s="381"/>
      <c r="AF78" s="381"/>
      <c r="AG78" s="381"/>
      <c r="AH78" s="381"/>
      <c r="AI78" s="381"/>
      <c r="AJ78" s="381"/>
      <c r="AK78" s="80"/>
      <c r="AL78" s="155"/>
      <c r="AM78" s="156"/>
      <c r="AN78" s="80"/>
      <c r="AO78" s="80"/>
      <c r="AP78" s="80"/>
      <c r="AQ78" s="80"/>
      <c r="AR78" s="154"/>
      <c r="AS78" s="442"/>
      <c r="AT78" s="443"/>
      <c r="AU78" s="443"/>
      <c r="AV78" s="443"/>
      <c r="AW78" s="443"/>
      <c r="AX78" s="444"/>
      <c r="AY78" s="17"/>
    </row>
    <row r="79" spans="1:83" ht="19.5" customHeight="1" x14ac:dyDescent="0.25">
      <c r="A79" s="69" t="str">
        <f t="shared" si="3"/>
        <v/>
      </c>
      <c r="B79" s="153"/>
      <c r="C79" s="80"/>
      <c r="D79" s="80"/>
      <c r="E79" s="80"/>
      <c r="F79" s="80"/>
      <c r="G79" s="154"/>
      <c r="H79" s="80"/>
      <c r="I79" s="80"/>
      <c r="J79" s="80"/>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0"/>
      <c r="AL79" s="155"/>
      <c r="AM79" s="156"/>
      <c r="AN79" s="80"/>
      <c r="AO79" s="80"/>
      <c r="AP79" s="80"/>
      <c r="AQ79" s="80"/>
      <c r="AR79" s="154"/>
      <c r="AS79" s="90"/>
      <c r="AT79" s="92"/>
      <c r="AU79" s="92"/>
      <c r="AV79" s="92"/>
      <c r="AW79" s="92"/>
      <c r="AX79" s="91"/>
      <c r="AY79" s="17"/>
    </row>
    <row r="80" spans="1:83" ht="15.65" customHeight="1" thickBot="1" x14ac:dyDescent="0.3">
      <c r="A80" s="69" t="str">
        <f t="shared" si="3"/>
        <v/>
      </c>
      <c r="B80" s="170"/>
      <c r="C80" s="171"/>
      <c r="D80" s="171"/>
      <c r="E80" s="171"/>
      <c r="F80" s="171"/>
      <c r="G80" s="172"/>
      <c r="H80" s="171"/>
      <c r="I80" s="171"/>
      <c r="J80" s="171"/>
      <c r="K80" s="171"/>
      <c r="L80" s="171"/>
      <c r="M80" s="171"/>
      <c r="N80" s="171"/>
      <c r="O80" s="171"/>
      <c r="P80" s="171"/>
      <c r="Q80" s="171"/>
      <c r="R80" s="171"/>
      <c r="S80" s="171"/>
      <c r="T80" s="171"/>
      <c r="U80" s="171"/>
      <c r="V80" s="171"/>
      <c r="W80" s="171"/>
      <c r="X80" s="171"/>
      <c r="Y80" s="171"/>
      <c r="Z80" s="171"/>
      <c r="AA80" s="171"/>
      <c r="AB80" s="171"/>
      <c r="AC80" s="171"/>
      <c r="AD80" s="171"/>
      <c r="AE80" s="171"/>
      <c r="AF80" s="171"/>
      <c r="AG80" s="171"/>
      <c r="AH80" s="171"/>
      <c r="AI80" s="171"/>
      <c r="AJ80" s="171"/>
      <c r="AK80" s="171"/>
      <c r="AL80" s="173"/>
      <c r="AM80" s="174"/>
      <c r="AN80" s="171"/>
      <c r="AO80" s="171"/>
      <c r="AP80" s="171"/>
      <c r="AQ80" s="171"/>
      <c r="AR80" s="172"/>
      <c r="AS80" s="175"/>
      <c r="AT80" s="176"/>
      <c r="AU80" s="176"/>
      <c r="AV80" s="176"/>
      <c r="AW80" s="176"/>
      <c r="AX80" s="177"/>
      <c r="AY80" s="17"/>
    </row>
    <row r="81" spans="1:82" ht="15.65" customHeight="1" x14ac:dyDescent="0.25">
      <c r="A81" s="69" t="str">
        <f t="shared" si="2"/>
        <v/>
      </c>
      <c r="B81" s="153"/>
      <c r="C81" s="80"/>
      <c r="D81" s="80"/>
      <c r="E81" s="80"/>
      <c r="F81" s="80"/>
      <c r="G81" s="154"/>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155"/>
      <c r="AM81" s="156"/>
      <c r="AN81" s="80"/>
      <c r="AO81" s="80"/>
      <c r="AP81" s="80"/>
      <c r="AQ81" s="80"/>
      <c r="AR81" s="154"/>
      <c r="AS81" s="157"/>
      <c r="AT81" s="158"/>
      <c r="AU81" s="158"/>
      <c r="AV81" s="158"/>
      <c r="AW81" s="158"/>
      <c r="AX81" s="159"/>
      <c r="AY81" s="17"/>
      <c r="CD81" s="1" t="s">
        <v>100</v>
      </c>
    </row>
    <row r="82" spans="1:82" ht="19.5" customHeight="1" x14ac:dyDescent="0.25">
      <c r="A82" s="69">
        <f t="shared" si="2"/>
        <v>36</v>
      </c>
      <c r="B82" s="440" t="s">
        <v>2021</v>
      </c>
      <c r="C82" s="401"/>
      <c r="D82" s="401"/>
      <c r="E82" s="401"/>
      <c r="F82" s="401"/>
      <c r="G82" s="441"/>
      <c r="H82" s="80"/>
      <c r="I82" s="80"/>
      <c r="J82" s="384" t="s">
        <v>181</v>
      </c>
      <c r="K82" s="384"/>
      <c r="L82" s="384"/>
      <c r="M82" s="384"/>
      <c r="N82" s="384"/>
      <c r="O82" s="384"/>
      <c r="P82" s="384"/>
      <c r="Q82" s="384"/>
      <c r="R82" s="384"/>
      <c r="S82" s="384"/>
      <c r="T82" s="384"/>
      <c r="U82" s="384"/>
      <c r="V82" s="384"/>
      <c r="W82" s="384"/>
      <c r="X82" s="384"/>
      <c r="Y82" s="384"/>
      <c r="Z82" s="384"/>
      <c r="AA82" s="384"/>
      <c r="AB82" s="384"/>
      <c r="AC82" s="384"/>
      <c r="AD82" s="384"/>
      <c r="AE82" s="384"/>
      <c r="AF82" s="384"/>
      <c r="AG82" s="384"/>
      <c r="AH82" s="384"/>
      <c r="AI82" s="384"/>
      <c r="AJ82" s="384"/>
      <c r="AK82" s="80"/>
      <c r="AL82" s="155"/>
      <c r="AM82" s="156">
        <v>36</v>
      </c>
      <c r="AN82" s="445" t="s">
        <v>12</v>
      </c>
      <c r="AO82" s="446"/>
      <c r="AP82" s="446"/>
      <c r="AQ82" s="447"/>
      <c r="AR82" s="154"/>
      <c r="AS82" s="442" t="s">
        <v>2022</v>
      </c>
      <c r="AT82" s="443"/>
      <c r="AU82" s="443"/>
      <c r="AV82" s="443"/>
      <c r="AW82" s="443"/>
      <c r="AX82" s="444"/>
      <c r="AY82" s="17">
        <f t="shared" si="4"/>
        <v>0</v>
      </c>
    </row>
    <row r="83" spans="1:82" ht="19.5" customHeight="1" x14ac:dyDescent="0.25">
      <c r="A83" s="69" t="str">
        <f t="shared" si="2"/>
        <v/>
      </c>
      <c r="B83" s="440"/>
      <c r="C83" s="401"/>
      <c r="D83" s="401"/>
      <c r="E83" s="401"/>
      <c r="F83" s="401"/>
      <c r="G83" s="441"/>
      <c r="H83" s="80"/>
      <c r="I83" s="80"/>
      <c r="J83" s="384"/>
      <c r="K83" s="384"/>
      <c r="L83" s="384"/>
      <c r="M83" s="384"/>
      <c r="N83" s="384"/>
      <c r="O83" s="384"/>
      <c r="P83" s="384"/>
      <c r="Q83" s="384"/>
      <c r="R83" s="384"/>
      <c r="S83" s="384"/>
      <c r="T83" s="384"/>
      <c r="U83" s="384"/>
      <c r="V83" s="384"/>
      <c r="W83" s="384"/>
      <c r="X83" s="384"/>
      <c r="Y83" s="384"/>
      <c r="Z83" s="384"/>
      <c r="AA83" s="384"/>
      <c r="AB83" s="384"/>
      <c r="AC83" s="384"/>
      <c r="AD83" s="384"/>
      <c r="AE83" s="384"/>
      <c r="AF83" s="384"/>
      <c r="AG83" s="384"/>
      <c r="AH83" s="384"/>
      <c r="AI83" s="384"/>
      <c r="AJ83" s="384"/>
      <c r="AK83" s="80"/>
      <c r="AL83" s="155"/>
      <c r="AM83" s="156"/>
      <c r="AN83" s="80"/>
      <c r="AO83" s="80"/>
      <c r="AP83" s="80"/>
      <c r="AQ83" s="80"/>
      <c r="AR83" s="154"/>
      <c r="AS83" s="442"/>
      <c r="AT83" s="443"/>
      <c r="AU83" s="443"/>
      <c r="AV83" s="443"/>
      <c r="AW83" s="443"/>
      <c r="AX83" s="444"/>
      <c r="AY83" s="17"/>
    </row>
    <row r="84" spans="1:82" ht="19.5" customHeight="1" x14ac:dyDescent="0.25">
      <c r="A84" s="69" t="str">
        <f t="shared" si="2"/>
        <v/>
      </c>
      <c r="B84" s="153"/>
      <c r="C84" s="80"/>
      <c r="D84" s="80"/>
      <c r="E84" s="80"/>
      <c r="F84" s="80"/>
      <c r="G84" s="154"/>
      <c r="H84" s="80"/>
      <c r="I84" s="80"/>
      <c r="J84" s="384"/>
      <c r="K84" s="384"/>
      <c r="L84" s="384"/>
      <c r="M84" s="384"/>
      <c r="N84" s="384"/>
      <c r="O84" s="384"/>
      <c r="P84" s="384"/>
      <c r="Q84" s="384"/>
      <c r="R84" s="384"/>
      <c r="S84" s="384"/>
      <c r="T84" s="384"/>
      <c r="U84" s="384"/>
      <c r="V84" s="384"/>
      <c r="W84" s="384"/>
      <c r="X84" s="384"/>
      <c r="Y84" s="384"/>
      <c r="Z84" s="384"/>
      <c r="AA84" s="384"/>
      <c r="AB84" s="384"/>
      <c r="AC84" s="384"/>
      <c r="AD84" s="384"/>
      <c r="AE84" s="384"/>
      <c r="AF84" s="384"/>
      <c r="AG84" s="384"/>
      <c r="AH84" s="384"/>
      <c r="AI84" s="384"/>
      <c r="AJ84" s="384"/>
      <c r="AK84" s="80"/>
      <c r="AL84" s="155"/>
      <c r="AM84" s="156"/>
      <c r="AN84" s="80"/>
      <c r="AO84" s="80"/>
      <c r="AP84" s="80"/>
      <c r="AQ84" s="80"/>
      <c r="AR84" s="154"/>
      <c r="AS84" s="442"/>
      <c r="AT84" s="443"/>
      <c r="AU84" s="443"/>
      <c r="AV84" s="443"/>
      <c r="AW84" s="443"/>
      <c r="AX84" s="444"/>
      <c r="AY84" s="17"/>
    </row>
    <row r="85" spans="1:82" ht="19.5" customHeight="1" x14ac:dyDescent="0.25">
      <c r="A85" s="69" t="str">
        <f t="shared" si="2"/>
        <v/>
      </c>
      <c r="B85" s="185" t="s">
        <v>245</v>
      </c>
      <c r="C85" s="410" t="s">
        <v>99</v>
      </c>
      <c r="D85" s="411"/>
      <c r="E85" s="411"/>
      <c r="F85" s="412"/>
      <c r="G85" s="154"/>
      <c r="H85" s="80"/>
      <c r="I85" s="80"/>
      <c r="J85" s="384"/>
      <c r="K85" s="384"/>
      <c r="L85" s="384"/>
      <c r="M85" s="384"/>
      <c r="N85" s="384"/>
      <c r="O85" s="384"/>
      <c r="P85" s="384"/>
      <c r="Q85" s="384"/>
      <c r="R85" s="384"/>
      <c r="S85" s="384"/>
      <c r="T85" s="384"/>
      <c r="U85" s="384"/>
      <c r="V85" s="384"/>
      <c r="W85" s="384"/>
      <c r="X85" s="384"/>
      <c r="Y85" s="384"/>
      <c r="Z85" s="384"/>
      <c r="AA85" s="384"/>
      <c r="AB85" s="384"/>
      <c r="AC85" s="384"/>
      <c r="AD85" s="384"/>
      <c r="AE85" s="384"/>
      <c r="AF85" s="384"/>
      <c r="AG85" s="384"/>
      <c r="AH85" s="384"/>
      <c r="AI85" s="384"/>
      <c r="AJ85" s="384"/>
      <c r="AK85" s="80"/>
      <c r="AL85" s="155"/>
      <c r="AM85" s="156"/>
      <c r="AN85" s="80"/>
      <c r="AO85" s="80"/>
      <c r="AP85" s="80"/>
      <c r="AQ85" s="80"/>
      <c r="AR85" s="154"/>
      <c r="AS85" s="442"/>
      <c r="AT85" s="443"/>
      <c r="AU85" s="443"/>
      <c r="AV85" s="443"/>
      <c r="AW85" s="443"/>
      <c r="AX85" s="444"/>
      <c r="AY85" s="17"/>
    </row>
    <row r="86" spans="1:82" ht="19.5" customHeight="1" x14ac:dyDescent="0.25">
      <c r="A86" s="69" t="str">
        <f t="shared" si="2"/>
        <v/>
      </c>
      <c r="B86" s="153"/>
      <c r="C86" s="80"/>
      <c r="D86" s="80"/>
      <c r="E86" s="80"/>
      <c r="F86" s="80"/>
      <c r="G86" s="154"/>
      <c r="H86" s="80"/>
      <c r="I86" s="80"/>
      <c r="J86" s="80" t="s">
        <v>72</v>
      </c>
      <c r="K86" s="373" t="s">
        <v>182</v>
      </c>
      <c r="L86" s="373"/>
      <c r="M86" s="373"/>
      <c r="N86" s="373"/>
      <c r="O86" s="373"/>
      <c r="P86" s="373"/>
      <c r="Q86" s="373"/>
      <c r="R86" s="373"/>
      <c r="S86" s="373"/>
      <c r="T86" s="373"/>
      <c r="U86" s="373"/>
      <c r="V86" s="373"/>
      <c r="W86" s="373"/>
      <c r="X86" s="373"/>
      <c r="Y86" s="373"/>
      <c r="Z86" s="373"/>
      <c r="AA86" s="373"/>
      <c r="AB86" s="373"/>
      <c r="AC86" s="373"/>
      <c r="AD86" s="373"/>
      <c r="AE86" s="373"/>
      <c r="AF86" s="373"/>
      <c r="AG86" s="373"/>
      <c r="AH86" s="373"/>
      <c r="AI86" s="373"/>
      <c r="AJ86" s="373"/>
      <c r="AK86" s="80"/>
      <c r="AL86" s="155"/>
      <c r="AM86" s="156"/>
      <c r="AN86" s="80"/>
      <c r="AO86" s="80"/>
      <c r="AP86" s="80"/>
      <c r="AQ86" s="80"/>
      <c r="AR86" s="154"/>
      <c r="AS86" s="378" t="s">
        <v>184</v>
      </c>
      <c r="AT86" s="379"/>
      <c r="AU86" s="379"/>
      <c r="AV86" s="379"/>
      <c r="AW86" s="379"/>
      <c r="AX86" s="380"/>
      <c r="AY86" s="17"/>
    </row>
    <row r="87" spans="1:82" ht="19.5" customHeight="1" x14ac:dyDescent="0.25">
      <c r="A87" s="69" t="str">
        <f t="shared" si="2"/>
        <v/>
      </c>
      <c r="B87" s="153"/>
      <c r="C87" s="80"/>
      <c r="D87" s="80"/>
      <c r="E87" s="80"/>
      <c r="F87" s="80"/>
      <c r="G87" s="154"/>
      <c r="H87" s="80"/>
      <c r="I87" s="80"/>
      <c r="J87" s="80"/>
      <c r="K87" s="80"/>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80"/>
      <c r="AL87" s="155"/>
      <c r="AM87" s="156"/>
      <c r="AN87" s="80"/>
      <c r="AO87" s="80"/>
      <c r="AP87" s="80"/>
      <c r="AQ87" s="80"/>
      <c r="AR87" s="154"/>
      <c r="AS87" s="378"/>
      <c r="AT87" s="379"/>
      <c r="AU87" s="379"/>
      <c r="AV87" s="379"/>
      <c r="AW87" s="379"/>
      <c r="AX87" s="380"/>
      <c r="AY87" s="17"/>
    </row>
    <row r="88" spans="1:82" ht="15.65" customHeight="1" x14ac:dyDescent="0.25">
      <c r="A88" s="69" t="str">
        <f t="shared" si="2"/>
        <v/>
      </c>
      <c r="B88" s="153"/>
      <c r="C88" s="80"/>
      <c r="D88" s="80"/>
      <c r="E88" s="80"/>
      <c r="F88" s="80"/>
      <c r="G88" s="154"/>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155"/>
      <c r="AM88" s="156"/>
      <c r="AN88" s="80"/>
      <c r="AO88" s="80"/>
      <c r="AP88" s="80"/>
      <c r="AQ88" s="80"/>
      <c r="AR88" s="154"/>
      <c r="AS88" s="157"/>
      <c r="AT88" s="158"/>
      <c r="AU88" s="158"/>
      <c r="AV88" s="158"/>
      <c r="AW88" s="158"/>
      <c r="AX88" s="159"/>
      <c r="AY88" s="17"/>
    </row>
    <row r="89" spans="1:82" s="65" customFormat="1" ht="26.6" customHeight="1" x14ac:dyDescent="0.25">
      <c r="A89" s="70" t="str">
        <f t="shared" ref="A89:A90" si="5">_xlfn.IFS(AM89=0,"",AM89&gt;0,AM89,AM89&lt;&gt;"","")</f>
        <v/>
      </c>
      <c r="B89" s="319"/>
      <c r="C89" s="281"/>
      <c r="D89" s="281"/>
      <c r="E89" s="281"/>
      <c r="F89" s="281"/>
      <c r="G89" s="284"/>
      <c r="H89" s="281"/>
      <c r="I89" s="281"/>
      <c r="J89" s="281" t="s">
        <v>73</v>
      </c>
      <c r="K89" s="381" t="s">
        <v>183</v>
      </c>
      <c r="L89" s="381"/>
      <c r="M89" s="381"/>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281"/>
      <c r="AL89" s="282"/>
      <c r="AM89" s="320"/>
      <c r="AN89" s="281"/>
      <c r="AO89" s="281"/>
      <c r="AP89" s="281"/>
      <c r="AQ89" s="281"/>
      <c r="AR89" s="284"/>
      <c r="AS89" s="442" t="s">
        <v>2023</v>
      </c>
      <c r="AT89" s="443"/>
      <c r="AU89" s="443"/>
      <c r="AV89" s="443"/>
      <c r="AW89" s="443"/>
      <c r="AX89" s="444"/>
      <c r="AY89" s="17"/>
    </row>
    <row r="90" spans="1:82" s="65" customFormat="1" ht="26.6" customHeight="1" x14ac:dyDescent="0.25">
      <c r="A90" s="70" t="str">
        <f t="shared" si="5"/>
        <v/>
      </c>
      <c r="B90" s="319"/>
      <c r="C90" s="281"/>
      <c r="D90" s="281"/>
      <c r="E90" s="281"/>
      <c r="F90" s="281"/>
      <c r="G90" s="284"/>
      <c r="H90" s="281"/>
      <c r="I90" s="281"/>
      <c r="J90" s="281"/>
      <c r="K90" s="381"/>
      <c r="L90" s="381"/>
      <c r="M90" s="381"/>
      <c r="N90" s="381"/>
      <c r="O90" s="381"/>
      <c r="P90" s="381"/>
      <c r="Q90" s="381"/>
      <c r="R90" s="381"/>
      <c r="S90" s="381"/>
      <c r="T90" s="381"/>
      <c r="U90" s="381"/>
      <c r="V90" s="381"/>
      <c r="W90" s="381"/>
      <c r="X90" s="381"/>
      <c r="Y90" s="381"/>
      <c r="Z90" s="381"/>
      <c r="AA90" s="381"/>
      <c r="AB90" s="381"/>
      <c r="AC90" s="381"/>
      <c r="AD90" s="381"/>
      <c r="AE90" s="381"/>
      <c r="AF90" s="381"/>
      <c r="AG90" s="381"/>
      <c r="AH90" s="381"/>
      <c r="AI90" s="381"/>
      <c r="AJ90" s="381"/>
      <c r="AK90" s="281"/>
      <c r="AL90" s="282"/>
      <c r="AM90" s="320"/>
      <c r="AN90" s="281"/>
      <c r="AO90" s="281"/>
      <c r="AP90" s="281"/>
      <c r="AQ90" s="281"/>
      <c r="AR90" s="284"/>
      <c r="AS90" s="442"/>
      <c r="AT90" s="443"/>
      <c r="AU90" s="443"/>
      <c r="AV90" s="443"/>
      <c r="AW90" s="443"/>
      <c r="AX90" s="444"/>
      <c r="AY90" s="17"/>
    </row>
    <row r="91" spans="1:82" s="65" customFormat="1" ht="26.6" customHeight="1" x14ac:dyDescent="0.25">
      <c r="A91" s="70"/>
      <c r="B91" s="319"/>
      <c r="C91" s="281"/>
      <c r="D91" s="281"/>
      <c r="E91" s="281"/>
      <c r="F91" s="281"/>
      <c r="G91" s="284"/>
      <c r="H91" s="281"/>
      <c r="I91" s="281"/>
      <c r="J91" s="281"/>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281"/>
      <c r="AL91" s="282"/>
      <c r="AM91" s="320"/>
      <c r="AN91" s="281"/>
      <c r="AO91" s="281"/>
      <c r="AP91" s="281"/>
      <c r="AQ91" s="281"/>
      <c r="AR91" s="284"/>
      <c r="AS91" s="90"/>
      <c r="AT91" s="92"/>
      <c r="AU91" s="92"/>
      <c r="AV91" s="92"/>
      <c r="AW91" s="92"/>
      <c r="AX91" s="91"/>
      <c r="AY91" s="17"/>
    </row>
    <row r="92" spans="1:82" s="65" customFormat="1" ht="26.6" customHeight="1" x14ac:dyDescent="0.25">
      <c r="A92" s="70"/>
      <c r="B92" s="319"/>
      <c r="C92" s="281"/>
      <c r="D92" s="281"/>
      <c r="E92" s="281"/>
      <c r="F92" s="281"/>
      <c r="G92" s="284"/>
      <c r="H92" s="281"/>
      <c r="I92" s="281"/>
      <c r="J92" s="281"/>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281"/>
      <c r="AL92" s="282"/>
      <c r="AM92" s="320"/>
      <c r="AN92" s="281"/>
      <c r="AO92" s="281"/>
      <c r="AP92" s="281"/>
      <c r="AQ92" s="281"/>
      <c r="AR92" s="284"/>
      <c r="AS92" s="90"/>
      <c r="AT92" s="92"/>
      <c r="AU92" s="92"/>
      <c r="AV92" s="92"/>
      <c r="AW92" s="92"/>
      <c r="AX92" s="91"/>
      <c r="AY92" s="17"/>
    </row>
    <row r="93" spans="1:82" ht="15.65" customHeight="1" thickBot="1" x14ac:dyDescent="0.3">
      <c r="A93" s="69" t="str">
        <f t="shared" si="2"/>
        <v/>
      </c>
      <c r="B93" s="170"/>
      <c r="C93" s="171"/>
      <c r="D93" s="171"/>
      <c r="E93" s="171"/>
      <c r="F93" s="171"/>
      <c r="G93" s="172"/>
      <c r="H93" s="171"/>
      <c r="I93" s="171"/>
      <c r="J93" s="171"/>
      <c r="K93" s="171"/>
      <c r="L93" s="171"/>
      <c r="M93" s="171"/>
      <c r="N93" s="171"/>
      <c r="O93" s="171"/>
      <c r="P93" s="171"/>
      <c r="Q93" s="171"/>
      <c r="R93" s="171"/>
      <c r="S93" s="171"/>
      <c r="T93" s="171"/>
      <c r="U93" s="171"/>
      <c r="V93" s="171"/>
      <c r="W93" s="171"/>
      <c r="X93" s="171"/>
      <c r="Y93" s="171"/>
      <c r="Z93" s="171"/>
      <c r="AA93" s="171"/>
      <c r="AB93" s="171"/>
      <c r="AC93" s="171"/>
      <c r="AD93" s="171"/>
      <c r="AE93" s="171"/>
      <c r="AF93" s="171"/>
      <c r="AG93" s="171"/>
      <c r="AH93" s="171"/>
      <c r="AI93" s="171"/>
      <c r="AJ93" s="171"/>
      <c r="AK93" s="171"/>
      <c r="AL93" s="173"/>
      <c r="AM93" s="174"/>
      <c r="AN93" s="171"/>
      <c r="AO93" s="171"/>
      <c r="AP93" s="171"/>
      <c r="AQ93" s="171"/>
      <c r="AR93" s="172"/>
      <c r="AS93" s="175"/>
      <c r="AT93" s="176"/>
      <c r="AU93" s="176"/>
      <c r="AV93" s="176"/>
      <c r="AW93" s="176"/>
      <c r="AX93" s="177"/>
      <c r="AY93" s="17"/>
    </row>
    <row r="95" spans="1:82" ht="19.5" customHeight="1" x14ac:dyDescent="0.25">
      <c r="AM95" s="435" t="s">
        <v>991</v>
      </c>
      <c r="AN95" s="435"/>
      <c r="AO95" s="435"/>
      <c r="AP95" s="435"/>
      <c r="AQ95" s="435"/>
    </row>
  </sheetData>
  <mergeCells count="72">
    <mergeCell ref="AM95:AQ95"/>
    <mergeCell ref="AM1:AQ1"/>
    <mergeCell ref="J7:AJ9"/>
    <mergeCell ref="AN7:AQ7"/>
    <mergeCell ref="AS7:AX10"/>
    <mergeCell ref="K19:AJ20"/>
    <mergeCell ref="K21:AJ22"/>
    <mergeCell ref="AS19:AX21"/>
    <mergeCell ref="AS22:AX23"/>
    <mergeCell ref="K23:AJ23"/>
    <mergeCell ref="K24:AJ25"/>
    <mergeCell ref="K27:AJ27"/>
    <mergeCell ref="K28:AJ28"/>
    <mergeCell ref="K35:AJ36"/>
    <mergeCell ref="K37:AJ39"/>
    <mergeCell ref="K40:AJ41"/>
    <mergeCell ref="B7:G10"/>
    <mergeCell ref="H2:AK5"/>
    <mergeCell ref="B3:G4"/>
    <mergeCell ref="AS3:AX4"/>
    <mergeCell ref="AL2:AR3"/>
    <mergeCell ref="AO4:AR5"/>
    <mergeCell ref="B13:G14"/>
    <mergeCell ref="J13:AJ17"/>
    <mergeCell ref="AN13:AQ13"/>
    <mergeCell ref="AS13:AX16"/>
    <mergeCell ref="C16:F16"/>
    <mergeCell ref="B31:G32"/>
    <mergeCell ref="C34:F34"/>
    <mergeCell ref="J31:AJ33"/>
    <mergeCell ref="AN31:AQ31"/>
    <mergeCell ref="AS31:AX34"/>
    <mergeCell ref="C85:F85"/>
    <mergeCell ref="J47:AJ51"/>
    <mergeCell ref="K58:AJ58"/>
    <mergeCell ref="J64:AJ68"/>
    <mergeCell ref="C67:F67"/>
    <mergeCell ref="K60:AJ60"/>
    <mergeCell ref="K61:AJ61"/>
    <mergeCell ref="K53:AJ54"/>
    <mergeCell ref="B47:G49"/>
    <mergeCell ref="B64:G66"/>
    <mergeCell ref="AS53:AX54"/>
    <mergeCell ref="AS56:AX57"/>
    <mergeCell ref="K55:AJ55"/>
    <mergeCell ref="K56:AJ57"/>
    <mergeCell ref="B82:G83"/>
    <mergeCell ref="AS72:AX73"/>
    <mergeCell ref="K69:AJ72"/>
    <mergeCell ref="AN64:AQ64"/>
    <mergeCell ref="AS64:AX67"/>
    <mergeCell ref="AS69:AX70"/>
    <mergeCell ref="K74:AJ76"/>
    <mergeCell ref="K77:AJ78"/>
    <mergeCell ref="AN74:AQ74"/>
    <mergeCell ref="AN77:AQ77"/>
    <mergeCell ref="AS74:AX75"/>
    <mergeCell ref="AS77:AX78"/>
    <mergeCell ref="AS36:AX37"/>
    <mergeCell ref="AS39:AX40"/>
    <mergeCell ref="AN47:AQ47"/>
    <mergeCell ref="AS47:AX50"/>
    <mergeCell ref="C50:F50"/>
    <mergeCell ref="K42:AJ42"/>
    <mergeCell ref="K44:AJ44"/>
    <mergeCell ref="K89:AJ90"/>
    <mergeCell ref="J82:AJ85"/>
    <mergeCell ref="AS82:AX85"/>
    <mergeCell ref="AN82:AQ82"/>
    <mergeCell ref="K86:AJ86"/>
    <mergeCell ref="AS86:AX87"/>
    <mergeCell ref="AS89:AX90"/>
  </mergeCells>
  <phoneticPr fontId="7"/>
  <conditionalFormatting sqref="C16">
    <cfRule type="cellIs" dxfId="4303" priority="83" operator="equal">
      <formula>"非該当"</formula>
    </cfRule>
    <cfRule type="cellIs" dxfId="4302" priority="82" operator="equal">
      <formula>"該当"</formula>
    </cfRule>
    <cfRule type="cellIs" dxfId="4301" priority="81" operator="equal">
      <formula>"該当・非該当"</formula>
    </cfRule>
  </conditionalFormatting>
  <conditionalFormatting sqref="C34">
    <cfRule type="cellIs" dxfId="4300" priority="80" operator="equal">
      <formula>"非該当"</formula>
    </cfRule>
    <cfRule type="cellIs" dxfId="4299" priority="79" operator="equal">
      <formula>"該当"</formula>
    </cfRule>
    <cfRule type="cellIs" dxfId="4298" priority="78" operator="equal">
      <formula>"該当・非該当"</formula>
    </cfRule>
  </conditionalFormatting>
  <conditionalFormatting sqref="C50">
    <cfRule type="cellIs" dxfId="4297" priority="41" operator="equal">
      <formula>"該当・非該当"</formula>
    </cfRule>
    <cfRule type="cellIs" dxfId="4296" priority="42" operator="equal">
      <formula>"該当"</formula>
    </cfRule>
    <cfRule type="cellIs" dxfId="4295" priority="43" operator="equal">
      <formula>"非該当"</formula>
    </cfRule>
  </conditionalFormatting>
  <conditionalFormatting sqref="C67">
    <cfRule type="cellIs" dxfId="4294" priority="25" operator="equal">
      <formula>"該当・非該当"</formula>
    </cfRule>
    <cfRule type="cellIs" dxfId="4293" priority="26" operator="equal">
      <formula>"該当"</formula>
    </cfRule>
    <cfRule type="cellIs" dxfId="4292" priority="27" operator="equal">
      <formula>"非該当"</formula>
    </cfRule>
  </conditionalFormatting>
  <conditionalFormatting sqref="C85">
    <cfRule type="cellIs" dxfId="4291" priority="62" operator="equal">
      <formula>"該当"</formula>
    </cfRule>
    <cfRule type="cellIs" dxfId="4290" priority="61" operator="equal">
      <formula>"該当・非該当"</formula>
    </cfRule>
    <cfRule type="cellIs" dxfId="4289" priority="63" operator="equal">
      <formula>"非該当"</formula>
    </cfRule>
  </conditionalFormatting>
  <conditionalFormatting sqref="AN82">
    <cfRule type="cellIs" dxfId="4288" priority="8" operator="equal">
      <formula>"非該当"</formula>
    </cfRule>
    <cfRule type="cellIs" dxfId="4287" priority="9" operator="equal">
      <formula>"いる・いない"</formula>
    </cfRule>
    <cfRule type="containsText" dxfId="4286" priority="10" operator="containsText" text="いない">
      <formula>NOT(ISERROR(SEARCH("いない",AN82)))</formula>
    </cfRule>
    <cfRule type="cellIs" dxfId="4285" priority="7" operator="equal">
      <formula>"いる"</formula>
    </cfRule>
  </conditionalFormatting>
  <conditionalFormatting sqref="AN4:AO4">
    <cfRule type="containsBlanks" dxfId="4284" priority="60">
      <formula>LEN(TRIM(AN4))=0</formula>
    </cfRule>
  </conditionalFormatting>
  <conditionalFormatting sqref="AN7:AO7">
    <cfRule type="containsText" dxfId="4283" priority="97" operator="containsText" text="いない">
      <formula>NOT(ISERROR(SEARCH("いない",AN7)))</formula>
    </cfRule>
    <cfRule type="cellIs" dxfId="4282" priority="94" operator="equal">
      <formula>"いる"</formula>
    </cfRule>
    <cfRule type="cellIs" dxfId="4281" priority="95" operator="equal">
      <formula>"非該当"</formula>
    </cfRule>
    <cfRule type="cellIs" dxfId="4280" priority="96" operator="equal">
      <formula>"いる・いない"</formula>
    </cfRule>
  </conditionalFormatting>
  <conditionalFormatting sqref="AN13:AO13">
    <cfRule type="cellIs" dxfId="4279" priority="87" operator="equal">
      <formula>"いる"</formula>
    </cfRule>
    <cfRule type="cellIs" dxfId="4278" priority="88" operator="equal">
      <formula>"非該当"</formula>
    </cfRule>
    <cfRule type="cellIs" dxfId="4277" priority="89" operator="equal">
      <formula>"いる・いない"</formula>
    </cfRule>
    <cfRule type="containsText" dxfId="4276" priority="90" operator="containsText" text="いない">
      <formula>NOT(ISERROR(SEARCH("いない",AN13)))</formula>
    </cfRule>
  </conditionalFormatting>
  <conditionalFormatting sqref="AN31:AO31">
    <cfRule type="containsText" dxfId="4275" priority="77" operator="containsText" text="いない">
      <formula>NOT(ISERROR(SEARCH("いない",AN31)))</formula>
    </cfRule>
    <cfRule type="cellIs" dxfId="4274" priority="74" operator="equal">
      <formula>"いる"</formula>
    </cfRule>
    <cfRule type="cellIs" dxfId="4273" priority="75" operator="equal">
      <formula>"非該当"</formula>
    </cfRule>
    <cfRule type="cellIs" dxfId="4272" priority="76" operator="equal">
      <formula>"いる・いない"</formula>
    </cfRule>
  </conditionalFormatting>
  <conditionalFormatting sqref="AN47:AO47">
    <cfRule type="containsText" dxfId="4271" priority="50" operator="containsText" text="いない">
      <formula>NOT(ISERROR(SEARCH("いない",AN47)))</formula>
    </cfRule>
    <cfRule type="cellIs" dxfId="4270" priority="47" operator="equal">
      <formula>"いる"</formula>
    </cfRule>
    <cfRule type="cellIs" dxfId="4269" priority="48" operator="equal">
      <formula>"非該当"</formula>
    </cfRule>
    <cfRule type="cellIs" dxfId="4268" priority="49" operator="equal">
      <formula>"いる・いない"</formula>
    </cfRule>
  </conditionalFormatting>
  <conditionalFormatting sqref="AN64:AO64">
    <cfRule type="cellIs" dxfId="4267" priority="31" operator="equal">
      <formula>"いる"</formula>
    </cfRule>
    <cfRule type="containsText" dxfId="4266" priority="34" operator="containsText" text="いない">
      <formula>NOT(ISERROR(SEARCH("いない",AN64)))</formula>
    </cfRule>
    <cfRule type="cellIs" dxfId="4265" priority="33" operator="equal">
      <formula>"いる・いない"</formula>
    </cfRule>
    <cfRule type="cellIs" dxfId="4264" priority="32" operator="equal">
      <formula>"非該当"</formula>
    </cfRule>
  </conditionalFormatting>
  <conditionalFormatting sqref="AN74:AO74">
    <cfRule type="cellIs" dxfId="4263" priority="21" operator="equal">
      <formula>"いる"</formula>
    </cfRule>
    <cfRule type="cellIs" dxfId="4262" priority="22" operator="equal">
      <formula>"非該当"</formula>
    </cfRule>
    <cfRule type="cellIs" dxfId="4261" priority="23" operator="equal">
      <formula>"いる・いない"</formula>
    </cfRule>
    <cfRule type="containsText" dxfId="4260" priority="24" operator="containsText" text="いない">
      <formula>NOT(ISERROR(SEARCH("いない",AN74)))</formula>
    </cfRule>
  </conditionalFormatting>
  <conditionalFormatting sqref="AN77:AO77">
    <cfRule type="cellIs" dxfId="4259" priority="16" operator="equal">
      <formula>"いる・いない"</formula>
    </cfRule>
    <cfRule type="cellIs" dxfId="4258" priority="14" operator="equal">
      <formula>"いる"</formula>
    </cfRule>
    <cfRule type="cellIs" dxfId="4257" priority="15" operator="equal">
      <formula>"非該当"</formula>
    </cfRule>
    <cfRule type="containsText" dxfId="4256" priority="17" operator="containsText" text="いない">
      <formula>NOT(ISERROR(SEARCH("いない",AN77)))</formula>
    </cfRule>
  </conditionalFormatting>
  <conditionalFormatting sqref="AN84:AO84">
    <cfRule type="cellIs" dxfId="4255" priority="68" operator="equal">
      <formula>"非該当"</formula>
    </cfRule>
    <cfRule type="cellIs" dxfId="4254" priority="67" operator="equal">
      <formula>"いる"</formula>
    </cfRule>
    <cfRule type="containsText" dxfId="4253" priority="70" operator="containsText" text="いない">
      <formula>NOT(ISERROR(SEARCH("いない",AN84)))</formula>
    </cfRule>
    <cfRule type="cellIs" dxfId="4252" priority="69" operator="equal">
      <formula>"いる・いない"</formula>
    </cfRule>
  </conditionalFormatting>
  <conditionalFormatting sqref="AY7:AY93">
    <cfRule type="cellIs" dxfId="4251" priority="92" operator="equal">
      <formula>0</formula>
    </cfRule>
    <cfRule type="containsText" dxfId="4250" priority="93" operator="containsText" text="根拠法令等の記載内容を再度確認してください。">
      <formula>NOT(ISERROR(SEARCH("根拠法令等の記載内容を再度確認してください。",AY7)))</formula>
    </cfRule>
    <cfRule type="containsErrors" dxfId="4249" priority="91">
      <formula>ISERROR(AY7)</formula>
    </cfRule>
  </conditionalFormatting>
  <dataValidations count="2">
    <dataValidation type="list" allowBlank="1" showInputMessage="1" showErrorMessage="1" error="決められた値を選択してください。_x000a_" prompt="いる,いない,非該当のいずれかを選択してください" sqref="AN7:AO7 AN13:AO13 AN31:AO31 AN77:AO77 AN47:AO47 AN64:AO64 AN74:AO74 AN82" xr:uid="{9E08E0DB-6B10-4CE4-8E69-4AA8EA4BF9F8}">
      <formula1>"いる・いない,いる,いない,非該当"</formula1>
    </dataValidation>
    <dataValidation type="list" allowBlank="1" showInputMessage="1" showErrorMessage="1" error="正しい値を選択してください" prompt="該当又は非該当のいずれかを選択してください" sqref="C16 C34 C85 C50 C67" xr:uid="{99B665BD-A9E8-4ACC-B503-5A110E200988}">
      <formula1>"該当・非該当,該当,非該当"</formula1>
    </dataValidation>
  </dataValidations>
  <hyperlinks>
    <hyperlink ref="AM95" location="'介護給付費　目次'!A1" display="目次に戻る" xr:uid="{64FFF282-E56A-4C02-9D9A-96972355CE33}"/>
    <hyperlink ref="AM1" location="'介護給付費　目次'!A1" display="目次に戻る" xr:uid="{1B9CCD14-68CF-492F-A619-569D338CEF9E}"/>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1" manualBreakCount="1">
    <brk id="45" min="1" max="4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8217D-AB2F-40BC-AA0E-56D06A424621}">
  <sheetPr codeName="Sheet6">
    <pageSetUpPr fitToPage="1"/>
  </sheetPr>
  <dimension ref="A1:CE148"/>
  <sheetViews>
    <sheetView tabSelected="1" view="pageBreakPreview" zoomScale="85" zoomScaleNormal="100" zoomScaleSheetLayoutView="85" workbookViewId="0">
      <pane xSplit="7" ySplit="5" topLeftCell="H7"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2.23046875" style="1" hidden="1" customWidth="1"/>
    <col min="2" max="38" width="2.69140625" style="1"/>
    <col min="39" max="39" width="2.76562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4.6" customHeight="1" x14ac:dyDescent="0.25">
      <c r="A6" s="69" t="str">
        <f t="shared" ref="A6:A37"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25.2" customHeight="1" x14ac:dyDescent="0.25">
      <c r="A7" s="69">
        <f t="shared" si="0"/>
        <v>37</v>
      </c>
      <c r="B7" s="418" t="s">
        <v>2004</v>
      </c>
      <c r="C7" s="381"/>
      <c r="D7" s="381"/>
      <c r="E7" s="381"/>
      <c r="F7" s="381"/>
      <c r="G7" s="419"/>
      <c r="H7" s="80"/>
      <c r="I7" s="80"/>
      <c r="J7" s="405" t="s">
        <v>186</v>
      </c>
      <c r="K7" s="405"/>
      <c r="L7" s="405"/>
      <c r="M7" s="405"/>
      <c r="N7" s="405"/>
      <c r="O7" s="405"/>
      <c r="P7" s="405"/>
      <c r="Q7" s="405"/>
      <c r="R7" s="405"/>
      <c r="S7" s="405"/>
      <c r="T7" s="405"/>
      <c r="U7" s="405"/>
      <c r="V7" s="405"/>
      <c r="W7" s="405"/>
      <c r="X7" s="405"/>
      <c r="Y7" s="405"/>
      <c r="Z7" s="405"/>
      <c r="AA7" s="405"/>
      <c r="AB7" s="405"/>
      <c r="AC7" s="405"/>
      <c r="AD7" s="405"/>
      <c r="AE7" s="405"/>
      <c r="AF7" s="405"/>
      <c r="AG7" s="405"/>
      <c r="AH7" s="405"/>
      <c r="AI7" s="405"/>
      <c r="AJ7" s="405"/>
      <c r="AK7" s="80"/>
      <c r="AL7" s="155"/>
      <c r="AM7" s="156">
        <v>37</v>
      </c>
      <c r="AN7" s="386" t="s">
        <v>12</v>
      </c>
      <c r="AO7" s="387"/>
      <c r="AP7" s="387"/>
      <c r="AQ7" s="388"/>
      <c r="AR7" s="154"/>
      <c r="AS7" s="442" t="s">
        <v>2005</v>
      </c>
      <c r="AT7" s="443"/>
      <c r="AU7" s="443"/>
      <c r="AV7" s="443"/>
      <c r="AW7" s="443"/>
      <c r="AX7" s="444"/>
      <c r="AY7" s="17">
        <f>IFERROR(VLOOKUP(AN7,$CD$6:$CE$11,2,FALSE),0)</f>
        <v>0</v>
      </c>
      <c r="CB7" s="1" t="s">
        <v>13</v>
      </c>
      <c r="CD7" s="1" t="s">
        <v>13</v>
      </c>
    </row>
    <row r="8" spans="1:83" ht="25.2" customHeight="1" x14ac:dyDescent="0.25">
      <c r="A8" s="69" t="str">
        <f t="shared" si="0"/>
        <v/>
      </c>
      <c r="B8" s="418"/>
      <c r="C8" s="381"/>
      <c r="D8" s="381"/>
      <c r="E8" s="381"/>
      <c r="F8" s="381"/>
      <c r="G8" s="419"/>
      <c r="H8" s="80"/>
      <c r="I8" s="80"/>
      <c r="J8" s="405"/>
      <c r="K8" s="405"/>
      <c r="L8" s="405"/>
      <c r="M8" s="405"/>
      <c r="N8" s="405"/>
      <c r="O8" s="405"/>
      <c r="P8" s="405"/>
      <c r="Q8" s="405"/>
      <c r="R8" s="405"/>
      <c r="S8" s="405"/>
      <c r="T8" s="405"/>
      <c r="U8" s="405"/>
      <c r="V8" s="405"/>
      <c r="W8" s="405"/>
      <c r="X8" s="405"/>
      <c r="Y8" s="405"/>
      <c r="Z8" s="405"/>
      <c r="AA8" s="405"/>
      <c r="AB8" s="405"/>
      <c r="AC8" s="405"/>
      <c r="AD8" s="405"/>
      <c r="AE8" s="405"/>
      <c r="AF8" s="405"/>
      <c r="AG8" s="405"/>
      <c r="AH8" s="405"/>
      <c r="AI8" s="405"/>
      <c r="AJ8" s="405"/>
      <c r="AK8" s="80"/>
      <c r="AL8" s="155"/>
      <c r="AM8" s="156"/>
      <c r="AN8" s="80"/>
      <c r="AO8" s="80"/>
      <c r="AP8" s="80"/>
      <c r="AQ8" s="80"/>
      <c r="AR8" s="154"/>
      <c r="AS8" s="442"/>
      <c r="AT8" s="443"/>
      <c r="AU8" s="443"/>
      <c r="AV8" s="443"/>
      <c r="AW8" s="443"/>
      <c r="AX8" s="444"/>
      <c r="AY8" s="15"/>
      <c r="CB8" s="1" t="s">
        <v>14</v>
      </c>
      <c r="CD8" s="1" t="s">
        <v>14</v>
      </c>
      <c r="CE8" s="1" t="s">
        <v>18</v>
      </c>
    </row>
    <row r="9" spans="1:83" ht="19.5" customHeight="1" x14ac:dyDescent="0.25">
      <c r="A9" s="69" t="str">
        <f t="shared" si="0"/>
        <v/>
      </c>
      <c r="B9" s="160"/>
      <c r="C9" s="83"/>
      <c r="D9" s="83"/>
      <c r="E9" s="83"/>
      <c r="F9" s="83"/>
      <c r="G9" s="161"/>
      <c r="H9" s="80"/>
      <c r="I9" s="80"/>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80"/>
      <c r="AL9" s="155"/>
      <c r="AM9" s="156"/>
      <c r="AN9" s="80"/>
      <c r="AO9" s="80"/>
      <c r="AP9" s="80"/>
      <c r="AQ9" s="80"/>
      <c r="AR9" s="154"/>
      <c r="AS9" s="84"/>
      <c r="AT9" s="85"/>
      <c r="AU9" s="85"/>
      <c r="AV9" s="85"/>
      <c r="AW9" s="85"/>
      <c r="AX9" s="86"/>
      <c r="AY9" s="15"/>
      <c r="CB9" s="1" t="s">
        <v>19</v>
      </c>
      <c r="CD9" s="1" t="s">
        <v>19</v>
      </c>
    </row>
    <row r="10" spans="1:83" ht="19.5" customHeight="1" x14ac:dyDescent="0.25">
      <c r="A10" s="69">
        <f t="shared" si="0"/>
        <v>38</v>
      </c>
      <c r="B10" s="185" t="s">
        <v>246</v>
      </c>
      <c r="C10" s="410" t="s">
        <v>99</v>
      </c>
      <c r="D10" s="411"/>
      <c r="E10" s="411"/>
      <c r="F10" s="412"/>
      <c r="G10" s="154"/>
      <c r="H10" s="382" t="s">
        <v>10</v>
      </c>
      <c r="I10" s="383"/>
      <c r="J10" s="405" t="s">
        <v>187</v>
      </c>
      <c r="K10" s="405"/>
      <c r="L10" s="405"/>
      <c r="M10" s="405"/>
      <c r="N10" s="405"/>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80"/>
      <c r="AL10" s="155"/>
      <c r="AM10" s="156">
        <v>38</v>
      </c>
      <c r="AN10" s="386" t="s">
        <v>12</v>
      </c>
      <c r="AO10" s="387"/>
      <c r="AP10" s="387"/>
      <c r="AQ10" s="388"/>
      <c r="AR10" s="154"/>
      <c r="AS10" s="442" t="s">
        <v>1643</v>
      </c>
      <c r="AT10" s="443"/>
      <c r="AU10" s="443"/>
      <c r="AV10" s="443"/>
      <c r="AW10" s="443"/>
      <c r="AX10" s="444"/>
      <c r="AY10" s="17">
        <f>VLOOKUP(AN10,$CD$6:$CE$11,2,FALSE)</f>
        <v>0</v>
      </c>
      <c r="CB10" s="1" t="s">
        <v>20</v>
      </c>
      <c r="CD10" s="1" t="s">
        <v>20</v>
      </c>
    </row>
    <row r="11" spans="1:83" ht="19.5" customHeight="1" x14ac:dyDescent="0.25">
      <c r="A11" s="69" t="str">
        <f t="shared" si="0"/>
        <v/>
      </c>
      <c r="B11" s="153"/>
      <c r="C11" s="80"/>
      <c r="D11" s="80"/>
      <c r="E11" s="80"/>
      <c r="F11" s="80"/>
      <c r="G11" s="154"/>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155"/>
      <c r="AM11" s="156"/>
      <c r="AN11" s="80"/>
      <c r="AO11" s="80"/>
      <c r="AP11" s="80"/>
      <c r="AQ11" s="80"/>
      <c r="AR11" s="154"/>
      <c r="AS11" s="442"/>
      <c r="AT11" s="443"/>
      <c r="AU11" s="443"/>
      <c r="AV11" s="443"/>
      <c r="AW11" s="443"/>
      <c r="AX11" s="444"/>
      <c r="AY11" s="15"/>
      <c r="CD11" s="1" t="s">
        <v>12</v>
      </c>
    </row>
    <row r="12" spans="1:83" ht="19.5" customHeight="1" x14ac:dyDescent="0.25">
      <c r="A12" s="69" t="str">
        <f t="shared" si="0"/>
        <v/>
      </c>
      <c r="B12" s="153"/>
      <c r="C12" s="80"/>
      <c r="D12" s="80"/>
      <c r="E12" s="80"/>
      <c r="F12" s="80"/>
      <c r="G12" s="154"/>
      <c r="H12" s="80"/>
      <c r="I12" s="80"/>
      <c r="J12" s="93" t="s">
        <v>188</v>
      </c>
      <c r="K12" s="80" t="s">
        <v>84</v>
      </c>
      <c r="L12" s="384" t="s">
        <v>2006</v>
      </c>
      <c r="M12" s="384"/>
      <c r="N12" s="384"/>
      <c r="O12" s="384"/>
      <c r="P12" s="384"/>
      <c r="Q12" s="384"/>
      <c r="R12" s="384"/>
      <c r="S12" s="384"/>
      <c r="T12" s="384"/>
      <c r="U12" s="384"/>
      <c r="V12" s="384"/>
      <c r="W12" s="384"/>
      <c r="X12" s="384"/>
      <c r="Y12" s="384"/>
      <c r="Z12" s="384"/>
      <c r="AA12" s="384"/>
      <c r="AB12" s="384"/>
      <c r="AC12" s="384"/>
      <c r="AD12" s="384"/>
      <c r="AE12" s="384"/>
      <c r="AF12" s="384"/>
      <c r="AG12" s="384"/>
      <c r="AH12" s="384"/>
      <c r="AI12" s="384"/>
      <c r="AJ12" s="384"/>
      <c r="AK12" s="80"/>
      <c r="AL12" s="155"/>
      <c r="AM12" s="156"/>
      <c r="AN12" s="80"/>
      <c r="AO12" s="80"/>
      <c r="AP12" s="80"/>
      <c r="AQ12" s="80"/>
      <c r="AR12" s="154"/>
      <c r="AS12" s="157"/>
      <c r="AT12" s="158"/>
      <c r="AU12" s="158"/>
      <c r="AV12" s="158"/>
      <c r="AW12" s="158"/>
      <c r="AX12" s="159"/>
      <c r="AY12" s="15"/>
    </row>
    <row r="13" spans="1:83" ht="19.5" customHeight="1" x14ac:dyDescent="0.25">
      <c r="A13" s="69" t="str">
        <f t="shared" si="0"/>
        <v/>
      </c>
      <c r="B13" s="196"/>
      <c r="C13" s="179"/>
      <c r="D13" s="179"/>
      <c r="E13" s="179"/>
      <c r="F13" s="179"/>
      <c r="G13" s="197"/>
      <c r="H13" s="80"/>
      <c r="I13" s="80"/>
      <c r="J13" s="79"/>
      <c r="K13" s="79"/>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84"/>
      <c r="AI13" s="384"/>
      <c r="AJ13" s="384"/>
      <c r="AK13" s="80"/>
      <c r="AL13" s="155"/>
      <c r="AM13" s="156"/>
      <c r="AN13" s="80"/>
      <c r="AO13" s="80"/>
      <c r="AP13" s="80"/>
      <c r="AQ13" s="80"/>
      <c r="AR13" s="154"/>
      <c r="AS13" s="84"/>
      <c r="AT13" s="85"/>
      <c r="AU13" s="85"/>
      <c r="AV13" s="85"/>
      <c r="AW13" s="85"/>
      <c r="AX13" s="86"/>
      <c r="AY13" s="15"/>
      <c r="CB13" s="1" t="s">
        <v>13</v>
      </c>
      <c r="CD13" s="1" t="s">
        <v>13</v>
      </c>
      <c r="CE13" s="1" t="s">
        <v>18</v>
      </c>
    </row>
    <row r="14" spans="1:83" ht="19.5" customHeight="1" x14ac:dyDescent="0.25">
      <c r="A14" s="69" t="str">
        <f t="shared" si="0"/>
        <v/>
      </c>
      <c r="B14" s="196"/>
      <c r="C14" s="179"/>
      <c r="D14" s="179"/>
      <c r="E14" s="179"/>
      <c r="F14" s="179"/>
      <c r="G14" s="197"/>
      <c r="H14" s="80"/>
      <c r="I14" s="80"/>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80"/>
      <c r="AL14" s="155"/>
      <c r="AM14" s="156"/>
      <c r="AN14" s="80"/>
      <c r="AO14" s="80"/>
      <c r="AP14" s="80"/>
      <c r="AQ14" s="80"/>
      <c r="AR14" s="154"/>
      <c r="AS14" s="84"/>
      <c r="AT14" s="85"/>
      <c r="AU14" s="85"/>
      <c r="AV14" s="85"/>
      <c r="AW14" s="85"/>
      <c r="AX14" s="86"/>
      <c r="AY14" s="15"/>
      <c r="CB14" s="1" t="s">
        <v>14</v>
      </c>
      <c r="CD14" s="1" t="s">
        <v>14</v>
      </c>
    </row>
    <row r="15" spans="1:83" ht="19.5" customHeight="1" x14ac:dyDescent="0.25">
      <c r="A15" s="69" t="str">
        <f t="shared" si="0"/>
        <v/>
      </c>
      <c r="B15" s="153"/>
      <c r="C15" s="80"/>
      <c r="D15" s="80"/>
      <c r="E15" s="80"/>
      <c r="F15" s="80"/>
      <c r="G15" s="154"/>
      <c r="H15" s="80"/>
      <c r="I15" s="80"/>
      <c r="J15" s="93" t="s">
        <v>188</v>
      </c>
      <c r="K15" s="80" t="s">
        <v>85</v>
      </c>
      <c r="L15" s="384" t="s">
        <v>2007</v>
      </c>
      <c r="M15" s="384"/>
      <c r="N15" s="384"/>
      <c r="O15" s="384"/>
      <c r="P15" s="384"/>
      <c r="Q15" s="384"/>
      <c r="R15" s="384"/>
      <c r="S15" s="384"/>
      <c r="T15" s="384"/>
      <c r="U15" s="384"/>
      <c r="V15" s="384"/>
      <c r="W15" s="384"/>
      <c r="X15" s="384"/>
      <c r="Y15" s="384"/>
      <c r="Z15" s="384"/>
      <c r="AA15" s="384"/>
      <c r="AB15" s="384"/>
      <c r="AC15" s="384"/>
      <c r="AD15" s="384"/>
      <c r="AE15" s="384"/>
      <c r="AF15" s="384"/>
      <c r="AG15" s="384"/>
      <c r="AH15" s="384"/>
      <c r="AI15" s="384"/>
      <c r="AJ15" s="384"/>
      <c r="AK15" s="80"/>
      <c r="AL15" s="155"/>
      <c r="AM15" s="156"/>
      <c r="AN15" s="80"/>
      <c r="AO15" s="80"/>
      <c r="AP15" s="80"/>
      <c r="AQ15" s="80"/>
      <c r="AR15" s="154"/>
      <c r="AS15" s="84"/>
      <c r="AT15" s="85"/>
      <c r="AU15" s="85"/>
      <c r="AV15" s="85"/>
      <c r="AW15" s="85"/>
      <c r="AX15" s="86"/>
      <c r="AY15" s="15"/>
      <c r="CB15" s="1" t="s">
        <v>19</v>
      </c>
      <c r="CD15" s="1" t="s">
        <v>19</v>
      </c>
    </row>
    <row r="16" spans="1:83" ht="19.5" customHeight="1" x14ac:dyDescent="0.25">
      <c r="A16" s="69" t="str">
        <f t="shared" si="0"/>
        <v/>
      </c>
      <c r="B16" s="185"/>
      <c r="C16" s="80"/>
      <c r="D16" s="80"/>
      <c r="E16" s="80"/>
      <c r="F16" s="80"/>
      <c r="G16" s="154"/>
      <c r="H16" s="80"/>
      <c r="I16" s="80"/>
      <c r="J16" s="79"/>
      <c r="K16" s="79"/>
      <c r="L16" s="384"/>
      <c r="M16" s="384"/>
      <c r="N16" s="384"/>
      <c r="O16" s="384"/>
      <c r="P16" s="384"/>
      <c r="Q16" s="384"/>
      <c r="R16" s="384"/>
      <c r="S16" s="384"/>
      <c r="T16" s="384"/>
      <c r="U16" s="384"/>
      <c r="V16" s="384"/>
      <c r="W16" s="384"/>
      <c r="X16" s="384"/>
      <c r="Y16" s="384"/>
      <c r="Z16" s="384"/>
      <c r="AA16" s="384"/>
      <c r="AB16" s="384"/>
      <c r="AC16" s="384"/>
      <c r="AD16" s="384"/>
      <c r="AE16" s="384"/>
      <c r="AF16" s="384"/>
      <c r="AG16" s="384"/>
      <c r="AH16" s="384"/>
      <c r="AI16" s="384"/>
      <c r="AJ16" s="384"/>
      <c r="AK16" s="80"/>
      <c r="AL16" s="155"/>
      <c r="AM16" s="156"/>
      <c r="AN16" s="80"/>
      <c r="AO16" s="80"/>
      <c r="AP16" s="80"/>
      <c r="AQ16" s="80"/>
      <c r="AR16" s="154"/>
      <c r="AS16" s="84"/>
      <c r="AT16" s="85"/>
      <c r="AU16" s="85"/>
      <c r="AV16" s="85"/>
      <c r="AW16" s="85"/>
      <c r="AX16" s="86"/>
      <c r="AY16" s="15"/>
      <c r="CB16" s="1" t="s">
        <v>21</v>
      </c>
      <c r="CD16" s="1" t="s">
        <v>21</v>
      </c>
    </row>
    <row r="17" spans="1:83" ht="19.5" customHeight="1" x14ac:dyDescent="0.25">
      <c r="A17" s="69" t="str">
        <f t="shared" si="0"/>
        <v/>
      </c>
      <c r="B17" s="153"/>
      <c r="C17" s="80"/>
      <c r="D17" s="80"/>
      <c r="E17" s="80"/>
      <c r="F17" s="80"/>
      <c r="G17" s="154"/>
      <c r="H17" s="80"/>
      <c r="I17" s="80"/>
      <c r="J17" s="80"/>
      <c r="K17" s="80"/>
      <c r="L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80"/>
      <c r="AL17" s="155"/>
      <c r="AM17" s="156"/>
      <c r="AN17" s="80"/>
      <c r="AO17" s="80"/>
      <c r="AP17" s="80"/>
      <c r="AQ17" s="80"/>
      <c r="AR17" s="154"/>
      <c r="AS17" s="157"/>
      <c r="AT17" s="158"/>
      <c r="AU17" s="158"/>
      <c r="AV17" s="158"/>
      <c r="AW17" s="158"/>
      <c r="AX17" s="159"/>
      <c r="AY17" s="15"/>
      <c r="CD17" s="1" t="s">
        <v>22</v>
      </c>
    </row>
    <row r="18" spans="1:83" ht="19.5" customHeight="1" x14ac:dyDescent="0.25">
      <c r="A18" s="69" t="str">
        <f t="shared" si="0"/>
        <v/>
      </c>
      <c r="B18" s="153"/>
      <c r="C18" s="80"/>
      <c r="D18" s="80"/>
      <c r="E18" s="80"/>
      <c r="F18" s="80"/>
      <c r="G18" s="154"/>
      <c r="H18" s="80"/>
      <c r="I18" s="80"/>
      <c r="J18" s="93" t="s">
        <v>188</v>
      </c>
      <c r="K18" s="80" t="s">
        <v>189</v>
      </c>
      <c r="L18" s="384" t="s">
        <v>190</v>
      </c>
      <c r="M18" s="384"/>
      <c r="N18" s="384"/>
      <c r="O18" s="384"/>
      <c r="P18" s="384"/>
      <c r="Q18" s="384"/>
      <c r="R18" s="384"/>
      <c r="S18" s="384"/>
      <c r="T18" s="384"/>
      <c r="U18" s="384"/>
      <c r="V18" s="384"/>
      <c r="W18" s="384"/>
      <c r="X18" s="384"/>
      <c r="Y18" s="384"/>
      <c r="Z18" s="384"/>
      <c r="AA18" s="384"/>
      <c r="AB18" s="384"/>
      <c r="AC18" s="384"/>
      <c r="AD18" s="384"/>
      <c r="AE18" s="384"/>
      <c r="AF18" s="384"/>
      <c r="AG18" s="384"/>
      <c r="AH18" s="384"/>
      <c r="AI18" s="384"/>
      <c r="AJ18" s="384"/>
      <c r="AK18" s="80"/>
      <c r="AL18" s="155"/>
      <c r="AM18" s="156"/>
      <c r="AN18" s="80"/>
      <c r="AO18" s="80"/>
      <c r="AP18" s="80"/>
      <c r="AQ18" s="80"/>
      <c r="AR18" s="154"/>
      <c r="AS18" s="157"/>
      <c r="AT18" s="158"/>
      <c r="AU18" s="158"/>
      <c r="AV18" s="158"/>
      <c r="AW18" s="158"/>
      <c r="AX18" s="159"/>
      <c r="AY18" s="17"/>
    </row>
    <row r="19" spans="1:83" ht="19.5" customHeight="1" x14ac:dyDescent="0.25">
      <c r="A19" s="69" t="str">
        <f t="shared" si="0"/>
        <v/>
      </c>
      <c r="B19" s="153"/>
      <c r="C19" s="80"/>
      <c r="D19" s="80"/>
      <c r="E19" s="80"/>
      <c r="F19" s="80"/>
      <c r="G19" s="154"/>
      <c r="H19" s="80"/>
      <c r="I19" s="80"/>
      <c r="J19" s="80"/>
      <c r="K19" s="94"/>
      <c r="L19" s="384"/>
      <c r="M19" s="384"/>
      <c r="N19" s="384"/>
      <c r="O19" s="384"/>
      <c r="P19" s="384"/>
      <c r="Q19" s="384"/>
      <c r="R19" s="384"/>
      <c r="S19" s="384"/>
      <c r="T19" s="384"/>
      <c r="U19" s="384"/>
      <c r="V19" s="384"/>
      <c r="W19" s="384"/>
      <c r="X19" s="384"/>
      <c r="Y19" s="384"/>
      <c r="Z19" s="384"/>
      <c r="AA19" s="384"/>
      <c r="AB19" s="384"/>
      <c r="AC19" s="384"/>
      <c r="AD19" s="384"/>
      <c r="AE19" s="384"/>
      <c r="AF19" s="384"/>
      <c r="AG19" s="384"/>
      <c r="AH19" s="384"/>
      <c r="AI19" s="384"/>
      <c r="AJ19" s="384"/>
      <c r="AK19" s="80"/>
      <c r="AL19" s="155"/>
      <c r="AM19" s="156"/>
      <c r="AN19" s="80"/>
      <c r="AO19" s="80"/>
      <c r="AP19" s="80"/>
      <c r="AQ19" s="80"/>
      <c r="AR19" s="154"/>
      <c r="AS19" s="84"/>
      <c r="AT19" s="85"/>
      <c r="AU19" s="85"/>
      <c r="AV19" s="85"/>
      <c r="AW19" s="85"/>
      <c r="AX19" s="86"/>
      <c r="AY19" s="15"/>
      <c r="CB19" s="1" t="s">
        <v>23</v>
      </c>
      <c r="CD19" s="1" t="s">
        <v>23</v>
      </c>
    </row>
    <row r="20" spans="1:83" ht="19.5" customHeight="1" x14ac:dyDescent="0.25">
      <c r="A20" s="69" t="str">
        <f t="shared" si="0"/>
        <v/>
      </c>
      <c r="B20" s="153"/>
      <c r="C20" s="80"/>
      <c r="D20" s="80"/>
      <c r="E20" s="80"/>
      <c r="F20" s="80"/>
      <c r="G20" s="154"/>
      <c r="H20" s="80"/>
      <c r="I20" s="80"/>
      <c r="J20" s="80"/>
      <c r="K20" s="94"/>
      <c r="L20" s="384"/>
      <c r="M20" s="384"/>
      <c r="N20" s="384"/>
      <c r="O20" s="384"/>
      <c r="P20" s="384"/>
      <c r="Q20" s="384"/>
      <c r="R20" s="384"/>
      <c r="S20" s="384"/>
      <c r="T20" s="384"/>
      <c r="U20" s="384"/>
      <c r="V20" s="384"/>
      <c r="W20" s="384"/>
      <c r="X20" s="384"/>
      <c r="Y20" s="384"/>
      <c r="Z20" s="384"/>
      <c r="AA20" s="384"/>
      <c r="AB20" s="384"/>
      <c r="AC20" s="384"/>
      <c r="AD20" s="384"/>
      <c r="AE20" s="384"/>
      <c r="AF20" s="384"/>
      <c r="AG20" s="384"/>
      <c r="AH20" s="384"/>
      <c r="AI20" s="384"/>
      <c r="AJ20" s="384"/>
      <c r="AK20" s="80"/>
      <c r="AL20" s="155"/>
      <c r="AM20" s="156"/>
      <c r="AN20" s="80"/>
      <c r="AO20" s="80"/>
      <c r="AP20" s="80"/>
      <c r="AQ20" s="80"/>
      <c r="AR20" s="154"/>
      <c r="AS20" s="84"/>
      <c r="AT20" s="85"/>
      <c r="AU20" s="85"/>
      <c r="AV20" s="85"/>
      <c r="AW20" s="85"/>
      <c r="AX20" s="86"/>
      <c r="AY20" s="15"/>
      <c r="CB20" s="1" t="s">
        <v>24</v>
      </c>
      <c r="CD20" s="1" t="s">
        <v>24</v>
      </c>
      <c r="CE20" s="1" t="s">
        <v>25</v>
      </c>
    </row>
    <row r="21" spans="1:83" ht="19.5" customHeight="1" x14ac:dyDescent="0.25">
      <c r="A21" s="69" t="str">
        <f t="shared" si="0"/>
        <v/>
      </c>
      <c r="B21" s="153"/>
      <c r="C21" s="80"/>
      <c r="D21" s="80"/>
      <c r="E21" s="80"/>
      <c r="F21" s="80"/>
      <c r="G21" s="154"/>
      <c r="H21" s="80"/>
      <c r="I21" s="80"/>
      <c r="J21" s="80"/>
      <c r="K21" s="94"/>
      <c r="L21" s="384"/>
      <c r="M21" s="384"/>
      <c r="N21" s="384"/>
      <c r="O21" s="384"/>
      <c r="P21" s="384"/>
      <c r="Q21" s="384"/>
      <c r="R21" s="384"/>
      <c r="S21" s="384"/>
      <c r="T21" s="384"/>
      <c r="U21" s="384"/>
      <c r="V21" s="384"/>
      <c r="W21" s="384"/>
      <c r="X21" s="384"/>
      <c r="Y21" s="384"/>
      <c r="Z21" s="384"/>
      <c r="AA21" s="384"/>
      <c r="AB21" s="384"/>
      <c r="AC21" s="384"/>
      <c r="AD21" s="384"/>
      <c r="AE21" s="384"/>
      <c r="AF21" s="384"/>
      <c r="AG21" s="384"/>
      <c r="AH21" s="384"/>
      <c r="AI21" s="384"/>
      <c r="AJ21" s="384"/>
      <c r="AK21" s="80"/>
      <c r="AL21" s="155"/>
      <c r="AM21" s="156"/>
      <c r="AN21" s="80"/>
      <c r="AO21" s="80"/>
      <c r="AP21" s="80"/>
      <c r="AQ21" s="80"/>
      <c r="AR21" s="154"/>
      <c r="AS21" s="84"/>
      <c r="AT21" s="85"/>
      <c r="AU21" s="85"/>
      <c r="AV21" s="85"/>
      <c r="AW21" s="85"/>
      <c r="AX21" s="86"/>
      <c r="AY21" s="15"/>
      <c r="CD21" s="1" t="s">
        <v>26</v>
      </c>
    </row>
    <row r="22" spans="1:83" ht="19.5" customHeight="1" x14ac:dyDescent="0.25">
      <c r="A22" s="69" t="str">
        <f t="shared" si="0"/>
        <v/>
      </c>
      <c r="B22" s="153"/>
      <c r="C22" s="80"/>
      <c r="D22" s="80"/>
      <c r="E22" s="80"/>
      <c r="F22" s="80"/>
      <c r="G22" s="154"/>
      <c r="H22" s="80"/>
      <c r="I22" s="80"/>
      <c r="J22" s="80"/>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80"/>
      <c r="AL22" s="155"/>
      <c r="AM22" s="156"/>
      <c r="AN22" s="80"/>
      <c r="AO22" s="80"/>
      <c r="AP22" s="80"/>
      <c r="AQ22" s="80"/>
      <c r="AR22" s="154"/>
      <c r="AS22" s="84"/>
      <c r="AT22" s="85"/>
      <c r="AU22" s="85"/>
      <c r="AV22" s="85"/>
      <c r="AW22" s="85"/>
      <c r="AX22" s="86"/>
      <c r="AY22" s="17"/>
    </row>
    <row r="23" spans="1:83" ht="19.5" customHeight="1" x14ac:dyDescent="0.25">
      <c r="A23" s="69">
        <f t="shared" si="0"/>
        <v>39</v>
      </c>
      <c r="B23" s="153"/>
      <c r="C23" s="80"/>
      <c r="D23" s="80"/>
      <c r="E23" s="80"/>
      <c r="F23" s="80"/>
      <c r="G23" s="154"/>
      <c r="H23" s="382" t="s">
        <v>37</v>
      </c>
      <c r="I23" s="383"/>
      <c r="J23" s="405" t="s">
        <v>192</v>
      </c>
      <c r="K23" s="405"/>
      <c r="L23" s="405"/>
      <c r="M23" s="405"/>
      <c r="N23" s="405"/>
      <c r="O23" s="405"/>
      <c r="P23" s="405"/>
      <c r="Q23" s="405"/>
      <c r="R23" s="405"/>
      <c r="S23" s="405"/>
      <c r="T23" s="405"/>
      <c r="U23" s="405"/>
      <c r="V23" s="405"/>
      <c r="W23" s="405"/>
      <c r="X23" s="405"/>
      <c r="Y23" s="405"/>
      <c r="Z23" s="405"/>
      <c r="AA23" s="405"/>
      <c r="AB23" s="405"/>
      <c r="AC23" s="405"/>
      <c r="AD23" s="405"/>
      <c r="AE23" s="405"/>
      <c r="AF23" s="405"/>
      <c r="AG23" s="405"/>
      <c r="AH23" s="405"/>
      <c r="AI23" s="405"/>
      <c r="AJ23" s="405"/>
      <c r="AK23" s="80"/>
      <c r="AL23" s="155"/>
      <c r="AM23" s="156">
        <v>39</v>
      </c>
      <c r="AN23" s="386" t="s">
        <v>12</v>
      </c>
      <c r="AO23" s="387"/>
      <c r="AP23" s="387"/>
      <c r="AQ23" s="388"/>
      <c r="AR23" s="154"/>
      <c r="AS23" s="84"/>
      <c r="AT23" s="85"/>
      <c r="AU23" s="85"/>
      <c r="AV23" s="85"/>
      <c r="AW23" s="85"/>
      <c r="AX23" s="86"/>
      <c r="AY23" s="17">
        <f>VLOOKUP(AN23,$CD$6:$CE$11,2,FALSE)</f>
        <v>0</v>
      </c>
    </row>
    <row r="24" spans="1:83" ht="19.5" customHeight="1" x14ac:dyDescent="0.25">
      <c r="A24" s="69" t="str">
        <f t="shared" si="0"/>
        <v/>
      </c>
      <c r="B24" s="153"/>
      <c r="C24" s="80"/>
      <c r="D24" s="80"/>
      <c r="E24" s="80"/>
      <c r="F24" s="80"/>
      <c r="G24" s="154"/>
      <c r="H24" s="80"/>
      <c r="I24" s="80"/>
      <c r="J24" s="405"/>
      <c r="K24" s="405"/>
      <c r="L24" s="405"/>
      <c r="M24" s="405"/>
      <c r="N24" s="405"/>
      <c r="O24" s="405"/>
      <c r="P24" s="405"/>
      <c r="Q24" s="405"/>
      <c r="R24" s="405"/>
      <c r="S24" s="405"/>
      <c r="T24" s="405"/>
      <c r="U24" s="405"/>
      <c r="V24" s="405"/>
      <c r="W24" s="405"/>
      <c r="X24" s="405"/>
      <c r="Y24" s="405"/>
      <c r="Z24" s="405"/>
      <c r="AA24" s="405"/>
      <c r="AB24" s="405"/>
      <c r="AC24" s="405"/>
      <c r="AD24" s="405"/>
      <c r="AE24" s="405"/>
      <c r="AF24" s="405"/>
      <c r="AG24" s="405"/>
      <c r="AH24" s="405"/>
      <c r="AI24" s="405"/>
      <c r="AJ24" s="405"/>
      <c r="AK24" s="80"/>
      <c r="AL24" s="155"/>
      <c r="AM24" s="156"/>
      <c r="AN24" s="80"/>
      <c r="AO24" s="80"/>
      <c r="AP24" s="80"/>
      <c r="AQ24" s="80"/>
      <c r="AR24" s="154"/>
      <c r="AS24" s="157"/>
      <c r="AT24" s="158"/>
      <c r="AU24" s="158"/>
      <c r="AV24" s="158"/>
      <c r="AW24" s="158"/>
      <c r="AX24" s="159"/>
      <c r="AY24" s="15"/>
      <c r="CB24" s="1" t="s">
        <v>27</v>
      </c>
      <c r="CD24" s="1" t="s">
        <v>27</v>
      </c>
    </row>
    <row r="25" spans="1:83" ht="19.5" customHeight="1" x14ac:dyDescent="0.25">
      <c r="A25" s="69" t="str">
        <f t="shared" si="0"/>
        <v/>
      </c>
      <c r="B25" s="153"/>
      <c r="C25" s="80"/>
      <c r="D25" s="80"/>
      <c r="E25" s="80"/>
      <c r="F25" s="80"/>
      <c r="G25" s="154"/>
      <c r="H25" s="80"/>
      <c r="I25" s="80"/>
      <c r="J25" s="80"/>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80"/>
      <c r="AL25" s="155"/>
      <c r="AM25" s="156"/>
      <c r="AN25" s="80"/>
      <c r="AO25" s="80"/>
      <c r="AP25" s="80"/>
      <c r="AQ25" s="80"/>
      <c r="AR25" s="154"/>
      <c r="AS25" s="157"/>
      <c r="AT25" s="158"/>
      <c r="AU25" s="158"/>
      <c r="AV25" s="158"/>
      <c r="AW25" s="158"/>
      <c r="AX25" s="159"/>
      <c r="AY25" s="17"/>
      <c r="CB25" s="1" t="s">
        <v>28</v>
      </c>
      <c r="CD25" s="1" t="s">
        <v>28</v>
      </c>
    </row>
    <row r="26" spans="1:83" ht="19.5" customHeight="1" x14ac:dyDescent="0.25">
      <c r="A26" s="69">
        <f t="shared" si="0"/>
        <v>40</v>
      </c>
      <c r="B26" s="153"/>
      <c r="C26" s="80"/>
      <c r="D26" s="80"/>
      <c r="E26" s="80"/>
      <c r="F26" s="80"/>
      <c r="G26" s="154"/>
      <c r="H26" s="382" t="s">
        <v>47</v>
      </c>
      <c r="I26" s="383"/>
      <c r="J26" s="405" t="s">
        <v>193</v>
      </c>
      <c r="K26" s="405"/>
      <c r="L26" s="405"/>
      <c r="M26" s="405"/>
      <c r="N26" s="405"/>
      <c r="O26" s="405"/>
      <c r="P26" s="405"/>
      <c r="Q26" s="405"/>
      <c r="R26" s="405"/>
      <c r="S26" s="405"/>
      <c r="T26" s="405"/>
      <c r="U26" s="405"/>
      <c r="V26" s="405"/>
      <c r="W26" s="405"/>
      <c r="X26" s="405"/>
      <c r="Y26" s="405"/>
      <c r="Z26" s="405"/>
      <c r="AA26" s="405"/>
      <c r="AB26" s="405"/>
      <c r="AC26" s="405"/>
      <c r="AD26" s="405"/>
      <c r="AE26" s="405"/>
      <c r="AF26" s="405"/>
      <c r="AG26" s="405"/>
      <c r="AH26" s="405"/>
      <c r="AI26" s="405"/>
      <c r="AJ26" s="405"/>
      <c r="AK26" s="80"/>
      <c r="AL26" s="155"/>
      <c r="AM26" s="156">
        <v>40</v>
      </c>
      <c r="AN26" s="448" t="s">
        <v>22</v>
      </c>
      <c r="AO26" s="449"/>
      <c r="AP26" s="449"/>
      <c r="AQ26" s="450"/>
      <c r="AR26" s="154"/>
      <c r="AS26" s="157"/>
      <c r="AT26" s="158"/>
      <c r="AU26" s="158"/>
      <c r="AV26" s="158"/>
      <c r="AW26" s="158"/>
      <c r="AX26" s="159"/>
      <c r="AY26" s="17">
        <f>VLOOKUP(AN26,$CD$13:$CE$17,2,FALSE)</f>
        <v>0</v>
      </c>
      <c r="CB26" s="1" t="s">
        <v>29</v>
      </c>
      <c r="CD26" s="1" t="s">
        <v>29</v>
      </c>
      <c r="CE26" s="1" t="s">
        <v>30</v>
      </c>
    </row>
    <row r="27" spans="1:83" ht="19.5" customHeight="1" x14ac:dyDescent="0.25">
      <c r="A27" s="69" t="str">
        <f t="shared" si="0"/>
        <v/>
      </c>
      <c r="B27" s="153"/>
      <c r="C27" s="80"/>
      <c r="D27" s="80"/>
      <c r="E27" s="80"/>
      <c r="F27" s="80"/>
      <c r="G27" s="154"/>
      <c r="H27" s="80"/>
      <c r="I27" s="80"/>
      <c r="J27" s="405"/>
      <c r="K27" s="405"/>
      <c r="L27" s="405"/>
      <c r="M27" s="405"/>
      <c r="N27" s="405"/>
      <c r="O27" s="405"/>
      <c r="P27" s="405"/>
      <c r="Q27" s="405"/>
      <c r="R27" s="405"/>
      <c r="S27" s="405"/>
      <c r="T27" s="405"/>
      <c r="U27" s="405"/>
      <c r="V27" s="405"/>
      <c r="W27" s="405"/>
      <c r="X27" s="405"/>
      <c r="Y27" s="405"/>
      <c r="Z27" s="405"/>
      <c r="AA27" s="405"/>
      <c r="AB27" s="405"/>
      <c r="AC27" s="405"/>
      <c r="AD27" s="405"/>
      <c r="AE27" s="405"/>
      <c r="AF27" s="405"/>
      <c r="AG27" s="405"/>
      <c r="AH27" s="405"/>
      <c r="AI27" s="405"/>
      <c r="AJ27" s="405"/>
      <c r="AK27" s="80"/>
      <c r="AL27" s="155"/>
      <c r="AM27" s="156"/>
      <c r="AN27" s="80"/>
      <c r="AO27" s="80"/>
      <c r="AP27" s="80"/>
      <c r="AQ27" s="80"/>
      <c r="AR27" s="154"/>
      <c r="AS27" s="157"/>
      <c r="AT27" s="158"/>
      <c r="AU27" s="158"/>
      <c r="AV27" s="158"/>
      <c r="AW27" s="158"/>
      <c r="AX27" s="159"/>
      <c r="AY27" s="15"/>
      <c r="CD27" s="1" t="s">
        <v>31</v>
      </c>
    </row>
    <row r="28" spans="1:83" ht="19.5" customHeight="1" x14ac:dyDescent="0.25">
      <c r="A28" s="69" t="str">
        <f t="shared" si="0"/>
        <v/>
      </c>
      <c r="B28" s="153"/>
      <c r="C28" s="80"/>
      <c r="D28" s="80"/>
      <c r="E28" s="80"/>
      <c r="F28" s="80"/>
      <c r="G28" s="154"/>
      <c r="H28" s="80"/>
      <c r="I28" s="80"/>
      <c r="J28" s="80"/>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80"/>
      <c r="AL28" s="155"/>
      <c r="AM28" s="156"/>
      <c r="AN28" s="80"/>
      <c r="AO28" s="80"/>
      <c r="AP28" s="80"/>
      <c r="AQ28" s="80"/>
      <c r="AR28" s="154"/>
      <c r="AS28" s="157"/>
      <c r="AT28" s="158"/>
      <c r="AU28" s="158"/>
      <c r="AV28" s="158"/>
      <c r="AW28" s="158"/>
      <c r="AX28" s="159"/>
      <c r="AY28" s="15"/>
    </row>
    <row r="29" spans="1:83" ht="19.5" customHeight="1" x14ac:dyDescent="0.25">
      <c r="A29" s="69">
        <f t="shared" si="0"/>
        <v>41</v>
      </c>
      <c r="B29" s="153"/>
      <c r="C29" s="80"/>
      <c r="D29" s="80"/>
      <c r="E29" s="80"/>
      <c r="F29" s="80"/>
      <c r="G29" s="154"/>
      <c r="H29" s="382" t="s">
        <v>87</v>
      </c>
      <c r="I29" s="383"/>
      <c r="J29" s="401" t="s">
        <v>194</v>
      </c>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80"/>
      <c r="AL29" s="155"/>
      <c r="AM29" s="156">
        <v>41</v>
      </c>
      <c r="AN29" s="386" t="s">
        <v>12</v>
      </c>
      <c r="AO29" s="387"/>
      <c r="AP29" s="387"/>
      <c r="AQ29" s="388"/>
      <c r="AR29" s="154"/>
      <c r="AS29" s="442" t="s">
        <v>2008</v>
      </c>
      <c r="AT29" s="443"/>
      <c r="AU29" s="443"/>
      <c r="AV29" s="443"/>
      <c r="AW29" s="443"/>
      <c r="AX29" s="444"/>
      <c r="AY29" s="17">
        <f>VLOOKUP(AN29,$CD$6:$CE$11,2,FALSE)</f>
        <v>0</v>
      </c>
    </row>
    <row r="30" spans="1:83" ht="19.5" customHeight="1" x14ac:dyDescent="0.25">
      <c r="A30" s="69" t="str">
        <f t="shared" si="0"/>
        <v/>
      </c>
      <c r="B30" s="153"/>
      <c r="C30" s="80"/>
      <c r="D30" s="80"/>
      <c r="E30" s="80"/>
      <c r="F30" s="80"/>
      <c r="G30" s="154"/>
      <c r="H30" s="162"/>
      <c r="I30" s="162"/>
      <c r="J30" s="401"/>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401"/>
      <c r="AK30" s="80"/>
      <c r="AL30" s="155"/>
      <c r="AM30" s="156"/>
      <c r="AN30" s="191"/>
      <c r="AO30" s="191"/>
      <c r="AP30" s="191"/>
      <c r="AQ30" s="191"/>
      <c r="AR30" s="154"/>
      <c r="AS30" s="442"/>
      <c r="AT30" s="443"/>
      <c r="AU30" s="443"/>
      <c r="AV30" s="443"/>
      <c r="AW30" s="443"/>
      <c r="AX30" s="444"/>
      <c r="AY30" s="39"/>
    </row>
    <row r="31" spans="1:83" ht="19.5" customHeight="1" x14ac:dyDescent="0.25">
      <c r="A31" s="69" t="str">
        <f t="shared" si="0"/>
        <v/>
      </c>
      <c r="B31" s="153"/>
      <c r="C31" s="80"/>
      <c r="D31" s="80"/>
      <c r="E31" s="80"/>
      <c r="F31" s="80"/>
      <c r="G31" s="154"/>
      <c r="H31" s="80"/>
      <c r="I31" s="80"/>
      <c r="J31" s="401"/>
      <c r="K31" s="401"/>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c r="AI31" s="401"/>
      <c r="AJ31" s="401"/>
      <c r="AK31" s="80"/>
      <c r="AL31" s="155"/>
      <c r="AM31" s="156"/>
      <c r="AN31" s="80"/>
      <c r="AO31" s="80"/>
      <c r="AP31" s="80"/>
      <c r="AQ31" s="80"/>
      <c r="AR31" s="154"/>
      <c r="AS31" s="442"/>
      <c r="AT31" s="443"/>
      <c r="AU31" s="443"/>
      <c r="AV31" s="443"/>
      <c r="AW31" s="443"/>
      <c r="AX31" s="444"/>
      <c r="AY31" s="15"/>
      <c r="CB31" s="1" t="s">
        <v>32</v>
      </c>
      <c r="CD31" s="1" t="s">
        <v>32</v>
      </c>
    </row>
    <row r="32" spans="1:83" ht="19.5" customHeight="1" x14ac:dyDescent="0.25">
      <c r="A32" s="69" t="str">
        <f t="shared" si="0"/>
        <v/>
      </c>
      <c r="B32" s="186"/>
      <c r="C32" s="81"/>
      <c r="D32" s="81"/>
      <c r="E32" s="81"/>
      <c r="F32" s="81"/>
      <c r="G32" s="187"/>
      <c r="H32" s="80"/>
      <c r="I32" s="80"/>
      <c r="J32" s="401"/>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80"/>
      <c r="AL32" s="155"/>
      <c r="AM32" s="156"/>
      <c r="AN32" s="80"/>
      <c r="AO32" s="80"/>
      <c r="AP32" s="80"/>
      <c r="AQ32" s="80"/>
      <c r="AR32" s="154"/>
      <c r="AS32" s="442"/>
      <c r="AT32" s="443"/>
      <c r="AU32" s="443"/>
      <c r="AV32" s="443"/>
      <c r="AW32" s="443"/>
      <c r="AX32" s="444"/>
      <c r="AY32" s="17"/>
      <c r="CB32" s="1" t="s">
        <v>33</v>
      </c>
      <c r="CD32" s="1" t="s">
        <v>33</v>
      </c>
      <c r="CE32" s="1" t="s">
        <v>34</v>
      </c>
    </row>
    <row r="33" spans="1:83" ht="19.5" customHeight="1" x14ac:dyDescent="0.25">
      <c r="A33" s="69" t="str">
        <f t="shared" si="0"/>
        <v/>
      </c>
      <c r="B33" s="186"/>
      <c r="C33" s="81"/>
      <c r="D33" s="81"/>
      <c r="E33" s="81"/>
      <c r="F33" s="81"/>
      <c r="G33" s="187"/>
      <c r="H33" s="80"/>
      <c r="I33" s="80"/>
      <c r="J33" s="80"/>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80"/>
      <c r="AL33" s="155"/>
      <c r="AM33" s="156"/>
      <c r="AN33" s="80"/>
      <c r="AO33" s="80"/>
      <c r="AP33" s="80"/>
      <c r="AQ33" s="80"/>
      <c r="AR33" s="154"/>
      <c r="AS33" s="442"/>
      <c r="AT33" s="443"/>
      <c r="AU33" s="443"/>
      <c r="AV33" s="443"/>
      <c r="AW33" s="443"/>
      <c r="AX33" s="444"/>
      <c r="AY33" s="15"/>
      <c r="CB33" s="1" t="s">
        <v>19</v>
      </c>
      <c r="CD33" s="1" t="s">
        <v>19</v>
      </c>
    </row>
    <row r="34" spans="1:83" ht="19.5" customHeight="1" x14ac:dyDescent="0.25">
      <c r="A34" s="69" t="str">
        <f t="shared" si="0"/>
        <v/>
      </c>
      <c r="B34" s="153"/>
      <c r="C34" s="80"/>
      <c r="D34" s="80"/>
      <c r="E34" s="80"/>
      <c r="F34" s="80"/>
      <c r="G34" s="154"/>
      <c r="H34" s="80"/>
      <c r="I34" s="80"/>
      <c r="J34" s="455" t="s">
        <v>197</v>
      </c>
      <c r="K34" s="455"/>
      <c r="L34" s="455"/>
      <c r="M34" s="455"/>
      <c r="N34" s="455"/>
      <c r="O34" s="455"/>
      <c r="P34" s="455"/>
      <c r="Q34" s="455"/>
      <c r="R34" s="455"/>
      <c r="S34" s="455"/>
      <c r="T34" s="455"/>
      <c r="U34" s="455"/>
      <c r="V34" s="455"/>
      <c r="W34" s="455"/>
      <c r="X34" s="455"/>
      <c r="Y34" s="455"/>
      <c r="Z34" s="455"/>
      <c r="AA34" s="455"/>
      <c r="AB34" s="455"/>
      <c r="AC34" s="455"/>
      <c r="AD34" s="455"/>
      <c r="AE34" s="455"/>
      <c r="AF34" s="455"/>
      <c r="AG34" s="455"/>
      <c r="AH34" s="455"/>
      <c r="AI34" s="455"/>
      <c r="AJ34" s="455"/>
      <c r="AK34" s="80"/>
      <c r="AL34" s="155"/>
      <c r="AM34" s="156"/>
      <c r="AN34" s="80"/>
      <c r="AO34" s="80"/>
      <c r="AP34" s="80"/>
      <c r="AQ34" s="80"/>
      <c r="AR34" s="154"/>
      <c r="AS34" s="84"/>
      <c r="AT34" s="85"/>
      <c r="AU34" s="85"/>
      <c r="AV34" s="85"/>
      <c r="AW34" s="85"/>
      <c r="AX34" s="86"/>
      <c r="AY34" s="15"/>
      <c r="CD34" s="1" t="s">
        <v>35</v>
      </c>
    </row>
    <row r="35" spans="1:83" ht="19.5" customHeight="1" x14ac:dyDescent="0.25">
      <c r="A35" s="69" t="str">
        <f t="shared" si="0"/>
        <v/>
      </c>
      <c r="B35" s="185"/>
      <c r="C35" s="80"/>
      <c r="D35" s="80"/>
      <c r="E35" s="80"/>
      <c r="F35" s="80"/>
      <c r="G35" s="154"/>
      <c r="H35" s="80"/>
      <c r="I35" s="80"/>
      <c r="J35" s="93" t="s">
        <v>188</v>
      </c>
      <c r="K35" s="451" t="s">
        <v>195</v>
      </c>
      <c r="L35" s="452"/>
      <c r="M35" s="452"/>
      <c r="N35" s="452"/>
      <c r="O35" s="452"/>
      <c r="P35" s="452"/>
      <c r="Q35" s="80"/>
      <c r="R35" s="93" t="s">
        <v>188</v>
      </c>
      <c r="S35" s="453" t="s">
        <v>196</v>
      </c>
      <c r="T35" s="454"/>
      <c r="U35" s="454"/>
      <c r="V35" s="454"/>
      <c r="W35" s="454"/>
      <c r="X35" s="94"/>
      <c r="Y35" s="94"/>
      <c r="Z35" s="80"/>
      <c r="AA35" s="80"/>
      <c r="AB35" s="80"/>
      <c r="AC35" s="80"/>
      <c r="AD35" s="80"/>
      <c r="AE35" s="80"/>
      <c r="AF35" s="80"/>
      <c r="AG35" s="80"/>
      <c r="AH35" s="80"/>
      <c r="AI35" s="80"/>
      <c r="AJ35" s="80"/>
      <c r="AK35" s="80"/>
      <c r="AL35" s="155"/>
      <c r="AM35" s="156"/>
      <c r="AN35" s="80"/>
      <c r="AO35" s="80"/>
      <c r="AP35" s="80"/>
      <c r="AQ35" s="80"/>
      <c r="AR35" s="154"/>
      <c r="AS35" s="84"/>
      <c r="AT35" s="85"/>
      <c r="AU35" s="85"/>
      <c r="AV35" s="85"/>
      <c r="AW35" s="85"/>
      <c r="AX35" s="86"/>
      <c r="AY35" s="15"/>
    </row>
    <row r="36" spans="1:83" ht="19.5" customHeight="1" x14ac:dyDescent="0.25">
      <c r="A36" s="69" t="str">
        <f t="shared" si="0"/>
        <v/>
      </c>
      <c r="B36" s="153"/>
      <c r="C36" s="80"/>
      <c r="D36" s="80"/>
      <c r="E36" s="80"/>
      <c r="F36" s="80"/>
      <c r="G36" s="154"/>
      <c r="H36" s="80"/>
      <c r="I36" s="80"/>
      <c r="J36" s="80"/>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80"/>
      <c r="AL36" s="155"/>
      <c r="AM36" s="156"/>
      <c r="AN36" s="80"/>
      <c r="AO36" s="80"/>
      <c r="AP36" s="80"/>
      <c r="AQ36" s="80"/>
      <c r="AR36" s="154"/>
      <c r="AS36" s="157"/>
      <c r="AT36" s="158"/>
      <c r="AU36" s="158"/>
      <c r="AV36" s="158"/>
      <c r="AW36" s="158"/>
      <c r="AX36" s="159"/>
      <c r="AY36" s="15"/>
    </row>
    <row r="37" spans="1:83" ht="19.5" customHeight="1" x14ac:dyDescent="0.25">
      <c r="A37" s="69">
        <f t="shared" si="0"/>
        <v>42</v>
      </c>
      <c r="B37" s="153"/>
      <c r="C37" s="80"/>
      <c r="D37" s="80"/>
      <c r="E37" s="80"/>
      <c r="F37" s="80"/>
      <c r="G37" s="154"/>
      <c r="H37" s="382" t="s">
        <v>198</v>
      </c>
      <c r="I37" s="383"/>
      <c r="J37" s="384" t="s">
        <v>2009</v>
      </c>
      <c r="K37" s="384"/>
      <c r="L37" s="384"/>
      <c r="M37" s="384"/>
      <c r="N37" s="384"/>
      <c r="O37" s="384"/>
      <c r="P37" s="384"/>
      <c r="Q37" s="384"/>
      <c r="R37" s="384"/>
      <c r="S37" s="384"/>
      <c r="T37" s="384"/>
      <c r="U37" s="384"/>
      <c r="V37" s="384"/>
      <c r="W37" s="384"/>
      <c r="X37" s="384"/>
      <c r="Y37" s="384"/>
      <c r="Z37" s="384"/>
      <c r="AA37" s="384"/>
      <c r="AB37" s="384"/>
      <c r="AC37" s="384"/>
      <c r="AD37" s="384"/>
      <c r="AE37" s="384"/>
      <c r="AF37" s="384"/>
      <c r="AG37" s="384"/>
      <c r="AH37" s="384"/>
      <c r="AI37" s="384"/>
      <c r="AJ37" s="384"/>
      <c r="AK37" s="80"/>
      <c r="AL37" s="155"/>
      <c r="AM37" s="156">
        <v>42</v>
      </c>
      <c r="AN37" s="386" t="s">
        <v>12</v>
      </c>
      <c r="AO37" s="387"/>
      <c r="AP37" s="387"/>
      <c r="AQ37" s="388"/>
      <c r="AR37" s="154"/>
      <c r="AS37" s="442" t="s">
        <v>1550</v>
      </c>
      <c r="AT37" s="443"/>
      <c r="AU37" s="443"/>
      <c r="AV37" s="443"/>
      <c r="AW37" s="443"/>
      <c r="AX37" s="444"/>
      <c r="AY37" s="17">
        <f>VLOOKUP(AN37,$CD$6:$CE$11,2,FALSE)</f>
        <v>0</v>
      </c>
      <c r="CB37" s="1" t="s">
        <v>32</v>
      </c>
      <c r="CD37" s="1" t="s">
        <v>32</v>
      </c>
      <c r="CE37" s="1" t="s">
        <v>18</v>
      </c>
    </row>
    <row r="38" spans="1:83" ht="19.5" customHeight="1" x14ac:dyDescent="0.25">
      <c r="A38" s="69" t="str">
        <f t="shared" ref="A38:A56" si="1">_xlfn.IFS(AM38=0,"",AM38&gt;0,AM38,AM38&lt;&gt;"","")</f>
        <v/>
      </c>
      <c r="B38" s="153"/>
      <c r="C38" s="80"/>
      <c r="D38" s="80"/>
      <c r="E38" s="80"/>
      <c r="F38" s="80"/>
      <c r="G38" s="154"/>
      <c r="H38" s="80"/>
      <c r="I38" s="80"/>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c r="AH38" s="384"/>
      <c r="AI38" s="384"/>
      <c r="AJ38" s="384"/>
      <c r="AK38" s="80"/>
      <c r="AL38" s="155"/>
      <c r="AM38" s="156"/>
      <c r="AN38" s="80"/>
      <c r="AO38" s="80"/>
      <c r="AP38" s="80"/>
      <c r="AQ38" s="80"/>
      <c r="AR38" s="154"/>
      <c r="AS38" s="442"/>
      <c r="AT38" s="443"/>
      <c r="AU38" s="443"/>
      <c r="AV38" s="443"/>
      <c r="AW38" s="443"/>
      <c r="AX38" s="444"/>
      <c r="AY38" s="15"/>
      <c r="CB38" s="1" t="s">
        <v>33</v>
      </c>
      <c r="CD38" s="1" t="s">
        <v>33</v>
      </c>
    </row>
    <row r="39" spans="1:83" ht="19.5" customHeight="1" x14ac:dyDescent="0.25">
      <c r="A39" s="69" t="str">
        <f t="shared" si="1"/>
        <v/>
      </c>
      <c r="B39" s="153"/>
      <c r="C39" s="80"/>
      <c r="D39" s="80"/>
      <c r="E39" s="80"/>
      <c r="F39" s="80"/>
      <c r="G39" s="154"/>
      <c r="H39" s="80"/>
      <c r="I39" s="80"/>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c r="AH39" s="384"/>
      <c r="AI39" s="384"/>
      <c r="AJ39" s="384"/>
      <c r="AK39" s="80"/>
      <c r="AL39" s="155"/>
      <c r="AM39" s="156"/>
      <c r="AN39" s="80"/>
      <c r="AO39" s="80"/>
      <c r="AP39" s="80"/>
      <c r="AQ39" s="80"/>
      <c r="AR39" s="154"/>
      <c r="AS39" s="442"/>
      <c r="AT39" s="443"/>
      <c r="AU39" s="443"/>
      <c r="AV39" s="443"/>
      <c r="AW39" s="443"/>
      <c r="AX39" s="444"/>
      <c r="AY39" s="15"/>
      <c r="CB39" s="1" t="s">
        <v>19</v>
      </c>
      <c r="CD39" s="1" t="s">
        <v>19</v>
      </c>
    </row>
    <row r="40" spans="1:83" ht="12.65" customHeight="1" x14ac:dyDescent="0.25">
      <c r="A40" s="69" t="str">
        <f t="shared" si="1"/>
        <v/>
      </c>
      <c r="B40" s="153"/>
      <c r="C40" s="80"/>
      <c r="D40" s="80"/>
      <c r="E40" s="80"/>
      <c r="F40" s="80"/>
      <c r="G40" s="154"/>
      <c r="H40" s="80"/>
      <c r="I40" s="80"/>
      <c r="J40" s="80"/>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80"/>
      <c r="AL40" s="155"/>
      <c r="AM40" s="156"/>
      <c r="AN40" s="80"/>
      <c r="AO40" s="80"/>
      <c r="AP40" s="80"/>
      <c r="AQ40" s="80"/>
      <c r="AR40" s="154"/>
      <c r="AS40" s="157"/>
      <c r="AT40" s="158"/>
      <c r="AU40" s="158"/>
      <c r="AV40" s="158"/>
      <c r="AW40" s="158"/>
      <c r="AX40" s="159"/>
      <c r="AY40" s="15"/>
      <c r="CD40" s="1" t="s">
        <v>36</v>
      </c>
    </row>
    <row r="41" spans="1:83" ht="19.5" customHeight="1" x14ac:dyDescent="0.25">
      <c r="A41" s="69">
        <f t="shared" si="1"/>
        <v>43</v>
      </c>
      <c r="B41" s="153"/>
      <c r="C41" s="80"/>
      <c r="D41" s="80"/>
      <c r="E41" s="80"/>
      <c r="F41" s="80"/>
      <c r="G41" s="154"/>
      <c r="H41" s="382" t="s">
        <v>199</v>
      </c>
      <c r="I41" s="383"/>
      <c r="J41" s="384" t="s">
        <v>2010</v>
      </c>
      <c r="K41" s="384"/>
      <c r="L41" s="384"/>
      <c r="M41" s="384"/>
      <c r="N41" s="384"/>
      <c r="O41" s="384"/>
      <c r="P41" s="384"/>
      <c r="Q41" s="384"/>
      <c r="R41" s="384"/>
      <c r="S41" s="384"/>
      <c r="T41" s="384"/>
      <c r="U41" s="384"/>
      <c r="V41" s="384"/>
      <c r="W41" s="384"/>
      <c r="X41" s="384"/>
      <c r="Y41" s="384"/>
      <c r="Z41" s="384"/>
      <c r="AA41" s="384"/>
      <c r="AB41" s="384"/>
      <c r="AC41" s="384"/>
      <c r="AD41" s="384"/>
      <c r="AE41" s="384"/>
      <c r="AF41" s="384"/>
      <c r="AG41" s="384"/>
      <c r="AH41" s="384"/>
      <c r="AI41" s="384"/>
      <c r="AJ41" s="384"/>
      <c r="AK41" s="80"/>
      <c r="AL41" s="155"/>
      <c r="AM41" s="156">
        <v>43</v>
      </c>
      <c r="AN41" s="386" t="s">
        <v>12</v>
      </c>
      <c r="AO41" s="387"/>
      <c r="AP41" s="387"/>
      <c r="AQ41" s="388"/>
      <c r="AR41" s="154"/>
      <c r="AS41" s="442" t="s">
        <v>1551</v>
      </c>
      <c r="AT41" s="443"/>
      <c r="AU41" s="443"/>
      <c r="AV41" s="443"/>
      <c r="AW41" s="443"/>
      <c r="AX41" s="444"/>
      <c r="AY41" s="17">
        <f>VLOOKUP(AN41,$CD$6:$CE$11,2,FALSE)</f>
        <v>0</v>
      </c>
    </row>
    <row r="42" spans="1:83" ht="19.5" customHeight="1" x14ac:dyDescent="0.25">
      <c r="A42" s="69" t="str">
        <f t="shared" si="1"/>
        <v/>
      </c>
      <c r="B42" s="153"/>
      <c r="C42" s="80"/>
      <c r="D42" s="80"/>
      <c r="E42" s="80"/>
      <c r="F42" s="80"/>
      <c r="G42" s="154"/>
      <c r="H42" s="80"/>
      <c r="I42" s="80"/>
      <c r="J42" s="384"/>
      <c r="K42" s="384"/>
      <c r="L42" s="384"/>
      <c r="M42" s="384"/>
      <c r="N42" s="384"/>
      <c r="O42" s="384"/>
      <c r="P42" s="384"/>
      <c r="Q42" s="384"/>
      <c r="R42" s="384"/>
      <c r="S42" s="384"/>
      <c r="T42" s="384"/>
      <c r="U42" s="384"/>
      <c r="V42" s="384"/>
      <c r="W42" s="384"/>
      <c r="X42" s="384"/>
      <c r="Y42" s="384"/>
      <c r="Z42" s="384"/>
      <c r="AA42" s="384"/>
      <c r="AB42" s="384"/>
      <c r="AC42" s="384"/>
      <c r="AD42" s="384"/>
      <c r="AE42" s="384"/>
      <c r="AF42" s="384"/>
      <c r="AG42" s="384"/>
      <c r="AH42" s="384"/>
      <c r="AI42" s="384"/>
      <c r="AJ42" s="384"/>
      <c r="AK42" s="80"/>
      <c r="AL42" s="155"/>
      <c r="AM42" s="156"/>
      <c r="AN42" s="80"/>
      <c r="AO42" s="80"/>
      <c r="AP42" s="80"/>
      <c r="AQ42" s="80"/>
      <c r="AR42" s="154"/>
      <c r="AS42" s="442"/>
      <c r="AT42" s="443"/>
      <c r="AU42" s="443"/>
      <c r="AV42" s="443"/>
      <c r="AW42" s="443"/>
      <c r="AX42" s="444"/>
      <c r="AY42" s="15"/>
    </row>
    <row r="43" spans="1:83" ht="19.5" customHeight="1" x14ac:dyDescent="0.25">
      <c r="A43" s="69" t="str">
        <f t="shared" si="1"/>
        <v/>
      </c>
      <c r="B43" s="153"/>
      <c r="C43" s="80"/>
      <c r="D43" s="80"/>
      <c r="E43" s="80"/>
      <c r="F43" s="80"/>
      <c r="G43" s="154"/>
      <c r="H43" s="80"/>
      <c r="I43" s="80"/>
      <c r="J43" s="384"/>
      <c r="K43" s="384"/>
      <c r="L43" s="384"/>
      <c r="M43" s="384"/>
      <c r="N43" s="384"/>
      <c r="O43" s="384"/>
      <c r="P43" s="384"/>
      <c r="Q43" s="384"/>
      <c r="R43" s="384"/>
      <c r="S43" s="384"/>
      <c r="T43" s="384"/>
      <c r="U43" s="384"/>
      <c r="V43" s="384"/>
      <c r="W43" s="384"/>
      <c r="X43" s="384"/>
      <c r="Y43" s="384"/>
      <c r="Z43" s="384"/>
      <c r="AA43" s="384"/>
      <c r="AB43" s="384"/>
      <c r="AC43" s="384"/>
      <c r="AD43" s="384"/>
      <c r="AE43" s="384"/>
      <c r="AF43" s="384"/>
      <c r="AG43" s="384"/>
      <c r="AH43" s="384"/>
      <c r="AI43" s="384"/>
      <c r="AJ43" s="384"/>
      <c r="AK43" s="80"/>
      <c r="AL43" s="155"/>
      <c r="AM43" s="156"/>
      <c r="AN43" s="80"/>
      <c r="AO43" s="80"/>
      <c r="AP43" s="80"/>
      <c r="AQ43" s="80"/>
      <c r="AR43" s="154"/>
      <c r="AS43" s="157"/>
      <c r="AT43" s="158"/>
      <c r="AU43" s="158"/>
      <c r="AV43" s="158"/>
      <c r="AW43" s="158"/>
      <c r="AX43" s="159"/>
      <c r="AY43" s="15"/>
      <c r="CB43" s="1" t="s">
        <v>97</v>
      </c>
      <c r="CD43" s="1" t="s">
        <v>97</v>
      </c>
    </row>
    <row r="44" spans="1:83" ht="13.95" customHeight="1" x14ac:dyDescent="0.25">
      <c r="A44" s="69" t="str">
        <f t="shared" si="1"/>
        <v/>
      </c>
      <c r="B44" s="153"/>
      <c r="C44" s="80"/>
      <c r="D44" s="80"/>
      <c r="E44" s="80"/>
      <c r="F44" s="80"/>
      <c r="G44" s="154"/>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155"/>
      <c r="AM44" s="156"/>
      <c r="AN44" s="80"/>
      <c r="AO44" s="80"/>
      <c r="AP44" s="80"/>
      <c r="AQ44" s="80"/>
      <c r="AR44" s="154"/>
      <c r="AS44" s="157"/>
      <c r="AT44" s="158"/>
      <c r="AU44" s="158"/>
      <c r="AV44" s="158"/>
      <c r="AW44" s="158"/>
      <c r="AX44" s="159"/>
      <c r="AY44" s="17"/>
      <c r="CB44" s="1" t="s">
        <v>98</v>
      </c>
      <c r="CD44" s="1" t="s">
        <v>98</v>
      </c>
    </row>
    <row r="45" spans="1:83" ht="19.5" customHeight="1" x14ac:dyDescent="0.25">
      <c r="A45" s="69">
        <f t="shared" si="1"/>
        <v>44</v>
      </c>
      <c r="B45" s="153"/>
      <c r="C45" s="80"/>
      <c r="D45" s="80"/>
      <c r="E45" s="80"/>
      <c r="F45" s="80"/>
      <c r="G45" s="154"/>
      <c r="H45" s="382" t="s">
        <v>200</v>
      </c>
      <c r="I45" s="383"/>
      <c r="J45" s="373" t="s">
        <v>201</v>
      </c>
      <c r="K45" s="373"/>
      <c r="L45" s="373"/>
      <c r="M45" s="373"/>
      <c r="N45" s="373"/>
      <c r="O45" s="373"/>
      <c r="P45" s="373"/>
      <c r="Q45" s="373"/>
      <c r="R45" s="373"/>
      <c r="S45" s="373"/>
      <c r="T45" s="373"/>
      <c r="U45" s="373"/>
      <c r="V45" s="373"/>
      <c r="W45" s="373"/>
      <c r="X45" s="373"/>
      <c r="Y45" s="373"/>
      <c r="Z45" s="373"/>
      <c r="AA45" s="373"/>
      <c r="AB45" s="373"/>
      <c r="AC45" s="373"/>
      <c r="AD45" s="373"/>
      <c r="AE45" s="373"/>
      <c r="AF45" s="373"/>
      <c r="AG45" s="373"/>
      <c r="AH45" s="373"/>
      <c r="AI45" s="373"/>
      <c r="AJ45" s="373"/>
      <c r="AK45" s="80"/>
      <c r="AL45" s="155"/>
      <c r="AM45" s="156">
        <v>44</v>
      </c>
      <c r="AN45" s="386" t="s">
        <v>12</v>
      </c>
      <c r="AO45" s="387"/>
      <c r="AP45" s="387"/>
      <c r="AQ45" s="388"/>
      <c r="AR45" s="154"/>
      <c r="AS45" s="442" t="s">
        <v>1552</v>
      </c>
      <c r="AT45" s="443"/>
      <c r="AU45" s="443"/>
      <c r="AV45" s="443"/>
      <c r="AW45" s="443"/>
      <c r="AX45" s="444"/>
      <c r="AY45" s="17">
        <f>VLOOKUP(AN45,$CD$6:$CE$11,2,FALSE)</f>
        <v>0</v>
      </c>
      <c r="CD45" s="1" t="s">
        <v>100</v>
      </c>
    </row>
    <row r="46" spans="1:83" ht="15.65" customHeight="1" x14ac:dyDescent="0.25">
      <c r="A46" s="69" t="str">
        <f t="shared" si="1"/>
        <v/>
      </c>
      <c r="B46" s="196"/>
      <c r="C46" s="179"/>
      <c r="D46" s="179"/>
      <c r="E46" s="179"/>
      <c r="F46" s="179"/>
      <c r="G46" s="197"/>
      <c r="H46" s="80"/>
      <c r="I46" s="80"/>
      <c r="J46" s="80"/>
      <c r="K46" s="227"/>
      <c r="L46" s="227"/>
      <c r="M46" s="227"/>
      <c r="N46" s="227"/>
      <c r="O46" s="227"/>
      <c r="P46" s="227"/>
      <c r="Q46" s="227"/>
      <c r="R46" s="227"/>
      <c r="S46" s="227"/>
      <c r="T46" s="227"/>
      <c r="U46" s="227"/>
      <c r="V46" s="227"/>
      <c r="W46" s="227"/>
      <c r="X46" s="227"/>
      <c r="Y46" s="227"/>
      <c r="Z46" s="227"/>
      <c r="AA46" s="227"/>
      <c r="AB46" s="227"/>
      <c r="AC46" s="227"/>
      <c r="AD46" s="227"/>
      <c r="AE46" s="227"/>
      <c r="AF46" s="227"/>
      <c r="AG46" s="227"/>
      <c r="AH46" s="227"/>
      <c r="AI46" s="227"/>
      <c r="AJ46" s="227"/>
      <c r="AK46" s="80"/>
      <c r="AL46" s="155"/>
      <c r="AM46" s="156"/>
      <c r="AN46" s="80"/>
      <c r="AO46" s="80"/>
      <c r="AP46" s="80"/>
      <c r="AQ46" s="80"/>
      <c r="AR46" s="154"/>
      <c r="AS46" s="442"/>
      <c r="AT46" s="443"/>
      <c r="AU46" s="443"/>
      <c r="AV46" s="443"/>
      <c r="AW46" s="443"/>
      <c r="AX46" s="444"/>
      <c r="AY46" s="15"/>
    </row>
    <row r="47" spans="1:83" ht="19.5" customHeight="1" x14ac:dyDescent="0.25">
      <c r="A47" s="69">
        <f t="shared" si="1"/>
        <v>45</v>
      </c>
      <c r="B47" s="196"/>
      <c r="C47" s="179"/>
      <c r="D47" s="179"/>
      <c r="E47" s="179"/>
      <c r="F47" s="179"/>
      <c r="G47" s="197"/>
      <c r="H47" s="382" t="s">
        <v>203</v>
      </c>
      <c r="I47" s="383"/>
      <c r="J47" s="405" t="s">
        <v>202</v>
      </c>
      <c r="K47" s="405"/>
      <c r="L47" s="405"/>
      <c r="M47" s="405"/>
      <c r="N47" s="405"/>
      <c r="O47" s="405"/>
      <c r="P47" s="405"/>
      <c r="Q47" s="405"/>
      <c r="R47" s="405"/>
      <c r="S47" s="405"/>
      <c r="T47" s="405"/>
      <c r="U47" s="405"/>
      <c r="V47" s="405"/>
      <c r="W47" s="405"/>
      <c r="X47" s="405"/>
      <c r="Y47" s="405"/>
      <c r="Z47" s="405"/>
      <c r="AA47" s="405"/>
      <c r="AB47" s="405"/>
      <c r="AC47" s="405"/>
      <c r="AD47" s="405"/>
      <c r="AE47" s="405"/>
      <c r="AF47" s="405"/>
      <c r="AG47" s="405"/>
      <c r="AH47" s="405"/>
      <c r="AI47" s="405"/>
      <c r="AJ47" s="405"/>
      <c r="AK47" s="80"/>
      <c r="AL47" s="155"/>
      <c r="AM47" s="156">
        <v>45</v>
      </c>
      <c r="AN47" s="386" t="s">
        <v>12</v>
      </c>
      <c r="AO47" s="387"/>
      <c r="AP47" s="387"/>
      <c r="AQ47" s="388"/>
      <c r="AR47" s="154"/>
      <c r="AS47" s="442" t="s">
        <v>1553</v>
      </c>
      <c r="AT47" s="443"/>
      <c r="AU47" s="443"/>
      <c r="AV47" s="443"/>
      <c r="AW47" s="443"/>
      <c r="AX47" s="444"/>
      <c r="AY47" s="17">
        <f>VLOOKUP(AN47,$CD$6:$CE$11,2,FALSE)</f>
        <v>0</v>
      </c>
    </row>
    <row r="48" spans="1:83" ht="19.5" customHeight="1" x14ac:dyDescent="0.25">
      <c r="A48" s="69" t="str">
        <f t="shared" si="1"/>
        <v/>
      </c>
      <c r="B48" s="153"/>
      <c r="C48" s="179"/>
      <c r="D48" s="179"/>
      <c r="E48" s="179"/>
      <c r="F48" s="179"/>
      <c r="G48" s="154"/>
      <c r="H48" s="80"/>
      <c r="I48" s="80"/>
      <c r="J48" s="405"/>
      <c r="K48" s="405"/>
      <c r="L48" s="405"/>
      <c r="M48" s="405"/>
      <c r="N48" s="405"/>
      <c r="O48" s="405"/>
      <c r="P48" s="405"/>
      <c r="Q48" s="405"/>
      <c r="R48" s="405"/>
      <c r="S48" s="405"/>
      <c r="T48" s="405"/>
      <c r="U48" s="405"/>
      <c r="V48" s="405"/>
      <c r="W48" s="405"/>
      <c r="X48" s="405"/>
      <c r="Y48" s="405"/>
      <c r="Z48" s="405"/>
      <c r="AA48" s="405"/>
      <c r="AB48" s="405"/>
      <c r="AC48" s="405"/>
      <c r="AD48" s="405"/>
      <c r="AE48" s="405"/>
      <c r="AF48" s="405"/>
      <c r="AG48" s="405"/>
      <c r="AH48" s="405"/>
      <c r="AI48" s="405"/>
      <c r="AJ48" s="405"/>
      <c r="AK48" s="80"/>
      <c r="AL48" s="155"/>
      <c r="AM48" s="156"/>
      <c r="AN48" s="80"/>
      <c r="AO48" s="80"/>
      <c r="AP48" s="80"/>
      <c r="AQ48" s="80"/>
      <c r="AR48" s="154"/>
      <c r="AS48" s="442"/>
      <c r="AT48" s="443"/>
      <c r="AU48" s="443"/>
      <c r="AV48" s="443"/>
      <c r="AW48" s="443"/>
      <c r="AX48" s="444"/>
      <c r="AY48" s="17"/>
    </row>
    <row r="49" spans="1:51" ht="19.5" customHeight="1" x14ac:dyDescent="0.25">
      <c r="A49" s="69" t="str">
        <f t="shared" si="1"/>
        <v/>
      </c>
      <c r="B49" s="185"/>
      <c r="C49" s="179"/>
      <c r="D49" s="179"/>
      <c r="E49" s="179"/>
      <c r="F49" s="179"/>
      <c r="G49" s="154"/>
      <c r="H49" s="80"/>
      <c r="I49" s="80"/>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80"/>
      <c r="AL49" s="155"/>
      <c r="AM49" s="156"/>
      <c r="AN49" s="80"/>
      <c r="AO49" s="80"/>
      <c r="AP49" s="80"/>
      <c r="AQ49" s="80"/>
      <c r="AR49" s="154"/>
      <c r="AS49" s="84"/>
      <c r="AT49" s="85"/>
      <c r="AU49" s="85"/>
      <c r="AV49" s="85"/>
      <c r="AW49" s="85"/>
      <c r="AX49" s="86"/>
      <c r="AY49" s="15"/>
    </row>
    <row r="50" spans="1:51" ht="19.5" customHeight="1" x14ac:dyDescent="0.25">
      <c r="A50" s="69">
        <f t="shared" si="1"/>
        <v>46</v>
      </c>
      <c r="B50" s="153"/>
      <c r="C50" s="80"/>
      <c r="D50" s="80"/>
      <c r="E50" s="80"/>
      <c r="F50" s="80"/>
      <c r="G50" s="154"/>
      <c r="H50" s="80"/>
      <c r="I50" s="94"/>
      <c r="J50" s="234" t="s">
        <v>1493</v>
      </c>
      <c r="K50" s="401" t="s">
        <v>1485</v>
      </c>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c r="AJ50" s="401"/>
      <c r="AK50" s="80"/>
      <c r="AL50" s="155"/>
      <c r="AM50" s="156">
        <v>46</v>
      </c>
      <c r="AN50" s="386" t="s">
        <v>12</v>
      </c>
      <c r="AO50" s="387"/>
      <c r="AP50" s="387"/>
      <c r="AQ50" s="388"/>
      <c r="AR50" s="154"/>
      <c r="AS50" s="442" t="s">
        <v>1554</v>
      </c>
      <c r="AT50" s="443"/>
      <c r="AU50" s="443"/>
      <c r="AV50" s="443"/>
      <c r="AW50" s="443"/>
      <c r="AX50" s="444"/>
      <c r="AY50" s="17">
        <f>VLOOKUP(AN50,$CD$6:$CE$11,2,FALSE)</f>
        <v>0</v>
      </c>
    </row>
    <row r="51" spans="1:51" ht="19.5" customHeight="1" x14ac:dyDescent="0.25">
      <c r="A51" s="69" t="str">
        <f t="shared" si="1"/>
        <v/>
      </c>
      <c r="B51" s="153"/>
      <c r="C51" s="80"/>
      <c r="D51" s="80"/>
      <c r="E51" s="80"/>
      <c r="F51" s="80"/>
      <c r="G51" s="154"/>
      <c r="H51" s="80"/>
      <c r="I51" s="80"/>
      <c r="J51" s="234"/>
      <c r="K51" s="401"/>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80"/>
      <c r="AL51" s="155"/>
      <c r="AM51" s="156"/>
      <c r="AN51" s="80"/>
      <c r="AO51" s="80"/>
      <c r="AP51" s="80"/>
      <c r="AQ51" s="80"/>
      <c r="AR51" s="154"/>
      <c r="AS51" s="442"/>
      <c r="AT51" s="443"/>
      <c r="AU51" s="443"/>
      <c r="AV51" s="443"/>
      <c r="AW51" s="443"/>
      <c r="AX51" s="444"/>
      <c r="AY51" s="15"/>
    </row>
    <row r="52" spans="1:51" ht="14.6" customHeight="1" x14ac:dyDescent="0.25">
      <c r="A52" s="69" t="str">
        <f t="shared" si="1"/>
        <v/>
      </c>
      <c r="B52" s="153"/>
      <c r="C52" s="80"/>
      <c r="D52" s="80"/>
      <c r="E52" s="80"/>
      <c r="F52" s="80"/>
      <c r="G52" s="154"/>
      <c r="H52" s="80"/>
      <c r="I52" s="80"/>
      <c r="J52" s="80"/>
      <c r="K52" s="401"/>
      <c r="L52" s="401"/>
      <c r="M52" s="401"/>
      <c r="N52" s="401"/>
      <c r="O52" s="401"/>
      <c r="P52" s="401"/>
      <c r="Q52" s="401"/>
      <c r="R52" s="401"/>
      <c r="S52" s="401"/>
      <c r="T52" s="401"/>
      <c r="U52" s="401"/>
      <c r="V52" s="401"/>
      <c r="W52" s="401"/>
      <c r="X52" s="401"/>
      <c r="Y52" s="401"/>
      <c r="Z52" s="401"/>
      <c r="AA52" s="401"/>
      <c r="AB52" s="401"/>
      <c r="AC52" s="401"/>
      <c r="AD52" s="401"/>
      <c r="AE52" s="401"/>
      <c r="AF52" s="401"/>
      <c r="AG52" s="401"/>
      <c r="AH52" s="401"/>
      <c r="AI52" s="401"/>
      <c r="AJ52" s="401"/>
      <c r="AK52" s="80"/>
      <c r="AL52" s="155"/>
      <c r="AM52" s="156"/>
      <c r="AN52" s="80"/>
      <c r="AO52" s="80"/>
      <c r="AP52" s="80"/>
      <c r="AQ52" s="80"/>
      <c r="AR52" s="154"/>
      <c r="AS52" s="442"/>
      <c r="AT52" s="443"/>
      <c r="AU52" s="443"/>
      <c r="AV52" s="443"/>
      <c r="AW52" s="443"/>
      <c r="AX52" s="444"/>
      <c r="AY52" s="15"/>
    </row>
    <row r="53" spans="1:51" ht="19.5" customHeight="1" x14ac:dyDescent="0.25">
      <c r="A53" s="69">
        <f t="shared" si="1"/>
        <v>47</v>
      </c>
      <c r="B53" s="153"/>
      <c r="C53" s="80"/>
      <c r="D53" s="80"/>
      <c r="E53" s="80"/>
      <c r="F53" s="80"/>
      <c r="G53" s="154"/>
      <c r="H53" s="80"/>
      <c r="I53" s="80"/>
      <c r="J53" s="82" t="s">
        <v>1491</v>
      </c>
      <c r="K53" s="381" t="s">
        <v>1494</v>
      </c>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80"/>
      <c r="AL53" s="155"/>
      <c r="AM53" s="156">
        <v>47</v>
      </c>
      <c r="AN53" s="386" t="s">
        <v>12</v>
      </c>
      <c r="AO53" s="387"/>
      <c r="AP53" s="387"/>
      <c r="AQ53" s="388"/>
      <c r="AR53" s="154"/>
      <c r="AS53" s="442" t="s">
        <v>1554</v>
      </c>
      <c r="AT53" s="443"/>
      <c r="AU53" s="443"/>
      <c r="AV53" s="443"/>
      <c r="AW53" s="443"/>
      <c r="AX53" s="444"/>
      <c r="AY53" s="17">
        <f>VLOOKUP(AN53,$CD$6:$CE$11,2,FALSE)</f>
        <v>0</v>
      </c>
    </row>
    <row r="54" spans="1:51" ht="19.5" customHeight="1" x14ac:dyDescent="0.25">
      <c r="A54" s="69" t="str">
        <f t="shared" si="1"/>
        <v/>
      </c>
      <c r="B54" s="153"/>
      <c r="C54" s="80"/>
      <c r="D54" s="80"/>
      <c r="E54" s="80"/>
      <c r="F54" s="80"/>
      <c r="G54" s="154"/>
      <c r="H54" s="80"/>
      <c r="I54" s="80"/>
      <c r="J54" s="82"/>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80"/>
      <c r="AL54" s="155"/>
      <c r="AM54" s="156"/>
      <c r="AN54" s="80"/>
      <c r="AO54" s="80"/>
      <c r="AP54" s="80"/>
      <c r="AQ54" s="80"/>
      <c r="AR54" s="154"/>
      <c r="AS54" s="442"/>
      <c r="AT54" s="443"/>
      <c r="AU54" s="443"/>
      <c r="AV54" s="443"/>
      <c r="AW54" s="443"/>
      <c r="AX54" s="444"/>
      <c r="AY54" s="15"/>
    </row>
    <row r="55" spans="1:51" ht="19.5" customHeight="1" x14ac:dyDescent="0.25">
      <c r="A55" s="69" t="str">
        <f t="shared" si="1"/>
        <v/>
      </c>
      <c r="B55" s="153"/>
      <c r="C55" s="80"/>
      <c r="D55" s="80"/>
      <c r="E55" s="80"/>
      <c r="F55" s="80"/>
      <c r="G55" s="154"/>
      <c r="H55" s="80"/>
      <c r="I55" s="80"/>
      <c r="J55" s="82"/>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80"/>
      <c r="AL55" s="155"/>
      <c r="AM55" s="156"/>
      <c r="AN55" s="80"/>
      <c r="AO55" s="80"/>
      <c r="AP55" s="80"/>
      <c r="AQ55" s="80"/>
      <c r="AR55" s="154"/>
      <c r="AS55" s="442"/>
      <c r="AT55" s="443"/>
      <c r="AU55" s="443"/>
      <c r="AV55" s="443"/>
      <c r="AW55" s="443"/>
      <c r="AX55" s="444"/>
      <c r="AY55" s="15"/>
    </row>
    <row r="56" spans="1:51" ht="19.5" customHeight="1" x14ac:dyDescent="0.25">
      <c r="A56" s="69" t="str">
        <f t="shared" si="1"/>
        <v/>
      </c>
      <c r="B56" s="153"/>
      <c r="C56" s="80"/>
      <c r="D56" s="80"/>
      <c r="E56" s="80"/>
      <c r="F56" s="80"/>
      <c r="G56" s="154"/>
      <c r="H56" s="80"/>
      <c r="I56" s="80"/>
      <c r="J56" s="82"/>
      <c r="K56" s="381"/>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80"/>
      <c r="AL56" s="155"/>
      <c r="AM56" s="156"/>
      <c r="AN56" s="80"/>
      <c r="AO56" s="80"/>
      <c r="AP56" s="80"/>
      <c r="AQ56" s="80"/>
      <c r="AR56" s="154"/>
      <c r="AS56" s="220"/>
      <c r="AT56" s="221"/>
      <c r="AU56" s="221"/>
      <c r="AV56" s="221"/>
      <c r="AW56" s="221"/>
      <c r="AX56" s="222"/>
      <c r="AY56" s="17"/>
    </row>
    <row r="57" spans="1:51" ht="19.5" customHeight="1" x14ac:dyDescent="0.25">
      <c r="A57" s="69" t="str">
        <f t="shared" ref="A57:A121" si="2">_xlfn.IFS(AM57=0,"",AM57&gt;0,AM57,AM57&lt;&gt;"","")</f>
        <v/>
      </c>
      <c r="B57" s="153"/>
      <c r="C57" s="80"/>
      <c r="D57" s="80"/>
      <c r="E57" s="80"/>
      <c r="F57" s="80"/>
      <c r="G57" s="154"/>
      <c r="H57" s="80"/>
      <c r="I57" s="80"/>
      <c r="J57" s="82"/>
      <c r="K57" s="381"/>
      <c r="L57" s="381"/>
      <c r="M57" s="381"/>
      <c r="N57" s="381"/>
      <c r="O57" s="381"/>
      <c r="P57" s="381"/>
      <c r="Q57" s="381"/>
      <c r="R57" s="381"/>
      <c r="S57" s="381"/>
      <c r="T57" s="381"/>
      <c r="U57" s="381"/>
      <c r="V57" s="381"/>
      <c r="W57" s="381"/>
      <c r="X57" s="381"/>
      <c r="Y57" s="381"/>
      <c r="Z57" s="381"/>
      <c r="AA57" s="381"/>
      <c r="AB57" s="381"/>
      <c r="AC57" s="381"/>
      <c r="AD57" s="381"/>
      <c r="AE57" s="381"/>
      <c r="AF57" s="381"/>
      <c r="AG57" s="381"/>
      <c r="AH57" s="381"/>
      <c r="AI57" s="381"/>
      <c r="AJ57" s="381"/>
      <c r="AK57" s="80"/>
      <c r="AL57" s="155"/>
      <c r="AM57" s="156"/>
      <c r="AN57" s="80"/>
      <c r="AO57" s="80"/>
      <c r="AP57" s="80"/>
      <c r="AQ57" s="80"/>
      <c r="AR57" s="154"/>
      <c r="AS57" s="157"/>
      <c r="AT57" s="158"/>
      <c r="AU57" s="158"/>
      <c r="AV57" s="158"/>
      <c r="AW57" s="158"/>
      <c r="AX57" s="159"/>
      <c r="AY57" s="15"/>
    </row>
    <row r="58" spans="1:51" ht="19.5" customHeight="1" x14ac:dyDescent="0.25">
      <c r="A58" s="69" t="str">
        <f t="shared" si="2"/>
        <v/>
      </c>
      <c r="B58" s="153"/>
      <c r="C58" s="80"/>
      <c r="D58" s="80"/>
      <c r="E58" s="80"/>
      <c r="F58" s="80"/>
      <c r="G58" s="154"/>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155"/>
      <c r="AM58" s="156"/>
      <c r="AN58" s="80"/>
      <c r="AO58" s="80"/>
      <c r="AP58" s="80"/>
      <c r="AQ58" s="80"/>
      <c r="AR58" s="154"/>
      <c r="AS58" s="157"/>
      <c r="AT58" s="158"/>
      <c r="AU58" s="158"/>
      <c r="AV58" s="158"/>
      <c r="AW58" s="158"/>
      <c r="AX58" s="159"/>
      <c r="AY58" s="15"/>
    </row>
    <row r="59" spans="1:51" ht="19.5" customHeight="1" x14ac:dyDescent="0.25">
      <c r="A59" s="69">
        <f t="shared" si="2"/>
        <v>48</v>
      </c>
      <c r="B59" s="153"/>
      <c r="C59" s="80"/>
      <c r="D59" s="80"/>
      <c r="E59" s="80"/>
      <c r="F59" s="80"/>
      <c r="G59" s="154"/>
      <c r="H59" s="80"/>
      <c r="I59" s="80"/>
      <c r="J59" s="83" t="s">
        <v>1495</v>
      </c>
      <c r="K59" s="381" t="s">
        <v>1496</v>
      </c>
      <c r="L59" s="381"/>
      <c r="M59" s="381"/>
      <c r="N59" s="381"/>
      <c r="O59" s="381"/>
      <c r="P59" s="381"/>
      <c r="Q59" s="381"/>
      <c r="R59" s="381"/>
      <c r="S59" s="381"/>
      <c r="T59" s="381"/>
      <c r="U59" s="381"/>
      <c r="V59" s="381"/>
      <c r="W59" s="381"/>
      <c r="X59" s="381"/>
      <c r="Y59" s="381"/>
      <c r="Z59" s="381"/>
      <c r="AA59" s="381"/>
      <c r="AB59" s="381"/>
      <c r="AC59" s="381"/>
      <c r="AD59" s="381"/>
      <c r="AE59" s="381"/>
      <c r="AF59" s="381"/>
      <c r="AG59" s="381"/>
      <c r="AH59" s="381"/>
      <c r="AI59" s="381"/>
      <c r="AJ59" s="381"/>
      <c r="AK59" s="80"/>
      <c r="AL59" s="155"/>
      <c r="AM59" s="156">
        <v>48</v>
      </c>
      <c r="AN59" s="386" t="s">
        <v>12</v>
      </c>
      <c r="AO59" s="387"/>
      <c r="AP59" s="387"/>
      <c r="AQ59" s="388"/>
      <c r="AR59" s="154"/>
      <c r="AS59" s="442" t="s">
        <v>1554</v>
      </c>
      <c r="AT59" s="443"/>
      <c r="AU59" s="443"/>
      <c r="AV59" s="443"/>
      <c r="AW59" s="443"/>
      <c r="AX59" s="444"/>
      <c r="AY59" s="17">
        <f>VLOOKUP(AN59,$CD$6:$CE$11,2,FALSE)</f>
        <v>0</v>
      </c>
    </row>
    <row r="60" spans="1:51" ht="19.5" customHeight="1" x14ac:dyDescent="0.25">
      <c r="A60" s="69" t="str">
        <f t="shared" si="2"/>
        <v/>
      </c>
      <c r="B60" s="153"/>
      <c r="C60" s="80"/>
      <c r="D60" s="80"/>
      <c r="E60" s="80"/>
      <c r="F60" s="80"/>
      <c r="G60" s="154"/>
      <c r="H60" s="80"/>
      <c r="I60" s="80"/>
      <c r="J60" s="83"/>
      <c r="K60" s="381"/>
      <c r="L60" s="381"/>
      <c r="M60" s="381"/>
      <c r="N60" s="381"/>
      <c r="O60" s="381"/>
      <c r="P60" s="381"/>
      <c r="Q60" s="381"/>
      <c r="R60" s="381"/>
      <c r="S60" s="381"/>
      <c r="T60" s="381"/>
      <c r="U60" s="381"/>
      <c r="V60" s="381"/>
      <c r="W60" s="381"/>
      <c r="X60" s="381"/>
      <c r="Y60" s="381"/>
      <c r="Z60" s="381"/>
      <c r="AA60" s="381"/>
      <c r="AB60" s="381"/>
      <c r="AC60" s="381"/>
      <c r="AD60" s="381"/>
      <c r="AE60" s="381"/>
      <c r="AF60" s="381"/>
      <c r="AG60" s="381"/>
      <c r="AH60" s="381"/>
      <c r="AI60" s="381"/>
      <c r="AJ60" s="381"/>
      <c r="AK60" s="80"/>
      <c r="AL60" s="155"/>
      <c r="AM60" s="156"/>
      <c r="AN60" s="80"/>
      <c r="AO60" s="80"/>
      <c r="AP60" s="80"/>
      <c r="AQ60" s="80"/>
      <c r="AR60" s="154"/>
      <c r="AS60" s="442"/>
      <c r="AT60" s="443"/>
      <c r="AU60" s="443"/>
      <c r="AV60" s="443"/>
      <c r="AW60" s="443"/>
      <c r="AX60" s="444"/>
      <c r="AY60" s="15"/>
    </row>
    <row r="61" spans="1:51" ht="19.5" customHeight="1" x14ac:dyDescent="0.25">
      <c r="A61" s="69" t="str">
        <f t="shared" si="2"/>
        <v/>
      </c>
      <c r="B61" s="153"/>
      <c r="C61" s="80"/>
      <c r="D61" s="80"/>
      <c r="E61" s="80"/>
      <c r="F61" s="80"/>
      <c r="G61" s="154"/>
      <c r="H61" s="80"/>
      <c r="I61" s="80"/>
      <c r="J61" s="83"/>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80"/>
      <c r="AL61" s="155"/>
      <c r="AM61" s="156"/>
      <c r="AN61" s="80"/>
      <c r="AO61" s="80"/>
      <c r="AP61" s="80"/>
      <c r="AQ61" s="80"/>
      <c r="AR61" s="154"/>
      <c r="AS61" s="442"/>
      <c r="AT61" s="443"/>
      <c r="AU61" s="443"/>
      <c r="AV61" s="443"/>
      <c r="AW61" s="443"/>
      <c r="AX61" s="444"/>
      <c r="AY61" s="17"/>
    </row>
    <row r="62" spans="1:51" ht="19.5" customHeight="1" x14ac:dyDescent="0.25">
      <c r="A62" s="69"/>
      <c r="B62" s="153"/>
      <c r="C62" s="80"/>
      <c r="D62" s="80"/>
      <c r="E62" s="80"/>
      <c r="F62" s="80"/>
      <c r="G62" s="154"/>
      <c r="H62" s="80"/>
      <c r="I62" s="80"/>
      <c r="J62" s="83"/>
      <c r="K62" s="381"/>
      <c r="L62" s="381"/>
      <c r="M62" s="381"/>
      <c r="N62" s="381"/>
      <c r="O62" s="381"/>
      <c r="P62" s="381"/>
      <c r="Q62" s="381"/>
      <c r="R62" s="381"/>
      <c r="S62" s="381"/>
      <c r="T62" s="381"/>
      <c r="U62" s="381"/>
      <c r="V62" s="381"/>
      <c r="W62" s="381"/>
      <c r="X62" s="381"/>
      <c r="Y62" s="381"/>
      <c r="Z62" s="381"/>
      <c r="AA62" s="381"/>
      <c r="AB62" s="381"/>
      <c r="AC62" s="381"/>
      <c r="AD62" s="381"/>
      <c r="AE62" s="381"/>
      <c r="AF62" s="381"/>
      <c r="AG62" s="381"/>
      <c r="AH62" s="381"/>
      <c r="AI62" s="381"/>
      <c r="AJ62" s="381"/>
      <c r="AK62" s="80"/>
      <c r="AL62" s="155"/>
      <c r="AM62" s="156"/>
      <c r="AN62" s="80"/>
      <c r="AO62" s="80"/>
      <c r="AP62" s="80"/>
      <c r="AQ62" s="80"/>
      <c r="AR62" s="154"/>
      <c r="AS62" s="157"/>
      <c r="AT62" s="158"/>
      <c r="AU62" s="158"/>
      <c r="AV62" s="158"/>
      <c r="AW62" s="158"/>
      <c r="AX62" s="159"/>
      <c r="AY62" s="39"/>
    </row>
    <row r="63" spans="1:51" ht="19.5" customHeight="1" x14ac:dyDescent="0.25">
      <c r="A63" s="69" t="str">
        <f t="shared" si="2"/>
        <v/>
      </c>
      <c r="B63" s="153"/>
      <c r="C63" s="80"/>
      <c r="D63" s="80"/>
      <c r="E63" s="80"/>
      <c r="F63" s="80"/>
      <c r="G63" s="154"/>
      <c r="H63" s="80"/>
      <c r="I63" s="80"/>
      <c r="J63" s="83"/>
      <c r="K63" s="381"/>
      <c r="L63" s="381"/>
      <c r="M63" s="381"/>
      <c r="N63" s="381"/>
      <c r="O63" s="381"/>
      <c r="P63" s="381"/>
      <c r="Q63" s="381"/>
      <c r="R63" s="381"/>
      <c r="S63" s="381"/>
      <c r="T63" s="381"/>
      <c r="U63" s="381"/>
      <c r="V63" s="381"/>
      <c r="W63" s="381"/>
      <c r="X63" s="381"/>
      <c r="Y63" s="381"/>
      <c r="Z63" s="381"/>
      <c r="AA63" s="381"/>
      <c r="AB63" s="381"/>
      <c r="AC63" s="381"/>
      <c r="AD63" s="381"/>
      <c r="AE63" s="381"/>
      <c r="AF63" s="381"/>
      <c r="AG63" s="381"/>
      <c r="AH63" s="381"/>
      <c r="AI63" s="381"/>
      <c r="AJ63" s="381"/>
      <c r="AK63" s="80"/>
      <c r="AL63" s="155"/>
      <c r="AM63" s="156"/>
      <c r="AN63" s="80"/>
      <c r="AO63" s="80"/>
      <c r="AP63" s="80"/>
      <c r="AQ63" s="80"/>
      <c r="AR63" s="154"/>
      <c r="AS63" s="157"/>
      <c r="AT63" s="158"/>
      <c r="AU63" s="158"/>
      <c r="AV63" s="158"/>
      <c r="AW63" s="158"/>
      <c r="AX63" s="159"/>
      <c r="AY63" s="15"/>
    </row>
    <row r="64" spans="1:51" ht="19.5" customHeight="1" x14ac:dyDescent="0.25">
      <c r="A64" s="69" t="str">
        <f t="shared" si="2"/>
        <v/>
      </c>
      <c r="B64" s="153"/>
      <c r="C64" s="80"/>
      <c r="D64" s="80"/>
      <c r="E64" s="80"/>
      <c r="F64" s="80"/>
      <c r="G64" s="154"/>
      <c r="H64" s="80"/>
      <c r="I64" s="80"/>
      <c r="J64" s="83"/>
      <c r="K64" s="381"/>
      <c r="L64" s="381"/>
      <c r="M64" s="381"/>
      <c r="N64" s="381"/>
      <c r="O64" s="381"/>
      <c r="P64" s="381"/>
      <c r="Q64" s="381"/>
      <c r="R64" s="381"/>
      <c r="S64" s="381"/>
      <c r="T64" s="381"/>
      <c r="U64" s="381"/>
      <c r="V64" s="381"/>
      <c r="W64" s="381"/>
      <c r="X64" s="381"/>
      <c r="Y64" s="381"/>
      <c r="Z64" s="381"/>
      <c r="AA64" s="381"/>
      <c r="AB64" s="381"/>
      <c r="AC64" s="381"/>
      <c r="AD64" s="381"/>
      <c r="AE64" s="381"/>
      <c r="AF64" s="381"/>
      <c r="AG64" s="381"/>
      <c r="AH64" s="381"/>
      <c r="AI64" s="381"/>
      <c r="AJ64" s="381"/>
      <c r="AK64" s="80"/>
      <c r="AL64" s="155"/>
      <c r="AM64" s="156"/>
      <c r="AN64" s="80"/>
      <c r="AO64" s="80"/>
      <c r="AP64" s="80"/>
      <c r="AQ64" s="80"/>
      <c r="AR64" s="154"/>
      <c r="AS64" s="157"/>
      <c r="AT64" s="158"/>
      <c r="AU64" s="158"/>
      <c r="AV64" s="158"/>
      <c r="AW64" s="158"/>
      <c r="AX64" s="159"/>
      <c r="AY64" s="15"/>
    </row>
    <row r="65" spans="1:51" ht="19.5" customHeight="1" x14ac:dyDescent="0.25">
      <c r="A65" s="69" t="str">
        <f t="shared" si="2"/>
        <v/>
      </c>
      <c r="B65" s="153"/>
      <c r="C65" s="80"/>
      <c r="D65" s="80"/>
      <c r="E65" s="80"/>
      <c r="F65" s="80"/>
      <c r="G65" s="154"/>
      <c r="H65" s="80"/>
      <c r="I65" s="80"/>
      <c r="J65" s="80"/>
      <c r="K65" s="381"/>
      <c r="L65" s="381"/>
      <c r="M65" s="381"/>
      <c r="N65" s="381"/>
      <c r="O65" s="381"/>
      <c r="P65" s="381"/>
      <c r="Q65" s="381"/>
      <c r="R65" s="381"/>
      <c r="S65" s="381"/>
      <c r="T65" s="381"/>
      <c r="U65" s="381"/>
      <c r="V65" s="381"/>
      <c r="W65" s="381"/>
      <c r="X65" s="381"/>
      <c r="Y65" s="381"/>
      <c r="Z65" s="381"/>
      <c r="AA65" s="381"/>
      <c r="AB65" s="381"/>
      <c r="AC65" s="381"/>
      <c r="AD65" s="381"/>
      <c r="AE65" s="381"/>
      <c r="AF65" s="381"/>
      <c r="AG65" s="381"/>
      <c r="AH65" s="381"/>
      <c r="AI65" s="381"/>
      <c r="AJ65" s="381"/>
      <c r="AK65" s="80"/>
      <c r="AL65" s="155"/>
      <c r="AM65" s="156"/>
      <c r="AN65" s="80"/>
      <c r="AO65" s="80"/>
      <c r="AP65" s="80"/>
      <c r="AQ65" s="80"/>
      <c r="AR65" s="154"/>
      <c r="AS65" s="157"/>
      <c r="AT65" s="158"/>
      <c r="AU65" s="158"/>
      <c r="AV65" s="158"/>
      <c r="AW65" s="158"/>
      <c r="AX65" s="159"/>
      <c r="AY65" s="15"/>
    </row>
    <row r="66" spans="1:51" ht="19.5" customHeight="1" x14ac:dyDescent="0.25">
      <c r="A66" s="69" t="str">
        <f t="shared" si="2"/>
        <v/>
      </c>
      <c r="B66" s="153"/>
      <c r="C66" s="80"/>
      <c r="D66" s="80"/>
      <c r="E66" s="80"/>
      <c r="F66" s="80"/>
      <c r="G66" s="154"/>
      <c r="H66" s="80"/>
      <c r="I66" s="80"/>
      <c r="J66" s="80"/>
      <c r="K66" s="80" t="s">
        <v>204</v>
      </c>
      <c r="L66" s="373" t="s">
        <v>211</v>
      </c>
      <c r="M66" s="373"/>
      <c r="N66" s="373"/>
      <c r="O66" s="373"/>
      <c r="P66" s="373"/>
      <c r="Q66" s="373"/>
      <c r="R66" s="373"/>
      <c r="S66" s="373"/>
      <c r="T66" s="373"/>
      <c r="U66" s="373"/>
      <c r="V66" s="373"/>
      <c r="W66" s="373"/>
      <c r="X66" s="373"/>
      <c r="Y66" s="373"/>
      <c r="Z66" s="373"/>
      <c r="AA66" s="373"/>
      <c r="AB66" s="373"/>
      <c r="AC66" s="373"/>
      <c r="AD66" s="373"/>
      <c r="AE66" s="373"/>
      <c r="AF66" s="373"/>
      <c r="AG66" s="373"/>
      <c r="AH66" s="373"/>
      <c r="AI66" s="373"/>
      <c r="AJ66" s="373"/>
      <c r="AK66" s="80"/>
      <c r="AL66" s="155"/>
      <c r="AM66" s="156"/>
      <c r="AN66" s="80"/>
      <c r="AO66" s="80"/>
      <c r="AP66" s="80"/>
      <c r="AQ66" s="80"/>
      <c r="AR66" s="154"/>
      <c r="AS66" s="157"/>
      <c r="AT66" s="158"/>
      <c r="AU66" s="158"/>
      <c r="AV66" s="158"/>
      <c r="AW66" s="158"/>
      <c r="AX66" s="159"/>
      <c r="AY66" s="15"/>
    </row>
    <row r="67" spans="1:51" ht="19.5" customHeight="1" x14ac:dyDescent="0.25">
      <c r="A67" s="69" t="str">
        <f t="shared" si="2"/>
        <v/>
      </c>
      <c r="B67" s="153"/>
      <c r="C67" s="80"/>
      <c r="D67" s="80"/>
      <c r="E67" s="80"/>
      <c r="F67" s="80"/>
      <c r="G67" s="154"/>
      <c r="H67" s="80"/>
      <c r="I67" s="80"/>
      <c r="J67" s="80"/>
      <c r="K67" s="80" t="s">
        <v>205</v>
      </c>
      <c r="L67" s="373" t="s">
        <v>208</v>
      </c>
      <c r="M67" s="373"/>
      <c r="N67" s="373"/>
      <c r="O67" s="373"/>
      <c r="P67" s="373"/>
      <c r="Q67" s="373"/>
      <c r="R67" s="373"/>
      <c r="S67" s="373"/>
      <c r="T67" s="373"/>
      <c r="U67" s="373"/>
      <c r="V67" s="373"/>
      <c r="W67" s="373"/>
      <c r="X67" s="373"/>
      <c r="Y67" s="373"/>
      <c r="Z67" s="373"/>
      <c r="AA67" s="373"/>
      <c r="AB67" s="373"/>
      <c r="AC67" s="373"/>
      <c r="AD67" s="373"/>
      <c r="AE67" s="373"/>
      <c r="AF67" s="373"/>
      <c r="AG67" s="373"/>
      <c r="AH67" s="373"/>
      <c r="AI67" s="373"/>
      <c r="AJ67" s="373"/>
      <c r="AK67" s="80"/>
      <c r="AL67" s="155"/>
      <c r="AM67" s="156"/>
      <c r="AN67" s="80"/>
      <c r="AO67" s="80"/>
      <c r="AP67" s="80"/>
      <c r="AQ67" s="80"/>
      <c r="AR67" s="154"/>
      <c r="AS67" s="157"/>
      <c r="AT67" s="158"/>
      <c r="AU67" s="158"/>
      <c r="AV67" s="158"/>
      <c r="AW67" s="158"/>
      <c r="AX67" s="159"/>
      <c r="AY67" s="15"/>
    </row>
    <row r="68" spans="1:51" ht="19.5" customHeight="1" x14ac:dyDescent="0.25">
      <c r="A68" s="69" t="str">
        <f t="shared" si="2"/>
        <v/>
      </c>
      <c r="B68" s="153"/>
      <c r="C68" s="80"/>
      <c r="D68" s="80"/>
      <c r="E68" s="80"/>
      <c r="F68" s="80"/>
      <c r="G68" s="154"/>
      <c r="H68" s="80"/>
      <c r="I68" s="80"/>
      <c r="J68" s="80"/>
      <c r="K68" s="80" t="s">
        <v>206</v>
      </c>
      <c r="L68" s="373" t="s">
        <v>209</v>
      </c>
      <c r="M68" s="373"/>
      <c r="N68" s="373"/>
      <c r="O68" s="373"/>
      <c r="P68" s="373"/>
      <c r="Q68" s="373"/>
      <c r="R68" s="373"/>
      <c r="S68" s="373"/>
      <c r="T68" s="373"/>
      <c r="U68" s="373"/>
      <c r="V68" s="373"/>
      <c r="W68" s="373"/>
      <c r="X68" s="373"/>
      <c r="Y68" s="373"/>
      <c r="Z68" s="373"/>
      <c r="AA68" s="373"/>
      <c r="AB68" s="373"/>
      <c r="AC68" s="373"/>
      <c r="AD68" s="373"/>
      <c r="AE68" s="373"/>
      <c r="AF68" s="373"/>
      <c r="AG68" s="373"/>
      <c r="AH68" s="373"/>
      <c r="AI68" s="373"/>
      <c r="AJ68" s="373"/>
      <c r="AK68" s="80"/>
      <c r="AL68" s="155"/>
      <c r="AM68" s="156"/>
      <c r="AN68" s="80"/>
      <c r="AO68" s="80"/>
      <c r="AP68" s="80"/>
      <c r="AQ68" s="80"/>
      <c r="AR68" s="154"/>
      <c r="AS68" s="157"/>
      <c r="AT68" s="158"/>
      <c r="AU68" s="158"/>
      <c r="AV68" s="158"/>
      <c r="AW68" s="158"/>
      <c r="AX68" s="159"/>
      <c r="AY68" s="15"/>
    </row>
    <row r="69" spans="1:51" ht="19.5" customHeight="1" x14ac:dyDescent="0.25">
      <c r="A69" s="69" t="str">
        <f t="shared" si="2"/>
        <v/>
      </c>
      <c r="B69" s="153"/>
      <c r="C69" s="80"/>
      <c r="D69" s="80"/>
      <c r="E69" s="80"/>
      <c r="F69" s="80"/>
      <c r="G69" s="154"/>
      <c r="H69" s="80"/>
      <c r="I69" s="80"/>
      <c r="J69" s="80"/>
      <c r="K69" s="80" t="s">
        <v>207</v>
      </c>
      <c r="L69" s="373" t="s">
        <v>210</v>
      </c>
      <c r="M69" s="373"/>
      <c r="N69" s="373"/>
      <c r="O69" s="373"/>
      <c r="P69" s="373"/>
      <c r="Q69" s="373"/>
      <c r="R69" s="373"/>
      <c r="S69" s="373"/>
      <c r="T69" s="373"/>
      <c r="U69" s="373"/>
      <c r="V69" s="373"/>
      <c r="W69" s="373"/>
      <c r="X69" s="373"/>
      <c r="Y69" s="373"/>
      <c r="Z69" s="373"/>
      <c r="AA69" s="373"/>
      <c r="AB69" s="373"/>
      <c r="AC69" s="373"/>
      <c r="AD69" s="373"/>
      <c r="AE69" s="373"/>
      <c r="AF69" s="373"/>
      <c r="AG69" s="373"/>
      <c r="AH69" s="373"/>
      <c r="AI69" s="373"/>
      <c r="AJ69" s="373"/>
      <c r="AK69" s="80"/>
      <c r="AL69" s="155"/>
      <c r="AM69" s="156"/>
      <c r="AN69" s="80"/>
      <c r="AO69" s="80"/>
      <c r="AP69" s="80"/>
      <c r="AQ69" s="80"/>
      <c r="AR69" s="154"/>
      <c r="AS69" s="157"/>
      <c r="AT69" s="158"/>
      <c r="AU69" s="158"/>
      <c r="AV69" s="158"/>
      <c r="AW69" s="158"/>
      <c r="AX69" s="159"/>
      <c r="AY69" s="15"/>
    </row>
    <row r="70" spans="1:51" ht="19.5" customHeight="1" x14ac:dyDescent="0.25">
      <c r="A70" s="69" t="str">
        <f t="shared" si="2"/>
        <v/>
      </c>
      <c r="B70" s="153"/>
      <c r="C70" s="80"/>
      <c r="D70" s="80"/>
      <c r="E70" s="80"/>
      <c r="F70" s="80"/>
      <c r="G70" s="154"/>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155"/>
      <c r="AM70" s="156"/>
      <c r="AN70" s="80"/>
      <c r="AO70" s="80"/>
      <c r="AP70" s="80"/>
      <c r="AQ70" s="80"/>
      <c r="AR70" s="154"/>
      <c r="AS70" s="157"/>
      <c r="AT70" s="158"/>
      <c r="AU70" s="158"/>
      <c r="AV70" s="158"/>
      <c r="AW70" s="158"/>
      <c r="AX70" s="159"/>
      <c r="AY70" s="15"/>
    </row>
    <row r="71" spans="1:51" ht="19.5" customHeight="1" x14ac:dyDescent="0.25">
      <c r="A71" s="69" t="str">
        <f t="shared" si="2"/>
        <v/>
      </c>
      <c r="B71" s="153"/>
      <c r="C71" s="80"/>
      <c r="D71" s="80"/>
      <c r="E71" s="80"/>
      <c r="F71" s="80"/>
      <c r="G71" s="154"/>
      <c r="H71" s="80"/>
      <c r="I71" s="80"/>
      <c r="J71" s="373" t="s">
        <v>212</v>
      </c>
      <c r="K71" s="373"/>
      <c r="L71" s="373"/>
      <c r="M71" s="373"/>
      <c r="N71" s="373"/>
      <c r="O71" s="373"/>
      <c r="P71" s="373"/>
      <c r="Q71" s="373"/>
      <c r="R71" s="373"/>
      <c r="S71" s="373"/>
      <c r="T71" s="373"/>
      <c r="U71" s="373"/>
      <c r="V71" s="373"/>
      <c r="W71" s="373"/>
      <c r="X71" s="373"/>
      <c r="Y71" s="373"/>
      <c r="Z71" s="373"/>
      <c r="AA71" s="373"/>
      <c r="AB71" s="373"/>
      <c r="AC71" s="373"/>
      <c r="AD71" s="373"/>
      <c r="AE71" s="373"/>
      <c r="AF71" s="373"/>
      <c r="AG71" s="373"/>
      <c r="AH71" s="373"/>
      <c r="AI71" s="373"/>
      <c r="AJ71" s="373"/>
      <c r="AK71" s="80"/>
      <c r="AL71" s="155"/>
      <c r="AM71" s="156"/>
      <c r="AN71" s="80"/>
      <c r="AO71" s="80"/>
      <c r="AP71" s="80"/>
      <c r="AQ71" s="80"/>
      <c r="AR71" s="154"/>
      <c r="AS71" s="157"/>
      <c r="AT71" s="158"/>
      <c r="AU71" s="158"/>
      <c r="AV71" s="158"/>
      <c r="AW71" s="158"/>
      <c r="AX71" s="159"/>
      <c r="AY71" s="15"/>
    </row>
    <row r="72" spans="1:51" ht="19.5" customHeight="1" x14ac:dyDescent="0.25">
      <c r="A72" s="69" t="str">
        <f t="shared" si="2"/>
        <v/>
      </c>
      <c r="B72" s="153"/>
      <c r="C72" s="80"/>
      <c r="D72" s="80"/>
      <c r="E72" s="80"/>
      <c r="F72" s="80"/>
      <c r="G72" s="154"/>
      <c r="H72" s="80"/>
      <c r="I72" s="80"/>
      <c r="J72" s="80" t="s">
        <v>213</v>
      </c>
      <c r="K72" s="381" t="s">
        <v>214</v>
      </c>
      <c r="L72" s="381"/>
      <c r="M72" s="381"/>
      <c r="N72" s="381"/>
      <c r="O72" s="381"/>
      <c r="P72" s="381"/>
      <c r="Q72" s="381"/>
      <c r="R72" s="381"/>
      <c r="S72" s="381"/>
      <c r="T72" s="381"/>
      <c r="U72" s="381"/>
      <c r="V72" s="381"/>
      <c r="W72" s="381"/>
      <c r="X72" s="381"/>
      <c r="Y72" s="381"/>
      <c r="Z72" s="381"/>
      <c r="AA72" s="381"/>
      <c r="AB72" s="381"/>
      <c r="AC72" s="381"/>
      <c r="AD72" s="381"/>
      <c r="AE72" s="381"/>
      <c r="AF72" s="381"/>
      <c r="AG72" s="381"/>
      <c r="AH72" s="381"/>
      <c r="AI72" s="381"/>
      <c r="AJ72" s="381"/>
      <c r="AK72" s="80"/>
      <c r="AL72" s="155"/>
      <c r="AM72" s="156"/>
      <c r="AN72" s="80"/>
      <c r="AO72" s="80"/>
      <c r="AP72" s="80"/>
      <c r="AQ72" s="80"/>
      <c r="AR72" s="154"/>
      <c r="AS72" s="157"/>
      <c r="AT72" s="158"/>
      <c r="AU72" s="158"/>
      <c r="AV72" s="158"/>
      <c r="AW72" s="158"/>
      <c r="AX72" s="159"/>
      <c r="AY72" s="15"/>
    </row>
    <row r="73" spans="1:51" ht="19.5" customHeight="1" x14ac:dyDescent="0.25">
      <c r="A73" s="69" t="str">
        <f t="shared" si="2"/>
        <v/>
      </c>
      <c r="B73" s="153"/>
      <c r="C73" s="80"/>
      <c r="D73" s="80"/>
      <c r="E73" s="80"/>
      <c r="F73" s="80"/>
      <c r="G73" s="154"/>
      <c r="H73" s="80"/>
      <c r="I73" s="80"/>
      <c r="J73" s="80"/>
      <c r="K73" s="381"/>
      <c r="L73" s="381"/>
      <c r="M73" s="381"/>
      <c r="N73" s="381"/>
      <c r="O73" s="381"/>
      <c r="P73" s="381"/>
      <c r="Q73" s="381"/>
      <c r="R73" s="381"/>
      <c r="S73" s="381"/>
      <c r="T73" s="381"/>
      <c r="U73" s="381"/>
      <c r="V73" s="381"/>
      <c r="W73" s="381"/>
      <c r="X73" s="381"/>
      <c r="Y73" s="381"/>
      <c r="Z73" s="381"/>
      <c r="AA73" s="381"/>
      <c r="AB73" s="381"/>
      <c r="AC73" s="381"/>
      <c r="AD73" s="381"/>
      <c r="AE73" s="381"/>
      <c r="AF73" s="381"/>
      <c r="AG73" s="381"/>
      <c r="AH73" s="381"/>
      <c r="AI73" s="381"/>
      <c r="AJ73" s="381"/>
      <c r="AK73" s="80"/>
      <c r="AL73" s="155"/>
      <c r="AM73" s="156"/>
      <c r="AN73" s="80"/>
      <c r="AO73" s="80"/>
      <c r="AP73" s="80"/>
      <c r="AQ73" s="80"/>
      <c r="AR73" s="154"/>
      <c r="AS73" s="157"/>
      <c r="AT73" s="158"/>
      <c r="AU73" s="158"/>
      <c r="AV73" s="158"/>
      <c r="AW73" s="158"/>
      <c r="AX73" s="159"/>
      <c r="AY73" s="17"/>
    </row>
    <row r="74" spans="1:51" ht="19.5" customHeight="1" x14ac:dyDescent="0.25">
      <c r="A74" s="69" t="str">
        <f t="shared" si="2"/>
        <v/>
      </c>
      <c r="B74" s="153"/>
      <c r="C74" s="80"/>
      <c r="D74" s="80"/>
      <c r="E74" s="80"/>
      <c r="F74" s="80"/>
      <c r="G74" s="154"/>
      <c r="H74" s="80"/>
      <c r="I74" s="80"/>
      <c r="J74" s="80"/>
      <c r="K74" s="381"/>
      <c r="L74" s="381"/>
      <c r="M74" s="381"/>
      <c r="N74" s="381"/>
      <c r="O74" s="381"/>
      <c r="P74" s="381"/>
      <c r="Q74" s="381"/>
      <c r="R74" s="381"/>
      <c r="S74" s="381"/>
      <c r="T74" s="381"/>
      <c r="U74" s="381"/>
      <c r="V74" s="381"/>
      <c r="W74" s="381"/>
      <c r="X74" s="381"/>
      <c r="Y74" s="381"/>
      <c r="Z74" s="381"/>
      <c r="AA74" s="381"/>
      <c r="AB74" s="381"/>
      <c r="AC74" s="381"/>
      <c r="AD74" s="381"/>
      <c r="AE74" s="381"/>
      <c r="AF74" s="381"/>
      <c r="AG74" s="381"/>
      <c r="AH74" s="381"/>
      <c r="AI74" s="381"/>
      <c r="AJ74" s="381"/>
      <c r="AK74" s="80"/>
      <c r="AL74" s="155"/>
      <c r="AM74" s="156"/>
      <c r="AN74" s="80"/>
      <c r="AO74" s="80"/>
      <c r="AP74" s="80"/>
      <c r="AQ74" s="80"/>
      <c r="AR74" s="154"/>
      <c r="AS74" s="157"/>
      <c r="AT74" s="158"/>
      <c r="AU74" s="158"/>
      <c r="AV74" s="158"/>
      <c r="AW74" s="158"/>
      <c r="AX74" s="159"/>
      <c r="AY74" s="15"/>
    </row>
    <row r="75" spans="1:51" ht="19.5" customHeight="1" x14ac:dyDescent="0.25">
      <c r="A75" s="69" t="str">
        <f t="shared" si="2"/>
        <v/>
      </c>
      <c r="B75" s="153"/>
      <c r="C75" s="80"/>
      <c r="D75" s="80"/>
      <c r="E75" s="80"/>
      <c r="F75" s="80"/>
      <c r="G75" s="154"/>
      <c r="H75" s="80"/>
      <c r="I75" s="80"/>
      <c r="J75" s="80"/>
      <c r="K75" s="381"/>
      <c r="L75" s="381"/>
      <c r="M75" s="381"/>
      <c r="N75" s="381"/>
      <c r="O75" s="381"/>
      <c r="P75" s="381"/>
      <c r="Q75" s="381"/>
      <c r="R75" s="381"/>
      <c r="S75" s="381"/>
      <c r="T75" s="381"/>
      <c r="U75" s="381"/>
      <c r="V75" s="381"/>
      <c r="W75" s="381"/>
      <c r="X75" s="381"/>
      <c r="Y75" s="381"/>
      <c r="Z75" s="381"/>
      <c r="AA75" s="381"/>
      <c r="AB75" s="381"/>
      <c r="AC75" s="381"/>
      <c r="AD75" s="381"/>
      <c r="AE75" s="381"/>
      <c r="AF75" s="381"/>
      <c r="AG75" s="381"/>
      <c r="AH75" s="381"/>
      <c r="AI75" s="381"/>
      <c r="AJ75" s="381"/>
      <c r="AK75" s="80"/>
      <c r="AL75" s="155"/>
      <c r="AM75" s="156"/>
      <c r="AN75" s="80"/>
      <c r="AO75" s="80"/>
      <c r="AP75" s="80"/>
      <c r="AQ75" s="80"/>
      <c r="AR75" s="154"/>
      <c r="AS75" s="157"/>
      <c r="AT75" s="158"/>
      <c r="AU75" s="158"/>
      <c r="AV75" s="158"/>
      <c r="AW75" s="158"/>
      <c r="AX75" s="159"/>
      <c r="AY75" s="15"/>
    </row>
    <row r="76" spans="1:51" ht="19.5" customHeight="1" x14ac:dyDescent="0.25">
      <c r="A76" s="69" t="str">
        <f t="shared" si="2"/>
        <v/>
      </c>
      <c r="B76" s="153"/>
      <c r="C76" s="80"/>
      <c r="D76" s="80"/>
      <c r="E76" s="80"/>
      <c r="F76" s="80"/>
      <c r="G76" s="154"/>
      <c r="H76" s="80"/>
      <c r="I76" s="80"/>
      <c r="J76" s="80"/>
      <c r="K76" s="163" t="s">
        <v>225</v>
      </c>
      <c r="L76" s="373" t="s">
        <v>216</v>
      </c>
      <c r="M76" s="373"/>
      <c r="N76" s="373"/>
      <c r="O76" s="373"/>
      <c r="P76" s="373"/>
      <c r="Q76" s="373"/>
      <c r="R76" s="373"/>
      <c r="S76" s="373"/>
      <c r="T76" s="373"/>
      <c r="U76" s="373"/>
      <c r="V76" s="373"/>
      <c r="W76" s="373"/>
      <c r="X76" s="373"/>
      <c r="Y76" s="373"/>
      <c r="Z76" s="373"/>
      <c r="AA76" s="373"/>
      <c r="AB76" s="373"/>
      <c r="AC76" s="373"/>
      <c r="AD76" s="373"/>
      <c r="AE76" s="373"/>
      <c r="AF76" s="373"/>
      <c r="AG76" s="373"/>
      <c r="AH76" s="373"/>
      <c r="AI76" s="373"/>
      <c r="AJ76" s="373"/>
      <c r="AK76" s="80"/>
      <c r="AL76" s="155"/>
      <c r="AM76" s="156"/>
      <c r="AN76" s="80"/>
      <c r="AO76" s="80"/>
      <c r="AP76" s="80"/>
      <c r="AQ76" s="80"/>
      <c r="AR76" s="154"/>
      <c r="AS76" s="157"/>
      <c r="AT76" s="158"/>
      <c r="AU76" s="158"/>
      <c r="AV76" s="158"/>
      <c r="AW76" s="158"/>
      <c r="AX76" s="159"/>
      <c r="AY76" s="15"/>
    </row>
    <row r="77" spans="1:51" ht="19.5" customHeight="1" x14ac:dyDescent="0.25">
      <c r="A77" s="69" t="str">
        <f t="shared" si="2"/>
        <v/>
      </c>
      <c r="B77" s="153"/>
      <c r="C77" s="80"/>
      <c r="D77" s="80"/>
      <c r="E77" s="80"/>
      <c r="F77" s="80"/>
      <c r="G77" s="154"/>
      <c r="H77" s="80"/>
      <c r="I77" s="80"/>
      <c r="J77" s="80"/>
      <c r="K77" s="163" t="s">
        <v>226</v>
      </c>
      <c r="L77" s="373" t="s">
        <v>215</v>
      </c>
      <c r="M77" s="373"/>
      <c r="N77" s="373"/>
      <c r="O77" s="373"/>
      <c r="P77" s="373"/>
      <c r="Q77" s="373"/>
      <c r="R77" s="373"/>
      <c r="S77" s="373"/>
      <c r="T77" s="373"/>
      <c r="U77" s="373"/>
      <c r="V77" s="373"/>
      <c r="W77" s="373"/>
      <c r="X77" s="373"/>
      <c r="Y77" s="373"/>
      <c r="Z77" s="373"/>
      <c r="AA77" s="373"/>
      <c r="AB77" s="373"/>
      <c r="AC77" s="373"/>
      <c r="AD77" s="373"/>
      <c r="AE77" s="373"/>
      <c r="AF77" s="373"/>
      <c r="AG77" s="373"/>
      <c r="AH77" s="373"/>
      <c r="AI77" s="373"/>
      <c r="AJ77" s="373"/>
      <c r="AK77" s="80"/>
      <c r="AL77" s="155"/>
      <c r="AM77" s="156"/>
      <c r="AN77" s="80"/>
      <c r="AO77" s="80"/>
      <c r="AP77" s="80"/>
      <c r="AQ77" s="80"/>
      <c r="AR77" s="154"/>
      <c r="AS77" s="157"/>
      <c r="AT77" s="158"/>
      <c r="AU77" s="158"/>
      <c r="AV77" s="158"/>
      <c r="AW77" s="158"/>
      <c r="AX77" s="159"/>
      <c r="AY77" s="15"/>
    </row>
    <row r="78" spans="1:51" ht="19.5" customHeight="1" x14ac:dyDescent="0.25">
      <c r="A78" s="69" t="str">
        <f t="shared" si="2"/>
        <v/>
      </c>
      <c r="B78" s="153"/>
      <c r="C78" s="80"/>
      <c r="D78" s="80"/>
      <c r="E78" s="80"/>
      <c r="F78" s="80"/>
      <c r="G78" s="154"/>
      <c r="H78" s="80"/>
      <c r="I78" s="80"/>
      <c r="J78" s="80"/>
      <c r="K78" s="163" t="s">
        <v>227</v>
      </c>
      <c r="L78" s="381" t="s">
        <v>217</v>
      </c>
      <c r="M78" s="381"/>
      <c r="N78" s="381"/>
      <c r="O78" s="381"/>
      <c r="P78" s="381"/>
      <c r="Q78" s="381"/>
      <c r="R78" s="381"/>
      <c r="S78" s="381"/>
      <c r="T78" s="381"/>
      <c r="U78" s="381"/>
      <c r="V78" s="381"/>
      <c r="W78" s="381"/>
      <c r="X78" s="381"/>
      <c r="Y78" s="381"/>
      <c r="Z78" s="381"/>
      <c r="AA78" s="381"/>
      <c r="AB78" s="381"/>
      <c r="AC78" s="381"/>
      <c r="AD78" s="381"/>
      <c r="AE78" s="381"/>
      <c r="AF78" s="381"/>
      <c r="AG78" s="381"/>
      <c r="AH78" s="381"/>
      <c r="AI78" s="381"/>
      <c r="AJ78" s="381"/>
      <c r="AK78" s="80"/>
      <c r="AL78" s="155"/>
      <c r="AM78" s="156"/>
      <c r="AN78" s="80"/>
      <c r="AO78" s="80"/>
      <c r="AP78" s="80"/>
      <c r="AQ78" s="80"/>
      <c r="AR78" s="154"/>
      <c r="AS78" s="157"/>
      <c r="AT78" s="158"/>
      <c r="AU78" s="158"/>
      <c r="AV78" s="158"/>
      <c r="AW78" s="158"/>
      <c r="AX78" s="159"/>
      <c r="AY78" s="15"/>
    </row>
    <row r="79" spans="1:51" ht="19.5" customHeight="1" x14ac:dyDescent="0.25">
      <c r="A79" s="69" t="str">
        <f t="shared" si="2"/>
        <v/>
      </c>
      <c r="B79" s="153"/>
      <c r="C79" s="80"/>
      <c r="D79" s="80"/>
      <c r="E79" s="80"/>
      <c r="F79" s="80"/>
      <c r="G79" s="154"/>
      <c r="H79" s="80"/>
      <c r="I79" s="80"/>
      <c r="J79" s="80"/>
      <c r="K79" s="81"/>
      <c r="L79" s="381"/>
      <c r="M79" s="381"/>
      <c r="N79" s="381"/>
      <c r="O79" s="381"/>
      <c r="P79" s="381"/>
      <c r="Q79" s="381"/>
      <c r="R79" s="381"/>
      <c r="S79" s="381"/>
      <c r="T79" s="381"/>
      <c r="U79" s="381"/>
      <c r="V79" s="381"/>
      <c r="W79" s="381"/>
      <c r="X79" s="381"/>
      <c r="Y79" s="381"/>
      <c r="Z79" s="381"/>
      <c r="AA79" s="381"/>
      <c r="AB79" s="381"/>
      <c r="AC79" s="381"/>
      <c r="AD79" s="381"/>
      <c r="AE79" s="381"/>
      <c r="AF79" s="381"/>
      <c r="AG79" s="381"/>
      <c r="AH79" s="381"/>
      <c r="AI79" s="381"/>
      <c r="AJ79" s="381"/>
      <c r="AK79" s="80"/>
      <c r="AL79" s="155"/>
      <c r="AM79" s="156"/>
      <c r="AN79" s="80"/>
      <c r="AO79" s="80"/>
      <c r="AP79" s="80"/>
      <c r="AQ79" s="80"/>
      <c r="AR79" s="154"/>
      <c r="AS79" s="157"/>
      <c r="AT79" s="158"/>
      <c r="AU79" s="158"/>
      <c r="AV79" s="158"/>
      <c r="AW79" s="158"/>
      <c r="AX79" s="159"/>
      <c r="AY79" s="17"/>
    </row>
    <row r="80" spans="1:51" ht="19.5" customHeight="1" x14ac:dyDescent="0.25">
      <c r="A80" s="69" t="str">
        <f t="shared" si="2"/>
        <v/>
      </c>
      <c r="B80" s="153"/>
      <c r="C80" s="80"/>
      <c r="D80" s="80"/>
      <c r="E80" s="80"/>
      <c r="F80" s="80"/>
      <c r="G80" s="154"/>
      <c r="H80" s="80"/>
      <c r="I80" s="80"/>
      <c r="J80" s="80"/>
      <c r="K80" s="163" t="s">
        <v>219</v>
      </c>
      <c r="L80" s="373" t="s">
        <v>221</v>
      </c>
      <c r="M80" s="373"/>
      <c r="N80" s="373"/>
      <c r="O80" s="373"/>
      <c r="P80" s="373"/>
      <c r="Q80" s="373"/>
      <c r="R80" s="373"/>
      <c r="S80" s="373"/>
      <c r="T80" s="373"/>
      <c r="U80" s="373"/>
      <c r="V80" s="373"/>
      <c r="W80" s="373"/>
      <c r="X80" s="373"/>
      <c r="Y80" s="373"/>
      <c r="Z80" s="373"/>
      <c r="AA80" s="373"/>
      <c r="AB80" s="373"/>
      <c r="AC80" s="373"/>
      <c r="AD80" s="373"/>
      <c r="AE80" s="373"/>
      <c r="AF80" s="373"/>
      <c r="AG80" s="373"/>
      <c r="AH80" s="373"/>
      <c r="AI80" s="373"/>
      <c r="AJ80" s="373"/>
      <c r="AK80" s="80"/>
      <c r="AL80" s="155"/>
      <c r="AM80" s="156"/>
      <c r="AN80" s="80"/>
      <c r="AO80" s="80"/>
      <c r="AP80" s="80"/>
      <c r="AQ80" s="80"/>
      <c r="AR80" s="154"/>
      <c r="AS80" s="157"/>
      <c r="AT80" s="158"/>
      <c r="AU80" s="158"/>
      <c r="AV80" s="158"/>
      <c r="AW80" s="158"/>
      <c r="AX80" s="159"/>
      <c r="AY80" s="15"/>
    </row>
    <row r="81" spans="1:51" ht="19.5" customHeight="1" x14ac:dyDescent="0.25">
      <c r="A81" s="69" t="str">
        <f t="shared" si="2"/>
        <v/>
      </c>
      <c r="B81" s="153"/>
      <c r="C81" s="80"/>
      <c r="D81" s="80"/>
      <c r="E81" s="80"/>
      <c r="F81" s="80"/>
      <c r="G81" s="154"/>
      <c r="H81" s="80"/>
      <c r="I81" s="80"/>
      <c r="J81" s="80"/>
      <c r="K81" s="163" t="s">
        <v>220</v>
      </c>
      <c r="L81" s="401" t="s">
        <v>218</v>
      </c>
      <c r="M81" s="401"/>
      <c r="N81" s="401"/>
      <c r="O81" s="401"/>
      <c r="P81" s="401"/>
      <c r="Q81" s="401"/>
      <c r="R81" s="401"/>
      <c r="S81" s="401"/>
      <c r="T81" s="401"/>
      <c r="U81" s="401"/>
      <c r="V81" s="401"/>
      <c r="W81" s="401"/>
      <c r="X81" s="401"/>
      <c r="Y81" s="401"/>
      <c r="Z81" s="401"/>
      <c r="AA81" s="401"/>
      <c r="AB81" s="401"/>
      <c r="AC81" s="401"/>
      <c r="AD81" s="401"/>
      <c r="AE81" s="401"/>
      <c r="AF81" s="401"/>
      <c r="AG81" s="401"/>
      <c r="AH81" s="401"/>
      <c r="AI81" s="401"/>
      <c r="AJ81" s="401"/>
      <c r="AK81" s="80"/>
      <c r="AL81" s="155"/>
      <c r="AM81" s="156"/>
      <c r="AN81" s="80"/>
      <c r="AO81" s="80"/>
      <c r="AP81" s="80"/>
      <c r="AQ81" s="80"/>
      <c r="AR81" s="154"/>
      <c r="AS81" s="157"/>
      <c r="AT81" s="158"/>
      <c r="AU81" s="158"/>
      <c r="AV81" s="158"/>
      <c r="AW81" s="158"/>
      <c r="AX81" s="159"/>
      <c r="AY81" s="15"/>
    </row>
    <row r="82" spans="1:51" ht="19.5" customHeight="1" x14ac:dyDescent="0.25">
      <c r="A82" s="69" t="str">
        <f t="shared" si="2"/>
        <v/>
      </c>
      <c r="B82" s="153"/>
      <c r="C82" s="80"/>
      <c r="D82" s="80"/>
      <c r="E82" s="80"/>
      <c r="F82" s="80"/>
      <c r="G82" s="154"/>
      <c r="H82" s="80"/>
      <c r="I82" s="80"/>
      <c r="J82" s="80"/>
      <c r="K82" s="80"/>
      <c r="L82" s="401"/>
      <c r="M82" s="401"/>
      <c r="N82" s="401"/>
      <c r="O82" s="401"/>
      <c r="P82" s="401"/>
      <c r="Q82" s="401"/>
      <c r="R82" s="401"/>
      <c r="S82" s="401"/>
      <c r="T82" s="401"/>
      <c r="U82" s="401"/>
      <c r="V82" s="401"/>
      <c r="W82" s="401"/>
      <c r="X82" s="401"/>
      <c r="Y82" s="401"/>
      <c r="Z82" s="401"/>
      <c r="AA82" s="401"/>
      <c r="AB82" s="401"/>
      <c r="AC82" s="401"/>
      <c r="AD82" s="401"/>
      <c r="AE82" s="401"/>
      <c r="AF82" s="401"/>
      <c r="AG82" s="401"/>
      <c r="AH82" s="401"/>
      <c r="AI82" s="401"/>
      <c r="AJ82" s="401"/>
      <c r="AK82" s="80"/>
      <c r="AL82" s="155"/>
      <c r="AM82" s="156"/>
      <c r="AN82" s="80"/>
      <c r="AO82" s="80"/>
      <c r="AP82" s="80"/>
      <c r="AQ82" s="80"/>
      <c r="AR82" s="154"/>
      <c r="AS82" s="157"/>
      <c r="AT82" s="158"/>
      <c r="AU82" s="158"/>
      <c r="AV82" s="158"/>
      <c r="AW82" s="158"/>
      <c r="AX82" s="159"/>
      <c r="AY82" s="15"/>
    </row>
    <row r="83" spans="1:51" ht="19.5" customHeight="1" x14ac:dyDescent="0.25">
      <c r="A83" s="69" t="str">
        <f t="shared" si="2"/>
        <v/>
      </c>
      <c r="B83" s="153"/>
      <c r="C83" s="80"/>
      <c r="D83" s="80"/>
      <c r="E83" s="80"/>
      <c r="F83" s="80"/>
      <c r="G83" s="154"/>
      <c r="H83" s="80"/>
      <c r="I83" s="80"/>
      <c r="J83" s="80"/>
      <c r="K83" s="80"/>
      <c r="L83" s="401"/>
      <c r="M83" s="401"/>
      <c r="N83" s="401"/>
      <c r="O83" s="401"/>
      <c r="P83" s="401"/>
      <c r="Q83" s="401"/>
      <c r="R83" s="401"/>
      <c r="S83" s="401"/>
      <c r="T83" s="401"/>
      <c r="U83" s="401"/>
      <c r="V83" s="401"/>
      <c r="W83" s="401"/>
      <c r="X83" s="401"/>
      <c r="Y83" s="401"/>
      <c r="Z83" s="401"/>
      <c r="AA83" s="401"/>
      <c r="AB83" s="401"/>
      <c r="AC83" s="401"/>
      <c r="AD83" s="401"/>
      <c r="AE83" s="401"/>
      <c r="AF83" s="401"/>
      <c r="AG83" s="401"/>
      <c r="AH83" s="401"/>
      <c r="AI83" s="401"/>
      <c r="AJ83" s="401"/>
      <c r="AK83" s="80"/>
      <c r="AL83" s="155"/>
      <c r="AM83" s="156"/>
      <c r="AN83" s="80"/>
      <c r="AO83" s="80"/>
      <c r="AP83" s="80"/>
      <c r="AQ83" s="80"/>
      <c r="AR83" s="154"/>
      <c r="AS83" s="157"/>
      <c r="AT83" s="158"/>
      <c r="AU83" s="158"/>
      <c r="AV83" s="158"/>
      <c r="AW83" s="158"/>
      <c r="AX83" s="159"/>
      <c r="AY83" s="15"/>
    </row>
    <row r="84" spans="1:51" ht="19.5" customHeight="1" x14ac:dyDescent="0.25">
      <c r="A84" s="69" t="str">
        <f t="shared" si="2"/>
        <v/>
      </c>
      <c r="B84" s="153"/>
      <c r="C84" s="80"/>
      <c r="D84" s="80"/>
      <c r="E84" s="80"/>
      <c r="F84" s="80"/>
      <c r="G84" s="154"/>
      <c r="H84" s="80"/>
      <c r="I84" s="80"/>
      <c r="J84" s="80"/>
      <c r="K84" s="80"/>
      <c r="L84" s="401"/>
      <c r="M84" s="401"/>
      <c r="N84" s="401"/>
      <c r="O84" s="401"/>
      <c r="P84" s="401"/>
      <c r="Q84" s="401"/>
      <c r="R84" s="401"/>
      <c r="S84" s="401"/>
      <c r="T84" s="401"/>
      <c r="U84" s="401"/>
      <c r="V84" s="401"/>
      <c r="W84" s="401"/>
      <c r="X84" s="401"/>
      <c r="Y84" s="401"/>
      <c r="Z84" s="401"/>
      <c r="AA84" s="401"/>
      <c r="AB84" s="401"/>
      <c r="AC84" s="401"/>
      <c r="AD84" s="401"/>
      <c r="AE84" s="401"/>
      <c r="AF84" s="401"/>
      <c r="AG84" s="401"/>
      <c r="AH84" s="401"/>
      <c r="AI84" s="401"/>
      <c r="AJ84" s="401"/>
      <c r="AK84" s="80"/>
      <c r="AL84" s="155"/>
      <c r="AM84" s="156"/>
      <c r="AN84" s="80"/>
      <c r="AO84" s="80"/>
      <c r="AP84" s="80"/>
      <c r="AQ84" s="80"/>
      <c r="AR84" s="154"/>
      <c r="AS84" s="157"/>
      <c r="AT84" s="158"/>
      <c r="AU84" s="158"/>
      <c r="AV84" s="158"/>
      <c r="AW84" s="158"/>
      <c r="AX84" s="159"/>
      <c r="AY84" s="15"/>
    </row>
    <row r="85" spans="1:51" ht="22.95" customHeight="1" x14ac:dyDescent="0.25">
      <c r="A85" s="69" t="str">
        <f t="shared" si="2"/>
        <v/>
      </c>
      <c r="B85" s="153"/>
      <c r="C85" s="80"/>
      <c r="D85" s="80"/>
      <c r="E85" s="80"/>
      <c r="F85" s="80"/>
      <c r="G85" s="154"/>
      <c r="H85" s="80"/>
      <c r="I85" s="80"/>
      <c r="J85" s="80"/>
      <c r="K85" s="80"/>
      <c r="L85" s="401"/>
      <c r="M85" s="401"/>
      <c r="N85" s="401"/>
      <c r="O85" s="401"/>
      <c r="P85" s="401"/>
      <c r="Q85" s="401"/>
      <c r="R85" s="401"/>
      <c r="S85" s="401"/>
      <c r="T85" s="401"/>
      <c r="U85" s="401"/>
      <c r="V85" s="401"/>
      <c r="W85" s="401"/>
      <c r="X85" s="401"/>
      <c r="Y85" s="401"/>
      <c r="Z85" s="401"/>
      <c r="AA85" s="401"/>
      <c r="AB85" s="401"/>
      <c r="AC85" s="401"/>
      <c r="AD85" s="401"/>
      <c r="AE85" s="401"/>
      <c r="AF85" s="401"/>
      <c r="AG85" s="401"/>
      <c r="AH85" s="401"/>
      <c r="AI85" s="401"/>
      <c r="AJ85" s="401"/>
      <c r="AK85" s="80"/>
      <c r="AL85" s="155"/>
      <c r="AM85" s="156"/>
      <c r="AN85" s="80"/>
      <c r="AO85" s="80"/>
      <c r="AP85" s="80"/>
      <c r="AQ85" s="80"/>
      <c r="AR85" s="154"/>
      <c r="AS85" s="157"/>
      <c r="AT85" s="158"/>
      <c r="AU85" s="158"/>
      <c r="AV85" s="158"/>
      <c r="AW85" s="158"/>
      <c r="AX85" s="159"/>
      <c r="AY85" s="15"/>
    </row>
    <row r="86" spans="1:51" ht="19.5" customHeight="1" x14ac:dyDescent="0.25">
      <c r="A86" s="69" t="str">
        <f t="shared" si="2"/>
        <v/>
      </c>
      <c r="B86" s="153"/>
      <c r="C86" s="80"/>
      <c r="D86" s="80"/>
      <c r="E86" s="80"/>
      <c r="F86" s="80"/>
      <c r="G86" s="154"/>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155"/>
      <c r="AM86" s="156"/>
      <c r="AN86" s="80"/>
      <c r="AO86" s="80"/>
      <c r="AP86" s="80"/>
      <c r="AQ86" s="80"/>
      <c r="AR86" s="154"/>
      <c r="AS86" s="157"/>
      <c r="AT86" s="158"/>
      <c r="AU86" s="158"/>
      <c r="AV86" s="158"/>
      <c r="AW86" s="158"/>
      <c r="AX86" s="159"/>
      <c r="AY86" s="15"/>
    </row>
    <row r="87" spans="1:51" ht="22.2" customHeight="1" x14ac:dyDescent="0.25">
      <c r="A87" s="69" t="str">
        <f t="shared" si="2"/>
        <v/>
      </c>
      <c r="B87" s="153"/>
      <c r="C87" s="80"/>
      <c r="D87" s="80"/>
      <c r="E87" s="80"/>
      <c r="F87" s="80"/>
      <c r="G87" s="154"/>
      <c r="H87" s="80"/>
      <c r="I87" s="80"/>
      <c r="J87" s="80" t="s">
        <v>213</v>
      </c>
      <c r="K87" s="401" t="s">
        <v>222</v>
      </c>
      <c r="L87" s="401"/>
      <c r="M87" s="401"/>
      <c r="N87" s="401"/>
      <c r="O87" s="401"/>
      <c r="P87" s="401"/>
      <c r="Q87" s="401"/>
      <c r="R87" s="401"/>
      <c r="S87" s="401"/>
      <c r="T87" s="401"/>
      <c r="U87" s="401"/>
      <c r="V87" s="401"/>
      <c r="W87" s="401"/>
      <c r="X87" s="401"/>
      <c r="Y87" s="401"/>
      <c r="Z87" s="401"/>
      <c r="AA87" s="401"/>
      <c r="AB87" s="401"/>
      <c r="AC87" s="401"/>
      <c r="AD87" s="401"/>
      <c r="AE87" s="401"/>
      <c r="AF87" s="401"/>
      <c r="AG87" s="401"/>
      <c r="AH87" s="401"/>
      <c r="AI87" s="401"/>
      <c r="AJ87" s="401"/>
      <c r="AK87" s="80"/>
      <c r="AL87" s="155"/>
      <c r="AM87" s="156"/>
      <c r="AN87" s="80"/>
      <c r="AO87" s="80"/>
      <c r="AP87" s="80"/>
      <c r="AQ87" s="80"/>
      <c r="AR87" s="154"/>
      <c r="AS87" s="157"/>
      <c r="AT87" s="158"/>
      <c r="AU87" s="158"/>
      <c r="AV87" s="158"/>
      <c r="AW87" s="158"/>
      <c r="AX87" s="159"/>
      <c r="AY87" s="17"/>
    </row>
    <row r="88" spans="1:51" ht="25.95" customHeight="1" x14ac:dyDescent="0.25">
      <c r="A88" s="69" t="str">
        <f t="shared" si="2"/>
        <v/>
      </c>
      <c r="B88" s="153"/>
      <c r="C88" s="80"/>
      <c r="D88" s="80"/>
      <c r="E88" s="80"/>
      <c r="F88" s="80"/>
      <c r="G88" s="154"/>
      <c r="H88" s="80"/>
      <c r="I88" s="80"/>
      <c r="J88" s="80"/>
      <c r="K88" s="401"/>
      <c r="L88" s="401"/>
      <c r="M88" s="401"/>
      <c r="N88" s="401"/>
      <c r="O88" s="401"/>
      <c r="P88" s="401"/>
      <c r="Q88" s="401"/>
      <c r="R88" s="401"/>
      <c r="S88" s="401"/>
      <c r="T88" s="401"/>
      <c r="U88" s="401"/>
      <c r="V88" s="401"/>
      <c r="W88" s="401"/>
      <c r="X88" s="401"/>
      <c r="Y88" s="401"/>
      <c r="Z88" s="401"/>
      <c r="AA88" s="401"/>
      <c r="AB88" s="401"/>
      <c r="AC88" s="401"/>
      <c r="AD88" s="401"/>
      <c r="AE88" s="401"/>
      <c r="AF88" s="401"/>
      <c r="AG88" s="401"/>
      <c r="AH88" s="401"/>
      <c r="AI88" s="401"/>
      <c r="AJ88" s="401"/>
      <c r="AK88" s="80"/>
      <c r="AL88" s="155"/>
      <c r="AM88" s="156"/>
      <c r="AN88" s="80"/>
      <c r="AO88" s="80"/>
      <c r="AP88" s="80"/>
      <c r="AQ88" s="80"/>
      <c r="AR88" s="154"/>
      <c r="AS88" s="157"/>
      <c r="AT88" s="158"/>
      <c r="AU88" s="158"/>
      <c r="AV88" s="158"/>
      <c r="AW88" s="158"/>
      <c r="AX88" s="159"/>
      <c r="AY88" s="15"/>
    </row>
    <row r="89" spans="1:51" ht="22.2" customHeight="1" x14ac:dyDescent="0.25">
      <c r="A89" s="69" t="str">
        <f t="shared" si="2"/>
        <v/>
      </c>
      <c r="B89" s="153"/>
      <c r="C89" s="80"/>
      <c r="D89" s="80"/>
      <c r="E89" s="80"/>
      <c r="F89" s="80"/>
      <c r="G89" s="154"/>
      <c r="H89" s="80"/>
      <c r="I89" s="80"/>
      <c r="J89" s="80"/>
      <c r="K89" s="381" t="s">
        <v>223</v>
      </c>
      <c r="L89" s="381"/>
      <c r="M89" s="381"/>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80"/>
      <c r="AL89" s="155"/>
      <c r="AM89" s="156"/>
      <c r="AN89" s="80"/>
      <c r="AO89" s="80"/>
      <c r="AP89" s="80"/>
      <c r="AQ89" s="80"/>
      <c r="AR89" s="154"/>
      <c r="AS89" s="157"/>
      <c r="AT89" s="158"/>
      <c r="AU89" s="158"/>
      <c r="AV89" s="158"/>
      <c r="AW89" s="158"/>
      <c r="AX89" s="159"/>
      <c r="AY89" s="15"/>
    </row>
    <row r="90" spans="1:51" ht="19.5" customHeight="1" x14ac:dyDescent="0.25">
      <c r="A90" s="69" t="str">
        <f t="shared" si="2"/>
        <v/>
      </c>
      <c r="B90" s="153"/>
      <c r="C90" s="80"/>
      <c r="D90" s="80"/>
      <c r="E90" s="80"/>
      <c r="F90" s="80"/>
      <c r="G90" s="154"/>
      <c r="H90" s="80"/>
      <c r="I90" s="80"/>
      <c r="J90" s="80"/>
      <c r="K90" s="381"/>
      <c r="L90" s="381"/>
      <c r="M90" s="381"/>
      <c r="N90" s="381"/>
      <c r="O90" s="381"/>
      <c r="P90" s="381"/>
      <c r="Q90" s="381"/>
      <c r="R90" s="381"/>
      <c r="S90" s="381"/>
      <c r="T90" s="381"/>
      <c r="U90" s="381"/>
      <c r="V90" s="381"/>
      <c r="W90" s="381"/>
      <c r="X90" s="381"/>
      <c r="Y90" s="381"/>
      <c r="Z90" s="381"/>
      <c r="AA90" s="381"/>
      <c r="AB90" s="381"/>
      <c r="AC90" s="381"/>
      <c r="AD90" s="381"/>
      <c r="AE90" s="381"/>
      <c r="AF90" s="381"/>
      <c r="AG90" s="381"/>
      <c r="AH90" s="381"/>
      <c r="AI90" s="381"/>
      <c r="AJ90" s="381"/>
      <c r="AK90" s="80"/>
      <c r="AL90" s="155"/>
      <c r="AM90" s="156"/>
      <c r="AN90" s="80"/>
      <c r="AO90" s="80"/>
      <c r="AP90" s="80"/>
      <c r="AQ90" s="80"/>
      <c r="AR90" s="154"/>
      <c r="AS90" s="157"/>
      <c r="AT90" s="158"/>
      <c r="AU90" s="158"/>
      <c r="AV90" s="158"/>
      <c r="AW90" s="158"/>
      <c r="AX90" s="159"/>
      <c r="AY90" s="17"/>
    </row>
    <row r="91" spans="1:51" ht="19.5" customHeight="1" x14ac:dyDescent="0.25">
      <c r="A91" s="69" t="str">
        <f t="shared" si="2"/>
        <v/>
      </c>
      <c r="B91" s="153"/>
      <c r="C91" s="80"/>
      <c r="D91" s="80"/>
      <c r="E91" s="80"/>
      <c r="F91" s="80"/>
      <c r="G91" s="154"/>
      <c r="H91" s="80"/>
      <c r="I91" s="80"/>
      <c r="J91" s="80"/>
      <c r="K91" s="381"/>
      <c r="L91" s="381"/>
      <c r="M91" s="381"/>
      <c r="N91" s="381"/>
      <c r="O91" s="381"/>
      <c r="P91" s="381"/>
      <c r="Q91" s="381"/>
      <c r="R91" s="381"/>
      <c r="S91" s="381"/>
      <c r="T91" s="381"/>
      <c r="U91" s="381"/>
      <c r="V91" s="381"/>
      <c r="W91" s="381"/>
      <c r="X91" s="381"/>
      <c r="Y91" s="381"/>
      <c r="Z91" s="381"/>
      <c r="AA91" s="381"/>
      <c r="AB91" s="381"/>
      <c r="AC91" s="381"/>
      <c r="AD91" s="381"/>
      <c r="AE91" s="381"/>
      <c r="AF91" s="381"/>
      <c r="AG91" s="381"/>
      <c r="AH91" s="381"/>
      <c r="AI91" s="381"/>
      <c r="AJ91" s="381"/>
      <c r="AK91" s="80"/>
      <c r="AL91" s="155"/>
      <c r="AM91" s="156"/>
      <c r="AN91" s="80"/>
      <c r="AO91" s="80"/>
      <c r="AP91" s="80"/>
      <c r="AQ91" s="80"/>
      <c r="AR91" s="154"/>
      <c r="AS91" s="157"/>
      <c r="AT91" s="158"/>
      <c r="AU91" s="158"/>
      <c r="AV91" s="158"/>
      <c r="AW91" s="158"/>
      <c r="AX91" s="159"/>
      <c r="AY91" s="15"/>
    </row>
    <row r="92" spans="1:51" ht="19.5" customHeight="1" x14ac:dyDescent="0.25">
      <c r="A92" s="69" t="str">
        <f t="shared" si="2"/>
        <v/>
      </c>
      <c r="B92" s="153"/>
      <c r="C92" s="80"/>
      <c r="D92" s="80"/>
      <c r="E92" s="80"/>
      <c r="F92" s="80"/>
      <c r="G92" s="154"/>
      <c r="H92" s="80"/>
      <c r="I92" s="80"/>
      <c r="J92" s="80"/>
      <c r="K92" s="381"/>
      <c r="L92" s="381"/>
      <c r="M92" s="381"/>
      <c r="N92" s="381"/>
      <c r="O92" s="381"/>
      <c r="P92" s="381"/>
      <c r="Q92" s="381"/>
      <c r="R92" s="381"/>
      <c r="S92" s="381"/>
      <c r="T92" s="381"/>
      <c r="U92" s="381"/>
      <c r="V92" s="381"/>
      <c r="W92" s="381"/>
      <c r="X92" s="381"/>
      <c r="Y92" s="381"/>
      <c r="Z92" s="381"/>
      <c r="AA92" s="381"/>
      <c r="AB92" s="381"/>
      <c r="AC92" s="381"/>
      <c r="AD92" s="381"/>
      <c r="AE92" s="381"/>
      <c r="AF92" s="381"/>
      <c r="AG92" s="381"/>
      <c r="AH92" s="381"/>
      <c r="AI92" s="381"/>
      <c r="AJ92" s="381"/>
      <c r="AK92" s="80"/>
      <c r="AL92" s="155"/>
      <c r="AM92" s="156"/>
      <c r="AN92" s="80"/>
      <c r="AO92" s="80"/>
      <c r="AP92" s="80"/>
      <c r="AQ92" s="80"/>
      <c r="AR92" s="154"/>
      <c r="AS92" s="157"/>
      <c r="AT92" s="158"/>
      <c r="AU92" s="158"/>
      <c r="AV92" s="158"/>
      <c r="AW92" s="158"/>
      <c r="AX92" s="159"/>
      <c r="AY92" s="15"/>
    </row>
    <row r="93" spans="1:51" ht="16.2" customHeight="1" x14ac:dyDescent="0.25">
      <c r="A93" s="69" t="str">
        <f t="shared" si="2"/>
        <v/>
      </c>
      <c r="B93" s="153"/>
      <c r="C93" s="80"/>
      <c r="D93" s="80"/>
      <c r="E93" s="80"/>
      <c r="F93" s="80"/>
      <c r="G93" s="154"/>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155"/>
      <c r="AM93" s="156"/>
      <c r="AN93" s="80"/>
      <c r="AO93" s="80"/>
      <c r="AP93" s="80"/>
      <c r="AQ93" s="80"/>
      <c r="AR93" s="154"/>
      <c r="AS93" s="157"/>
      <c r="AT93" s="158"/>
      <c r="AU93" s="158"/>
      <c r="AV93" s="158"/>
      <c r="AW93" s="158"/>
      <c r="AX93" s="159"/>
      <c r="AY93" s="17"/>
    </row>
    <row r="94" spans="1:51" ht="26.6" customHeight="1" x14ac:dyDescent="0.25">
      <c r="A94" s="69" t="str">
        <f t="shared" si="2"/>
        <v/>
      </c>
      <c r="B94" s="153"/>
      <c r="C94" s="80"/>
      <c r="D94" s="80"/>
      <c r="E94" s="80"/>
      <c r="F94" s="80"/>
      <c r="G94" s="154"/>
      <c r="H94" s="80"/>
      <c r="I94" s="80"/>
      <c r="J94" s="80" t="s">
        <v>213</v>
      </c>
      <c r="K94" s="381" t="s">
        <v>2011</v>
      </c>
      <c r="L94" s="381"/>
      <c r="M94" s="381"/>
      <c r="N94" s="381"/>
      <c r="O94" s="381"/>
      <c r="P94" s="381"/>
      <c r="Q94" s="381"/>
      <c r="R94" s="381"/>
      <c r="S94" s="381"/>
      <c r="T94" s="381"/>
      <c r="U94" s="381"/>
      <c r="V94" s="381"/>
      <c r="W94" s="381"/>
      <c r="X94" s="381"/>
      <c r="Y94" s="381"/>
      <c r="Z94" s="381"/>
      <c r="AA94" s="381"/>
      <c r="AB94" s="381"/>
      <c r="AC94" s="381"/>
      <c r="AD94" s="381"/>
      <c r="AE94" s="381"/>
      <c r="AF94" s="381"/>
      <c r="AG94" s="381"/>
      <c r="AH94" s="381"/>
      <c r="AI94" s="381"/>
      <c r="AJ94" s="381"/>
      <c r="AK94" s="80"/>
      <c r="AL94" s="155"/>
      <c r="AM94" s="156"/>
      <c r="AN94" s="80"/>
      <c r="AO94" s="80"/>
      <c r="AP94" s="80"/>
      <c r="AQ94" s="80"/>
      <c r="AR94" s="154"/>
      <c r="AS94" s="157"/>
      <c r="AT94" s="158"/>
      <c r="AU94" s="158"/>
      <c r="AV94" s="158"/>
      <c r="AW94" s="158"/>
      <c r="AX94" s="159"/>
      <c r="AY94" s="15"/>
    </row>
    <row r="95" spans="1:51" ht="19.5" customHeight="1" x14ac:dyDescent="0.25">
      <c r="A95" s="69" t="str">
        <f t="shared" si="2"/>
        <v/>
      </c>
      <c r="B95" s="153"/>
      <c r="C95" s="80"/>
      <c r="D95" s="80"/>
      <c r="E95" s="80"/>
      <c r="F95" s="80"/>
      <c r="G95" s="154"/>
      <c r="H95" s="80"/>
      <c r="I95" s="80"/>
      <c r="J95" s="80"/>
      <c r="K95" s="381"/>
      <c r="L95" s="381"/>
      <c r="M95" s="381"/>
      <c r="N95" s="381"/>
      <c r="O95" s="381"/>
      <c r="P95" s="381"/>
      <c r="Q95" s="381"/>
      <c r="R95" s="381"/>
      <c r="S95" s="381"/>
      <c r="T95" s="381"/>
      <c r="U95" s="381"/>
      <c r="V95" s="381"/>
      <c r="W95" s="381"/>
      <c r="X95" s="381"/>
      <c r="Y95" s="381"/>
      <c r="Z95" s="381"/>
      <c r="AA95" s="381"/>
      <c r="AB95" s="381"/>
      <c r="AC95" s="381"/>
      <c r="AD95" s="381"/>
      <c r="AE95" s="381"/>
      <c r="AF95" s="381"/>
      <c r="AG95" s="381"/>
      <c r="AH95" s="381"/>
      <c r="AI95" s="381"/>
      <c r="AJ95" s="381"/>
      <c r="AK95" s="80"/>
      <c r="AL95" s="155"/>
      <c r="AM95" s="156"/>
      <c r="AN95" s="80"/>
      <c r="AO95" s="80"/>
      <c r="AP95" s="80"/>
      <c r="AQ95" s="80"/>
      <c r="AR95" s="154"/>
      <c r="AS95" s="157"/>
      <c r="AT95" s="158"/>
      <c r="AU95" s="158"/>
      <c r="AV95" s="158"/>
      <c r="AW95" s="158"/>
      <c r="AX95" s="159"/>
      <c r="AY95" s="15"/>
    </row>
    <row r="96" spans="1:51" ht="19.5" customHeight="1" x14ac:dyDescent="0.25">
      <c r="A96" s="69" t="str">
        <f t="shared" si="2"/>
        <v/>
      </c>
      <c r="B96" s="153"/>
      <c r="C96" s="80"/>
      <c r="D96" s="80"/>
      <c r="E96" s="80"/>
      <c r="F96" s="80"/>
      <c r="G96" s="154"/>
      <c r="H96" s="80"/>
      <c r="I96" s="80"/>
      <c r="J96" s="80"/>
      <c r="K96" s="381"/>
      <c r="L96" s="381"/>
      <c r="M96" s="381"/>
      <c r="N96" s="381"/>
      <c r="O96" s="381"/>
      <c r="P96" s="381"/>
      <c r="Q96" s="381"/>
      <c r="R96" s="381"/>
      <c r="S96" s="381"/>
      <c r="T96" s="381"/>
      <c r="U96" s="381"/>
      <c r="V96" s="381"/>
      <c r="W96" s="381"/>
      <c r="X96" s="381"/>
      <c r="Y96" s="381"/>
      <c r="Z96" s="381"/>
      <c r="AA96" s="381"/>
      <c r="AB96" s="381"/>
      <c r="AC96" s="381"/>
      <c r="AD96" s="381"/>
      <c r="AE96" s="381"/>
      <c r="AF96" s="381"/>
      <c r="AG96" s="381"/>
      <c r="AH96" s="381"/>
      <c r="AI96" s="381"/>
      <c r="AJ96" s="381"/>
      <c r="AK96" s="80"/>
      <c r="AL96" s="155"/>
      <c r="AM96" s="156"/>
      <c r="AN96" s="80"/>
      <c r="AO96" s="80"/>
      <c r="AP96" s="80"/>
      <c r="AQ96" s="80"/>
      <c r="AR96" s="154"/>
      <c r="AS96" s="157"/>
      <c r="AT96" s="158"/>
      <c r="AU96" s="158"/>
      <c r="AV96" s="158"/>
      <c r="AW96" s="158"/>
      <c r="AX96" s="159"/>
      <c r="AY96" s="15"/>
    </row>
    <row r="97" spans="1:51" ht="19.5" customHeight="1" x14ac:dyDescent="0.25">
      <c r="A97" s="69" t="str">
        <f t="shared" si="2"/>
        <v/>
      </c>
      <c r="B97" s="153"/>
      <c r="C97" s="80"/>
      <c r="D97" s="80"/>
      <c r="E97" s="80"/>
      <c r="F97" s="80"/>
      <c r="G97" s="154"/>
      <c r="H97" s="80"/>
      <c r="I97" s="80"/>
      <c r="J97" s="80"/>
      <c r="K97" s="381"/>
      <c r="L97" s="381"/>
      <c r="M97" s="381"/>
      <c r="N97" s="381"/>
      <c r="O97" s="381"/>
      <c r="P97" s="381"/>
      <c r="Q97" s="381"/>
      <c r="R97" s="381"/>
      <c r="S97" s="381"/>
      <c r="T97" s="381"/>
      <c r="U97" s="381"/>
      <c r="V97" s="381"/>
      <c r="W97" s="381"/>
      <c r="X97" s="381"/>
      <c r="Y97" s="381"/>
      <c r="Z97" s="381"/>
      <c r="AA97" s="381"/>
      <c r="AB97" s="381"/>
      <c r="AC97" s="381"/>
      <c r="AD97" s="381"/>
      <c r="AE97" s="381"/>
      <c r="AF97" s="381"/>
      <c r="AG97" s="381"/>
      <c r="AH97" s="381"/>
      <c r="AI97" s="381"/>
      <c r="AJ97" s="381"/>
      <c r="AK97" s="80"/>
      <c r="AL97" s="155"/>
      <c r="AM97" s="156"/>
      <c r="AN97" s="80"/>
      <c r="AO97" s="80"/>
      <c r="AP97" s="80"/>
      <c r="AQ97" s="80"/>
      <c r="AR97" s="154"/>
      <c r="AS97" s="157"/>
      <c r="AT97" s="158"/>
      <c r="AU97" s="158"/>
      <c r="AV97" s="158"/>
      <c r="AW97" s="158"/>
      <c r="AX97" s="159"/>
      <c r="AY97" s="15"/>
    </row>
    <row r="98" spans="1:51" ht="19.5" customHeight="1" x14ac:dyDescent="0.25">
      <c r="A98" s="69" t="str">
        <f t="shared" si="2"/>
        <v/>
      </c>
      <c r="B98" s="153"/>
      <c r="C98" s="80"/>
      <c r="D98" s="80"/>
      <c r="E98" s="80"/>
      <c r="F98" s="80"/>
      <c r="G98" s="154"/>
      <c r="H98" s="80"/>
      <c r="I98" s="80"/>
      <c r="J98" s="80"/>
      <c r="K98" s="381" t="s">
        <v>2012</v>
      </c>
      <c r="L98" s="381"/>
      <c r="M98" s="381"/>
      <c r="N98" s="381"/>
      <c r="O98" s="381"/>
      <c r="P98" s="381"/>
      <c r="Q98" s="381"/>
      <c r="R98" s="381"/>
      <c r="S98" s="381"/>
      <c r="T98" s="381"/>
      <c r="U98" s="381"/>
      <c r="V98" s="381"/>
      <c r="W98" s="381"/>
      <c r="X98" s="381"/>
      <c r="Y98" s="381"/>
      <c r="Z98" s="381"/>
      <c r="AA98" s="381"/>
      <c r="AB98" s="381"/>
      <c r="AC98" s="381"/>
      <c r="AD98" s="381"/>
      <c r="AE98" s="381"/>
      <c r="AF98" s="381"/>
      <c r="AG98" s="381"/>
      <c r="AH98" s="381"/>
      <c r="AI98" s="381"/>
      <c r="AJ98" s="381"/>
      <c r="AK98" s="80"/>
      <c r="AL98" s="155"/>
      <c r="AM98" s="156"/>
      <c r="AN98" s="80"/>
      <c r="AO98" s="80"/>
      <c r="AP98" s="80"/>
      <c r="AQ98" s="80"/>
      <c r="AR98" s="154"/>
      <c r="AS98" s="157"/>
      <c r="AT98" s="158"/>
      <c r="AU98" s="158"/>
      <c r="AV98" s="158"/>
      <c r="AW98" s="158"/>
      <c r="AX98" s="159"/>
      <c r="AY98" s="15"/>
    </row>
    <row r="99" spans="1:51" ht="19.5" customHeight="1" x14ac:dyDescent="0.25">
      <c r="A99" s="69" t="str">
        <f t="shared" si="2"/>
        <v/>
      </c>
      <c r="B99" s="153"/>
      <c r="C99" s="80"/>
      <c r="D99" s="80"/>
      <c r="E99" s="80"/>
      <c r="F99" s="80"/>
      <c r="G99" s="154"/>
      <c r="H99" s="80"/>
      <c r="I99" s="80"/>
      <c r="J99" s="80"/>
      <c r="K99" s="381"/>
      <c r="L99" s="381"/>
      <c r="M99" s="381"/>
      <c r="N99" s="381"/>
      <c r="O99" s="381"/>
      <c r="P99" s="381"/>
      <c r="Q99" s="381"/>
      <c r="R99" s="381"/>
      <c r="S99" s="381"/>
      <c r="T99" s="381"/>
      <c r="U99" s="381"/>
      <c r="V99" s="381"/>
      <c r="W99" s="381"/>
      <c r="X99" s="381"/>
      <c r="Y99" s="381"/>
      <c r="Z99" s="381"/>
      <c r="AA99" s="381"/>
      <c r="AB99" s="381"/>
      <c r="AC99" s="381"/>
      <c r="AD99" s="381"/>
      <c r="AE99" s="381"/>
      <c r="AF99" s="381"/>
      <c r="AG99" s="381"/>
      <c r="AH99" s="381"/>
      <c r="AI99" s="381"/>
      <c r="AJ99" s="381"/>
      <c r="AK99" s="80"/>
      <c r="AL99" s="155"/>
      <c r="AM99" s="156"/>
      <c r="AN99" s="80"/>
      <c r="AO99" s="80"/>
      <c r="AP99" s="80"/>
      <c r="AQ99" s="80"/>
      <c r="AR99" s="154"/>
      <c r="AS99" s="157"/>
      <c r="AT99" s="158"/>
      <c r="AU99" s="158"/>
      <c r="AV99" s="158"/>
      <c r="AW99" s="158"/>
      <c r="AX99" s="159"/>
      <c r="AY99" s="17"/>
    </row>
    <row r="100" spans="1:51" ht="19.5" customHeight="1" x14ac:dyDescent="0.25">
      <c r="A100" s="69" t="str">
        <f t="shared" si="2"/>
        <v/>
      </c>
      <c r="B100" s="153"/>
      <c r="C100" s="80"/>
      <c r="D100" s="80"/>
      <c r="E100" s="80"/>
      <c r="F100" s="80"/>
      <c r="G100" s="154"/>
      <c r="H100" s="80"/>
      <c r="I100" s="80"/>
      <c r="J100" s="80"/>
      <c r="K100" s="381"/>
      <c r="L100" s="381"/>
      <c r="M100" s="381"/>
      <c r="N100" s="381"/>
      <c r="O100" s="381"/>
      <c r="P100" s="381"/>
      <c r="Q100" s="381"/>
      <c r="R100" s="381"/>
      <c r="S100" s="381"/>
      <c r="T100" s="381"/>
      <c r="U100" s="381"/>
      <c r="V100" s="381"/>
      <c r="W100" s="381"/>
      <c r="X100" s="381"/>
      <c r="Y100" s="381"/>
      <c r="Z100" s="381"/>
      <c r="AA100" s="381"/>
      <c r="AB100" s="381"/>
      <c r="AC100" s="381"/>
      <c r="AD100" s="381"/>
      <c r="AE100" s="381"/>
      <c r="AF100" s="381"/>
      <c r="AG100" s="381"/>
      <c r="AH100" s="381"/>
      <c r="AI100" s="381"/>
      <c r="AJ100" s="381"/>
      <c r="AK100" s="80"/>
      <c r="AL100" s="155"/>
      <c r="AM100" s="156"/>
      <c r="AN100" s="80"/>
      <c r="AO100" s="80"/>
      <c r="AP100" s="80"/>
      <c r="AQ100" s="80"/>
      <c r="AR100" s="154"/>
      <c r="AS100" s="157"/>
      <c r="AT100" s="158"/>
      <c r="AU100" s="158"/>
      <c r="AV100" s="158"/>
      <c r="AW100" s="158"/>
      <c r="AX100" s="159"/>
      <c r="AY100" s="15"/>
    </row>
    <row r="101" spans="1:51" ht="19.5" customHeight="1" x14ac:dyDescent="0.25">
      <c r="A101" s="69" t="str">
        <f t="shared" si="2"/>
        <v/>
      </c>
      <c r="B101" s="153"/>
      <c r="C101" s="80"/>
      <c r="D101" s="80"/>
      <c r="E101" s="80"/>
      <c r="F101" s="80"/>
      <c r="G101" s="154"/>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155"/>
      <c r="AM101" s="156"/>
      <c r="AN101" s="80"/>
      <c r="AO101" s="80"/>
      <c r="AP101" s="80"/>
      <c r="AQ101" s="80"/>
      <c r="AR101" s="154"/>
      <c r="AS101" s="157"/>
      <c r="AT101" s="158"/>
      <c r="AU101" s="158"/>
      <c r="AV101" s="158"/>
      <c r="AW101" s="158"/>
      <c r="AX101" s="159"/>
      <c r="AY101" s="15"/>
    </row>
    <row r="102" spans="1:51" ht="30" customHeight="1" x14ac:dyDescent="0.25">
      <c r="A102" s="69" t="str">
        <f t="shared" si="2"/>
        <v/>
      </c>
      <c r="B102" s="153"/>
      <c r="C102" s="80"/>
      <c r="D102" s="80"/>
      <c r="E102" s="80"/>
      <c r="F102" s="80"/>
      <c r="G102" s="154"/>
      <c r="H102" s="80"/>
      <c r="I102" s="80"/>
      <c r="J102" s="80" t="s">
        <v>213</v>
      </c>
      <c r="K102" s="381" t="s">
        <v>224</v>
      </c>
      <c r="L102" s="381"/>
      <c r="M102" s="381"/>
      <c r="N102" s="381"/>
      <c r="O102" s="381"/>
      <c r="P102" s="381"/>
      <c r="Q102" s="381"/>
      <c r="R102" s="381"/>
      <c r="S102" s="381"/>
      <c r="T102" s="381"/>
      <c r="U102" s="381"/>
      <c r="V102" s="381"/>
      <c r="W102" s="381"/>
      <c r="X102" s="381"/>
      <c r="Y102" s="381"/>
      <c r="Z102" s="381"/>
      <c r="AA102" s="381"/>
      <c r="AB102" s="381"/>
      <c r="AC102" s="381"/>
      <c r="AD102" s="381"/>
      <c r="AE102" s="381"/>
      <c r="AF102" s="381"/>
      <c r="AG102" s="381"/>
      <c r="AH102" s="381"/>
      <c r="AI102" s="381"/>
      <c r="AJ102" s="381"/>
      <c r="AK102" s="80"/>
      <c r="AL102" s="155"/>
      <c r="AM102" s="156"/>
      <c r="AN102" s="80"/>
      <c r="AO102" s="80"/>
      <c r="AP102" s="80"/>
      <c r="AQ102" s="80"/>
      <c r="AR102" s="154"/>
      <c r="AS102" s="157"/>
      <c r="AT102" s="158"/>
      <c r="AU102" s="158"/>
      <c r="AV102" s="158"/>
      <c r="AW102" s="158"/>
      <c r="AX102" s="159"/>
      <c r="AY102" s="17"/>
    </row>
    <row r="103" spans="1:51" ht="19.5" customHeight="1" x14ac:dyDescent="0.25">
      <c r="A103" s="69" t="str">
        <f t="shared" si="2"/>
        <v/>
      </c>
      <c r="B103" s="153"/>
      <c r="C103" s="80"/>
      <c r="D103" s="80"/>
      <c r="E103" s="80"/>
      <c r="F103" s="80"/>
      <c r="G103" s="154"/>
      <c r="H103" s="80"/>
      <c r="I103" s="80"/>
      <c r="J103" s="80"/>
      <c r="K103" s="381"/>
      <c r="L103" s="381"/>
      <c r="M103" s="381"/>
      <c r="N103" s="381"/>
      <c r="O103" s="381"/>
      <c r="P103" s="381"/>
      <c r="Q103" s="381"/>
      <c r="R103" s="381"/>
      <c r="S103" s="381"/>
      <c r="T103" s="381"/>
      <c r="U103" s="381"/>
      <c r="V103" s="381"/>
      <c r="W103" s="381"/>
      <c r="X103" s="381"/>
      <c r="Y103" s="381"/>
      <c r="Z103" s="381"/>
      <c r="AA103" s="381"/>
      <c r="AB103" s="381"/>
      <c r="AC103" s="381"/>
      <c r="AD103" s="381"/>
      <c r="AE103" s="381"/>
      <c r="AF103" s="381"/>
      <c r="AG103" s="381"/>
      <c r="AH103" s="381"/>
      <c r="AI103" s="381"/>
      <c r="AJ103" s="381"/>
      <c r="AK103" s="80"/>
      <c r="AL103" s="155"/>
      <c r="AM103" s="156"/>
      <c r="AN103" s="80"/>
      <c r="AO103" s="80"/>
      <c r="AP103" s="80"/>
      <c r="AQ103" s="80"/>
      <c r="AR103" s="154"/>
      <c r="AS103" s="157"/>
      <c r="AT103" s="158"/>
      <c r="AU103" s="158"/>
      <c r="AV103" s="158"/>
      <c r="AW103" s="158"/>
      <c r="AX103" s="159"/>
      <c r="AY103" s="15"/>
    </row>
    <row r="104" spans="1:51" ht="19.5" customHeight="1" x14ac:dyDescent="0.25">
      <c r="A104" s="69" t="str">
        <f t="shared" si="2"/>
        <v/>
      </c>
      <c r="B104" s="153"/>
      <c r="C104" s="80"/>
      <c r="D104" s="80"/>
      <c r="E104" s="80"/>
      <c r="F104" s="80"/>
      <c r="G104" s="154"/>
      <c r="H104" s="80"/>
      <c r="I104" s="80"/>
      <c r="J104" s="80"/>
      <c r="K104" s="80" t="s">
        <v>225</v>
      </c>
      <c r="L104" s="381" t="s">
        <v>228</v>
      </c>
      <c r="M104" s="381"/>
      <c r="N104" s="381"/>
      <c r="O104" s="381"/>
      <c r="P104" s="381"/>
      <c r="Q104" s="381"/>
      <c r="R104" s="381"/>
      <c r="S104" s="381"/>
      <c r="T104" s="381"/>
      <c r="U104" s="381"/>
      <c r="V104" s="381"/>
      <c r="W104" s="381"/>
      <c r="X104" s="381"/>
      <c r="Y104" s="381"/>
      <c r="Z104" s="381"/>
      <c r="AA104" s="381"/>
      <c r="AB104" s="381"/>
      <c r="AC104" s="381"/>
      <c r="AD104" s="381"/>
      <c r="AE104" s="381"/>
      <c r="AF104" s="381"/>
      <c r="AG104" s="381"/>
      <c r="AH104" s="381"/>
      <c r="AI104" s="381"/>
      <c r="AJ104" s="381"/>
      <c r="AK104" s="80"/>
      <c r="AL104" s="155"/>
      <c r="AM104" s="156"/>
      <c r="AN104" s="80"/>
      <c r="AO104" s="80"/>
      <c r="AP104" s="80"/>
      <c r="AQ104" s="80"/>
      <c r="AR104" s="154"/>
      <c r="AS104" s="157"/>
      <c r="AT104" s="158"/>
      <c r="AU104" s="158"/>
      <c r="AV104" s="158"/>
      <c r="AW104" s="158"/>
      <c r="AX104" s="159"/>
      <c r="AY104" s="15"/>
    </row>
    <row r="105" spans="1:51" ht="19.5" customHeight="1" x14ac:dyDescent="0.25">
      <c r="A105" s="69" t="str">
        <f t="shared" si="2"/>
        <v/>
      </c>
      <c r="B105" s="153"/>
      <c r="C105" s="80"/>
      <c r="D105" s="80"/>
      <c r="E105" s="80"/>
      <c r="F105" s="80"/>
      <c r="G105" s="154"/>
      <c r="H105" s="80"/>
      <c r="I105" s="80"/>
      <c r="J105" s="80"/>
      <c r="K105" s="80"/>
      <c r="L105" s="381"/>
      <c r="M105" s="381"/>
      <c r="N105" s="381"/>
      <c r="O105" s="381"/>
      <c r="P105" s="381"/>
      <c r="Q105" s="381"/>
      <c r="R105" s="381"/>
      <c r="S105" s="381"/>
      <c r="T105" s="381"/>
      <c r="U105" s="381"/>
      <c r="V105" s="381"/>
      <c r="W105" s="381"/>
      <c r="X105" s="381"/>
      <c r="Y105" s="381"/>
      <c r="Z105" s="381"/>
      <c r="AA105" s="381"/>
      <c r="AB105" s="381"/>
      <c r="AC105" s="381"/>
      <c r="AD105" s="381"/>
      <c r="AE105" s="381"/>
      <c r="AF105" s="381"/>
      <c r="AG105" s="381"/>
      <c r="AH105" s="381"/>
      <c r="AI105" s="381"/>
      <c r="AJ105" s="381"/>
      <c r="AK105" s="80"/>
      <c r="AL105" s="155"/>
      <c r="AM105" s="156"/>
      <c r="AN105" s="80"/>
      <c r="AO105" s="80"/>
      <c r="AP105" s="80"/>
      <c r="AQ105" s="80"/>
      <c r="AR105" s="154"/>
      <c r="AS105" s="157"/>
      <c r="AT105" s="158"/>
      <c r="AU105" s="158"/>
      <c r="AV105" s="158"/>
      <c r="AW105" s="158"/>
      <c r="AX105" s="159"/>
      <c r="AY105" s="15"/>
    </row>
    <row r="106" spans="1:51" ht="19.5" customHeight="1" x14ac:dyDescent="0.25">
      <c r="A106" s="69" t="str">
        <f t="shared" si="2"/>
        <v/>
      </c>
      <c r="B106" s="153"/>
      <c r="C106" s="80"/>
      <c r="D106" s="80"/>
      <c r="E106" s="80"/>
      <c r="F106" s="80"/>
      <c r="G106" s="154"/>
      <c r="H106" s="80"/>
      <c r="I106" s="80"/>
      <c r="J106" s="80"/>
      <c r="K106" s="80" t="s">
        <v>226</v>
      </c>
      <c r="L106" s="381" t="s">
        <v>229</v>
      </c>
      <c r="M106" s="381"/>
      <c r="N106" s="381"/>
      <c r="O106" s="381"/>
      <c r="P106" s="381"/>
      <c r="Q106" s="381"/>
      <c r="R106" s="381"/>
      <c r="S106" s="381"/>
      <c r="T106" s="381"/>
      <c r="U106" s="381"/>
      <c r="V106" s="381"/>
      <c r="W106" s="381"/>
      <c r="X106" s="381"/>
      <c r="Y106" s="381"/>
      <c r="Z106" s="381"/>
      <c r="AA106" s="381"/>
      <c r="AB106" s="381"/>
      <c r="AC106" s="381"/>
      <c r="AD106" s="381"/>
      <c r="AE106" s="381"/>
      <c r="AF106" s="381"/>
      <c r="AG106" s="381"/>
      <c r="AH106" s="381"/>
      <c r="AI106" s="381"/>
      <c r="AJ106" s="381"/>
      <c r="AK106" s="80"/>
      <c r="AL106" s="155"/>
      <c r="AM106" s="156"/>
      <c r="AN106" s="80"/>
      <c r="AO106" s="80"/>
      <c r="AP106" s="80"/>
      <c r="AQ106" s="80"/>
      <c r="AR106" s="154"/>
      <c r="AS106" s="157"/>
      <c r="AT106" s="158"/>
      <c r="AU106" s="158"/>
      <c r="AV106" s="158"/>
      <c r="AW106" s="158"/>
      <c r="AX106" s="159"/>
      <c r="AY106" s="17"/>
    </row>
    <row r="107" spans="1:51" ht="19.5" customHeight="1" x14ac:dyDescent="0.25">
      <c r="A107" s="69" t="str">
        <f t="shared" si="2"/>
        <v/>
      </c>
      <c r="B107" s="153"/>
      <c r="C107" s="80"/>
      <c r="D107" s="80"/>
      <c r="E107" s="80"/>
      <c r="F107" s="80"/>
      <c r="G107" s="154"/>
      <c r="H107" s="80"/>
      <c r="I107" s="80"/>
      <c r="J107" s="80"/>
      <c r="K107" s="80"/>
      <c r="L107" s="381"/>
      <c r="M107" s="381"/>
      <c r="N107" s="381"/>
      <c r="O107" s="381"/>
      <c r="P107" s="381"/>
      <c r="Q107" s="381"/>
      <c r="R107" s="381"/>
      <c r="S107" s="381"/>
      <c r="T107" s="381"/>
      <c r="U107" s="381"/>
      <c r="V107" s="381"/>
      <c r="W107" s="381"/>
      <c r="X107" s="381"/>
      <c r="Y107" s="381"/>
      <c r="Z107" s="381"/>
      <c r="AA107" s="381"/>
      <c r="AB107" s="381"/>
      <c r="AC107" s="381"/>
      <c r="AD107" s="381"/>
      <c r="AE107" s="381"/>
      <c r="AF107" s="381"/>
      <c r="AG107" s="381"/>
      <c r="AH107" s="381"/>
      <c r="AI107" s="381"/>
      <c r="AJ107" s="381"/>
      <c r="AK107" s="80"/>
      <c r="AL107" s="155"/>
      <c r="AM107" s="156"/>
      <c r="AN107" s="80"/>
      <c r="AO107" s="80"/>
      <c r="AP107" s="80"/>
      <c r="AQ107" s="80"/>
      <c r="AR107" s="154"/>
      <c r="AS107" s="157"/>
      <c r="AT107" s="158"/>
      <c r="AU107" s="158"/>
      <c r="AV107" s="158"/>
      <c r="AW107" s="158"/>
      <c r="AX107" s="159"/>
      <c r="AY107" s="15"/>
    </row>
    <row r="108" spans="1:51" ht="5.6" customHeight="1" x14ac:dyDescent="0.25">
      <c r="A108" s="69" t="str">
        <f t="shared" si="2"/>
        <v/>
      </c>
      <c r="B108" s="153"/>
      <c r="C108" s="80"/>
      <c r="D108" s="80"/>
      <c r="E108" s="80"/>
      <c r="F108" s="80"/>
      <c r="G108" s="154"/>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155"/>
      <c r="AM108" s="156"/>
      <c r="AN108" s="80"/>
      <c r="AO108" s="80"/>
      <c r="AP108" s="80"/>
      <c r="AQ108" s="80"/>
      <c r="AR108" s="154"/>
      <c r="AS108" s="157"/>
      <c r="AT108" s="158"/>
      <c r="AU108" s="158"/>
      <c r="AV108" s="158"/>
      <c r="AW108" s="158"/>
      <c r="AX108" s="159"/>
      <c r="AY108" s="15"/>
    </row>
    <row r="109" spans="1:51" ht="19.5" customHeight="1" x14ac:dyDescent="0.25">
      <c r="A109" s="69" t="str">
        <f t="shared" si="2"/>
        <v/>
      </c>
      <c r="B109" s="153"/>
      <c r="C109" s="80"/>
      <c r="D109" s="80"/>
      <c r="E109" s="80"/>
      <c r="F109" s="80"/>
      <c r="G109" s="154"/>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155"/>
      <c r="AM109" s="156"/>
      <c r="AN109" s="80"/>
      <c r="AO109" s="80"/>
      <c r="AP109" s="80"/>
      <c r="AQ109" s="80"/>
      <c r="AR109" s="154"/>
      <c r="AS109" s="157"/>
      <c r="AT109" s="158"/>
      <c r="AU109" s="158"/>
      <c r="AV109" s="158"/>
      <c r="AW109" s="158"/>
      <c r="AX109" s="159"/>
      <c r="AY109" s="15"/>
    </row>
    <row r="110" spans="1:51" ht="19.5" customHeight="1" x14ac:dyDescent="0.25">
      <c r="A110" s="69" t="str">
        <f t="shared" si="2"/>
        <v/>
      </c>
      <c r="B110" s="153"/>
      <c r="C110" s="80"/>
      <c r="D110" s="80"/>
      <c r="E110" s="80"/>
      <c r="F110" s="80"/>
      <c r="G110" s="154"/>
      <c r="H110" s="80"/>
      <c r="I110" s="80"/>
      <c r="J110" s="80" t="s">
        <v>213</v>
      </c>
      <c r="K110" s="381" t="s">
        <v>230</v>
      </c>
      <c r="L110" s="381"/>
      <c r="M110" s="381"/>
      <c r="N110" s="381"/>
      <c r="O110" s="381"/>
      <c r="P110" s="381"/>
      <c r="Q110" s="381"/>
      <c r="R110" s="381"/>
      <c r="S110" s="381"/>
      <c r="T110" s="381"/>
      <c r="U110" s="381"/>
      <c r="V110" s="381"/>
      <c r="W110" s="381"/>
      <c r="X110" s="381"/>
      <c r="Y110" s="381"/>
      <c r="Z110" s="381"/>
      <c r="AA110" s="381"/>
      <c r="AB110" s="381"/>
      <c r="AC110" s="381"/>
      <c r="AD110" s="381"/>
      <c r="AE110" s="381"/>
      <c r="AF110" s="381"/>
      <c r="AG110" s="381"/>
      <c r="AH110" s="381"/>
      <c r="AI110" s="381"/>
      <c r="AJ110" s="381"/>
      <c r="AK110" s="80"/>
      <c r="AL110" s="155"/>
      <c r="AM110" s="156"/>
      <c r="AN110" s="80"/>
      <c r="AO110" s="80"/>
      <c r="AP110" s="80"/>
      <c r="AQ110" s="80"/>
      <c r="AR110" s="154"/>
      <c r="AS110" s="157"/>
      <c r="AT110" s="158"/>
      <c r="AU110" s="158"/>
      <c r="AV110" s="158"/>
      <c r="AW110" s="158"/>
      <c r="AX110" s="159"/>
      <c r="AY110" s="15"/>
    </row>
    <row r="111" spans="1:51" ht="19.5" customHeight="1" x14ac:dyDescent="0.25">
      <c r="A111" s="69" t="str">
        <f t="shared" si="2"/>
        <v/>
      </c>
      <c r="B111" s="153"/>
      <c r="C111" s="80"/>
      <c r="D111" s="80"/>
      <c r="E111" s="80"/>
      <c r="F111" s="80"/>
      <c r="G111" s="154"/>
      <c r="H111" s="80"/>
      <c r="I111" s="80"/>
      <c r="J111" s="80"/>
      <c r="K111" s="381"/>
      <c r="L111" s="381"/>
      <c r="M111" s="381"/>
      <c r="N111" s="381"/>
      <c r="O111" s="381"/>
      <c r="P111" s="381"/>
      <c r="Q111" s="381"/>
      <c r="R111" s="381"/>
      <c r="S111" s="381"/>
      <c r="T111" s="381"/>
      <c r="U111" s="381"/>
      <c r="V111" s="381"/>
      <c r="W111" s="381"/>
      <c r="X111" s="381"/>
      <c r="Y111" s="381"/>
      <c r="Z111" s="381"/>
      <c r="AA111" s="381"/>
      <c r="AB111" s="381"/>
      <c r="AC111" s="381"/>
      <c r="AD111" s="381"/>
      <c r="AE111" s="381"/>
      <c r="AF111" s="381"/>
      <c r="AG111" s="381"/>
      <c r="AH111" s="381"/>
      <c r="AI111" s="381"/>
      <c r="AJ111" s="381"/>
      <c r="AK111" s="80"/>
      <c r="AL111" s="155"/>
      <c r="AM111" s="156"/>
      <c r="AN111" s="80"/>
      <c r="AO111" s="80"/>
      <c r="AP111" s="80"/>
      <c r="AQ111" s="80"/>
      <c r="AR111" s="154"/>
      <c r="AS111" s="157"/>
      <c r="AT111" s="158"/>
      <c r="AU111" s="158"/>
      <c r="AV111" s="158"/>
      <c r="AW111" s="158"/>
      <c r="AX111" s="159"/>
      <c r="AY111" s="15"/>
    </row>
    <row r="112" spans="1:51" ht="19.5" customHeight="1" x14ac:dyDescent="0.25">
      <c r="A112" s="69" t="str">
        <f t="shared" si="2"/>
        <v/>
      </c>
      <c r="B112" s="153"/>
      <c r="C112" s="80"/>
      <c r="D112" s="80"/>
      <c r="E112" s="80"/>
      <c r="F112" s="80"/>
      <c r="G112" s="154"/>
      <c r="H112" s="80"/>
      <c r="I112" s="80"/>
      <c r="J112" s="80"/>
      <c r="K112" s="381"/>
      <c r="L112" s="381"/>
      <c r="M112" s="381"/>
      <c r="N112" s="381"/>
      <c r="O112" s="381"/>
      <c r="P112" s="381"/>
      <c r="Q112" s="381"/>
      <c r="R112" s="381"/>
      <c r="S112" s="381"/>
      <c r="T112" s="381"/>
      <c r="U112" s="381"/>
      <c r="V112" s="381"/>
      <c r="W112" s="381"/>
      <c r="X112" s="381"/>
      <c r="Y112" s="381"/>
      <c r="Z112" s="381"/>
      <c r="AA112" s="381"/>
      <c r="AB112" s="381"/>
      <c r="AC112" s="381"/>
      <c r="AD112" s="381"/>
      <c r="AE112" s="381"/>
      <c r="AF112" s="381"/>
      <c r="AG112" s="381"/>
      <c r="AH112" s="381"/>
      <c r="AI112" s="381"/>
      <c r="AJ112" s="381"/>
      <c r="AK112" s="80"/>
      <c r="AL112" s="155"/>
      <c r="AM112" s="156"/>
      <c r="AN112" s="80"/>
      <c r="AO112" s="80"/>
      <c r="AP112" s="80"/>
      <c r="AQ112" s="80"/>
      <c r="AR112" s="154"/>
      <c r="AS112" s="157"/>
      <c r="AT112" s="158"/>
      <c r="AU112" s="158"/>
      <c r="AV112" s="158"/>
      <c r="AW112" s="158"/>
      <c r="AX112" s="159"/>
      <c r="AY112" s="15"/>
    </row>
    <row r="113" spans="1:51" ht="19.5" customHeight="1" x14ac:dyDescent="0.25">
      <c r="A113" s="69" t="str">
        <f t="shared" si="2"/>
        <v/>
      </c>
      <c r="B113" s="153"/>
      <c r="C113" s="80"/>
      <c r="D113" s="80"/>
      <c r="E113" s="80"/>
      <c r="F113" s="80"/>
      <c r="G113" s="154"/>
      <c r="H113" s="80"/>
      <c r="I113" s="80"/>
      <c r="J113" s="80"/>
      <c r="K113" s="381"/>
      <c r="L113" s="381"/>
      <c r="M113" s="381"/>
      <c r="N113" s="381"/>
      <c r="O113" s="381"/>
      <c r="P113" s="381"/>
      <c r="Q113" s="381"/>
      <c r="R113" s="381"/>
      <c r="S113" s="381"/>
      <c r="T113" s="381"/>
      <c r="U113" s="381"/>
      <c r="V113" s="381"/>
      <c r="W113" s="381"/>
      <c r="X113" s="381"/>
      <c r="Y113" s="381"/>
      <c r="Z113" s="381"/>
      <c r="AA113" s="381"/>
      <c r="AB113" s="381"/>
      <c r="AC113" s="381"/>
      <c r="AD113" s="381"/>
      <c r="AE113" s="381"/>
      <c r="AF113" s="381"/>
      <c r="AG113" s="381"/>
      <c r="AH113" s="381"/>
      <c r="AI113" s="381"/>
      <c r="AJ113" s="381"/>
      <c r="AK113" s="80"/>
      <c r="AL113" s="155"/>
      <c r="AM113" s="156"/>
      <c r="AN113" s="80"/>
      <c r="AO113" s="80"/>
      <c r="AP113" s="80"/>
      <c r="AQ113" s="80"/>
      <c r="AR113" s="154"/>
      <c r="AS113" s="157"/>
      <c r="AT113" s="158"/>
      <c r="AU113" s="158"/>
      <c r="AV113" s="158"/>
      <c r="AW113" s="158"/>
      <c r="AX113" s="159"/>
      <c r="AY113" s="17"/>
    </row>
    <row r="114" spans="1:51" ht="19.5" customHeight="1" x14ac:dyDescent="0.25">
      <c r="A114" s="69" t="str">
        <f t="shared" si="2"/>
        <v/>
      </c>
      <c r="B114" s="153"/>
      <c r="C114" s="80"/>
      <c r="D114" s="80"/>
      <c r="E114" s="80"/>
      <c r="F114" s="80"/>
      <c r="G114" s="154"/>
      <c r="H114" s="80"/>
      <c r="I114" s="80"/>
      <c r="J114" s="80"/>
      <c r="K114" s="80" t="s">
        <v>225</v>
      </c>
      <c r="L114" s="373" t="s">
        <v>231</v>
      </c>
      <c r="M114" s="373"/>
      <c r="N114" s="373"/>
      <c r="O114" s="373"/>
      <c r="P114" s="373"/>
      <c r="Q114" s="373"/>
      <c r="R114" s="373"/>
      <c r="S114" s="373"/>
      <c r="T114" s="373"/>
      <c r="U114" s="373"/>
      <c r="V114" s="373"/>
      <c r="W114" s="373"/>
      <c r="X114" s="373"/>
      <c r="Y114" s="373"/>
      <c r="Z114" s="373"/>
      <c r="AA114" s="373"/>
      <c r="AB114" s="373"/>
      <c r="AC114" s="373"/>
      <c r="AD114" s="373"/>
      <c r="AE114" s="373"/>
      <c r="AF114" s="373"/>
      <c r="AG114" s="373"/>
      <c r="AH114" s="373"/>
      <c r="AI114" s="373"/>
      <c r="AJ114" s="373"/>
      <c r="AK114" s="80"/>
      <c r="AL114" s="155"/>
      <c r="AM114" s="156"/>
      <c r="AN114" s="80"/>
      <c r="AO114" s="80"/>
      <c r="AP114" s="80"/>
      <c r="AQ114" s="80"/>
      <c r="AR114" s="154"/>
      <c r="AS114" s="157"/>
      <c r="AT114" s="158"/>
      <c r="AU114" s="158"/>
      <c r="AV114" s="158"/>
      <c r="AW114" s="158"/>
      <c r="AX114" s="159"/>
      <c r="AY114" s="15"/>
    </row>
    <row r="115" spans="1:51" ht="19.5" customHeight="1" x14ac:dyDescent="0.25">
      <c r="A115" s="69" t="str">
        <f t="shared" si="2"/>
        <v/>
      </c>
      <c r="B115" s="153"/>
      <c r="C115" s="80"/>
      <c r="D115" s="80"/>
      <c r="E115" s="80"/>
      <c r="F115" s="80"/>
      <c r="G115" s="154"/>
      <c r="H115" s="80"/>
      <c r="I115" s="80"/>
      <c r="J115" s="80"/>
      <c r="K115" s="80" t="s">
        <v>226</v>
      </c>
      <c r="L115" s="373" t="s">
        <v>232</v>
      </c>
      <c r="M115" s="373"/>
      <c r="N115" s="373"/>
      <c r="O115" s="373"/>
      <c r="P115" s="373"/>
      <c r="Q115" s="373"/>
      <c r="R115" s="373"/>
      <c r="S115" s="373"/>
      <c r="T115" s="373"/>
      <c r="U115" s="373"/>
      <c r="V115" s="373"/>
      <c r="W115" s="373"/>
      <c r="X115" s="373"/>
      <c r="Y115" s="373"/>
      <c r="Z115" s="373"/>
      <c r="AA115" s="373"/>
      <c r="AB115" s="373"/>
      <c r="AC115" s="373"/>
      <c r="AD115" s="373"/>
      <c r="AE115" s="373"/>
      <c r="AF115" s="373"/>
      <c r="AG115" s="373"/>
      <c r="AH115" s="373"/>
      <c r="AI115" s="373"/>
      <c r="AJ115" s="373"/>
      <c r="AK115" s="80"/>
      <c r="AL115" s="155"/>
      <c r="AM115" s="156"/>
      <c r="AN115" s="80"/>
      <c r="AO115" s="80"/>
      <c r="AP115" s="80"/>
      <c r="AQ115" s="80"/>
      <c r="AR115" s="154"/>
      <c r="AS115" s="157"/>
      <c r="AT115" s="158"/>
      <c r="AU115" s="158"/>
      <c r="AV115" s="158"/>
      <c r="AW115" s="158"/>
      <c r="AX115" s="159"/>
      <c r="AY115" s="15"/>
    </row>
    <row r="116" spans="1:51" ht="19.5" customHeight="1" x14ac:dyDescent="0.25">
      <c r="A116" s="69" t="str">
        <f t="shared" si="2"/>
        <v/>
      </c>
      <c r="B116" s="153"/>
      <c r="C116" s="80"/>
      <c r="D116" s="80"/>
      <c r="E116" s="80"/>
      <c r="F116" s="80"/>
      <c r="G116" s="154"/>
      <c r="H116" s="80"/>
      <c r="I116" s="80"/>
      <c r="J116" s="80"/>
      <c r="K116" s="80" t="s">
        <v>227</v>
      </c>
      <c r="L116" s="373" t="s">
        <v>233</v>
      </c>
      <c r="M116" s="373"/>
      <c r="N116" s="373"/>
      <c r="O116" s="373"/>
      <c r="P116" s="373"/>
      <c r="Q116" s="373"/>
      <c r="R116" s="373"/>
      <c r="S116" s="373"/>
      <c r="T116" s="373"/>
      <c r="U116" s="373"/>
      <c r="V116" s="373"/>
      <c r="W116" s="373"/>
      <c r="X116" s="373"/>
      <c r="Y116" s="373"/>
      <c r="Z116" s="373"/>
      <c r="AA116" s="373"/>
      <c r="AB116" s="373"/>
      <c r="AC116" s="373"/>
      <c r="AD116" s="373"/>
      <c r="AE116" s="373"/>
      <c r="AF116" s="373"/>
      <c r="AG116" s="373"/>
      <c r="AH116" s="373"/>
      <c r="AI116" s="373"/>
      <c r="AJ116" s="373"/>
      <c r="AK116" s="80"/>
      <c r="AL116" s="155"/>
      <c r="AM116" s="156"/>
      <c r="AN116" s="80"/>
      <c r="AO116" s="80"/>
      <c r="AP116" s="80"/>
      <c r="AQ116" s="80"/>
      <c r="AR116" s="154"/>
      <c r="AS116" s="157"/>
      <c r="AT116" s="158"/>
      <c r="AU116" s="158"/>
      <c r="AV116" s="158"/>
      <c r="AW116" s="158"/>
      <c r="AX116" s="159"/>
      <c r="AY116" s="15"/>
    </row>
    <row r="117" spans="1:51" ht="19.5" customHeight="1" x14ac:dyDescent="0.25">
      <c r="A117" s="69" t="str">
        <f t="shared" si="2"/>
        <v/>
      </c>
      <c r="B117" s="153"/>
      <c r="C117" s="80"/>
      <c r="D117" s="80"/>
      <c r="E117" s="80"/>
      <c r="F117" s="80"/>
      <c r="G117" s="154"/>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155"/>
      <c r="AM117" s="156"/>
      <c r="AN117" s="80"/>
      <c r="AO117" s="80"/>
      <c r="AP117" s="80"/>
      <c r="AQ117" s="80"/>
      <c r="AR117" s="154"/>
      <c r="AS117" s="157"/>
      <c r="AT117" s="158"/>
      <c r="AU117" s="158"/>
      <c r="AV117" s="158"/>
      <c r="AW117" s="158"/>
      <c r="AX117" s="159"/>
      <c r="AY117" s="15"/>
    </row>
    <row r="118" spans="1:51" ht="19.5" customHeight="1" x14ac:dyDescent="0.25">
      <c r="A118" s="69" t="str">
        <f t="shared" si="2"/>
        <v/>
      </c>
      <c r="B118" s="153"/>
      <c r="C118" s="80"/>
      <c r="D118" s="80"/>
      <c r="E118" s="80"/>
      <c r="F118" s="80"/>
      <c r="G118" s="154"/>
      <c r="H118" s="80"/>
      <c r="I118" s="80"/>
      <c r="J118" s="80" t="s">
        <v>213</v>
      </c>
      <c r="K118" s="381" t="s">
        <v>234</v>
      </c>
      <c r="L118" s="381"/>
      <c r="M118" s="381"/>
      <c r="N118" s="381"/>
      <c r="O118" s="381"/>
      <c r="P118" s="381"/>
      <c r="Q118" s="381"/>
      <c r="R118" s="381"/>
      <c r="S118" s="381"/>
      <c r="T118" s="381"/>
      <c r="U118" s="381"/>
      <c r="V118" s="381"/>
      <c r="W118" s="381"/>
      <c r="X118" s="381"/>
      <c r="Y118" s="381"/>
      <c r="Z118" s="381"/>
      <c r="AA118" s="381"/>
      <c r="AB118" s="381"/>
      <c r="AC118" s="381"/>
      <c r="AD118" s="381"/>
      <c r="AE118" s="381"/>
      <c r="AF118" s="381"/>
      <c r="AG118" s="381"/>
      <c r="AH118" s="381"/>
      <c r="AI118" s="381"/>
      <c r="AJ118" s="381"/>
      <c r="AK118" s="80"/>
      <c r="AL118" s="155"/>
      <c r="AM118" s="156"/>
      <c r="AN118" s="80"/>
      <c r="AO118" s="80"/>
      <c r="AP118" s="80"/>
      <c r="AQ118" s="80"/>
      <c r="AR118" s="154"/>
      <c r="AS118" s="157"/>
      <c r="AT118" s="158"/>
      <c r="AU118" s="158"/>
      <c r="AV118" s="158"/>
      <c r="AW118" s="158"/>
      <c r="AX118" s="159"/>
      <c r="AY118" s="15"/>
    </row>
    <row r="119" spans="1:51" ht="19.5" customHeight="1" x14ac:dyDescent="0.25">
      <c r="A119" s="69" t="str">
        <f t="shared" si="2"/>
        <v/>
      </c>
      <c r="B119" s="153"/>
      <c r="C119" s="80"/>
      <c r="D119" s="80"/>
      <c r="E119" s="80"/>
      <c r="F119" s="80"/>
      <c r="G119" s="154"/>
      <c r="H119" s="80"/>
      <c r="I119" s="80"/>
      <c r="J119" s="80"/>
      <c r="K119" s="381"/>
      <c r="L119" s="381"/>
      <c r="M119" s="381"/>
      <c r="N119" s="381"/>
      <c r="O119" s="381"/>
      <c r="P119" s="381"/>
      <c r="Q119" s="381"/>
      <c r="R119" s="381"/>
      <c r="S119" s="381"/>
      <c r="T119" s="381"/>
      <c r="U119" s="381"/>
      <c r="V119" s="381"/>
      <c r="W119" s="381"/>
      <c r="X119" s="381"/>
      <c r="Y119" s="381"/>
      <c r="Z119" s="381"/>
      <c r="AA119" s="381"/>
      <c r="AB119" s="381"/>
      <c r="AC119" s="381"/>
      <c r="AD119" s="381"/>
      <c r="AE119" s="381"/>
      <c r="AF119" s="381"/>
      <c r="AG119" s="381"/>
      <c r="AH119" s="381"/>
      <c r="AI119" s="381"/>
      <c r="AJ119" s="381"/>
      <c r="AK119" s="80"/>
      <c r="AL119" s="155"/>
      <c r="AM119" s="156"/>
      <c r="AN119" s="80"/>
      <c r="AO119" s="80"/>
      <c r="AP119" s="80"/>
      <c r="AQ119" s="80"/>
      <c r="AR119" s="154"/>
      <c r="AS119" s="157"/>
      <c r="AT119" s="158"/>
      <c r="AU119" s="158"/>
      <c r="AV119" s="158"/>
      <c r="AW119" s="158"/>
      <c r="AX119" s="159"/>
      <c r="AY119" s="15"/>
    </row>
    <row r="120" spans="1:51" ht="19.5" customHeight="1" x14ac:dyDescent="0.25">
      <c r="A120" s="69" t="str">
        <f t="shared" si="2"/>
        <v/>
      </c>
      <c r="B120" s="153"/>
      <c r="C120" s="80"/>
      <c r="D120" s="80"/>
      <c r="E120" s="80"/>
      <c r="F120" s="80"/>
      <c r="G120" s="154"/>
      <c r="H120" s="80"/>
      <c r="I120" s="80"/>
      <c r="J120" s="80"/>
      <c r="K120" s="381"/>
      <c r="L120" s="381"/>
      <c r="M120" s="381"/>
      <c r="N120" s="381"/>
      <c r="O120" s="381"/>
      <c r="P120" s="381"/>
      <c r="Q120" s="381"/>
      <c r="R120" s="381"/>
      <c r="S120" s="381"/>
      <c r="T120" s="381"/>
      <c r="U120" s="381"/>
      <c r="V120" s="381"/>
      <c r="W120" s="381"/>
      <c r="X120" s="381"/>
      <c r="Y120" s="381"/>
      <c r="Z120" s="381"/>
      <c r="AA120" s="381"/>
      <c r="AB120" s="381"/>
      <c r="AC120" s="381"/>
      <c r="AD120" s="381"/>
      <c r="AE120" s="381"/>
      <c r="AF120" s="381"/>
      <c r="AG120" s="381"/>
      <c r="AH120" s="381"/>
      <c r="AI120" s="381"/>
      <c r="AJ120" s="381"/>
      <c r="AK120" s="80"/>
      <c r="AL120" s="155"/>
      <c r="AM120" s="156"/>
      <c r="AN120" s="80"/>
      <c r="AO120" s="80"/>
      <c r="AP120" s="80"/>
      <c r="AQ120" s="80"/>
      <c r="AR120" s="154"/>
      <c r="AS120" s="157"/>
      <c r="AT120" s="158"/>
      <c r="AU120" s="158"/>
      <c r="AV120" s="158"/>
      <c r="AW120" s="158"/>
      <c r="AX120" s="159"/>
      <c r="AY120" s="15"/>
    </row>
    <row r="121" spans="1:51" ht="19.5" customHeight="1" x14ac:dyDescent="0.25">
      <c r="A121" s="69" t="str">
        <f t="shared" si="2"/>
        <v/>
      </c>
      <c r="B121" s="153"/>
      <c r="C121" s="80"/>
      <c r="D121" s="80"/>
      <c r="E121" s="80"/>
      <c r="F121" s="80"/>
      <c r="G121" s="154"/>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155"/>
      <c r="AM121" s="156"/>
      <c r="AN121" s="80"/>
      <c r="AO121" s="80"/>
      <c r="AP121" s="80"/>
      <c r="AQ121" s="80"/>
      <c r="AR121" s="154"/>
      <c r="AS121" s="157"/>
      <c r="AT121" s="158"/>
      <c r="AU121" s="158"/>
      <c r="AV121" s="158"/>
      <c r="AW121" s="158"/>
      <c r="AX121" s="159"/>
      <c r="AY121" s="17"/>
    </row>
    <row r="122" spans="1:51" ht="27" customHeight="1" x14ac:dyDescent="0.25">
      <c r="A122" s="69" t="str">
        <f t="shared" ref="A122:A146" si="3">_xlfn.IFS(AM122=0,"",AM122&gt;0,AM122,AM122&lt;&gt;"","")</f>
        <v/>
      </c>
      <c r="B122" s="153"/>
      <c r="C122" s="80"/>
      <c r="D122" s="80"/>
      <c r="E122" s="80"/>
      <c r="F122" s="80"/>
      <c r="G122" s="154"/>
      <c r="H122" s="80"/>
      <c r="I122" s="80"/>
      <c r="J122" s="80" t="s">
        <v>213</v>
      </c>
      <c r="K122" s="381" t="s">
        <v>235</v>
      </c>
      <c r="L122" s="381"/>
      <c r="M122" s="381"/>
      <c r="N122" s="381"/>
      <c r="O122" s="381"/>
      <c r="P122" s="381"/>
      <c r="Q122" s="381"/>
      <c r="R122" s="381"/>
      <c r="S122" s="381"/>
      <c r="T122" s="381"/>
      <c r="U122" s="381"/>
      <c r="V122" s="381"/>
      <c r="W122" s="381"/>
      <c r="X122" s="381"/>
      <c r="Y122" s="381"/>
      <c r="Z122" s="381"/>
      <c r="AA122" s="381"/>
      <c r="AB122" s="381"/>
      <c r="AC122" s="381"/>
      <c r="AD122" s="381"/>
      <c r="AE122" s="381"/>
      <c r="AF122" s="381"/>
      <c r="AG122" s="381"/>
      <c r="AH122" s="381"/>
      <c r="AI122" s="381"/>
      <c r="AJ122" s="381"/>
      <c r="AK122" s="80"/>
      <c r="AL122" s="155"/>
      <c r="AM122" s="156"/>
      <c r="AN122" s="80"/>
      <c r="AO122" s="80"/>
      <c r="AP122" s="80"/>
      <c r="AQ122" s="80"/>
      <c r="AR122" s="154"/>
      <c r="AS122" s="157"/>
      <c r="AT122" s="158"/>
      <c r="AU122" s="158"/>
      <c r="AV122" s="158"/>
      <c r="AW122" s="158"/>
      <c r="AX122" s="159"/>
      <c r="AY122" s="15"/>
    </row>
    <row r="123" spans="1:51" ht="24" customHeight="1" x14ac:dyDescent="0.25">
      <c r="A123" s="69" t="str">
        <f t="shared" si="3"/>
        <v/>
      </c>
      <c r="B123" s="153"/>
      <c r="C123" s="80"/>
      <c r="D123" s="80"/>
      <c r="E123" s="80"/>
      <c r="F123" s="80"/>
      <c r="G123" s="154"/>
      <c r="H123" s="80"/>
      <c r="I123" s="80"/>
      <c r="J123" s="80"/>
      <c r="K123" s="381"/>
      <c r="L123" s="381"/>
      <c r="M123" s="381"/>
      <c r="N123" s="381"/>
      <c r="O123" s="381"/>
      <c r="P123" s="381"/>
      <c r="Q123" s="381"/>
      <c r="R123" s="381"/>
      <c r="S123" s="381"/>
      <c r="T123" s="381"/>
      <c r="U123" s="381"/>
      <c r="V123" s="381"/>
      <c r="W123" s="381"/>
      <c r="X123" s="381"/>
      <c r="Y123" s="381"/>
      <c r="Z123" s="381"/>
      <c r="AA123" s="381"/>
      <c r="AB123" s="381"/>
      <c r="AC123" s="381"/>
      <c r="AD123" s="381"/>
      <c r="AE123" s="381"/>
      <c r="AF123" s="381"/>
      <c r="AG123" s="381"/>
      <c r="AH123" s="381"/>
      <c r="AI123" s="381"/>
      <c r="AJ123" s="381"/>
      <c r="AK123" s="80"/>
      <c r="AL123" s="155"/>
      <c r="AM123" s="156"/>
      <c r="AN123" s="80"/>
      <c r="AO123" s="80"/>
      <c r="AP123" s="80"/>
      <c r="AQ123" s="80"/>
      <c r="AR123" s="154"/>
      <c r="AS123" s="157"/>
      <c r="AT123" s="158"/>
      <c r="AU123" s="158"/>
      <c r="AV123" s="158"/>
      <c r="AW123" s="158"/>
      <c r="AX123" s="159"/>
      <c r="AY123" s="15"/>
    </row>
    <row r="124" spans="1:51" ht="19.5" customHeight="1" x14ac:dyDescent="0.25">
      <c r="A124" s="69" t="str">
        <f t="shared" si="3"/>
        <v/>
      </c>
      <c r="B124" s="153"/>
      <c r="C124" s="80"/>
      <c r="D124" s="80"/>
      <c r="E124" s="80"/>
      <c r="F124" s="80"/>
      <c r="G124" s="154"/>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155"/>
      <c r="AM124" s="156"/>
      <c r="AN124" s="80"/>
      <c r="AO124" s="80"/>
      <c r="AP124" s="80"/>
      <c r="AQ124" s="80"/>
      <c r="AR124" s="154"/>
      <c r="AS124" s="157"/>
      <c r="AT124" s="158"/>
      <c r="AU124" s="158"/>
      <c r="AV124" s="158"/>
      <c r="AW124" s="158"/>
      <c r="AX124" s="159"/>
      <c r="AY124" s="17"/>
    </row>
    <row r="125" spans="1:51" ht="19.5" customHeight="1" x14ac:dyDescent="0.25">
      <c r="A125" s="69" t="str">
        <f t="shared" si="3"/>
        <v/>
      </c>
      <c r="B125" s="153"/>
      <c r="C125" s="80"/>
      <c r="D125" s="80"/>
      <c r="E125" s="80"/>
      <c r="F125" s="80"/>
      <c r="G125" s="154"/>
      <c r="H125" s="80"/>
      <c r="I125" s="80"/>
      <c r="J125" s="381" t="s">
        <v>2013</v>
      </c>
      <c r="K125" s="381"/>
      <c r="L125" s="381"/>
      <c r="M125" s="381"/>
      <c r="N125" s="381"/>
      <c r="O125" s="381"/>
      <c r="P125" s="381"/>
      <c r="Q125" s="381"/>
      <c r="R125" s="381"/>
      <c r="S125" s="381"/>
      <c r="T125" s="381"/>
      <c r="U125" s="381"/>
      <c r="V125" s="381"/>
      <c r="W125" s="381"/>
      <c r="X125" s="381"/>
      <c r="Y125" s="381"/>
      <c r="Z125" s="381"/>
      <c r="AA125" s="381"/>
      <c r="AB125" s="381"/>
      <c r="AC125" s="381"/>
      <c r="AD125" s="381"/>
      <c r="AE125" s="381"/>
      <c r="AF125" s="381"/>
      <c r="AG125" s="381"/>
      <c r="AH125" s="381"/>
      <c r="AI125" s="381"/>
      <c r="AJ125" s="381"/>
      <c r="AK125" s="80"/>
      <c r="AL125" s="155"/>
      <c r="AM125" s="156"/>
      <c r="AN125" s="80"/>
      <c r="AO125" s="80"/>
      <c r="AP125" s="80"/>
      <c r="AQ125" s="80"/>
      <c r="AR125" s="154"/>
      <c r="AS125" s="157"/>
      <c r="AT125" s="158"/>
      <c r="AU125" s="158"/>
      <c r="AV125" s="158"/>
      <c r="AW125" s="158"/>
      <c r="AX125" s="159"/>
      <c r="AY125" s="15"/>
    </row>
    <row r="126" spans="1:51" ht="19.5" customHeight="1" x14ac:dyDescent="0.25">
      <c r="A126" s="69" t="str">
        <f t="shared" si="3"/>
        <v/>
      </c>
      <c r="B126" s="153"/>
      <c r="C126" s="80"/>
      <c r="D126" s="80"/>
      <c r="E126" s="80"/>
      <c r="F126" s="80"/>
      <c r="G126" s="154"/>
      <c r="H126" s="80"/>
      <c r="I126" s="80"/>
      <c r="J126" s="381"/>
      <c r="K126" s="381"/>
      <c r="L126" s="381"/>
      <c r="M126" s="381"/>
      <c r="N126" s="381"/>
      <c r="O126" s="381"/>
      <c r="P126" s="381"/>
      <c r="Q126" s="381"/>
      <c r="R126" s="381"/>
      <c r="S126" s="381"/>
      <c r="T126" s="381"/>
      <c r="U126" s="381"/>
      <c r="V126" s="381"/>
      <c r="W126" s="381"/>
      <c r="X126" s="381"/>
      <c r="Y126" s="381"/>
      <c r="Z126" s="381"/>
      <c r="AA126" s="381"/>
      <c r="AB126" s="381"/>
      <c r="AC126" s="381"/>
      <c r="AD126" s="381"/>
      <c r="AE126" s="381"/>
      <c r="AF126" s="381"/>
      <c r="AG126" s="381"/>
      <c r="AH126" s="381"/>
      <c r="AI126" s="381"/>
      <c r="AJ126" s="381"/>
      <c r="AK126" s="80"/>
      <c r="AL126" s="155"/>
      <c r="AM126" s="156"/>
      <c r="AN126" s="80"/>
      <c r="AO126" s="80"/>
      <c r="AP126" s="80"/>
      <c r="AQ126" s="80"/>
      <c r="AR126" s="154"/>
      <c r="AS126" s="157"/>
      <c r="AT126" s="158"/>
      <c r="AU126" s="158"/>
      <c r="AV126" s="158"/>
      <c r="AW126" s="158"/>
      <c r="AX126" s="159"/>
      <c r="AY126" s="15"/>
    </row>
    <row r="127" spans="1:51" ht="19.5" customHeight="1" x14ac:dyDescent="0.25">
      <c r="A127" s="69" t="str">
        <f t="shared" si="3"/>
        <v/>
      </c>
      <c r="B127" s="153"/>
      <c r="C127" s="80"/>
      <c r="D127" s="80"/>
      <c r="E127" s="80"/>
      <c r="F127" s="80"/>
      <c r="G127" s="154"/>
      <c r="H127" s="80"/>
      <c r="I127" s="80"/>
      <c r="J127" s="381"/>
      <c r="K127" s="381"/>
      <c r="L127" s="381"/>
      <c r="M127" s="381"/>
      <c r="N127" s="381"/>
      <c r="O127" s="381"/>
      <c r="P127" s="381"/>
      <c r="Q127" s="381"/>
      <c r="R127" s="381"/>
      <c r="S127" s="381"/>
      <c r="T127" s="381"/>
      <c r="U127" s="381"/>
      <c r="V127" s="381"/>
      <c r="W127" s="381"/>
      <c r="X127" s="381"/>
      <c r="Y127" s="381"/>
      <c r="Z127" s="381"/>
      <c r="AA127" s="381"/>
      <c r="AB127" s="381"/>
      <c r="AC127" s="381"/>
      <c r="AD127" s="381"/>
      <c r="AE127" s="381"/>
      <c r="AF127" s="381"/>
      <c r="AG127" s="381"/>
      <c r="AH127" s="381"/>
      <c r="AI127" s="381"/>
      <c r="AJ127" s="381"/>
      <c r="AK127" s="80"/>
      <c r="AL127" s="155"/>
      <c r="AM127" s="156"/>
      <c r="AN127" s="80"/>
      <c r="AO127" s="80"/>
      <c r="AP127" s="80"/>
      <c r="AQ127" s="80"/>
      <c r="AR127" s="154"/>
      <c r="AS127" s="157"/>
      <c r="AT127" s="158"/>
      <c r="AU127" s="158"/>
      <c r="AV127" s="158"/>
      <c r="AW127" s="158"/>
      <c r="AX127" s="159"/>
      <c r="AY127" s="15"/>
    </row>
    <row r="128" spans="1:51" ht="19.5" customHeight="1" x14ac:dyDescent="0.25">
      <c r="A128" s="69" t="str">
        <f t="shared" si="3"/>
        <v/>
      </c>
      <c r="B128" s="153"/>
      <c r="C128" s="80"/>
      <c r="D128" s="80"/>
      <c r="E128" s="80"/>
      <c r="F128" s="80"/>
      <c r="G128" s="154"/>
      <c r="H128" s="80"/>
      <c r="I128" s="80"/>
      <c r="J128" s="381"/>
      <c r="K128" s="381"/>
      <c r="L128" s="381"/>
      <c r="M128" s="381"/>
      <c r="N128" s="381"/>
      <c r="O128" s="381"/>
      <c r="P128" s="381"/>
      <c r="Q128" s="381"/>
      <c r="R128" s="381"/>
      <c r="S128" s="381"/>
      <c r="T128" s="381"/>
      <c r="U128" s="381"/>
      <c r="V128" s="381"/>
      <c r="W128" s="381"/>
      <c r="X128" s="381"/>
      <c r="Y128" s="381"/>
      <c r="Z128" s="381"/>
      <c r="AA128" s="381"/>
      <c r="AB128" s="381"/>
      <c r="AC128" s="381"/>
      <c r="AD128" s="381"/>
      <c r="AE128" s="381"/>
      <c r="AF128" s="381"/>
      <c r="AG128" s="381"/>
      <c r="AH128" s="381"/>
      <c r="AI128" s="381"/>
      <c r="AJ128" s="381"/>
      <c r="AK128" s="80"/>
      <c r="AL128" s="155"/>
      <c r="AM128" s="156"/>
      <c r="AN128" s="80"/>
      <c r="AO128" s="80"/>
      <c r="AP128" s="80"/>
      <c r="AQ128" s="80"/>
      <c r="AR128" s="154"/>
      <c r="AS128" s="157"/>
      <c r="AT128" s="158"/>
      <c r="AU128" s="158"/>
      <c r="AV128" s="158"/>
      <c r="AW128" s="158"/>
      <c r="AX128" s="159"/>
      <c r="AY128" s="15"/>
    </row>
    <row r="129" spans="1:51" ht="19.5" customHeight="1" x14ac:dyDescent="0.25">
      <c r="A129" s="69" t="str">
        <f t="shared" si="3"/>
        <v/>
      </c>
      <c r="B129" s="153"/>
      <c r="C129" s="80"/>
      <c r="D129" s="80"/>
      <c r="E129" s="80"/>
      <c r="F129" s="80"/>
      <c r="G129" s="154"/>
      <c r="H129" s="80"/>
      <c r="I129" s="80"/>
      <c r="J129" s="381"/>
      <c r="K129" s="381"/>
      <c r="L129" s="381"/>
      <c r="M129" s="381"/>
      <c r="N129" s="381"/>
      <c r="O129" s="381"/>
      <c r="P129" s="381"/>
      <c r="Q129" s="381"/>
      <c r="R129" s="381"/>
      <c r="S129" s="381"/>
      <c r="T129" s="381"/>
      <c r="U129" s="381"/>
      <c r="V129" s="381"/>
      <c r="W129" s="381"/>
      <c r="X129" s="381"/>
      <c r="Y129" s="381"/>
      <c r="Z129" s="381"/>
      <c r="AA129" s="381"/>
      <c r="AB129" s="381"/>
      <c r="AC129" s="381"/>
      <c r="AD129" s="381"/>
      <c r="AE129" s="381"/>
      <c r="AF129" s="381"/>
      <c r="AG129" s="381"/>
      <c r="AH129" s="381"/>
      <c r="AI129" s="381"/>
      <c r="AJ129" s="381"/>
      <c r="AK129" s="80"/>
      <c r="AL129" s="155"/>
      <c r="AM129" s="156"/>
      <c r="AN129" s="80"/>
      <c r="AO129" s="80"/>
      <c r="AP129" s="80"/>
      <c r="AQ129" s="80"/>
      <c r="AR129" s="154"/>
      <c r="AS129" s="157"/>
      <c r="AT129" s="158"/>
      <c r="AU129" s="158"/>
      <c r="AV129" s="158"/>
      <c r="AW129" s="158"/>
      <c r="AX129" s="159"/>
      <c r="AY129" s="15"/>
    </row>
    <row r="130" spans="1:51" ht="19.5" customHeight="1" x14ac:dyDescent="0.25">
      <c r="A130" s="69" t="str">
        <f t="shared" si="3"/>
        <v/>
      </c>
      <c r="B130" s="153"/>
      <c r="C130" s="80"/>
      <c r="D130" s="80"/>
      <c r="E130" s="80"/>
      <c r="F130" s="80"/>
      <c r="G130" s="154"/>
      <c r="H130" s="80"/>
      <c r="I130" s="80"/>
      <c r="J130" s="381"/>
      <c r="K130" s="381"/>
      <c r="L130" s="381"/>
      <c r="M130" s="381"/>
      <c r="N130" s="381"/>
      <c r="O130" s="381"/>
      <c r="P130" s="381"/>
      <c r="Q130" s="381"/>
      <c r="R130" s="381"/>
      <c r="S130" s="381"/>
      <c r="T130" s="381"/>
      <c r="U130" s="381"/>
      <c r="V130" s="381"/>
      <c r="W130" s="381"/>
      <c r="X130" s="381"/>
      <c r="Y130" s="381"/>
      <c r="Z130" s="381"/>
      <c r="AA130" s="381"/>
      <c r="AB130" s="381"/>
      <c r="AC130" s="381"/>
      <c r="AD130" s="381"/>
      <c r="AE130" s="381"/>
      <c r="AF130" s="381"/>
      <c r="AG130" s="381"/>
      <c r="AH130" s="381"/>
      <c r="AI130" s="381"/>
      <c r="AJ130" s="381"/>
      <c r="AK130" s="80"/>
      <c r="AL130" s="155"/>
      <c r="AM130" s="156"/>
      <c r="AN130" s="80"/>
      <c r="AO130" s="80"/>
      <c r="AP130" s="80"/>
      <c r="AQ130" s="80"/>
      <c r="AR130" s="154"/>
      <c r="AS130" s="157"/>
      <c r="AT130" s="158"/>
      <c r="AU130" s="158"/>
      <c r="AV130" s="158"/>
      <c r="AW130" s="158"/>
      <c r="AX130" s="159"/>
      <c r="AY130" s="15"/>
    </row>
    <row r="131" spans="1:51" ht="17.600000000000001" customHeight="1" x14ac:dyDescent="0.25">
      <c r="A131" s="69" t="str">
        <f t="shared" si="3"/>
        <v/>
      </c>
      <c r="B131" s="153"/>
      <c r="C131" s="80"/>
      <c r="D131" s="80"/>
      <c r="E131" s="80"/>
      <c r="F131" s="80"/>
      <c r="G131" s="154"/>
      <c r="H131" s="80"/>
      <c r="I131" s="80"/>
      <c r="J131" s="381"/>
      <c r="K131" s="381"/>
      <c r="L131" s="381"/>
      <c r="M131" s="381"/>
      <c r="N131" s="381"/>
      <c r="O131" s="381"/>
      <c r="P131" s="381"/>
      <c r="Q131" s="381"/>
      <c r="R131" s="381"/>
      <c r="S131" s="381"/>
      <c r="T131" s="381"/>
      <c r="U131" s="381"/>
      <c r="V131" s="381"/>
      <c r="W131" s="381"/>
      <c r="X131" s="381"/>
      <c r="Y131" s="381"/>
      <c r="Z131" s="381"/>
      <c r="AA131" s="381"/>
      <c r="AB131" s="381"/>
      <c r="AC131" s="381"/>
      <c r="AD131" s="381"/>
      <c r="AE131" s="381"/>
      <c r="AF131" s="381"/>
      <c r="AG131" s="381"/>
      <c r="AH131" s="381"/>
      <c r="AI131" s="381"/>
      <c r="AJ131" s="381"/>
      <c r="AK131" s="80"/>
      <c r="AL131" s="155"/>
      <c r="AM131" s="156"/>
      <c r="AN131" s="80"/>
      <c r="AO131" s="80"/>
      <c r="AP131" s="80"/>
      <c r="AQ131" s="80"/>
      <c r="AR131" s="154"/>
      <c r="AS131" s="157"/>
      <c r="AT131" s="158"/>
      <c r="AU131" s="158"/>
      <c r="AV131" s="158"/>
      <c r="AW131" s="158"/>
      <c r="AX131" s="159"/>
      <c r="AY131" s="15"/>
    </row>
    <row r="132" spans="1:51" ht="12.65" customHeight="1" x14ac:dyDescent="0.25">
      <c r="A132" s="69" t="str">
        <f t="shared" si="3"/>
        <v/>
      </c>
      <c r="B132" s="153"/>
      <c r="C132" s="80"/>
      <c r="D132" s="80"/>
      <c r="E132" s="80"/>
      <c r="F132" s="80"/>
      <c r="G132" s="154"/>
      <c r="H132" s="80"/>
      <c r="I132" s="80"/>
      <c r="J132" s="381"/>
      <c r="K132" s="381"/>
      <c r="L132" s="381"/>
      <c r="M132" s="381"/>
      <c r="N132" s="381"/>
      <c r="O132" s="381"/>
      <c r="P132" s="381"/>
      <c r="Q132" s="381"/>
      <c r="R132" s="381"/>
      <c r="S132" s="381"/>
      <c r="T132" s="381"/>
      <c r="U132" s="381"/>
      <c r="V132" s="381"/>
      <c r="W132" s="381"/>
      <c r="X132" s="381"/>
      <c r="Y132" s="381"/>
      <c r="Z132" s="381"/>
      <c r="AA132" s="381"/>
      <c r="AB132" s="381"/>
      <c r="AC132" s="381"/>
      <c r="AD132" s="381"/>
      <c r="AE132" s="381"/>
      <c r="AF132" s="381"/>
      <c r="AG132" s="381"/>
      <c r="AH132" s="381"/>
      <c r="AI132" s="381"/>
      <c r="AJ132" s="381"/>
      <c r="AK132" s="80"/>
      <c r="AL132" s="155"/>
      <c r="AM132" s="156"/>
      <c r="AN132" s="80"/>
      <c r="AO132" s="80"/>
      <c r="AP132" s="80"/>
      <c r="AQ132" s="80"/>
      <c r="AR132" s="154"/>
      <c r="AS132" s="157"/>
      <c r="AT132" s="158"/>
      <c r="AU132" s="158"/>
      <c r="AV132" s="158"/>
      <c r="AW132" s="158"/>
      <c r="AX132" s="159"/>
      <c r="AY132" s="15"/>
    </row>
    <row r="133" spans="1:51" ht="19.5" customHeight="1" x14ac:dyDescent="0.25">
      <c r="A133" s="69" t="str">
        <f t="shared" si="3"/>
        <v/>
      </c>
      <c r="B133" s="153"/>
      <c r="C133" s="80"/>
      <c r="D133" s="80"/>
      <c r="E133" s="80"/>
      <c r="F133" s="80"/>
      <c r="G133" s="154"/>
      <c r="H133" s="80"/>
      <c r="I133" s="80"/>
      <c r="J133" s="381" t="s">
        <v>236</v>
      </c>
      <c r="K133" s="381"/>
      <c r="L133" s="381"/>
      <c r="M133" s="381"/>
      <c r="N133" s="381"/>
      <c r="O133" s="381"/>
      <c r="P133" s="381"/>
      <c r="Q133" s="381"/>
      <c r="R133" s="381"/>
      <c r="S133" s="381"/>
      <c r="T133" s="381"/>
      <c r="U133" s="381"/>
      <c r="V133" s="381"/>
      <c r="W133" s="381"/>
      <c r="X133" s="381"/>
      <c r="Y133" s="381"/>
      <c r="Z133" s="381"/>
      <c r="AA133" s="381"/>
      <c r="AB133" s="381"/>
      <c r="AC133" s="381"/>
      <c r="AD133" s="381"/>
      <c r="AE133" s="381"/>
      <c r="AF133" s="381"/>
      <c r="AG133" s="381"/>
      <c r="AH133" s="381"/>
      <c r="AI133" s="381"/>
      <c r="AJ133" s="381"/>
      <c r="AK133" s="80"/>
      <c r="AL133" s="155"/>
      <c r="AM133" s="156"/>
      <c r="AN133" s="80"/>
      <c r="AO133" s="80"/>
      <c r="AP133" s="80"/>
      <c r="AQ133" s="80"/>
      <c r="AR133" s="154"/>
      <c r="AS133" s="157"/>
      <c r="AT133" s="158"/>
      <c r="AU133" s="158"/>
      <c r="AV133" s="158"/>
      <c r="AW133" s="158"/>
      <c r="AX133" s="159"/>
      <c r="AY133" s="15"/>
    </row>
    <row r="134" spans="1:51" s="34" customFormat="1" ht="19.5" customHeight="1" x14ac:dyDescent="0.25">
      <c r="A134" s="71" t="str">
        <f t="shared" si="3"/>
        <v/>
      </c>
      <c r="B134" s="315"/>
      <c r="C134" s="237"/>
      <c r="D134" s="237"/>
      <c r="E134" s="237"/>
      <c r="F134" s="237"/>
      <c r="G134" s="316"/>
      <c r="H134" s="237"/>
      <c r="I134" s="237"/>
      <c r="J134" s="381"/>
      <c r="K134" s="381"/>
      <c r="L134" s="381"/>
      <c r="M134" s="381"/>
      <c r="N134" s="381"/>
      <c r="O134" s="381"/>
      <c r="P134" s="381"/>
      <c r="Q134" s="381"/>
      <c r="R134" s="381"/>
      <c r="S134" s="381"/>
      <c r="T134" s="381"/>
      <c r="U134" s="381"/>
      <c r="V134" s="381"/>
      <c r="W134" s="381"/>
      <c r="X134" s="381"/>
      <c r="Y134" s="381"/>
      <c r="Z134" s="381"/>
      <c r="AA134" s="381"/>
      <c r="AB134" s="381"/>
      <c r="AC134" s="381"/>
      <c r="AD134" s="381"/>
      <c r="AE134" s="381"/>
      <c r="AF134" s="381"/>
      <c r="AG134" s="381"/>
      <c r="AH134" s="381"/>
      <c r="AI134" s="381"/>
      <c r="AJ134" s="381"/>
      <c r="AK134" s="237"/>
      <c r="AL134" s="317"/>
      <c r="AM134" s="318"/>
      <c r="AN134" s="237"/>
      <c r="AO134" s="237"/>
      <c r="AP134" s="237"/>
      <c r="AQ134" s="237"/>
      <c r="AR134" s="316"/>
      <c r="AS134" s="225"/>
      <c r="AT134" s="211"/>
      <c r="AU134" s="211"/>
      <c r="AV134" s="211"/>
      <c r="AW134" s="211"/>
      <c r="AX134" s="226"/>
      <c r="AY134" s="38"/>
    </row>
    <row r="135" spans="1:51" ht="19.5" customHeight="1" x14ac:dyDescent="0.25">
      <c r="A135" s="69" t="str">
        <f t="shared" si="3"/>
        <v/>
      </c>
      <c r="B135" s="153"/>
      <c r="C135" s="80"/>
      <c r="D135" s="80"/>
      <c r="E135" s="80"/>
      <c r="F135" s="80"/>
      <c r="G135" s="154"/>
      <c r="H135" s="80"/>
      <c r="I135" s="80"/>
      <c r="J135" s="381"/>
      <c r="K135" s="381"/>
      <c r="L135" s="381"/>
      <c r="M135" s="381"/>
      <c r="N135" s="381"/>
      <c r="O135" s="381"/>
      <c r="P135" s="381"/>
      <c r="Q135" s="381"/>
      <c r="R135" s="381"/>
      <c r="S135" s="381"/>
      <c r="T135" s="381"/>
      <c r="U135" s="381"/>
      <c r="V135" s="381"/>
      <c r="W135" s="381"/>
      <c r="X135" s="381"/>
      <c r="Y135" s="381"/>
      <c r="Z135" s="381"/>
      <c r="AA135" s="381"/>
      <c r="AB135" s="381"/>
      <c r="AC135" s="381"/>
      <c r="AD135" s="381"/>
      <c r="AE135" s="381"/>
      <c r="AF135" s="381"/>
      <c r="AG135" s="381"/>
      <c r="AH135" s="381"/>
      <c r="AI135" s="381"/>
      <c r="AJ135" s="381"/>
      <c r="AK135" s="80"/>
      <c r="AL135" s="155"/>
      <c r="AM135" s="156"/>
      <c r="AN135" s="80"/>
      <c r="AO135" s="80"/>
      <c r="AP135" s="80"/>
      <c r="AQ135" s="80"/>
      <c r="AR135" s="154"/>
      <c r="AS135" s="157"/>
      <c r="AT135" s="158"/>
      <c r="AU135" s="158"/>
      <c r="AV135" s="158"/>
      <c r="AW135" s="158"/>
      <c r="AX135" s="159"/>
      <c r="AY135" s="15"/>
    </row>
    <row r="136" spans="1:51" ht="14.6" customHeight="1" x14ac:dyDescent="0.25">
      <c r="A136" s="69" t="str">
        <f t="shared" si="3"/>
        <v/>
      </c>
      <c r="B136" s="153"/>
      <c r="C136" s="80"/>
      <c r="D136" s="80"/>
      <c r="E136" s="80"/>
      <c r="F136" s="80"/>
      <c r="G136" s="154"/>
      <c r="H136" s="80"/>
      <c r="I136" s="80"/>
      <c r="J136" s="381"/>
      <c r="K136" s="381"/>
      <c r="L136" s="381"/>
      <c r="M136" s="381"/>
      <c r="N136" s="381"/>
      <c r="O136" s="381"/>
      <c r="P136" s="381"/>
      <c r="Q136" s="381"/>
      <c r="R136" s="381"/>
      <c r="S136" s="381"/>
      <c r="T136" s="381"/>
      <c r="U136" s="381"/>
      <c r="V136" s="381"/>
      <c r="W136" s="381"/>
      <c r="X136" s="381"/>
      <c r="Y136" s="381"/>
      <c r="Z136" s="381"/>
      <c r="AA136" s="381"/>
      <c r="AB136" s="381"/>
      <c r="AC136" s="381"/>
      <c r="AD136" s="381"/>
      <c r="AE136" s="381"/>
      <c r="AF136" s="381"/>
      <c r="AG136" s="381"/>
      <c r="AH136" s="381"/>
      <c r="AI136" s="381"/>
      <c r="AJ136" s="381"/>
      <c r="AK136" s="80"/>
      <c r="AL136" s="155"/>
      <c r="AM136" s="156"/>
      <c r="AN136" s="80"/>
      <c r="AO136" s="80"/>
      <c r="AP136" s="80"/>
      <c r="AQ136" s="80"/>
      <c r="AR136" s="154"/>
      <c r="AS136" s="157"/>
      <c r="AT136" s="158"/>
      <c r="AU136" s="158"/>
      <c r="AV136" s="158"/>
      <c r="AW136" s="158"/>
      <c r="AX136" s="159"/>
      <c r="AY136" s="15"/>
    </row>
    <row r="137" spans="1:51" ht="24" customHeight="1" x14ac:dyDescent="0.25">
      <c r="A137" s="69" t="str">
        <f t="shared" si="3"/>
        <v/>
      </c>
      <c r="B137" s="153"/>
      <c r="C137" s="80"/>
      <c r="D137" s="80"/>
      <c r="E137" s="80"/>
      <c r="F137" s="80"/>
      <c r="G137" s="154"/>
      <c r="H137" s="80"/>
      <c r="I137" s="80"/>
      <c r="J137" s="381" t="s">
        <v>237</v>
      </c>
      <c r="K137" s="381"/>
      <c r="L137" s="381"/>
      <c r="M137" s="381"/>
      <c r="N137" s="381"/>
      <c r="O137" s="381"/>
      <c r="P137" s="381"/>
      <c r="Q137" s="381"/>
      <c r="R137" s="381"/>
      <c r="S137" s="381"/>
      <c r="T137" s="381"/>
      <c r="U137" s="381"/>
      <c r="V137" s="381"/>
      <c r="W137" s="381"/>
      <c r="X137" s="381"/>
      <c r="Y137" s="381"/>
      <c r="Z137" s="381"/>
      <c r="AA137" s="381"/>
      <c r="AB137" s="381"/>
      <c r="AC137" s="381"/>
      <c r="AD137" s="381"/>
      <c r="AE137" s="381"/>
      <c r="AF137" s="381"/>
      <c r="AG137" s="381"/>
      <c r="AH137" s="381"/>
      <c r="AI137" s="381"/>
      <c r="AJ137" s="381"/>
      <c r="AK137" s="80"/>
      <c r="AL137" s="155"/>
      <c r="AM137" s="156"/>
      <c r="AN137" s="80"/>
      <c r="AO137" s="80"/>
      <c r="AP137" s="80"/>
      <c r="AQ137" s="80"/>
      <c r="AR137" s="154"/>
      <c r="AS137" s="157"/>
      <c r="AT137" s="158"/>
      <c r="AU137" s="158"/>
      <c r="AV137" s="158"/>
      <c r="AW137" s="158"/>
      <c r="AX137" s="159"/>
      <c r="AY137" s="17"/>
    </row>
    <row r="138" spans="1:51" ht="31.95" customHeight="1" x14ac:dyDescent="0.25">
      <c r="A138" s="69" t="str">
        <f t="shared" si="3"/>
        <v/>
      </c>
      <c r="B138" s="153"/>
      <c r="C138" s="80"/>
      <c r="D138" s="80"/>
      <c r="E138" s="80"/>
      <c r="F138" s="80"/>
      <c r="G138" s="154"/>
      <c r="H138" s="80"/>
      <c r="I138" s="80"/>
      <c r="J138" s="381"/>
      <c r="K138" s="381"/>
      <c r="L138" s="381"/>
      <c r="M138" s="381"/>
      <c r="N138" s="381"/>
      <c r="O138" s="381"/>
      <c r="P138" s="381"/>
      <c r="Q138" s="381"/>
      <c r="R138" s="381"/>
      <c r="S138" s="381"/>
      <c r="T138" s="381"/>
      <c r="U138" s="381"/>
      <c r="V138" s="381"/>
      <c r="W138" s="381"/>
      <c r="X138" s="381"/>
      <c r="Y138" s="381"/>
      <c r="Z138" s="381"/>
      <c r="AA138" s="381"/>
      <c r="AB138" s="381"/>
      <c r="AC138" s="381"/>
      <c r="AD138" s="381"/>
      <c r="AE138" s="381"/>
      <c r="AF138" s="381"/>
      <c r="AG138" s="381"/>
      <c r="AH138" s="381"/>
      <c r="AI138" s="381"/>
      <c r="AJ138" s="381"/>
      <c r="AK138" s="80"/>
      <c r="AL138" s="155"/>
      <c r="AM138" s="156"/>
      <c r="AN138" s="80"/>
      <c r="AO138" s="80"/>
      <c r="AP138" s="80"/>
      <c r="AQ138" s="80"/>
      <c r="AR138" s="154"/>
      <c r="AS138" s="157"/>
      <c r="AT138" s="158"/>
      <c r="AU138" s="158"/>
      <c r="AV138" s="158"/>
      <c r="AW138" s="158"/>
      <c r="AX138" s="159"/>
      <c r="AY138" s="15"/>
    </row>
    <row r="139" spans="1:51" ht="19.5" customHeight="1" x14ac:dyDescent="0.25">
      <c r="A139" s="69" t="str">
        <f t="shared" si="3"/>
        <v/>
      </c>
      <c r="B139" s="153"/>
      <c r="C139" s="80"/>
      <c r="D139" s="80"/>
      <c r="E139" s="80"/>
      <c r="F139" s="80"/>
      <c r="G139" s="154"/>
      <c r="H139" s="80"/>
      <c r="I139" s="80"/>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80"/>
      <c r="AL139" s="155"/>
      <c r="AM139" s="156"/>
      <c r="AN139" s="80"/>
      <c r="AO139" s="80"/>
      <c r="AP139" s="80"/>
      <c r="AQ139" s="80"/>
      <c r="AR139" s="154"/>
      <c r="AS139" s="157"/>
      <c r="AT139" s="158"/>
      <c r="AU139" s="158"/>
      <c r="AV139" s="158"/>
      <c r="AW139" s="158"/>
      <c r="AX139" s="159"/>
      <c r="AY139" s="15"/>
    </row>
    <row r="140" spans="1:51" ht="19.5" customHeight="1" x14ac:dyDescent="0.25">
      <c r="A140" s="69" t="str">
        <f t="shared" si="3"/>
        <v/>
      </c>
      <c r="B140" s="153"/>
      <c r="C140" s="80"/>
      <c r="D140" s="80"/>
      <c r="E140" s="80"/>
      <c r="F140" s="80"/>
      <c r="G140" s="154"/>
      <c r="H140" s="80"/>
      <c r="I140" s="80"/>
      <c r="J140" s="373" t="s">
        <v>238</v>
      </c>
      <c r="K140" s="373"/>
      <c r="L140" s="373"/>
      <c r="M140" s="373"/>
      <c r="N140" s="373"/>
      <c r="O140" s="373"/>
      <c r="P140" s="373"/>
      <c r="Q140" s="373"/>
      <c r="R140" s="373"/>
      <c r="S140" s="373"/>
      <c r="T140" s="373"/>
      <c r="U140" s="373"/>
      <c r="V140" s="373"/>
      <c r="W140" s="373"/>
      <c r="X140" s="373"/>
      <c r="Y140" s="373"/>
      <c r="Z140" s="373"/>
      <c r="AA140" s="373"/>
      <c r="AB140" s="373"/>
      <c r="AC140" s="373"/>
      <c r="AD140" s="373"/>
      <c r="AE140" s="373"/>
      <c r="AF140" s="373"/>
      <c r="AG140" s="373"/>
      <c r="AH140" s="373"/>
      <c r="AI140" s="373"/>
      <c r="AJ140" s="373"/>
      <c r="AK140" s="80"/>
      <c r="AL140" s="155"/>
      <c r="AM140" s="156"/>
      <c r="AN140" s="80"/>
      <c r="AO140" s="80"/>
      <c r="AP140" s="80"/>
      <c r="AQ140" s="80"/>
      <c r="AR140" s="154"/>
      <c r="AS140" s="442" t="s">
        <v>243</v>
      </c>
      <c r="AT140" s="443"/>
      <c r="AU140" s="443"/>
      <c r="AV140" s="443"/>
      <c r="AW140" s="443"/>
      <c r="AX140" s="444"/>
      <c r="AY140" s="15"/>
    </row>
    <row r="141" spans="1:51" ht="19.5" customHeight="1" x14ac:dyDescent="0.25">
      <c r="A141" s="69" t="str">
        <f t="shared" si="3"/>
        <v/>
      </c>
      <c r="B141" s="153"/>
      <c r="C141" s="80"/>
      <c r="D141" s="80"/>
      <c r="E141" s="80"/>
      <c r="F141" s="80"/>
      <c r="G141" s="154"/>
      <c r="H141" s="80"/>
      <c r="I141" s="80"/>
      <c r="J141" s="200" t="s">
        <v>239</v>
      </c>
      <c r="K141" s="373" t="s">
        <v>241</v>
      </c>
      <c r="L141" s="373"/>
      <c r="M141" s="373"/>
      <c r="N141" s="373"/>
      <c r="O141" s="373"/>
      <c r="P141" s="373"/>
      <c r="Q141" s="373"/>
      <c r="R141" s="373"/>
      <c r="S141" s="373"/>
      <c r="T141" s="373"/>
      <c r="U141" s="373"/>
      <c r="V141" s="373"/>
      <c r="W141" s="373"/>
      <c r="X141" s="373"/>
      <c r="Y141" s="373"/>
      <c r="Z141" s="373"/>
      <c r="AA141" s="373"/>
      <c r="AB141" s="373"/>
      <c r="AC141" s="373"/>
      <c r="AD141" s="373"/>
      <c r="AE141" s="373"/>
      <c r="AF141" s="373"/>
      <c r="AG141" s="373"/>
      <c r="AH141" s="373"/>
      <c r="AI141" s="373"/>
      <c r="AJ141" s="373"/>
      <c r="AK141" s="80"/>
      <c r="AL141" s="155"/>
      <c r="AM141" s="156"/>
      <c r="AN141" s="80"/>
      <c r="AO141" s="80"/>
      <c r="AP141" s="80"/>
      <c r="AQ141" s="80"/>
      <c r="AR141" s="154"/>
      <c r="AS141" s="442"/>
      <c r="AT141" s="443"/>
      <c r="AU141" s="443"/>
      <c r="AV141" s="443"/>
      <c r="AW141" s="443"/>
      <c r="AX141" s="444"/>
      <c r="AY141" s="15"/>
    </row>
    <row r="142" spans="1:51" ht="19.5" customHeight="1" x14ac:dyDescent="0.25">
      <c r="A142" s="69" t="str">
        <f t="shared" si="3"/>
        <v/>
      </c>
      <c r="B142" s="153"/>
      <c r="C142" s="80"/>
      <c r="D142" s="80"/>
      <c r="E142" s="80"/>
      <c r="F142" s="80"/>
      <c r="G142" s="154"/>
      <c r="H142" s="80"/>
      <c r="I142" s="80"/>
      <c r="J142" s="200" t="s">
        <v>240</v>
      </c>
      <c r="K142" s="401" t="s">
        <v>242</v>
      </c>
      <c r="L142" s="401"/>
      <c r="M142" s="401"/>
      <c r="N142" s="401"/>
      <c r="O142" s="401"/>
      <c r="P142" s="401"/>
      <c r="Q142" s="401"/>
      <c r="R142" s="401"/>
      <c r="S142" s="401"/>
      <c r="T142" s="401"/>
      <c r="U142" s="401"/>
      <c r="V142" s="401"/>
      <c r="W142" s="401"/>
      <c r="X142" s="401"/>
      <c r="Y142" s="401"/>
      <c r="Z142" s="401"/>
      <c r="AA142" s="401"/>
      <c r="AB142" s="401"/>
      <c r="AC142" s="401"/>
      <c r="AD142" s="401"/>
      <c r="AE142" s="401"/>
      <c r="AF142" s="401"/>
      <c r="AG142" s="401"/>
      <c r="AH142" s="401"/>
      <c r="AI142" s="401"/>
      <c r="AJ142" s="401"/>
      <c r="AK142" s="80"/>
      <c r="AL142" s="155"/>
      <c r="AM142" s="156"/>
      <c r="AN142" s="80"/>
      <c r="AO142" s="80"/>
      <c r="AP142" s="80"/>
      <c r="AQ142" s="80"/>
      <c r="AR142" s="154"/>
      <c r="AS142" s="442"/>
      <c r="AT142" s="443"/>
      <c r="AU142" s="443"/>
      <c r="AV142" s="443"/>
      <c r="AW142" s="443"/>
      <c r="AX142" s="444"/>
      <c r="AY142" s="15"/>
    </row>
    <row r="143" spans="1:51" ht="19.5" customHeight="1" x14ac:dyDescent="0.25">
      <c r="A143" s="69" t="str">
        <f t="shared" si="3"/>
        <v/>
      </c>
      <c r="B143" s="153"/>
      <c r="C143" s="80"/>
      <c r="D143" s="80"/>
      <c r="E143" s="80"/>
      <c r="F143" s="80"/>
      <c r="G143" s="154"/>
      <c r="H143" s="80"/>
      <c r="I143" s="80"/>
      <c r="J143" s="80"/>
      <c r="K143" s="401"/>
      <c r="L143" s="401"/>
      <c r="M143" s="401"/>
      <c r="N143" s="401"/>
      <c r="O143" s="401"/>
      <c r="P143" s="401"/>
      <c r="Q143" s="401"/>
      <c r="R143" s="401"/>
      <c r="S143" s="401"/>
      <c r="T143" s="401"/>
      <c r="U143" s="401"/>
      <c r="V143" s="401"/>
      <c r="W143" s="401"/>
      <c r="X143" s="401"/>
      <c r="Y143" s="401"/>
      <c r="Z143" s="401"/>
      <c r="AA143" s="401"/>
      <c r="AB143" s="401"/>
      <c r="AC143" s="401"/>
      <c r="AD143" s="401"/>
      <c r="AE143" s="401"/>
      <c r="AF143" s="401"/>
      <c r="AG143" s="401"/>
      <c r="AH143" s="401"/>
      <c r="AI143" s="401"/>
      <c r="AJ143" s="401"/>
      <c r="AK143" s="80"/>
      <c r="AL143" s="155"/>
      <c r="AM143" s="156"/>
      <c r="AN143" s="80"/>
      <c r="AO143" s="80"/>
      <c r="AP143" s="80"/>
      <c r="AQ143" s="80"/>
      <c r="AR143" s="154"/>
      <c r="AS143" s="442"/>
      <c r="AT143" s="443"/>
      <c r="AU143" s="443"/>
      <c r="AV143" s="443"/>
      <c r="AW143" s="443"/>
      <c r="AX143" s="444"/>
      <c r="AY143" s="15"/>
    </row>
    <row r="144" spans="1:51" ht="19.5" customHeight="1" x14ac:dyDescent="0.25">
      <c r="A144" s="69" t="str">
        <f t="shared" si="3"/>
        <v/>
      </c>
      <c r="B144" s="153"/>
      <c r="C144" s="80"/>
      <c r="D144" s="80"/>
      <c r="E144" s="80"/>
      <c r="F144" s="80"/>
      <c r="G144" s="154"/>
      <c r="H144" s="80"/>
      <c r="I144" s="80"/>
      <c r="J144" s="80"/>
      <c r="K144" s="401"/>
      <c r="L144" s="401"/>
      <c r="M144" s="401"/>
      <c r="N144" s="401"/>
      <c r="O144" s="401"/>
      <c r="P144" s="401"/>
      <c r="Q144" s="401"/>
      <c r="R144" s="401"/>
      <c r="S144" s="401"/>
      <c r="T144" s="401"/>
      <c r="U144" s="401"/>
      <c r="V144" s="401"/>
      <c r="W144" s="401"/>
      <c r="X144" s="401"/>
      <c r="Y144" s="401"/>
      <c r="Z144" s="401"/>
      <c r="AA144" s="401"/>
      <c r="AB144" s="401"/>
      <c r="AC144" s="401"/>
      <c r="AD144" s="401"/>
      <c r="AE144" s="401"/>
      <c r="AF144" s="401"/>
      <c r="AG144" s="401"/>
      <c r="AH144" s="401"/>
      <c r="AI144" s="401"/>
      <c r="AJ144" s="401"/>
      <c r="AK144" s="80"/>
      <c r="AL144" s="155"/>
      <c r="AM144" s="156"/>
      <c r="AN144" s="80"/>
      <c r="AO144" s="80"/>
      <c r="AP144" s="80"/>
      <c r="AQ144" s="80"/>
      <c r="AR144" s="154"/>
      <c r="AS144" s="442"/>
      <c r="AT144" s="443"/>
      <c r="AU144" s="443"/>
      <c r="AV144" s="443"/>
      <c r="AW144" s="443"/>
      <c r="AX144" s="444"/>
      <c r="AY144" s="17"/>
    </row>
    <row r="145" spans="1:51" ht="19.5" customHeight="1" x14ac:dyDescent="0.25">
      <c r="A145" s="69" t="str">
        <f t="shared" si="3"/>
        <v/>
      </c>
      <c r="B145" s="153"/>
      <c r="C145" s="80"/>
      <c r="D145" s="80"/>
      <c r="E145" s="80"/>
      <c r="F145" s="80"/>
      <c r="G145" s="154"/>
      <c r="H145" s="80"/>
      <c r="I145" s="80"/>
      <c r="J145" s="80"/>
      <c r="K145" s="401"/>
      <c r="L145" s="401"/>
      <c r="M145" s="401"/>
      <c r="N145" s="401"/>
      <c r="O145" s="401"/>
      <c r="P145" s="401"/>
      <c r="Q145" s="401"/>
      <c r="R145" s="401"/>
      <c r="S145" s="401"/>
      <c r="T145" s="401"/>
      <c r="U145" s="401"/>
      <c r="V145" s="401"/>
      <c r="W145" s="401"/>
      <c r="X145" s="401"/>
      <c r="Y145" s="401"/>
      <c r="Z145" s="401"/>
      <c r="AA145" s="401"/>
      <c r="AB145" s="401"/>
      <c r="AC145" s="401"/>
      <c r="AD145" s="401"/>
      <c r="AE145" s="401"/>
      <c r="AF145" s="401"/>
      <c r="AG145" s="401"/>
      <c r="AH145" s="401"/>
      <c r="AI145" s="401"/>
      <c r="AJ145" s="401"/>
      <c r="AK145" s="80"/>
      <c r="AL145" s="155"/>
      <c r="AM145" s="156"/>
      <c r="AN145" s="80"/>
      <c r="AO145" s="80"/>
      <c r="AP145" s="80"/>
      <c r="AQ145" s="80"/>
      <c r="AR145" s="154"/>
      <c r="AS145" s="442"/>
      <c r="AT145" s="443"/>
      <c r="AU145" s="443"/>
      <c r="AV145" s="443"/>
      <c r="AW145" s="443"/>
      <c r="AX145" s="444"/>
      <c r="AY145" s="15"/>
    </row>
    <row r="146" spans="1:51" ht="19.5" customHeight="1" thickBot="1" x14ac:dyDescent="0.3">
      <c r="A146" s="69" t="str">
        <f t="shared" si="3"/>
        <v/>
      </c>
      <c r="B146" s="170"/>
      <c r="C146" s="171"/>
      <c r="D146" s="171"/>
      <c r="E146" s="171"/>
      <c r="F146" s="171"/>
      <c r="G146" s="172"/>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D146" s="171"/>
      <c r="AE146" s="171"/>
      <c r="AF146" s="171"/>
      <c r="AG146" s="171"/>
      <c r="AH146" s="171"/>
      <c r="AI146" s="171"/>
      <c r="AJ146" s="171"/>
      <c r="AK146" s="171"/>
      <c r="AL146" s="173"/>
      <c r="AM146" s="174"/>
      <c r="AN146" s="171"/>
      <c r="AO146" s="171"/>
      <c r="AP146" s="171"/>
      <c r="AQ146" s="171"/>
      <c r="AR146" s="172"/>
      <c r="AS146" s="217"/>
      <c r="AT146" s="218"/>
      <c r="AU146" s="218"/>
      <c r="AV146" s="218"/>
      <c r="AW146" s="218"/>
      <c r="AX146" s="219"/>
      <c r="AY146" s="11"/>
    </row>
    <row r="148" spans="1:51" ht="19.5" customHeight="1" x14ac:dyDescent="0.25">
      <c r="AM148" s="435" t="s">
        <v>991</v>
      </c>
      <c r="AN148" s="435"/>
      <c r="AO148" s="435"/>
      <c r="AP148" s="435"/>
      <c r="AQ148" s="435"/>
    </row>
  </sheetData>
  <mergeCells count="88">
    <mergeCell ref="AM148:AQ148"/>
    <mergeCell ref="AM1:AQ1"/>
    <mergeCell ref="B7:G8"/>
    <mergeCell ref="J7:AJ8"/>
    <mergeCell ref="AN7:AQ7"/>
    <mergeCell ref="AN10:AQ10"/>
    <mergeCell ref="AN37:AQ37"/>
    <mergeCell ref="K35:P35"/>
    <mergeCell ref="S35:W35"/>
    <mergeCell ref="J34:AJ34"/>
    <mergeCell ref="H37:I37"/>
    <mergeCell ref="J37:AJ39"/>
    <mergeCell ref="H41:I41"/>
    <mergeCell ref="J41:AJ43"/>
    <mergeCell ref="AN41:AQ41"/>
    <mergeCell ref="H45:I45"/>
    <mergeCell ref="AS10:AX11"/>
    <mergeCell ref="AS7:AX8"/>
    <mergeCell ref="H2:AK5"/>
    <mergeCell ref="AL2:AR3"/>
    <mergeCell ref="B3:G4"/>
    <mergeCell ref="AS3:AX4"/>
    <mergeCell ref="AO4:AR5"/>
    <mergeCell ref="C10:F10"/>
    <mergeCell ref="H23:I23"/>
    <mergeCell ref="J23:AJ24"/>
    <mergeCell ref="AN23:AQ23"/>
    <mergeCell ref="H10:I10"/>
    <mergeCell ref="J10:AJ10"/>
    <mergeCell ref="L12:AJ13"/>
    <mergeCell ref="L15:AJ16"/>
    <mergeCell ref="L18:AJ21"/>
    <mergeCell ref="AS29:AX33"/>
    <mergeCell ref="H26:I26"/>
    <mergeCell ref="J26:AJ27"/>
    <mergeCell ref="AN26:AQ26"/>
    <mergeCell ref="H29:I29"/>
    <mergeCell ref="J29:AJ32"/>
    <mergeCell ref="AN29:AQ29"/>
    <mergeCell ref="J45:AJ45"/>
    <mergeCell ref="AN45:AQ45"/>
    <mergeCell ref="L69:AJ69"/>
    <mergeCell ref="J47:AJ48"/>
    <mergeCell ref="H47:I47"/>
    <mergeCell ref="AN47:AQ47"/>
    <mergeCell ref="AN50:AQ50"/>
    <mergeCell ref="K53:AJ57"/>
    <mergeCell ref="AN53:AQ53"/>
    <mergeCell ref="AN59:AQ59"/>
    <mergeCell ref="L66:AJ66"/>
    <mergeCell ref="L67:AJ67"/>
    <mergeCell ref="L68:AJ68"/>
    <mergeCell ref="K50:AJ52"/>
    <mergeCell ref="K59:AJ65"/>
    <mergeCell ref="K89:AJ92"/>
    <mergeCell ref="J71:AJ71"/>
    <mergeCell ref="K72:AJ75"/>
    <mergeCell ref="L76:AJ76"/>
    <mergeCell ref="L77:AJ77"/>
    <mergeCell ref="L78:AJ79"/>
    <mergeCell ref="L81:AJ85"/>
    <mergeCell ref="L80:AJ80"/>
    <mergeCell ref="K87:AJ88"/>
    <mergeCell ref="AS140:AX145"/>
    <mergeCell ref="K142:AJ145"/>
    <mergeCell ref="L116:AJ116"/>
    <mergeCell ref="K118:AJ120"/>
    <mergeCell ref="K122:AJ123"/>
    <mergeCell ref="J125:AJ132"/>
    <mergeCell ref="J133:AJ136"/>
    <mergeCell ref="J137:AJ138"/>
    <mergeCell ref="J140:AJ140"/>
    <mergeCell ref="K141:AJ141"/>
    <mergeCell ref="L106:AJ107"/>
    <mergeCell ref="K110:AJ113"/>
    <mergeCell ref="L114:AJ114"/>
    <mergeCell ref="L115:AJ115"/>
    <mergeCell ref="K94:AJ97"/>
    <mergeCell ref="K98:AJ100"/>
    <mergeCell ref="K102:AJ103"/>
    <mergeCell ref="L104:AJ105"/>
    <mergeCell ref="AS53:AX55"/>
    <mergeCell ref="AS59:AX61"/>
    <mergeCell ref="AS37:AX39"/>
    <mergeCell ref="AS41:AX42"/>
    <mergeCell ref="AS45:AX46"/>
    <mergeCell ref="AS47:AX48"/>
    <mergeCell ref="AS50:AX52"/>
  </mergeCells>
  <phoneticPr fontId="7"/>
  <conditionalFormatting sqref="C10">
    <cfRule type="cellIs" dxfId="4248" priority="89" operator="equal">
      <formula>"該当・非該当"</formula>
    </cfRule>
    <cfRule type="cellIs" dxfId="4247" priority="90" operator="equal">
      <formula>"該当"</formula>
    </cfRule>
    <cfRule type="cellIs" dxfId="4246" priority="91" operator="equal">
      <formula>"非該当"</formula>
    </cfRule>
  </conditionalFormatting>
  <conditionalFormatting sqref="C49">
    <cfRule type="cellIs" dxfId="4245" priority="113" operator="equal">
      <formula>"該当"</formula>
    </cfRule>
    <cfRule type="cellIs" dxfId="4244" priority="112" operator="equal">
      <formula>"該当・非該当"</formula>
    </cfRule>
    <cfRule type="cellIs" dxfId="4243" priority="114" operator="equal">
      <formula>"非該当"</formula>
    </cfRule>
  </conditionalFormatting>
  <conditionalFormatting sqref="J12">
    <cfRule type="containsBlanks" dxfId="4242" priority="103">
      <formula>LEN(TRIM(J12))=0</formula>
    </cfRule>
    <cfRule type="containsText" dxfId="4241" priority="104" operator="containsText" text="〇">
      <formula>NOT(ISERROR(SEARCH("〇",J12)))</formula>
    </cfRule>
  </conditionalFormatting>
  <conditionalFormatting sqref="J15">
    <cfRule type="containsBlanks" dxfId="4240" priority="101">
      <formula>LEN(TRIM(J15))=0</formula>
    </cfRule>
    <cfRule type="containsText" dxfId="4239" priority="102" operator="containsText" text="〇">
      <formula>NOT(ISERROR(SEARCH("〇",J15)))</formula>
    </cfRule>
  </conditionalFormatting>
  <conditionalFormatting sqref="J18">
    <cfRule type="containsText" dxfId="4238" priority="100" operator="containsText" text="〇">
      <formula>NOT(ISERROR(SEARCH("〇",J18)))</formula>
    </cfRule>
    <cfRule type="containsBlanks" dxfId="4237" priority="99">
      <formula>LEN(TRIM(J18))=0</formula>
    </cfRule>
  </conditionalFormatting>
  <conditionalFormatting sqref="J35">
    <cfRule type="containsText" dxfId="4236" priority="61" operator="containsText" text="〇">
      <formula>NOT(ISERROR(SEARCH("〇",J35)))</formula>
    </cfRule>
    <cfRule type="containsBlanks" dxfId="4235" priority="60">
      <formula>LEN(TRIM(J35))=0</formula>
    </cfRule>
  </conditionalFormatting>
  <conditionalFormatting sqref="R35">
    <cfRule type="containsBlanks" dxfId="4234" priority="58">
      <formula>LEN(TRIM(R35))=0</formula>
    </cfRule>
    <cfRule type="containsText" dxfId="4233" priority="59" operator="containsText" text="〇">
      <formula>NOT(ISERROR(SEARCH("〇",R35)))</formula>
    </cfRule>
  </conditionalFormatting>
  <conditionalFormatting sqref="AN26">
    <cfRule type="cellIs" dxfId="4232" priority="4" operator="equal">
      <formula>"非該当"</formula>
    </cfRule>
    <cfRule type="cellIs" dxfId="4231" priority="5" operator="equal">
      <formula>"いない"</formula>
    </cfRule>
    <cfRule type="cellIs" dxfId="4230" priority="6" operator="equal">
      <formula>"いる"</formula>
    </cfRule>
    <cfRule type="cellIs" dxfId="4229" priority="7" operator="equal">
      <formula>"いない・いる"</formula>
    </cfRule>
  </conditionalFormatting>
  <conditionalFormatting sqref="AN4:AO4">
    <cfRule type="containsBlanks" dxfId="4228" priority="8">
      <formula>LEN(TRIM(AN4))=0</formula>
    </cfRule>
  </conditionalFormatting>
  <conditionalFormatting sqref="AN7:AO7">
    <cfRule type="cellIs" dxfId="4227" priority="108" operator="equal">
      <formula>"いる"</formula>
    </cfRule>
    <cfRule type="cellIs" dxfId="4226" priority="109" operator="equal">
      <formula>"非該当"</formula>
    </cfRule>
    <cfRule type="cellIs" dxfId="4225" priority="110" operator="equal">
      <formula>"いる・いない"</formula>
    </cfRule>
    <cfRule type="containsText" dxfId="4224" priority="111" operator="containsText" text="いない">
      <formula>NOT(ISERROR(SEARCH("いない",AN7)))</formula>
    </cfRule>
  </conditionalFormatting>
  <conditionalFormatting sqref="AN10:AO10">
    <cfRule type="containsText" dxfId="4223" priority="98" operator="containsText" text="いない">
      <formula>NOT(ISERROR(SEARCH("いない",AN10)))</formula>
    </cfRule>
    <cfRule type="cellIs" dxfId="4222" priority="97" operator="equal">
      <formula>"いる・いない"</formula>
    </cfRule>
    <cfRule type="cellIs" dxfId="4221" priority="96" operator="equal">
      <formula>"非該当"</formula>
    </cfRule>
    <cfRule type="cellIs" dxfId="4220" priority="95" operator="equal">
      <formula>"いる"</formula>
    </cfRule>
  </conditionalFormatting>
  <conditionalFormatting sqref="AN13:AO13">
    <cfRule type="cellIs" dxfId="4219" priority="133" operator="equal">
      <formula>"非該当"</formula>
    </cfRule>
    <cfRule type="containsText" dxfId="4218" priority="135" operator="containsText" text="いない">
      <formula>NOT(ISERROR(SEARCH("いない",AN13)))</formula>
    </cfRule>
    <cfRule type="cellIs" dxfId="4217" priority="134" operator="equal">
      <formula>"いる・いない"</formula>
    </cfRule>
    <cfRule type="cellIs" dxfId="4216" priority="132" operator="equal">
      <formula>"いる"</formula>
    </cfRule>
  </conditionalFormatting>
  <conditionalFormatting sqref="AN23:AO23">
    <cfRule type="containsText" dxfId="4215" priority="88" operator="containsText" text="いない">
      <formula>NOT(ISERROR(SEARCH("いない",AN23)))</formula>
    </cfRule>
    <cfRule type="cellIs" dxfId="4214" priority="87" operator="equal">
      <formula>"いる・いない"</formula>
    </cfRule>
    <cfRule type="cellIs" dxfId="4213" priority="86" operator="equal">
      <formula>"非該当"</formula>
    </cfRule>
    <cfRule type="cellIs" dxfId="4212" priority="85" operator="equal">
      <formula>"いる"</formula>
    </cfRule>
  </conditionalFormatting>
  <conditionalFormatting sqref="AN29:AO30">
    <cfRule type="cellIs" dxfId="4211" priority="71" operator="equal">
      <formula>"いる"</formula>
    </cfRule>
    <cfRule type="cellIs" dxfId="4210" priority="72" operator="equal">
      <formula>"非該当"</formula>
    </cfRule>
    <cfRule type="cellIs" dxfId="4209" priority="73" operator="equal">
      <formula>"いる・いない"</formula>
    </cfRule>
    <cfRule type="containsText" dxfId="4208" priority="74" operator="containsText" text="いない">
      <formula>NOT(ISERROR(SEARCH("いない",AN29)))</formula>
    </cfRule>
  </conditionalFormatting>
  <conditionalFormatting sqref="AN32:AO32">
    <cfRule type="containsText" dxfId="4207" priority="128" operator="containsText" text="いない">
      <formula>NOT(ISERROR(SEARCH("いない",AN32)))</formula>
    </cfRule>
    <cfRule type="cellIs" dxfId="4206" priority="126" operator="equal">
      <formula>"非該当"</formula>
    </cfRule>
    <cfRule type="cellIs" dxfId="4205" priority="125" operator="equal">
      <formula>"いる"</formula>
    </cfRule>
    <cfRule type="cellIs" dxfId="4204" priority="127" operator="equal">
      <formula>"いる・いない"</formula>
    </cfRule>
  </conditionalFormatting>
  <conditionalFormatting sqref="AN37:AO37">
    <cfRule type="cellIs" dxfId="4203" priority="54" operator="equal">
      <formula>"いる"</formula>
    </cfRule>
    <cfRule type="cellIs" dxfId="4202" priority="55" operator="equal">
      <formula>"非該当"</formula>
    </cfRule>
    <cfRule type="cellIs" dxfId="4201" priority="56" operator="equal">
      <formula>"いる・いない"</formula>
    </cfRule>
    <cfRule type="containsText" dxfId="4200" priority="57" operator="containsText" text="いない">
      <formula>NOT(ISERROR(SEARCH("いない",AN37)))</formula>
    </cfRule>
  </conditionalFormatting>
  <conditionalFormatting sqref="AN41:AO41">
    <cfRule type="cellIs" dxfId="4199" priority="47" operator="equal">
      <formula>"いる"</formula>
    </cfRule>
    <cfRule type="cellIs" dxfId="4198" priority="48" operator="equal">
      <formula>"非該当"</formula>
    </cfRule>
    <cfRule type="containsText" dxfId="4197" priority="50" operator="containsText" text="いない">
      <formula>NOT(ISERROR(SEARCH("いない",AN41)))</formula>
    </cfRule>
    <cfRule type="cellIs" dxfId="4196" priority="49" operator="equal">
      <formula>"いる・いない"</formula>
    </cfRule>
  </conditionalFormatting>
  <conditionalFormatting sqref="AN45:AO45">
    <cfRule type="cellIs" dxfId="4195" priority="42" operator="equal">
      <formula>"いる・いない"</formula>
    </cfRule>
    <cfRule type="containsText" dxfId="4194" priority="43" operator="containsText" text="いない">
      <formula>NOT(ISERROR(SEARCH("いない",AN45)))</formula>
    </cfRule>
    <cfRule type="cellIs" dxfId="4193" priority="41" operator="equal">
      <formula>"非該当"</formula>
    </cfRule>
    <cfRule type="cellIs" dxfId="4192" priority="40" operator="equal">
      <formula>"いる"</formula>
    </cfRule>
  </conditionalFormatting>
  <conditionalFormatting sqref="AN47:AO48">
    <cfRule type="cellIs" dxfId="4191" priority="34" operator="equal">
      <formula>"非該当"</formula>
    </cfRule>
    <cfRule type="cellIs" dxfId="4190" priority="35" operator="equal">
      <formula>"いる・いない"</formula>
    </cfRule>
    <cfRule type="containsText" dxfId="4189" priority="36" operator="containsText" text="いない">
      <formula>NOT(ISERROR(SEARCH("いない",AN47)))</formula>
    </cfRule>
    <cfRule type="cellIs" dxfId="4188" priority="33" operator="equal">
      <formula>"いる"</formula>
    </cfRule>
  </conditionalFormatting>
  <conditionalFormatting sqref="AN50:AO50">
    <cfRule type="containsText" dxfId="4187" priority="29" operator="containsText" text="いない">
      <formula>NOT(ISERROR(SEARCH("いない",AN50)))</formula>
    </cfRule>
    <cfRule type="cellIs" dxfId="4186" priority="28" operator="equal">
      <formula>"いる・いない"</formula>
    </cfRule>
    <cfRule type="cellIs" dxfId="4185" priority="27" operator="equal">
      <formula>"非該当"</formula>
    </cfRule>
    <cfRule type="cellIs" dxfId="4184" priority="26" operator="equal">
      <formula>"いる"</formula>
    </cfRule>
  </conditionalFormatting>
  <conditionalFormatting sqref="AN53:AO53">
    <cfRule type="cellIs" dxfId="4183" priority="19" operator="equal">
      <formula>"いる"</formula>
    </cfRule>
    <cfRule type="cellIs" dxfId="4182" priority="20" operator="equal">
      <formula>"非該当"</formula>
    </cfRule>
    <cfRule type="containsText" dxfId="4181" priority="22" operator="containsText" text="いない">
      <formula>NOT(ISERROR(SEARCH("いない",AN53)))</formula>
    </cfRule>
    <cfRule type="cellIs" dxfId="4180" priority="21" operator="equal">
      <formula>"いる・いない"</formula>
    </cfRule>
  </conditionalFormatting>
  <conditionalFormatting sqref="AN59:AO59">
    <cfRule type="containsText" dxfId="4179" priority="15" operator="containsText" text="いない">
      <formula>NOT(ISERROR(SEARCH("いない",AN59)))</formula>
    </cfRule>
    <cfRule type="cellIs" dxfId="4178" priority="12" operator="equal">
      <formula>"いる"</formula>
    </cfRule>
    <cfRule type="cellIs" dxfId="4177" priority="13" operator="equal">
      <formula>"非該当"</formula>
    </cfRule>
    <cfRule type="cellIs" dxfId="4176" priority="14" operator="equal">
      <formula>"いる・いない"</formula>
    </cfRule>
  </conditionalFormatting>
  <conditionalFormatting sqref="AY7">
    <cfRule type="cellIs" dxfId="4175" priority="106" operator="equal">
      <formula>0</formula>
    </cfRule>
    <cfRule type="containsText" dxfId="4174" priority="107" operator="containsText" text="根拠法令等の記載内容を再度確認してください。">
      <formula>NOT(ISERROR(SEARCH("根拠法令等の記載内容を再度確認してください。",AY7)))</formula>
    </cfRule>
    <cfRule type="containsErrors" dxfId="4173" priority="105">
      <formula>ISERROR(AY7)</formula>
    </cfRule>
  </conditionalFormatting>
  <conditionalFormatting sqref="AY10">
    <cfRule type="containsText" dxfId="4172" priority="94" operator="containsText" text="根拠法令等の記載内容を再度確認してください。">
      <formula>NOT(ISERROR(SEARCH("根拠法令等の記載内容を再度確認してください。",AY10)))</formula>
    </cfRule>
    <cfRule type="cellIs" dxfId="4171" priority="93" operator="equal">
      <formula>0</formula>
    </cfRule>
    <cfRule type="containsErrors" dxfId="4170" priority="92">
      <formula>ISERROR(AY10)</formula>
    </cfRule>
  </conditionalFormatting>
  <conditionalFormatting sqref="AY18">
    <cfRule type="containsText" dxfId="4169" priority="214" operator="containsText" text="根拠法令等の記載内容を再度確認してください。">
      <formula>NOT(ISERROR(SEARCH("根拠法令等の記載内容を再度確認してください。",AY18)))</formula>
    </cfRule>
    <cfRule type="containsErrors" dxfId="4168" priority="212">
      <formula>ISERROR(AY18)</formula>
    </cfRule>
    <cfRule type="cellIs" dxfId="4167" priority="213" operator="equal">
      <formula>0</formula>
    </cfRule>
  </conditionalFormatting>
  <conditionalFormatting sqref="AY22:AY23">
    <cfRule type="containsText" dxfId="4166" priority="84" operator="containsText" text="根拠法令等の記載内容を再度確認してください。">
      <formula>NOT(ISERROR(SEARCH("根拠法令等の記載内容を再度確認してください。",AY22)))</formula>
    </cfRule>
    <cfRule type="cellIs" dxfId="4165" priority="83" operator="equal">
      <formula>0</formula>
    </cfRule>
    <cfRule type="containsErrors" dxfId="4164" priority="82">
      <formula>ISERROR(AY22)</formula>
    </cfRule>
  </conditionalFormatting>
  <conditionalFormatting sqref="AY25:AY26">
    <cfRule type="containsText" dxfId="4163" priority="3" operator="containsText" text="根拠法令等の記載内容を再度確認してください。">
      <formula>NOT(ISERROR(SEARCH("根拠法令等の記載内容を再度確認してください。",AY25)))</formula>
    </cfRule>
    <cfRule type="containsErrors" dxfId="4162" priority="1">
      <formula>ISERROR(AY25)</formula>
    </cfRule>
    <cfRule type="cellIs" dxfId="4161" priority="2" operator="equal">
      <formula>0</formula>
    </cfRule>
  </conditionalFormatting>
  <conditionalFormatting sqref="AY29:AY30">
    <cfRule type="containsText" dxfId="4160" priority="70" operator="containsText" text="根拠法令等の記載内容を再度確認してください。">
      <formula>NOT(ISERROR(SEARCH("根拠法令等の記載内容を再度確認してください。",AY29)))</formula>
    </cfRule>
    <cfRule type="cellIs" dxfId="4159" priority="69" operator="equal">
      <formula>0</formula>
    </cfRule>
    <cfRule type="containsErrors" dxfId="4158" priority="68">
      <formula>ISERROR(AY29)</formula>
    </cfRule>
  </conditionalFormatting>
  <conditionalFormatting sqref="AY32">
    <cfRule type="containsText" dxfId="4157" priority="124" operator="containsText" text="根拠法令等の記載内容を再度確認してください。">
      <formula>NOT(ISERROR(SEARCH("根拠法令等の記載内容を再度確認してください。",AY32)))</formula>
    </cfRule>
    <cfRule type="containsErrors" dxfId="4156" priority="122">
      <formula>ISERROR(AY32)</formula>
    </cfRule>
    <cfRule type="cellIs" dxfId="4155" priority="123" operator="equal">
      <formula>0</formula>
    </cfRule>
  </conditionalFormatting>
  <conditionalFormatting sqref="AY37">
    <cfRule type="containsText" dxfId="4154" priority="53" operator="containsText" text="根拠法令等の記載内容を再度確認してください。">
      <formula>NOT(ISERROR(SEARCH("根拠法令等の記載内容を再度確認してください。",AY37)))</formula>
    </cfRule>
    <cfRule type="cellIs" dxfId="4153" priority="52" operator="equal">
      <formula>0</formula>
    </cfRule>
    <cfRule type="containsErrors" dxfId="4152" priority="51">
      <formula>ISERROR(AY37)</formula>
    </cfRule>
  </conditionalFormatting>
  <conditionalFormatting sqref="AY41">
    <cfRule type="containsErrors" dxfId="4151" priority="44">
      <formula>ISERROR(AY41)</formula>
    </cfRule>
    <cfRule type="containsText" dxfId="4150" priority="46" operator="containsText" text="根拠法令等の記載内容を再度確認してください。">
      <formula>NOT(ISERROR(SEARCH("根拠法令等の記載内容を再度確認してください。",AY41)))</formula>
    </cfRule>
    <cfRule type="cellIs" dxfId="4149" priority="45" operator="equal">
      <formula>0</formula>
    </cfRule>
  </conditionalFormatting>
  <conditionalFormatting sqref="AY44:AY45">
    <cfRule type="containsText" dxfId="4148" priority="39" operator="containsText" text="根拠法令等の記載内容を再度確認してください。">
      <formula>NOT(ISERROR(SEARCH("根拠法令等の記載内容を再度確認してください。",AY44)))</formula>
    </cfRule>
    <cfRule type="cellIs" dxfId="4147" priority="38" operator="equal">
      <formula>0</formula>
    </cfRule>
    <cfRule type="containsErrors" dxfId="4146" priority="37">
      <formula>ISERROR(AY44)</formula>
    </cfRule>
  </conditionalFormatting>
  <conditionalFormatting sqref="AY47:AY48">
    <cfRule type="containsText" dxfId="4145" priority="32" operator="containsText" text="根拠法令等の記載内容を再度確認してください。">
      <formula>NOT(ISERROR(SEARCH("根拠法令等の記載内容を再度確認してください。",AY47)))</formula>
    </cfRule>
    <cfRule type="cellIs" dxfId="4144" priority="31" operator="equal">
      <formula>0</formula>
    </cfRule>
    <cfRule type="containsErrors" dxfId="4143" priority="30">
      <formula>ISERROR(AY47)</formula>
    </cfRule>
  </conditionalFormatting>
  <conditionalFormatting sqref="AY50">
    <cfRule type="containsErrors" dxfId="4142" priority="23">
      <formula>ISERROR(AY50)</formula>
    </cfRule>
    <cfRule type="containsText" dxfId="4141" priority="25" operator="containsText" text="根拠法令等の記載内容を再度確認してください。">
      <formula>NOT(ISERROR(SEARCH("根拠法令等の記載内容を再度確認してください。",AY50)))</formula>
    </cfRule>
    <cfRule type="cellIs" dxfId="4140" priority="24" operator="equal">
      <formula>0</formula>
    </cfRule>
  </conditionalFormatting>
  <conditionalFormatting sqref="AY53">
    <cfRule type="containsErrors" dxfId="4139" priority="16">
      <formula>ISERROR(AY53)</formula>
    </cfRule>
    <cfRule type="cellIs" dxfId="4138" priority="17" operator="equal">
      <formula>0</formula>
    </cfRule>
    <cfRule type="containsText" dxfId="4137" priority="18" operator="containsText" text="根拠法令等の記載内容を再度確認してください。">
      <formula>NOT(ISERROR(SEARCH("根拠法令等の記載内容を再度確認してください。",AY53)))</formula>
    </cfRule>
  </conditionalFormatting>
  <conditionalFormatting sqref="AY56">
    <cfRule type="containsErrors" dxfId="4136" priority="197">
      <formula>ISERROR(AY56)</formula>
    </cfRule>
    <cfRule type="cellIs" dxfId="4135" priority="198" operator="equal">
      <formula>0</formula>
    </cfRule>
    <cfRule type="containsText" dxfId="4134" priority="199" operator="containsText" text="根拠法令等の記載内容を再度確認してください。">
      <formula>NOT(ISERROR(SEARCH("根拠法令等の記載内容を再度確認してください。",AY56)))</formula>
    </cfRule>
  </conditionalFormatting>
  <conditionalFormatting sqref="AY59">
    <cfRule type="containsText" dxfId="4133" priority="11" operator="containsText" text="根拠法令等の記載内容を再度確認してください。">
      <formula>NOT(ISERROR(SEARCH("根拠法令等の記載内容を再度確認してください。",AY59)))</formula>
    </cfRule>
    <cfRule type="containsErrors" dxfId="4132" priority="9">
      <formula>ISERROR(AY59)</formula>
    </cfRule>
    <cfRule type="cellIs" dxfId="4131" priority="10" operator="equal">
      <formula>0</formula>
    </cfRule>
  </conditionalFormatting>
  <conditionalFormatting sqref="AY61:AY62">
    <cfRule type="containsErrors" dxfId="4130" priority="194">
      <formula>ISERROR(AY61)</formula>
    </cfRule>
    <cfRule type="cellIs" dxfId="4129" priority="195" operator="equal">
      <formula>0</formula>
    </cfRule>
    <cfRule type="containsText" dxfId="4128" priority="196" operator="containsText" text="根拠法令等の記載内容を再度確認してください。">
      <formula>NOT(ISERROR(SEARCH("根拠法令等の記載内容を再度確認してください。",AY61)))</formula>
    </cfRule>
  </conditionalFormatting>
  <conditionalFormatting sqref="AY73">
    <cfRule type="cellIs" dxfId="4127" priority="192" operator="equal">
      <formula>0</formula>
    </cfRule>
    <cfRule type="containsText" dxfId="4126" priority="193" operator="containsText" text="根拠法令等の記載内容を再度確認してください。">
      <formula>NOT(ISERROR(SEARCH("根拠法令等の記載内容を再度確認してください。",AY73)))</formula>
    </cfRule>
    <cfRule type="containsErrors" dxfId="4125" priority="191">
      <formula>ISERROR(AY73)</formula>
    </cfRule>
  </conditionalFormatting>
  <conditionalFormatting sqref="AY79">
    <cfRule type="containsErrors" dxfId="4124" priority="188">
      <formula>ISERROR(AY79)</formula>
    </cfRule>
    <cfRule type="cellIs" dxfId="4123" priority="189" operator="equal">
      <formula>0</formula>
    </cfRule>
    <cfRule type="containsText" dxfId="4122" priority="190" operator="containsText" text="根拠法令等の記載内容を再度確認してください。">
      <formula>NOT(ISERROR(SEARCH("根拠法令等の記載内容を再度確認してください。",AY79)))</formula>
    </cfRule>
  </conditionalFormatting>
  <conditionalFormatting sqref="AY87">
    <cfRule type="cellIs" dxfId="4121" priority="186" operator="equal">
      <formula>0</formula>
    </cfRule>
    <cfRule type="containsText" dxfId="4120" priority="187" operator="containsText" text="根拠法令等の記載内容を再度確認してください。">
      <formula>NOT(ISERROR(SEARCH("根拠法令等の記載内容を再度確認してください。",AY87)))</formula>
    </cfRule>
    <cfRule type="containsErrors" dxfId="4119" priority="185">
      <formula>ISERROR(AY87)</formula>
    </cfRule>
  </conditionalFormatting>
  <conditionalFormatting sqref="AY90">
    <cfRule type="containsErrors" dxfId="4118" priority="182">
      <formula>ISERROR(AY90)</formula>
    </cfRule>
    <cfRule type="cellIs" dxfId="4117" priority="183" operator="equal">
      <formula>0</formula>
    </cfRule>
    <cfRule type="containsText" dxfId="4116" priority="184" operator="containsText" text="根拠法令等の記載内容を再度確認してください。">
      <formula>NOT(ISERROR(SEARCH("根拠法令等の記載内容を再度確認してください。",AY90)))</formula>
    </cfRule>
  </conditionalFormatting>
  <conditionalFormatting sqref="AY93">
    <cfRule type="containsErrors" dxfId="4115" priority="179">
      <formula>ISERROR(AY93)</formula>
    </cfRule>
    <cfRule type="containsText" dxfId="4114" priority="181" operator="containsText" text="根拠法令等の記載内容を再度確認してください。">
      <formula>NOT(ISERROR(SEARCH("根拠法令等の記載内容を再度確認してください。",AY93)))</formula>
    </cfRule>
    <cfRule type="cellIs" dxfId="4113" priority="180" operator="equal">
      <formula>0</formula>
    </cfRule>
  </conditionalFormatting>
  <conditionalFormatting sqref="AY99">
    <cfRule type="containsErrors" dxfId="4112" priority="176">
      <formula>ISERROR(AY99)</formula>
    </cfRule>
    <cfRule type="cellIs" dxfId="4111" priority="177" operator="equal">
      <formula>0</formula>
    </cfRule>
    <cfRule type="containsText" dxfId="4110" priority="178" operator="containsText" text="根拠法令等の記載内容を再度確認してください。">
      <formula>NOT(ISERROR(SEARCH("根拠法令等の記載内容を再度確認してください。",AY99)))</formula>
    </cfRule>
  </conditionalFormatting>
  <conditionalFormatting sqref="AY102">
    <cfRule type="containsErrors" dxfId="4109" priority="173">
      <formula>ISERROR(AY102)</formula>
    </cfRule>
    <cfRule type="cellIs" dxfId="4108" priority="174" operator="equal">
      <formula>0</formula>
    </cfRule>
    <cfRule type="containsText" dxfId="4107" priority="175" operator="containsText" text="根拠法令等の記載内容を再度確認してください。">
      <formula>NOT(ISERROR(SEARCH("根拠法令等の記載内容を再度確認してください。",AY102)))</formula>
    </cfRule>
  </conditionalFormatting>
  <conditionalFormatting sqref="AY106">
    <cfRule type="containsErrors" dxfId="4106" priority="170">
      <formula>ISERROR(AY106)</formula>
    </cfRule>
    <cfRule type="cellIs" dxfId="4105" priority="171" operator="equal">
      <formula>0</formula>
    </cfRule>
    <cfRule type="containsText" dxfId="4104" priority="172" operator="containsText" text="根拠法令等の記載内容を再度確認してください。">
      <formula>NOT(ISERROR(SEARCH("根拠法令等の記載内容を再度確認してください。",AY106)))</formula>
    </cfRule>
  </conditionalFormatting>
  <conditionalFormatting sqref="AY113">
    <cfRule type="containsErrors" dxfId="4103" priority="167">
      <formula>ISERROR(AY113)</formula>
    </cfRule>
    <cfRule type="cellIs" dxfId="4102" priority="168" operator="equal">
      <formula>0</formula>
    </cfRule>
    <cfRule type="containsText" dxfId="4101" priority="169" operator="containsText" text="根拠法令等の記載内容を再度確認してください。">
      <formula>NOT(ISERROR(SEARCH("根拠法令等の記載内容を再度確認してください。",AY113)))</formula>
    </cfRule>
  </conditionalFormatting>
  <conditionalFormatting sqref="AY121">
    <cfRule type="containsErrors" dxfId="4100" priority="164">
      <formula>ISERROR(AY121)</formula>
    </cfRule>
    <cfRule type="cellIs" dxfId="4099" priority="165" operator="equal">
      <formula>0</formula>
    </cfRule>
    <cfRule type="containsText" dxfId="4098" priority="166" operator="containsText" text="根拠法令等の記載内容を再度確認してください。">
      <formula>NOT(ISERROR(SEARCH("根拠法令等の記載内容を再度確認してください。",AY121)))</formula>
    </cfRule>
  </conditionalFormatting>
  <conditionalFormatting sqref="AY124">
    <cfRule type="containsErrors" dxfId="4097" priority="161">
      <formula>ISERROR(AY124)</formula>
    </cfRule>
    <cfRule type="containsText" dxfId="4096" priority="163" operator="containsText" text="根拠法令等の記載内容を再度確認してください。">
      <formula>NOT(ISERROR(SEARCH("根拠法令等の記載内容を再度確認してください。",AY124)))</formula>
    </cfRule>
    <cfRule type="cellIs" dxfId="4095" priority="162" operator="equal">
      <formula>0</formula>
    </cfRule>
  </conditionalFormatting>
  <conditionalFormatting sqref="AY137">
    <cfRule type="containsErrors" dxfId="4094" priority="158">
      <formula>ISERROR(AY137)</formula>
    </cfRule>
    <cfRule type="cellIs" dxfId="4093" priority="159" operator="equal">
      <formula>0</formula>
    </cfRule>
    <cfRule type="containsText" dxfId="4092" priority="160" operator="containsText" text="根拠法令等の記載内容を再度確認してください。">
      <formula>NOT(ISERROR(SEARCH("根拠法令等の記載内容を再度確認してください。",AY137)))</formula>
    </cfRule>
  </conditionalFormatting>
  <conditionalFormatting sqref="AY144">
    <cfRule type="containsErrors" dxfId="4091" priority="155">
      <formula>ISERROR(AY144)</formula>
    </cfRule>
    <cfRule type="cellIs" dxfId="4090" priority="156" operator="equal">
      <formula>0</formula>
    </cfRule>
    <cfRule type="containsText" dxfId="4089" priority="157" operator="containsText" text="根拠法令等の記載内容を再度確認してください。">
      <formula>NOT(ISERROR(SEARCH("根拠法令等の記載内容を再度確認してください。",AY144)))</formula>
    </cfRule>
  </conditionalFormatting>
  <dataValidations count="5">
    <dataValidation type="list" allowBlank="1" showInputMessage="1" showErrorMessage="1" error="決められた値を選択してください。_x000a_" prompt="いる,いない,非該当のいずれかを選択してください" sqref="AN7:AO7 AN10:AO10 AN23:AO23 AN59:AO59 AN29:AO30 AN37:AO37 AN41:AO41 AN45:AO45 AN47:AO47 AN50:AO50 AN53:AO53" xr:uid="{8F34A992-189C-4062-A37D-919AE6A4649C}">
      <formula1>"いる・いない,いる,いない,非該当"</formula1>
    </dataValidation>
    <dataValidation type="list" allowBlank="1" showInputMessage="1" showErrorMessage="1" error="正しい値を選択してください。" prompt="加算の対象としている項目について○を選択してください。" sqref="J12 J15 J18" xr:uid="{3C7CA317-961D-420F-831F-A0DAE0FCC891}">
      <formula1>"〇,　,"</formula1>
    </dataValidation>
    <dataValidation type="list" allowBlank="1" showInputMessage="1" showErrorMessage="1" error="正しい値を選択してください" prompt="該当又は非該当のいずれかを選択してください" sqref="C10" xr:uid="{0DD382FC-EFF3-49AA-9114-473525EA4FB7}">
      <formula1>"該当・非該当,該当,非該当"</formula1>
    </dataValidation>
    <dataValidation type="list" allowBlank="1" showInputMessage="1" showErrorMessage="1" error="正しい値を選択してください。" prompt="加算の対象として採用しているものについて○を選択してください。" sqref="R35 J35" xr:uid="{47D2D43C-B974-415A-B4FB-A01BD043D69B}">
      <formula1>"〇,　,"</formula1>
    </dataValidation>
    <dataValidation type="list" allowBlank="1" showInputMessage="1" showErrorMessage="1" error="決められた値を選択してください。_x000a_" prompt="いない,いる,非該当のいずれかを選択してください" sqref="AN26" xr:uid="{7392818D-5549-4ED0-88BB-DDF2F2236678}">
      <formula1>"いない・いる,いない,いる,非該当"</formula1>
    </dataValidation>
  </dataValidations>
  <hyperlinks>
    <hyperlink ref="AM148" location="'介護給付費　目次'!A1" display="目次に戻る" xr:uid="{9BDC974B-1E72-4B28-B4AB-961AF5D61380}"/>
    <hyperlink ref="AM1" location="'介護給付費　目次'!A1" display="目次に戻る" xr:uid="{D1536272-0C4C-4712-9C37-B09C0DF93187}"/>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2" manualBreakCount="2">
    <brk id="57" min="1" max="49" man="1"/>
    <brk id="108" min="1" max="49" man="1"/>
  </rowBreaks>
  <ignoredErrors>
    <ignoredError sqref="H10 H23 H26 H29 H37 H41 H45 H47 J141:J142"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C446C-1211-4AB3-A6DC-880DF4927919}">
  <sheetPr codeName="Sheet7">
    <pageSetUpPr fitToPage="1"/>
  </sheetPr>
  <dimension ref="A1:CE145"/>
  <sheetViews>
    <sheetView tabSelected="1" view="pageBreakPreview" zoomScale="130" zoomScaleNormal="100" zoomScaleSheetLayoutView="130" workbookViewId="0">
      <pane xSplit="7" ySplit="5" topLeftCell="H7"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2.69140625" style="1" hidden="1" customWidth="1"/>
    <col min="2" max="38" width="2.69140625" style="1"/>
    <col min="39" max="39" width="2.76562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37"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f t="shared" si="0"/>
        <v>49</v>
      </c>
      <c r="B7" s="418" t="s">
        <v>1994</v>
      </c>
      <c r="C7" s="381"/>
      <c r="D7" s="381"/>
      <c r="E7" s="381"/>
      <c r="F7" s="381"/>
      <c r="G7" s="419"/>
      <c r="H7" s="80"/>
      <c r="I7" s="80"/>
      <c r="J7" s="384" t="s">
        <v>283</v>
      </c>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384"/>
      <c r="AK7" s="80"/>
      <c r="AL7" s="155"/>
      <c r="AM7" s="156">
        <v>49</v>
      </c>
      <c r="AN7" s="386" t="s">
        <v>12</v>
      </c>
      <c r="AO7" s="387"/>
      <c r="AP7" s="387"/>
      <c r="AQ7" s="388"/>
      <c r="AR7" s="154"/>
      <c r="AS7" s="442" t="s">
        <v>1995</v>
      </c>
      <c r="AT7" s="443"/>
      <c r="AU7" s="443"/>
      <c r="AV7" s="443"/>
      <c r="AW7" s="443"/>
      <c r="AX7" s="444"/>
      <c r="AY7" s="17">
        <f>VLOOKUP(AN7,$CD$6:$CE$11,2,FALSE)</f>
        <v>0</v>
      </c>
      <c r="CB7" s="1" t="s">
        <v>13</v>
      </c>
      <c r="CD7" s="1" t="s">
        <v>13</v>
      </c>
    </row>
    <row r="8" spans="1:83" ht="19.5" customHeight="1" x14ac:dyDescent="0.25">
      <c r="A8" s="69" t="str">
        <f t="shared" si="0"/>
        <v/>
      </c>
      <c r="B8" s="312"/>
      <c r="C8" s="82"/>
      <c r="D8" s="82"/>
      <c r="E8" s="82"/>
      <c r="F8" s="82"/>
      <c r="G8" s="313"/>
      <c r="H8" s="80"/>
      <c r="I8" s="80"/>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80"/>
      <c r="AL8" s="155"/>
      <c r="AM8" s="156"/>
      <c r="AN8" s="80"/>
      <c r="AO8" s="80"/>
      <c r="AP8" s="80"/>
      <c r="AQ8" s="80"/>
      <c r="AR8" s="154"/>
      <c r="AS8" s="442"/>
      <c r="AT8" s="443"/>
      <c r="AU8" s="443"/>
      <c r="AV8" s="443"/>
      <c r="AW8" s="443"/>
      <c r="AX8" s="444"/>
      <c r="AY8" s="15"/>
      <c r="CB8" s="1" t="s">
        <v>14</v>
      </c>
      <c r="CD8" s="1" t="s">
        <v>14</v>
      </c>
      <c r="CE8" s="1" t="s">
        <v>18</v>
      </c>
    </row>
    <row r="9" spans="1:83" ht="19.5" customHeight="1" x14ac:dyDescent="0.25">
      <c r="A9" s="69" t="str">
        <f t="shared" si="0"/>
        <v/>
      </c>
      <c r="B9" s="160"/>
      <c r="C9" s="462" t="s">
        <v>114</v>
      </c>
      <c r="D9" s="462"/>
      <c r="E9" s="462"/>
      <c r="F9" s="83"/>
      <c r="G9" s="161"/>
      <c r="H9" s="80"/>
      <c r="I9" s="80"/>
      <c r="J9" s="384"/>
      <c r="K9" s="384"/>
      <c r="L9" s="384"/>
      <c r="M9" s="384"/>
      <c r="N9" s="384"/>
      <c r="O9" s="384"/>
      <c r="P9" s="384"/>
      <c r="Q9" s="384"/>
      <c r="R9" s="384"/>
      <c r="S9" s="384"/>
      <c r="T9" s="384"/>
      <c r="U9" s="384"/>
      <c r="V9" s="384"/>
      <c r="W9" s="384"/>
      <c r="X9" s="384"/>
      <c r="Y9" s="384"/>
      <c r="Z9" s="384"/>
      <c r="AA9" s="384"/>
      <c r="AB9" s="384"/>
      <c r="AC9" s="384"/>
      <c r="AD9" s="384"/>
      <c r="AE9" s="384"/>
      <c r="AF9" s="384"/>
      <c r="AG9" s="384"/>
      <c r="AH9" s="384"/>
      <c r="AI9" s="384"/>
      <c r="AJ9" s="384"/>
      <c r="AK9" s="80"/>
      <c r="AL9" s="155"/>
      <c r="AM9" s="156"/>
      <c r="AN9" s="80"/>
      <c r="AO9" s="80"/>
      <c r="AP9" s="80"/>
      <c r="AQ9" s="80"/>
      <c r="AR9" s="154"/>
      <c r="AS9" s="442"/>
      <c r="AT9" s="443"/>
      <c r="AU9" s="443"/>
      <c r="AV9" s="443"/>
      <c r="AW9" s="443"/>
      <c r="AX9" s="444"/>
      <c r="AY9" s="15"/>
      <c r="CB9" s="1" t="s">
        <v>19</v>
      </c>
      <c r="CD9" s="1" t="s">
        <v>19</v>
      </c>
    </row>
    <row r="10" spans="1:83" ht="19.5" customHeight="1" x14ac:dyDescent="0.25">
      <c r="A10" s="69" t="str">
        <f t="shared" si="0"/>
        <v/>
      </c>
      <c r="B10" s="185" t="s">
        <v>268</v>
      </c>
      <c r="C10" s="410" t="s">
        <v>99</v>
      </c>
      <c r="D10" s="411"/>
      <c r="E10" s="411"/>
      <c r="F10" s="412"/>
      <c r="G10" s="161"/>
      <c r="H10" s="80"/>
      <c r="I10" s="80"/>
      <c r="J10" s="373" t="s">
        <v>244</v>
      </c>
      <c r="K10" s="373"/>
      <c r="L10" s="373"/>
      <c r="M10" s="373"/>
      <c r="N10" s="373"/>
      <c r="O10" s="373"/>
      <c r="P10" s="373"/>
      <c r="Q10" s="373"/>
      <c r="R10" s="373"/>
      <c r="S10" s="373"/>
      <c r="T10" s="373"/>
      <c r="U10" s="373"/>
      <c r="V10" s="373"/>
      <c r="W10" s="373"/>
      <c r="X10" s="373"/>
      <c r="Y10" s="373"/>
      <c r="Z10" s="373"/>
      <c r="AA10" s="373"/>
      <c r="AB10" s="373"/>
      <c r="AC10" s="373"/>
      <c r="AD10" s="373"/>
      <c r="AE10" s="373"/>
      <c r="AF10" s="373"/>
      <c r="AG10" s="373"/>
      <c r="AH10" s="373"/>
      <c r="AI10" s="373"/>
      <c r="AJ10" s="373"/>
      <c r="AK10" s="80"/>
      <c r="AL10" s="155"/>
      <c r="AM10" s="156"/>
      <c r="AN10" s="80"/>
      <c r="AO10" s="80"/>
      <c r="AP10" s="80"/>
      <c r="AQ10" s="80"/>
      <c r="AR10" s="154"/>
      <c r="AS10" s="442"/>
      <c r="AT10" s="443"/>
      <c r="AU10" s="443"/>
      <c r="AV10" s="443"/>
      <c r="AW10" s="443"/>
      <c r="AX10" s="444"/>
      <c r="AY10" s="15"/>
      <c r="CB10" s="1" t="s">
        <v>20</v>
      </c>
      <c r="CD10" s="1" t="s">
        <v>20</v>
      </c>
    </row>
    <row r="11" spans="1:83" ht="19.5" customHeight="1" x14ac:dyDescent="0.25">
      <c r="A11" s="69" t="str">
        <f t="shared" si="0"/>
        <v/>
      </c>
      <c r="B11" s="153"/>
      <c r="C11" s="80"/>
      <c r="D11" s="80"/>
      <c r="E11" s="80"/>
      <c r="F11" s="80"/>
      <c r="G11" s="154"/>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155"/>
      <c r="AM11" s="156"/>
      <c r="AN11" s="80"/>
      <c r="AO11" s="80"/>
      <c r="AP11" s="80"/>
      <c r="AQ11" s="80"/>
      <c r="AR11" s="154"/>
      <c r="AS11" s="157"/>
      <c r="AT11" s="158"/>
      <c r="AU11" s="158"/>
      <c r="AV11" s="158"/>
      <c r="AW11" s="158"/>
      <c r="AX11" s="159"/>
      <c r="AY11" s="15"/>
      <c r="CD11" s="1" t="s">
        <v>12</v>
      </c>
    </row>
    <row r="12" spans="1:83" ht="19.5" customHeight="1" x14ac:dyDescent="0.25">
      <c r="A12" s="69" t="str">
        <f t="shared" si="0"/>
        <v/>
      </c>
      <c r="B12" s="160"/>
      <c r="C12" s="462" t="s">
        <v>115</v>
      </c>
      <c r="D12" s="462"/>
      <c r="E12" s="462"/>
      <c r="F12" s="83"/>
      <c r="G12" s="161"/>
      <c r="H12" s="80"/>
      <c r="I12" s="80"/>
      <c r="J12" s="465" t="s">
        <v>247</v>
      </c>
      <c r="K12" s="466"/>
      <c r="L12" s="466"/>
      <c r="M12" s="466"/>
      <c r="N12" s="466"/>
      <c r="O12" s="466"/>
      <c r="P12" s="466"/>
      <c r="Q12" s="466"/>
      <c r="R12" s="466"/>
      <c r="S12" s="466"/>
      <c r="T12" s="466"/>
      <c r="U12" s="466"/>
      <c r="V12" s="466"/>
      <c r="W12" s="466"/>
      <c r="X12" s="466"/>
      <c r="Y12" s="466"/>
      <c r="Z12" s="466"/>
      <c r="AA12" s="466"/>
      <c r="AB12" s="466"/>
      <c r="AC12" s="466"/>
      <c r="AD12" s="466"/>
      <c r="AE12" s="466"/>
      <c r="AF12" s="466"/>
      <c r="AG12" s="466"/>
      <c r="AH12" s="466"/>
      <c r="AI12" s="466"/>
      <c r="AJ12" s="467"/>
      <c r="AK12" s="80"/>
      <c r="AL12" s="155"/>
      <c r="AM12" s="156"/>
      <c r="AN12" s="80"/>
      <c r="AO12" s="80"/>
      <c r="AP12" s="80"/>
      <c r="AQ12" s="80"/>
      <c r="AR12" s="154"/>
      <c r="AS12" s="157"/>
      <c r="AT12" s="158"/>
      <c r="AU12" s="158"/>
      <c r="AV12" s="158"/>
      <c r="AW12" s="158"/>
      <c r="AX12" s="159"/>
      <c r="AY12" s="15"/>
    </row>
    <row r="13" spans="1:83" ht="19.5" customHeight="1" x14ac:dyDescent="0.25">
      <c r="A13" s="69" t="str">
        <f t="shared" si="0"/>
        <v/>
      </c>
      <c r="B13" s="185" t="s">
        <v>269</v>
      </c>
      <c r="C13" s="410" t="s">
        <v>99</v>
      </c>
      <c r="D13" s="411"/>
      <c r="E13" s="411"/>
      <c r="F13" s="412"/>
      <c r="G13" s="161"/>
      <c r="H13" s="80"/>
      <c r="I13" s="80"/>
      <c r="J13" s="468"/>
      <c r="K13" s="469"/>
      <c r="L13" s="469"/>
      <c r="M13" s="469"/>
      <c r="N13" s="469"/>
      <c r="O13" s="469"/>
      <c r="P13" s="469"/>
      <c r="Q13" s="469"/>
      <c r="R13" s="469"/>
      <c r="S13" s="469"/>
      <c r="T13" s="469"/>
      <c r="U13" s="469"/>
      <c r="V13" s="469"/>
      <c r="W13" s="469"/>
      <c r="X13" s="469"/>
      <c r="Y13" s="469"/>
      <c r="Z13" s="469"/>
      <c r="AA13" s="469"/>
      <c r="AB13" s="469"/>
      <c r="AC13" s="469"/>
      <c r="AD13" s="469"/>
      <c r="AE13" s="469"/>
      <c r="AF13" s="469"/>
      <c r="AG13" s="469"/>
      <c r="AH13" s="469"/>
      <c r="AI13" s="469"/>
      <c r="AJ13" s="470"/>
      <c r="AK13" s="80"/>
      <c r="AL13" s="155"/>
      <c r="AM13" s="156"/>
      <c r="AN13" s="80"/>
      <c r="AO13" s="80"/>
      <c r="AP13" s="80"/>
      <c r="AQ13" s="80"/>
      <c r="AR13" s="154"/>
      <c r="AS13" s="84"/>
      <c r="AT13" s="85"/>
      <c r="AU13" s="85"/>
      <c r="AV13" s="85"/>
      <c r="AW13" s="85"/>
      <c r="AX13" s="86"/>
      <c r="AY13" s="17"/>
      <c r="CB13" s="1" t="s">
        <v>13</v>
      </c>
      <c r="CD13" s="1" t="s">
        <v>13</v>
      </c>
      <c r="CE13" s="1" t="s">
        <v>18</v>
      </c>
    </row>
    <row r="14" spans="1:83" ht="19.5" customHeight="1" x14ac:dyDescent="0.25">
      <c r="A14" s="69" t="str">
        <f t="shared" si="0"/>
        <v/>
      </c>
      <c r="B14" s="196"/>
      <c r="C14" s="179"/>
      <c r="D14" s="179"/>
      <c r="E14" s="179"/>
      <c r="F14" s="179"/>
      <c r="G14" s="197"/>
      <c r="H14" s="80"/>
      <c r="I14" s="80"/>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80"/>
      <c r="AL14" s="155"/>
      <c r="AM14" s="156"/>
      <c r="AN14" s="80"/>
      <c r="AO14" s="80"/>
      <c r="AP14" s="80"/>
      <c r="AQ14" s="80"/>
      <c r="AR14" s="154"/>
      <c r="AS14" s="84"/>
      <c r="AT14" s="85"/>
      <c r="AU14" s="85"/>
      <c r="AV14" s="85"/>
      <c r="AW14" s="85"/>
      <c r="AX14" s="86"/>
      <c r="AY14" s="15"/>
      <c r="CB14" s="1" t="s">
        <v>14</v>
      </c>
      <c r="CD14" s="1" t="s">
        <v>14</v>
      </c>
    </row>
    <row r="15" spans="1:83" ht="19.5" customHeight="1" x14ac:dyDescent="0.25">
      <c r="A15" s="69" t="str">
        <f t="shared" si="0"/>
        <v/>
      </c>
      <c r="B15" s="153"/>
      <c r="C15" s="80"/>
      <c r="D15" s="80"/>
      <c r="E15" s="80"/>
      <c r="F15" s="80"/>
      <c r="G15" s="154"/>
      <c r="H15" s="80"/>
      <c r="I15" s="80"/>
      <c r="J15" s="452" t="s">
        <v>248</v>
      </c>
      <c r="K15" s="452"/>
      <c r="L15" s="452"/>
      <c r="M15" s="452"/>
      <c r="N15" s="452"/>
      <c r="O15" s="452"/>
      <c r="P15" s="452"/>
      <c r="Q15" s="452"/>
      <c r="R15" s="452"/>
      <c r="S15" s="452"/>
      <c r="T15" s="452"/>
      <c r="U15" s="452"/>
      <c r="V15" s="452"/>
      <c r="W15" s="452"/>
      <c r="X15" s="452"/>
      <c r="Y15" s="452"/>
      <c r="Z15" s="452"/>
      <c r="AA15" s="452"/>
      <c r="AB15" s="452"/>
      <c r="AC15" s="452"/>
      <c r="AD15" s="452"/>
      <c r="AE15" s="452"/>
      <c r="AF15" s="452"/>
      <c r="AG15" s="452"/>
      <c r="AH15" s="452"/>
      <c r="AI15" s="452"/>
      <c r="AJ15" s="452"/>
      <c r="AK15" s="80"/>
      <c r="AL15" s="155"/>
      <c r="AM15" s="156"/>
      <c r="AN15" s="80"/>
      <c r="AO15" s="80"/>
      <c r="AP15" s="80"/>
      <c r="AQ15" s="80"/>
      <c r="AR15" s="154"/>
      <c r="AS15" s="84"/>
      <c r="AT15" s="85"/>
      <c r="AU15" s="85"/>
      <c r="AV15" s="85"/>
      <c r="AW15" s="85"/>
      <c r="AX15" s="86"/>
      <c r="AY15" s="15"/>
      <c r="CB15" s="1" t="s">
        <v>19</v>
      </c>
      <c r="CD15" s="1" t="s">
        <v>19</v>
      </c>
    </row>
    <row r="16" spans="1:83" ht="19.5" customHeight="1" x14ac:dyDescent="0.25">
      <c r="A16" s="69" t="str">
        <f t="shared" si="0"/>
        <v/>
      </c>
      <c r="B16" s="185"/>
      <c r="C16" s="80"/>
      <c r="D16" s="80"/>
      <c r="E16" s="80"/>
      <c r="F16" s="80"/>
      <c r="G16" s="154"/>
      <c r="H16" s="80"/>
      <c r="I16" s="80"/>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80"/>
      <c r="AL16" s="155"/>
      <c r="AM16" s="156"/>
      <c r="AN16" s="80"/>
      <c r="AO16" s="80"/>
      <c r="AP16" s="80"/>
      <c r="AQ16" s="80"/>
      <c r="AR16" s="154"/>
      <c r="AS16" s="84"/>
      <c r="AT16" s="85"/>
      <c r="AU16" s="85"/>
      <c r="AV16" s="85"/>
      <c r="AW16" s="85"/>
      <c r="AX16" s="86"/>
      <c r="AY16" s="15"/>
      <c r="CB16" s="1" t="s">
        <v>21</v>
      </c>
      <c r="CD16" s="1" t="s">
        <v>21</v>
      </c>
    </row>
    <row r="17" spans="1:83" ht="19.5" customHeight="1" x14ac:dyDescent="0.25">
      <c r="A17" s="69" t="str">
        <f t="shared" si="0"/>
        <v/>
      </c>
      <c r="B17" s="153"/>
      <c r="C17" s="80"/>
      <c r="D17" s="80"/>
      <c r="E17" s="80"/>
      <c r="F17" s="80"/>
      <c r="G17" s="154"/>
      <c r="H17" s="80"/>
      <c r="I17" s="80">
        <v>1</v>
      </c>
      <c r="J17" s="405" t="s">
        <v>254</v>
      </c>
      <c r="K17" s="405"/>
      <c r="L17" s="405"/>
      <c r="M17" s="405"/>
      <c r="N17" s="405"/>
      <c r="O17" s="405"/>
      <c r="P17" s="405"/>
      <c r="Q17" s="405"/>
      <c r="R17" s="405"/>
      <c r="S17" s="405"/>
      <c r="T17" s="405"/>
      <c r="U17" s="405"/>
      <c r="V17" s="405"/>
      <c r="W17" s="405"/>
      <c r="X17" s="405"/>
      <c r="Y17" s="405"/>
      <c r="Z17" s="405"/>
      <c r="AA17" s="405"/>
      <c r="AB17" s="405"/>
      <c r="AC17" s="405"/>
      <c r="AD17" s="405"/>
      <c r="AE17" s="405"/>
      <c r="AF17" s="405"/>
      <c r="AG17" s="405"/>
      <c r="AH17" s="405"/>
      <c r="AI17" s="405"/>
      <c r="AJ17" s="405"/>
      <c r="AK17" s="80"/>
      <c r="AL17" s="155"/>
      <c r="AM17" s="156"/>
      <c r="AN17" s="80"/>
      <c r="AO17" s="80"/>
      <c r="AP17" s="80"/>
      <c r="AQ17" s="80"/>
      <c r="AR17" s="154"/>
      <c r="AS17" s="157"/>
      <c r="AT17" s="158"/>
      <c r="AU17" s="158"/>
      <c r="AV17" s="158"/>
      <c r="AW17" s="158"/>
      <c r="AX17" s="159"/>
      <c r="AY17" s="15"/>
      <c r="CD17" s="1" t="s">
        <v>22</v>
      </c>
    </row>
    <row r="18" spans="1:83" ht="19.5" customHeight="1" x14ac:dyDescent="0.25">
      <c r="A18" s="69" t="str">
        <f t="shared" si="0"/>
        <v/>
      </c>
      <c r="B18" s="153"/>
      <c r="C18" s="80"/>
      <c r="D18" s="80"/>
      <c r="E18" s="80"/>
      <c r="F18" s="80"/>
      <c r="G18" s="154"/>
      <c r="H18" s="80"/>
      <c r="I18" s="80"/>
      <c r="J18" s="314" t="s">
        <v>188</v>
      </c>
      <c r="K18" s="373" t="s">
        <v>250</v>
      </c>
      <c r="L18" s="373"/>
      <c r="M18" s="373"/>
      <c r="N18" s="373"/>
      <c r="O18" s="373"/>
      <c r="P18" s="373"/>
      <c r="Q18" s="373"/>
      <c r="R18" s="373"/>
      <c r="S18" s="373"/>
      <c r="T18" s="373"/>
      <c r="U18" s="373"/>
      <c r="V18" s="373"/>
      <c r="W18" s="373"/>
      <c r="X18" s="373"/>
      <c r="Y18" s="373"/>
      <c r="Z18" s="373"/>
      <c r="AA18" s="373"/>
      <c r="AB18" s="373"/>
      <c r="AC18" s="373"/>
      <c r="AD18" s="373"/>
      <c r="AE18" s="373"/>
      <c r="AF18" s="373"/>
      <c r="AG18" s="373"/>
      <c r="AH18" s="373"/>
      <c r="AI18" s="373"/>
      <c r="AJ18" s="373"/>
      <c r="AK18" s="80"/>
      <c r="AL18" s="155"/>
      <c r="AM18" s="156"/>
      <c r="AN18" s="80"/>
      <c r="AO18" s="80"/>
      <c r="AP18" s="80"/>
      <c r="AQ18" s="80"/>
      <c r="AR18" s="154"/>
      <c r="AS18" s="157"/>
      <c r="AT18" s="158"/>
      <c r="AU18" s="158"/>
      <c r="AV18" s="158"/>
      <c r="AW18" s="158"/>
      <c r="AX18" s="159"/>
      <c r="AY18" s="17"/>
    </row>
    <row r="19" spans="1:83" ht="19.5" customHeight="1" x14ac:dyDescent="0.25">
      <c r="A19" s="69" t="str">
        <f t="shared" si="0"/>
        <v/>
      </c>
      <c r="B19" s="153"/>
      <c r="C19" s="80"/>
      <c r="D19" s="80"/>
      <c r="E19" s="80"/>
      <c r="F19" s="80"/>
      <c r="G19" s="154"/>
      <c r="H19" s="80"/>
      <c r="I19" s="80"/>
      <c r="J19" s="80"/>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80"/>
      <c r="AL19" s="155"/>
      <c r="AM19" s="156"/>
      <c r="AN19" s="80"/>
      <c r="AO19" s="80"/>
      <c r="AP19" s="80"/>
      <c r="AQ19" s="80"/>
      <c r="AR19" s="154"/>
      <c r="AS19" s="84"/>
      <c r="AT19" s="85"/>
      <c r="AU19" s="85"/>
      <c r="AV19" s="85"/>
      <c r="AW19" s="85"/>
      <c r="AX19" s="86"/>
      <c r="AY19" s="15"/>
      <c r="CB19" s="1" t="s">
        <v>23</v>
      </c>
      <c r="CD19" s="1" t="s">
        <v>23</v>
      </c>
    </row>
    <row r="20" spans="1:83" ht="19.5" customHeight="1" x14ac:dyDescent="0.25">
      <c r="A20" s="69" t="str">
        <f t="shared" si="0"/>
        <v/>
      </c>
      <c r="B20" s="153"/>
      <c r="C20" s="80"/>
      <c r="D20" s="80"/>
      <c r="E20" s="80"/>
      <c r="F20" s="80"/>
      <c r="G20" s="154"/>
      <c r="H20" s="80"/>
      <c r="I20" s="80"/>
      <c r="J20" s="314" t="s">
        <v>188</v>
      </c>
      <c r="K20" s="373" t="s">
        <v>249</v>
      </c>
      <c r="L20" s="373"/>
      <c r="M20" s="373"/>
      <c r="N20" s="373"/>
      <c r="O20" s="373"/>
      <c r="P20" s="373"/>
      <c r="Q20" s="373"/>
      <c r="R20" s="373"/>
      <c r="S20" s="373"/>
      <c r="T20" s="373"/>
      <c r="U20" s="373"/>
      <c r="V20" s="373"/>
      <c r="W20" s="373"/>
      <c r="X20" s="373"/>
      <c r="Y20" s="373"/>
      <c r="Z20" s="373"/>
      <c r="AA20" s="373"/>
      <c r="AB20" s="373"/>
      <c r="AC20" s="373"/>
      <c r="AD20" s="373"/>
      <c r="AE20" s="373"/>
      <c r="AF20" s="373"/>
      <c r="AG20" s="373"/>
      <c r="AH20" s="373"/>
      <c r="AI20" s="373"/>
      <c r="AJ20" s="373"/>
      <c r="AK20" s="80"/>
      <c r="AL20" s="155"/>
      <c r="AM20" s="156"/>
      <c r="AN20" s="80"/>
      <c r="AO20" s="80"/>
      <c r="AP20" s="80"/>
      <c r="AQ20" s="80"/>
      <c r="AR20" s="154"/>
      <c r="AS20" s="84"/>
      <c r="AT20" s="85"/>
      <c r="AU20" s="85"/>
      <c r="AV20" s="85"/>
      <c r="AW20" s="85"/>
      <c r="AX20" s="86"/>
      <c r="AY20" s="15"/>
      <c r="CB20" s="1" t="s">
        <v>24</v>
      </c>
      <c r="CD20" s="1" t="s">
        <v>24</v>
      </c>
      <c r="CE20" s="1" t="s">
        <v>25</v>
      </c>
    </row>
    <row r="21" spans="1:83" ht="19.5" customHeight="1" x14ac:dyDescent="0.25">
      <c r="A21" s="69" t="str">
        <f t="shared" si="0"/>
        <v/>
      </c>
      <c r="B21" s="153"/>
      <c r="C21" s="80"/>
      <c r="D21" s="80"/>
      <c r="E21" s="80"/>
      <c r="F21" s="80"/>
      <c r="G21" s="154"/>
      <c r="H21" s="80"/>
      <c r="I21" s="80"/>
      <c r="J21" s="80"/>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80"/>
      <c r="AL21" s="155"/>
      <c r="AM21" s="156"/>
      <c r="AN21" s="80"/>
      <c r="AO21" s="80"/>
      <c r="AP21" s="80"/>
      <c r="AQ21" s="80"/>
      <c r="AR21" s="154"/>
      <c r="AS21" s="84"/>
      <c r="AT21" s="85"/>
      <c r="AU21" s="85"/>
      <c r="AV21" s="85"/>
      <c r="AW21" s="85"/>
      <c r="AX21" s="86"/>
      <c r="AY21" s="15"/>
      <c r="CD21" s="1" t="s">
        <v>26</v>
      </c>
    </row>
    <row r="22" spans="1:83" ht="19.5" customHeight="1" x14ac:dyDescent="0.25">
      <c r="A22" s="69" t="str">
        <f t="shared" si="0"/>
        <v/>
      </c>
      <c r="B22" s="153"/>
      <c r="C22" s="80"/>
      <c r="D22" s="80"/>
      <c r="E22" s="80"/>
      <c r="F22" s="80"/>
      <c r="G22" s="154"/>
      <c r="H22" s="80"/>
      <c r="I22" s="80"/>
      <c r="J22" s="79" t="s">
        <v>45</v>
      </c>
      <c r="K22" s="381" t="s">
        <v>1045</v>
      </c>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80"/>
      <c r="AL22" s="155"/>
      <c r="AM22" s="156"/>
      <c r="AN22" s="80"/>
      <c r="AO22" s="80"/>
      <c r="AP22" s="80"/>
      <c r="AQ22" s="80"/>
      <c r="AR22" s="154"/>
      <c r="AS22" s="84"/>
      <c r="AT22" s="85"/>
      <c r="AU22" s="85"/>
      <c r="AV22" s="85"/>
      <c r="AW22" s="85"/>
      <c r="AX22" s="86"/>
      <c r="AY22" s="17"/>
    </row>
    <row r="23" spans="1:83" ht="19.5" customHeight="1" x14ac:dyDescent="0.25">
      <c r="A23" s="69" t="str">
        <f t="shared" si="0"/>
        <v/>
      </c>
      <c r="B23" s="153"/>
      <c r="C23" s="80"/>
      <c r="D23" s="80"/>
      <c r="E23" s="80"/>
      <c r="F23" s="80"/>
      <c r="G23" s="154"/>
      <c r="H23" s="80"/>
      <c r="I23" s="80"/>
      <c r="J23" s="79"/>
      <c r="K23" s="381"/>
      <c r="L23" s="381"/>
      <c r="M23" s="381"/>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80"/>
      <c r="AL23" s="155"/>
      <c r="AM23" s="156"/>
      <c r="AN23" s="80"/>
      <c r="AO23" s="80"/>
      <c r="AP23" s="80"/>
      <c r="AQ23" s="80"/>
      <c r="AR23" s="154"/>
      <c r="AS23" s="84"/>
      <c r="AT23" s="85"/>
      <c r="AU23" s="85"/>
      <c r="AV23" s="85"/>
      <c r="AW23" s="85"/>
      <c r="AX23" s="86"/>
      <c r="AY23" s="15"/>
    </row>
    <row r="24" spans="1:83" ht="19.5" customHeight="1" x14ac:dyDescent="0.25">
      <c r="A24" s="69" t="str">
        <f t="shared" si="0"/>
        <v/>
      </c>
      <c r="B24" s="153"/>
      <c r="C24" s="80"/>
      <c r="D24" s="80"/>
      <c r="E24" s="80"/>
      <c r="F24" s="80"/>
      <c r="G24" s="154"/>
      <c r="H24" s="80"/>
      <c r="I24" s="80"/>
      <c r="J24" s="80"/>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80"/>
      <c r="AL24" s="155"/>
      <c r="AM24" s="156"/>
      <c r="AN24" s="80"/>
      <c r="AO24" s="80"/>
      <c r="AP24" s="80"/>
      <c r="AQ24" s="80"/>
      <c r="AR24" s="154"/>
      <c r="AS24" s="157"/>
      <c r="AT24" s="158"/>
      <c r="AU24" s="158"/>
      <c r="AV24" s="158"/>
      <c r="AW24" s="158"/>
      <c r="AX24" s="159"/>
      <c r="AY24" s="15"/>
      <c r="CB24" s="1" t="s">
        <v>27</v>
      </c>
      <c r="CD24" s="1" t="s">
        <v>27</v>
      </c>
    </row>
    <row r="25" spans="1:83" ht="19.5" customHeight="1" x14ac:dyDescent="0.25">
      <c r="A25" s="69" t="str">
        <f t="shared" si="0"/>
        <v/>
      </c>
      <c r="B25" s="153"/>
      <c r="C25" s="80"/>
      <c r="D25" s="80"/>
      <c r="E25" s="80"/>
      <c r="F25" s="80"/>
      <c r="G25" s="154"/>
      <c r="H25" s="80"/>
      <c r="I25" s="80"/>
      <c r="J25" s="314" t="s">
        <v>188</v>
      </c>
      <c r="K25" s="373" t="s">
        <v>251</v>
      </c>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80"/>
      <c r="AL25" s="155"/>
      <c r="AM25" s="156"/>
      <c r="AN25" s="80"/>
      <c r="AO25" s="80"/>
      <c r="AP25" s="80"/>
      <c r="AQ25" s="80"/>
      <c r="AR25" s="154"/>
      <c r="AS25" s="157"/>
      <c r="AT25" s="158"/>
      <c r="AU25" s="158"/>
      <c r="AV25" s="158"/>
      <c r="AW25" s="158"/>
      <c r="AX25" s="159"/>
      <c r="AY25" s="17"/>
      <c r="CB25" s="1" t="s">
        <v>28</v>
      </c>
      <c r="CD25" s="1" t="s">
        <v>28</v>
      </c>
    </row>
    <row r="26" spans="1:83" ht="19.5" customHeight="1" x14ac:dyDescent="0.25">
      <c r="A26" s="69" t="str">
        <f t="shared" si="0"/>
        <v/>
      </c>
      <c r="B26" s="153"/>
      <c r="C26" s="80"/>
      <c r="D26" s="80"/>
      <c r="E26" s="80"/>
      <c r="F26" s="80"/>
      <c r="G26" s="154"/>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155"/>
      <c r="AM26" s="156"/>
      <c r="AN26" s="80"/>
      <c r="AO26" s="80"/>
      <c r="AP26" s="80"/>
      <c r="AQ26" s="80"/>
      <c r="AR26" s="154"/>
      <c r="AS26" s="157"/>
      <c r="AT26" s="158"/>
      <c r="AU26" s="158"/>
      <c r="AV26" s="158"/>
      <c r="AW26" s="158"/>
      <c r="AX26" s="159"/>
      <c r="AY26" s="15"/>
      <c r="CB26" s="1" t="s">
        <v>29</v>
      </c>
      <c r="CD26" s="1" t="s">
        <v>29</v>
      </c>
      <c r="CE26" s="1" t="s">
        <v>30</v>
      </c>
    </row>
    <row r="27" spans="1:83" ht="19.5" customHeight="1" x14ac:dyDescent="0.25">
      <c r="A27" s="69" t="str">
        <f t="shared" si="0"/>
        <v/>
      </c>
      <c r="B27" s="153"/>
      <c r="C27" s="80"/>
      <c r="D27" s="80"/>
      <c r="E27" s="80"/>
      <c r="F27" s="80"/>
      <c r="G27" s="154"/>
      <c r="H27" s="80"/>
      <c r="I27" s="80"/>
      <c r="J27" s="314" t="s">
        <v>188</v>
      </c>
      <c r="K27" s="373" t="s">
        <v>252</v>
      </c>
      <c r="L27" s="373"/>
      <c r="M27" s="373"/>
      <c r="N27" s="373"/>
      <c r="O27" s="373"/>
      <c r="P27" s="373"/>
      <c r="Q27" s="373"/>
      <c r="R27" s="373"/>
      <c r="S27" s="373"/>
      <c r="T27" s="373"/>
      <c r="U27" s="373"/>
      <c r="V27" s="373"/>
      <c r="W27" s="373"/>
      <c r="X27" s="373"/>
      <c r="Y27" s="373"/>
      <c r="Z27" s="373"/>
      <c r="AA27" s="373"/>
      <c r="AB27" s="373"/>
      <c r="AC27" s="373"/>
      <c r="AD27" s="373"/>
      <c r="AE27" s="373"/>
      <c r="AF27" s="373"/>
      <c r="AG27" s="373"/>
      <c r="AH27" s="373"/>
      <c r="AI27" s="373"/>
      <c r="AJ27" s="373"/>
      <c r="AK27" s="80"/>
      <c r="AL27" s="155"/>
      <c r="AM27" s="156"/>
      <c r="AN27" s="80"/>
      <c r="AO27" s="80"/>
      <c r="AP27" s="80"/>
      <c r="AQ27" s="80"/>
      <c r="AR27" s="154"/>
      <c r="AS27" s="157"/>
      <c r="AT27" s="158"/>
      <c r="AU27" s="158"/>
      <c r="AV27" s="158"/>
      <c r="AW27" s="158"/>
      <c r="AX27" s="159"/>
      <c r="AY27" s="15"/>
      <c r="CD27" s="1" t="s">
        <v>31</v>
      </c>
    </row>
    <row r="28" spans="1:83" ht="19.5" customHeight="1" x14ac:dyDescent="0.25">
      <c r="A28" s="69" t="str">
        <f t="shared" si="0"/>
        <v/>
      </c>
      <c r="B28" s="153"/>
      <c r="C28" s="80"/>
      <c r="D28" s="80"/>
      <c r="E28" s="80"/>
      <c r="F28" s="80"/>
      <c r="G28" s="154"/>
      <c r="H28" s="80"/>
      <c r="I28" s="80"/>
      <c r="J28" s="80"/>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80"/>
      <c r="AL28" s="155"/>
      <c r="AM28" s="156"/>
      <c r="AN28" s="80"/>
      <c r="AO28" s="80"/>
      <c r="AP28" s="80"/>
      <c r="AQ28" s="80"/>
      <c r="AR28" s="154"/>
      <c r="AS28" s="157"/>
      <c r="AT28" s="158"/>
      <c r="AU28" s="158"/>
      <c r="AV28" s="158"/>
      <c r="AW28" s="158"/>
      <c r="AX28" s="159"/>
      <c r="AY28" s="15"/>
    </row>
    <row r="29" spans="1:83" ht="19.5" customHeight="1" x14ac:dyDescent="0.25">
      <c r="A29" s="69">
        <f t="shared" si="0"/>
        <v>50</v>
      </c>
      <c r="B29" s="153"/>
      <c r="C29" s="80"/>
      <c r="D29" s="80"/>
      <c r="E29" s="80"/>
      <c r="F29" s="80"/>
      <c r="G29" s="154"/>
      <c r="H29" s="382" t="s">
        <v>10</v>
      </c>
      <c r="I29" s="383"/>
      <c r="J29" s="80" t="s">
        <v>253</v>
      </c>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155"/>
      <c r="AM29" s="156">
        <v>50</v>
      </c>
      <c r="AN29" s="386" t="s">
        <v>12</v>
      </c>
      <c r="AO29" s="387"/>
      <c r="AP29" s="387"/>
      <c r="AQ29" s="388"/>
      <c r="AR29" s="154"/>
      <c r="AS29" s="378" t="s">
        <v>1644</v>
      </c>
      <c r="AT29" s="456"/>
      <c r="AU29" s="456"/>
      <c r="AV29" s="456"/>
      <c r="AW29" s="456"/>
      <c r="AX29" s="457"/>
      <c r="AY29" s="17">
        <f>VLOOKUP(AN29,$CD$6:$CE$11,2,FALSE)</f>
        <v>0</v>
      </c>
    </row>
    <row r="30" spans="1:83" ht="19.5" customHeight="1" x14ac:dyDescent="0.25">
      <c r="A30" s="69" t="str">
        <f t="shared" si="0"/>
        <v/>
      </c>
      <c r="B30" s="153"/>
      <c r="C30" s="80"/>
      <c r="D30" s="80"/>
      <c r="E30" s="80"/>
      <c r="F30" s="80"/>
      <c r="G30" s="154"/>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155"/>
      <c r="AM30" s="156"/>
      <c r="AN30" s="80"/>
      <c r="AO30" s="80"/>
      <c r="AP30" s="80"/>
      <c r="AQ30" s="80"/>
      <c r="AR30" s="154"/>
      <c r="AS30" s="458"/>
      <c r="AT30" s="456"/>
      <c r="AU30" s="456"/>
      <c r="AV30" s="456"/>
      <c r="AW30" s="456"/>
      <c r="AX30" s="457"/>
      <c r="AY30" s="15"/>
      <c r="CB30" s="1" t="s">
        <v>32</v>
      </c>
      <c r="CD30" s="1" t="s">
        <v>32</v>
      </c>
    </row>
    <row r="31" spans="1:83" ht="19.5" customHeight="1" x14ac:dyDescent="0.25">
      <c r="A31" s="69">
        <f t="shared" si="0"/>
        <v>51</v>
      </c>
      <c r="B31" s="186"/>
      <c r="C31" s="81"/>
      <c r="D31" s="81"/>
      <c r="E31" s="81"/>
      <c r="F31" s="81"/>
      <c r="G31" s="187"/>
      <c r="H31" s="382" t="s">
        <v>37</v>
      </c>
      <c r="I31" s="383"/>
      <c r="J31" s="384" t="s">
        <v>193</v>
      </c>
      <c r="K31" s="384"/>
      <c r="L31" s="384"/>
      <c r="M31" s="38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384"/>
      <c r="AK31" s="80"/>
      <c r="AL31" s="155"/>
      <c r="AM31" s="156">
        <v>51</v>
      </c>
      <c r="AN31" s="448" t="s">
        <v>22</v>
      </c>
      <c r="AO31" s="449"/>
      <c r="AP31" s="449"/>
      <c r="AQ31" s="450"/>
      <c r="AR31" s="154"/>
      <c r="AS31" s="378" t="s">
        <v>1644</v>
      </c>
      <c r="AT31" s="456"/>
      <c r="AU31" s="456"/>
      <c r="AV31" s="456"/>
      <c r="AW31" s="456"/>
      <c r="AX31" s="457"/>
      <c r="AY31" s="17">
        <f>VLOOKUP(AN31,$CD$13:$CE$17,2,FALSE)</f>
        <v>0</v>
      </c>
      <c r="CB31" s="1" t="s">
        <v>33</v>
      </c>
      <c r="CD31" s="1" t="s">
        <v>33</v>
      </c>
      <c r="CE31" s="1" t="s">
        <v>34</v>
      </c>
    </row>
    <row r="32" spans="1:83" ht="19.5" customHeight="1" x14ac:dyDescent="0.25">
      <c r="A32" s="69" t="str">
        <f t="shared" si="0"/>
        <v/>
      </c>
      <c r="B32" s="186"/>
      <c r="C32" s="81"/>
      <c r="D32" s="81"/>
      <c r="E32" s="81"/>
      <c r="F32" s="81"/>
      <c r="G32" s="187"/>
      <c r="H32" s="80"/>
      <c r="I32" s="80"/>
      <c r="J32" s="384"/>
      <c r="K32" s="384"/>
      <c r="L32" s="384"/>
      <c r="M32" s="384"/>
      <c r="N32" s="384"/>
      <c r="O32" s="384"/>
      <c r="P32" s="384"/>
      <c r="Q32" s="384"/>
      <c r="R32" s="384"/>
      <c r="S32" s="384"/>
      <c r="T32" s="384"/>
      <c r="U32" s="384"/>
      <c r="V32" s="384"/>
      <c r="W32" s="384"/>
      <c r="X32" s="384"/>
      <c r="Y32" s="384"/>
      <c r="Z32" s="384"/>
      <c r="AA32" s="384"/>
      <c r="AB32" s="384"/>
      <c r="AC32" s="384"/>
      <c r="AD32" s="384"/>
      <c r="AE32" s="384"/>
      <c r="AF32" s="384"/>
      <c r="AG32" s="384"/>
      <c r="AH32" s="384"/>
      <c r="AI32" s="384"/>
      <c r="AJ32" s="384"/>
      <c r="AK32" s="80"/>
      <c r="AL32" s="155"/>
      <c r="AM32" s="156"/>
      <c r="AN32" s="80"/>
      <c r="AO32" s="80"/>
      <c r="AP32" s="80"/>
      <c r="AQ32" s="80"/>
      <c r="AR32" s="154"/>
      <c r="AS32" s="458"/>
      <c r="AT32" s="456"/>
      <c r="AU32" s="456"/>
      <c r="AV32" s="456"/>
      <c r="AW32" s="456"/>
      <c r="AX32" s="457"/>
      <c r="AY32" s="15"/>
      <c r="CB32" s="1" t="s">
        <v>19</v>
      </c>
      <c r="CD32" s="1" t="s">
        <v>19</v>
      </c>
    </row>
    <row r="33" spans="1:83" ht="19.5" customHeight="1" x14ac:dyDescent="0.25">
      <c r="A33" s="69" t="str">
        <f t="shared" si="0"/>
        <v/>
      </c>
      <c r="B33" s="153"/>
      <c r="C33" s="80"/>
      <c r="D33" s="80"/>
      <c r="E33" s="80"/>
      <c r="F33" s="80"/>
      <c r="G33" s="154"/>
      <c r="H33" s="80"/>
      <c r="I33" s="80"/>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80"/>
      <c r="AL33" s="155"/>
      <c r="AM33" s="156"/>
      <c r="AN33" s="80"/>
      <c r="AO33" s="80"/>
      <c r="AP33" s="80"/>
      <c r="AQ33" s="80"/>
      <c r="AR33" s="154"/>
      <c r="AS33" s="84"/>
      <c r="AT33" s="85"/>
      <c r="AU33" s="85"/>
      <c r="AV33" s="85"/>
      <c r="AW33" s="85"/>
      <c r="AX33" s="86"/>
      <c r="AY33" s="15"/>
      <c r="CD33" s="1" t="s">
        <v>35</v>
      </c>
    </row>
    <row r="34" spans="1:83" ht="19.5" customHeight="1" x14ac:dyDescent="0.25">
      <c r="A34" s="69" t="str">
        <f t="shared" si="0"/>
        <v/>
      </c>
      <c r="B34" s="185"/>
      <c r="C34" s="80"/>
      <c r="D34" s="80"/>
      <c r="E34" s="80"/>
      <c r="F34" s="80"/>
      <c r="G34" s="154"/>
      <c r="H34" s="80"/>
      <c r="I34" s="80">
        <v>2</v>
      </c>
      <c r="J34" s="80" t="s">
        <v>255</v>
      </c>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155"/>
      <c r="AM34" s="156"/>
      <c r="AN34" s="80"/>
      <c r="AO34" s="80"/>
      <c r="AP34" s="80"/>
      <c r="AQ34" s="80"/>
      <c r="AR34" s="154"/>
      <c r="AS34" s="84"/>
      <c r="AT34" s="85"/>
      <c r="AU34" s="85"/>
      <c r="AV34" s="85"/>
      <c r="AW34" s="85"/>
      <c r="AX34" s="86"/>
      <c r="AY34" s="15"/>
    </row>
    <row r="35" spans="1:83" ht="19.5" customHeight="1" x14ac:dyDescent="0.25">
      <c r="A35" s="69" t="str">
        <f t="shared" si="0"/>
        <v/>
      </c>
      <c r="B35" s="153"/>
      <c r="C35" s="80"/>
      <c r="D35" s="80"/>
      <c r="E35" s="80"/>
      <c r="F35" s="80"/>
      <c r="G35" s="154"/>
      <c r="H35" s="80"/>
      <c r="I35" s="80"/>
      <c r="J35" s="314" t="s">
        <v>188</v>
      </c>
      <c r="K35" s="373" t="s">
        <v>256</v>
      </c>
      <c r="L35" s="373"/>
      <c r="M35" s="373"/>
      <c r="N35" s="373"/>
      <c r="O35" s="373"/>
      <c r="P35" s="373"/>
      <c r="Q35" s="373"/>
      <c r="R35" s="373"/>
      <c r="S35" s="373"/>
      <c r="T35" s="373"/>
      <c r="U35" s="373"/>
      <c r="V35" s="373"/>
      <c r="W35" s="373"/>
      <c r="X35" s="373"/>
      <c r="Y35" s="373"/>
      <c r="Z35" s="373"/>
      <c r="AA35" s="373"/>
      <c r="AB35" s="373"/>
      <c r="AC35" s="373"/>
      <c r="AD35" s="373"/>
      <c r="AE35" s="373"/>
      <c r="AF35" s="373"/>
      <c r="AG35" s="373"/>
      <c r="AH35" s="373"/>
      <c r="AI35" s="373"/>
      <c r="AJ35" s="373"/>
      <c r="AK35" s="80"/>
      <c r="AL35" s="155"/>
      <c r="AM35" s="156"/>
      <c r="AN35" s="80"/>
      <c r="AO35" s="80"/>
      <c r="AP35" s="80"/>
      <c r="AQ35" s="80"/>
      <c r="AR35" s="154"/>
      <c r="AS35" s="157"/>
      <c r="AT35" s="158"/>
      <c r="AU35" s="158"/>
      <c r="AV35" s="158"/>
      <c r="AW35" s="158"/>
      <c r="AX35" s="159"/>
      <c r="AY35" s="15"/>
    </row>
    <row r="36" spans="1:83" ht="19.5" customHeight="1" x14ac:dyDescent="0.25">
      <c r="A36" s="69" t="str">
        <f t="shared" si="0"/>
        <v/>
      </c>
      <c r="B36" s="153"/>
      <c r="C36" s="80"/>
      <c r="D36" s="80"/>
      <c r="E36" s="80"/>
      <c r="F36" s="80"/>
      <c r="G36" s="154"/>
      <c r="H36" s="80"/>
      <c r="I36" s="80"/>
      <c r="J36" s="80"/>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80"/>
      <c r="AL36" s="155"/>
      <c r="AM36" s="156"/>
      <c r="AN36" s="80"/>
      <c r="AO36" s="80"/>
      <c r="AP36" s="80"/>
      <c r="AQ36" s="80"/>
      <c r="AR36" s="154"/>
      <c r="AS36" s="157"/>
      <c r="AT36" s="158"/>
      <c r="AU36" s="158"/>
      <c r="AV36" s="158"/>
      <c r="AW36" s="158"/>
      <c r="AX36" s="159"/>
      <c r="AY36" s="15"/>
      <c r="CB36" s="1" t="s">
        <v>32</v>
      </c>
      <c r="CD36" s="1" t="s">
        <v>32</v>
      </c>
      <c r="CE36" s="1" t="s">
        <v>18</v>
      </c>
    </row>
    <row r="37" spans="1:83" ht="19.5" customHeight="1" x14ac:dyDescent="0.25">
      <c r="A37" s="69" t="str">
        <f t="shared" si="0"/>
        <v/>
      </c>
      <c r="B37" s="153"/>
      <c r="C37" s="80"/>
      <c r="D37" s="80"/>
      <c r="E37" s="80"/>
      <c r="F37" s="80"/>
      <c r="G37" s="154"/>
      <c r="H37" s="80"/>
      <c r="I37" s="80"/>
      <c r="J37" s="314" t="s">
        <v>188</v>
      </c>
      <c r="K37" s="373" t="s">
        <v>257</v>
      </c>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80"/>
      <c r="AL37" s="155"/>
      <c r="AM37" s="156"/>
      <c r="AN37" s="80"/>
      <c r="AO37" s="80"/>
      <c r="AP37" s="80"/>
      <c r="AQ37" s="80"/>
      <c r="AR37" s="154"/>
      <c r="AS37" s="157"/>
      <c r="AT37" s="158"/>
      <c r="AU37" s="158"/>
      <c r="AV37" s="158"/>
      <c r="AW37" s="158"/>
      <c r="AX37" s="159"/>
      <c r="AY37" s="15"/>
      <c r="CB37" s="1" t="s">
        <v>33</v>
      </c>
      <c r="CD37" s="1" t="s">
        <v>33</v>
      </c>
    </row>
    <row r="38" spans="1:83" ht="21" customHeight="1" x14ac:dyDescent="0.25">
      <c r="A38" s="69" t="str">
        <f t="shared" ref="A38:A56" si="1">_xlfn.IFS(AM38=0,"",AM38&gt;0,AM38,AM38&lt;&gt;"","")</f>
        <v/>
      </c>
      <c r="B38" s="153"/>
      <c r="C38" s="80"/>
      <c r="D38" s="80"/>
      <c r="E38" s="80"/>
      <c r="F38" s="80"/>
      <c r="G38" s="154"/>
      <c r="H38" s="80"/>
      <c r="I38" s="80"/>
      <c r="J38" s="80"/>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80"/>
      <c r="AL38" s="155"/>
      <c r="AM38" s="156"/>
      <c r="AN38" s="80"/>
      <c r="AO38" s="80"/>
      <c r="AP38" s="80"/>
      <c r="AQ38" s="80"/>
      <c r="AR38" s="154"/>
      <c r="AS38" s="157"/>
      <c r="AT38" s="158"/>
      <c r="AU38" s="158"/>
      <c r="AV38" s="158"/>
      <c r="AW38" s="158"/>
      <c r="AX38" s="159"/>
      <c r="AY38" s="15"/>
      <c r="CB38" s="1" t="s">
        <v>19</v>
      </c>
      <c r="CD38" s="1" t="s">
        <v>19</v>
      </c>
    </row>
    <row r="39" spans="1:83" ht="19.95" customHeight="1" x14ac:dyDescent="0.25">
      <c r="A39" s="69" t="str">
        <f t="shared" si="1"/>
        <v/>
      </c>
      <c r="B39" s="153"/>
      <c r="C39" s="80"/>
      <c r="D39" s="80"/>
      <c r="E39" s="80"/>
      <c r="F39" s="80"/>
      <c r="G39" s="154"/>
      <c r="H39" s="80"/>
      <c r="I39" s="80"/>
      <c r="J39" s="234" t="s">
        <v>45</v>
      </c>
      <c r="K39" s="463" t="s">
        <v>1045</v>
      </c>
      <c r="L39" s="464"/>
      <c r="M39" s="464"/>
      <c r="N39" s="464"/>
      <c r="O39" s="464"/>
      <c r="P39" s="464"/>
      <c r="Q39" s="464"/>
      <c r="R39" s="464"/>
      <c r="S39" s="464"/>
      <c r="T39" s="464"/>
      <c r="U39" s="464"/>
      <c r="V39" s="464"/>
      <c r="W39" s="464"/>
      <c r="X39" s="464"/>
      <c r="Y39" s="464"/>
      <c r="Z39" s="464"/>
      <c r="AA39" s="464"/>
      <c r="AB39" s="464"/>
      <c r="AC39" s="464"/>
      <c r="AD39" s="464"/>
      <c r="AE39" s="464"/>
      <c r="AF39" s="464"/>
      <c r="AG39" s="464"/>
      <c r="AH39" s="464"/>
      <c r="AI39" s="464"/>
      <c r="AJ39" s="464"/>
      <c r="AK39" s="80"/>
      <c r="AL39" s="155"/>
      <c r="AM39" s="156"/>
      <c r="AN39" s="80"/>
      <c r="AO39" s="80"/>
      <c r="AP39" s="80"/>
      <c r="AQ39" s="80"/>
      <c r="AR39" s="154"/>
      <c r="AS39" s="157"/>
      <c r="AT39" s="158"/>
      <c r="AU39" s="158"/>
      <c r="AV39" s="158"/>
      <c r="AW39" s="158"/>
      <c r="AX39" s="159"/>
      <c r="AY39" s="15"/>
      <c r="CD39" s="1" t="s">
        <v>36</v>
      </c>
    </row>
    <row r="40" spans="1:83" ht="19.95" customHeight="1" x14ac:dyDescent="0.25">
      <c r="A40" s="69" t="str">
        <f t="shared" si="1"/>
        <v/>
      </c>
      <c r="B40" s="153"/>
      <c r="C40" s="80"/>
      <c r="D40" s="80"/>
      <c r="E40" s="80"/>
      <c r="F40" s="80"/>
      <c r="G40" s="154"/>
      <c r="H40" s="80"/>
      <c r="I40" s="80"/>
      <c r="J40" s="234"/>
      <c r="K40" s="464"/>
      <c r="L40" s="464"/>
      <c r="M40" s="464"/>
      <c r="N40" s="464"/>
      <c r="O40" s="464"/>
      <c r="P40" s="464"/>
      <c r="Q40" s="464"/>
      <c r="R40" s="464"/>
      <c r="S40" s="464"/>
      <c r="T40" s="464"/>
      <c r="U40" s="464"/>
      <c r="V40" s="464"/>
      <c r="W40" s="464"/>
      <c r="X40" s="464"/>
      <c r="Y40" s="464"/>
      <c r="Z40" s="464"/>
      <c r="AA40" s="464"/>
      <c r="AB40" s="464"/>
      <c r="AC40" s="464"/>
      <c r="AD40" s="464"/>
      <c r="AE40" s="464"/>
      <c r="AF40" s="464"/>
      <c r="AG40" s="464"/>
      <c r="AH40" s="464"/>
      <c r="AI40" s="464"/>
      <c r="AJ40" s="464"/>
      <c r="AK40" s="80"/>
      <c r="AL40" s="155"/>
      <c r="AM40" s="156"/>
      <c r="AN40" s="80"/>
      <c r="AO40" s="80"/>
      <c r="AP40" s="80"/>
      <c r="AQ40" s="80"/>
      <c r="AR40" s="154"/>
      <c r="AS40" s="157"/>
      <c r="AT40" s="158"/>
      <c r="AU40" s="158"/>
      <c r="AV40" s="158"/>
      <c r="AW40" s="158"/>
      <c r="AX40" s="159"/>
      <c r="AY40" s="15"/>
    </row>
    <row r="41" spans="1:83" ht="13.2" customHeight="1" x14ac:dyDescent="0.25">
      <c r="A41" s="69" t="str">
        <f t="shared" si="1"/>
        <v/>
      </c>
      <c r="B41" s="153"/>
      <c r="C41" s="80"/>
      <c r="D41" s="80"/>
      <c r="E41" s="80"/>
      <c r="F41" s="80"/>
      <c r="G41" s="154"/>
      <c r="H41" s="80"/>
      <c r="I41" s="80"/>
      <c r="J41" s="80"/>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80"/>
      <c r="AL41" s="155"/>
      <c r="AM41" s="156"/>
      <c r="AN41" s="80"/>
      <c r="AO41" s="80"/>
      <c r="AP41" s="80"/>
      <c r="AQ41" s="80"/>
      <c r="AR41" s="154"/>
      <c r="AS41" s="157"/>
      <c r="AT41" s="158"/>
      <c r="AU41" s="158"/>
      <c r="AV41" s="158"/>
      <c r="AW41" s="158"/>
      <c r="AX41" s="159"/>
      <c r="AY41" s="15"/>
    </row>
    <row r="42" spans="1:83" ht="19.5" customHeight="1" x14ac:dyDescent="0.25">
      <c r="A42" s="69" t="str">
        <f t="shared" si="1"/>
        <v/>
      </c>
      <c r="B42" s="153"/>
      <c r="C42" s="80"/>
      <c r="D42" s="80"/>
      <c r="E42" s="80"/>
      <c r="F42" s="80"/>
      <c r="G42" s="154"/>
      <c r="H42" s="80"/>
      <c r="I42" s="80"/>
      <c r="J42" s="314" t="s">
        <v>188</v>
      </c>
      <c r="K42" s="373" t="s">
        <v>251</v>
      </c>
      <c r="L42" s="373"/>
      <c r="M42" s="373"/>
      <c r="N42" s="373"/>
      <c r="O42" s="373"/>
      <c r="P42" s="373"/>
      <c r="Q42" s="373"/>
      <c r="R42" s="373"/>
      <c r="S42" s="373"/>
      <c r="T42" s="373"/>
      <c r="U42" s="373"/>
      <c r="V42" s="373"/>
      <c r="W42" s="373"/>
      <c r="X42" s="373"/>
      <c r="Y42" s="373"/>
      <c r="Z42" s="373"/>
      <c r="AA42" s="373"/>
      <c r="AB42" s="373"/>
      <c r="AC42" s="373"/>
      <c r="AD42" s="373"/>
      <c r="AE42" s="373"/>
      <c r="AF42" s="373"/>
      <c r="AG42" s="373"/>
      <c r="AH42" s="373"/>
      <c r="AI42" s="373"/>
      <c r="AJ42" s="373"/>
      <c r="AK42" s="80"/>
      <c r="AL42" s="155"/>
      <c r="AM42" s="156"/>
      <c r="AN42" s="80"/>
      <c r="AO42" s="80"/>
      <c r="AP42" s="80"/>
      <c r="AQ42" s="80"/>
      <c r="AR42" s="154"/>
      <c r="AS42" s="157"/>
      <c r="AT42" s="158"/>
      <c r="AU42" s="158"/>
      <c r="AV42" s="158"/>
      <c r="AW42" s="158"/>
      <c r="AX42" s="159"/>
      <c r="AY42" s="15"/>
      <c r="CB42" s="1" t="s">
        <v>97</v>
      </c>
      <c r="CD42" s="1" t="s">
        <v>97</v>
      </c>
    </row>
    <row r="43" spans="1:83" ht="19.5" customHeight="1" x14ac:dyDescent="0.25">
      <c r="A43" s="69" t="str">
        <f t="shared" si="1"/>
        <v/>
      </c>
      <c r="B43" s="153"/>
      <c r="C43" s="80"/>
      <c r="D43" s="80"/>
      <c r="E43" s="80"/>
      <c r="F43" s="80"/>
      <c r="G43" s="154"/>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155"/>
      <c r="AM43" s="156"/>
      <c r="AN43" s="80"/>
      <c r="AO43" s="80"/>
      <c r="AP43" s="80"/>
      <c r="AQ43" s="80"/>
      <c r="AR43" s="154"/>
      <c r="AS43" s="157"/>
      <c r="AT43" s="158"/>
      <c r="AU43" s="158"/>
      <c r="AV43" s="158"/>
      <c r="AW43" s="158"/>
      <c r="AX43" s="159"/>
      <c r="AY43" s="17"/>
      <c r="CB43" s="1" t="s">
        <v>98</v>
      </c>
      <c r="CD43" s="1" t="s">
        <v>98</v>
      </c>
    </row>
    <row r="44" spans="1:83" ht="19.5" customHeight="1" x14ac:dyDescent="0.25">
      <c r="A44" s="69" t="str">
        <f t="shared" si="1"/>
        <v/>
      </c>
      <c r="B44" s="153"/>
      <c r="C44" s="80"/>
      <c r="D44" s="80"/>
      <c r="E44" s="80"/>
      <c r="F44" s="80"/>
      <c r="G44" s="154"/>
      <c r="H44" s="80"/>
      <c r="I44" s="80"/>
      <c r="J44" s="314" t="s">
        <v>188</v>
      </c>
      <c r="K44" s="373" t="s">
        <v>252</v>
      </c>
      <c r="L44" s="373"/>
      <c r="M44" s="373"/>
      <c r="N44" s="373"/>
      <c r="O44" s="373"/>
      <c r="P44" s="373"/>
      <c r="Q44" s="373"/>
      <c r="R44" s="373"/>
      <c r="S44" s="373"/>
      <c r="T44" s="373"/>
      <c r="U44" s="373"/>
      <c r="V44" s="373"/>
      <c r="W44" s="373"/>
      <c r="X44" s="373"/>
      <c r="Y44" s="373"/>
      <c r="Z44" s="373"/>
      <c r="AA44" s="373"/>
      <c r="AB44" s="373"/>
      <c r="AC44" s="373"/>
      <c r="AD44" s="373"/>
      <c r="AE44" s="373"/>
      <c r="AF44" s="373"/>
      <c r="AG44" s="373"/>
      <c r="AH44" s="373"/>
      <c r="AI44" s="373"/>
      <c r="AJ44" s="373"/>
      <c r="AK44" s="80"/>
      <c r="AL44" s="155"/>
      <c r="AM44" s="156"/>
      <c r="AN44" s="80"/>
      <c r="AO44" s="80"/>
      <c r="AP44" s="80"/>
      <c r="AQ44" s="80"/>
      <c r="AR44" s="154"/>
      <c r="AS44" s="157"/>
      <c r="AT44" s="158"/>
      <c r="AU44" s="158"/>
      <c r="AV44" s="158"/>
      <c r="AW44" s="158"/>
      <c r="AX44" s="159"/>
      <c r="AY44" s="15"/>
      <c r="CD44" s="1" t="s">
        <v>100</v>
      </c>
    </row>
    <row r="45" spans="1:83" ht="19.5" customHeight="1" x14ac:dyDescent="0.25">
      <c r="A45" s="69" t="str">
        <f t="shared" si="1"/>
        <v/>
      </c>
      <c r="B45" s="196"/>
      <c r="C45" s="179"/>
      <c r="D45" s="179"/>
      <c r="E45" s="179"/>
      <c r="F45" s="179"/>
      <c r="G45" s="197"/>
      <c r="H45" s="80"/>
      <c r="I45" s="80"/>
      <c r="J45" s="80"/>
      <c r="K45" s="227"/>
      <c r="L45" s="227"/>
      <c r="M45" s="227"/>
      <c r="N45" s="227"/>
      <c r="O45" s="227"/>
      <c r="P45" s="227"/>
      <c r="Q45" s="227"/>
      <c r="R45" s="227"/>
      <c r="S45" s="227"/>
      <c r="T45" s="227"/>
      <c r="U45" s="227"/>
      <c r="V45" s="227"/>
      <c r="W45" s="227"/>
      <c r="X45" s="227"/>
      <c r="Y45" s="227"/>
      <c r="Z45" s="227"/>
      <c r="AA45" s="227"/>
      <c r="AB45" s="227"/>
      <c r="AC45" s="227"/>
      <c r="AD45" s="227"/>
      <c r="AE45" s="227"/>
      <c r="AF45" s="227"/>
      <c r="AG45" s="227"/>
      <c r="AH45" s="227"/>
      <c r="AI45" s="227"/>
      <c r="AJ45" s="227"/>
      <c r="AK45" s="80"/>
      <c r="AL45" s="155"/>
      <c r="AM45" s="156"/>
      <c r="AN45" s="80"/>
      <c r="AO45" s="80"/>
      <c r="AP45" s="80"/>
      <c r="AQ45" s="80"/>
      <c r="AR45" s="154"/>
      <c r="AS45" s="157"/>
      <c r="AT45" s="158"/>
      <c r="AU45" s="158"/>
      <c r="AV45" s="158"/>
      <c r="AW45" s="158"/>
      <c r="AX45" s="159"/>
      <c r="AY45" s="15"/>
    </row>
    <row r="46" spans="1:83" ht="19.2" customHeight="1" x14ac:dyDescent="0.25">
      <c r="A46" s="69">
        <f t="shared" si="1"/>
        <v>52</v>
      </c>
      <c r="B46" s="196"/>
      <c r="C46" s="179"/>
      <c r="D46" s="179"/>
      <c r="E46" s="179"/>
      <c r="F46" s="179"/>
      <c r="G46" s="197"/>
      <c r="H46" s="382" t="s">
        <v>10</v>
      </c>
      <c r="I46" s="383"/>
      <c r="J46" s="405" t="s">
        <v>258</v>
      </c>
      <c r="K46" s="405"/>
      <c r="L46" s="405"/>
      <c r="M46" s="405"/>
      <c r="N46" s="405"/>
      <c r="O46" s="405"/>
      <c r="P46" s="405"/>
      <c r="Q46" s="405"/>
      <c r="R46" s="405"/>
      <c r="S46" s="405"/>
      <c r="T46" s="405"/>
      <c r="U46" s="405"/>
      <c r="V46" s="405"/>
      <c r="W46" s="405"/>
      <c r="X46" s="405"/>
      <c r="Y46" s="405"/>
      <c r="Z46" s="405"/>
      <c r="AA46" s="405"/>
      <c r="AB46" s="405"/>
      <c r="AC46" s="405"/>
      <c r="AD46" s="405"/>
      <c r="AE46" s="405"/>
      <c r="AF46" s="405"/>
      <c r="AG46" s="405"/>
      <c r="AH46" s="405"/>
      <c r="AI46" s="405"/>
      <c r="AJ46" s="405"/>
      <c r="AK46" s="80"/>
      <c r="AL46" s="155"/>
      <c r="AM46" s="156">
        <v>52</v>
      </c>
      <c r="AN46" s="386" t="s">
        <v>12</v>
      </c>
      <c r="AO46" s="387"/>
      <c r="AP46" s="387"/>
      <c r="AQ46" s="388"/>
      <c r="AR46" s="154"/>
      <c r="AS46" s="378" t="s">
        <v>1645</v>
      </c>
      <c r="AT46" s="456"/>
      <c r="AU46" s="456"/>
      <c r="AV46" s="456"/>
      <c r="AW46" s="456"/>
      <c r="AX46" s="457"/>
      <c r="AY46" s="17">
        <f>VLOOKUP(AN46,$CD$6:$CE$11,2,FALSE)</f>
        <v>0</v>
      </c>
    </row>
    <row r="47" spans="1:83" ht="19.5" customHeight="1" x14ac:dyDescent="0.25">
      <c r="A47" s="69" t="str">
        <f t="shared" si="1"/>
        <v/>
      </c>
      <c r="B47" s="153"/>
      <c r="C47" s="179"/>
      <c r="D47" s="179"/>
      <c r="E47" s="179"/>
      <c r="F47" s="179"/>
      <c r="G47" s="154"/>
      <c r="H47" s="80"/>
      <c r="I47" s="80"/>
      <c r="J47" s="405"/>
      <c r="K47" s="405"/>
      <c r="L47" s="405"/>
      <c r="M47" s="405"/>
      <c r="N47" s="405"/>
      <c r="O47" s="405"/>
      <c r="P47" s="405"/>
      <c r="Q47" s="405"/>
      <c r="R47" s="405"/>
      <c r="S47" s="405"/>
      <c r="T47" s="405"/>
      <c r="U47" s="405"/>
      <c r="V47" s="405"/>
      <c r="W47" s="405"/>
      <c r="X47" s="405"/>
      <c r="Y47" s="405"/>
      <c r="Z47" s="405"/>
      <c r="AA47" s="405"/>
      <c r="AB47" s="405"/>
      <c r="AC47" s="405"/>
      <c r="AD47" s="405"/>
      <c r="AE47" s="405"/>
      <c r="AF47" s="405"/>
      <c r="AG47" s="405"/>
      <c r="AH47" s="405"/>
      <c r="AI47" s="405"/>
      <c r="AJ47" s="405"/>
      <c r="AK47" s="80"/>
      <c r="AL47" s="155"/>
      <c r="AM47" s="156"/>
      <c r="AN47" s="80"/>
      <c r="AO47" s="80"/>
      <c r="AP47" s="80"/>
      <c r="AQ47" s="80"/>
      <c r="AR47" s="154"/>
      <c r="AS47" s="458"/>
      <c r="AT47" s="456"/>
      <c r="AU47" s="456"/>
      <c r="AV47" s="456"/>
      <c r="AW47" s="456"/>
      <c r="AX47" s="457"/>
      <c r="AY47" s="17"/>
    </row>
    <row r="48" spans="1:83" ht="19.5" customHeight="1" x14ac:dyDescent="0.25">
      <c r="A48" s="69" t="str">
        <f t="shared" si="1"/>
        <v/>
      </c>
      <c r="B48" s="185"/>
      <c r="C48" s="179"/>
      <c r="D48" s="179"/>
      <c r="E48" s="179"/>
      <c r="F48" s="179"/>
      <c r="G48" s="154"/>
      <c r="H48" s="80"/>
      <c r="I48" s="80"/>
      <c r="J48" s="405"/>
      <c r="K48" s="405"/>
      <c r="L48" s="405"/>
      <c r="M48" s="405"/>
      <c r="N48" s="405"/>
      <c r="O48" s="405"/>
      <c r="P48" s="405"/>
      <c r="Q48" s="405"/>
      <c r="R48" s="405"/>
      <c r="S48" s="405"/>
      <c r="T48" s="405"/>
      <c r="U48" s="405"/>
      <c r="V48" s="405"/>
      <c r="W48" s="405"/>
      <c r="X48" s="405"/>
      <c r="Y48" s="405"/>
      <c r="Z48" s="405"/>
      <c r="AA48" s="405"/>
      <c r="AB48" s="405"/>
      <c r="AC48" s="405"/>
      <c r="AD48" s="405"/>
      <c r="AE48" s="405"/>
      <c r="AF48" s="405"/>
      <c r="AG48" s="405"/>
      <c r="AH48" s="405"/>
      <c r="AI48" s="405"/>
      <c r="AJ48" s="405"/>
      <c r="AK48" s="80"/>
      <c r="AL48" s="155"/>
      <c r="AM48" s="156"/>
      <c r="AN48" s="80"/>
      <c r="AO48" s="80"/>
      <c r="AP48" s="80"/>
      <c r="AQ48" s="80"/>
      <c r="AR48" s="154"/>
      <c r="AS48" s="84"/>
      <c r="AT48" s="85"/>
      <c r="AU48" s="85"/>
      <c r="AV48" s="85"/>
      <c r="AW48" s="85"/>
      <c r="AX48" s="86"/>
      <c r="AY48" s="15"/>
    </row>
    <row r="49" spans="1:51" ht="19.5" customHeight="1" x14ac:dyDescent="0.25">
      <c r="A49" s="69" t="str">
        <f t="shared" si="1"/>
        <v/>
      </c>
      <c r="B49" s="153"/>
      <c r="C49" s="80"/>
      <c r="D49" s="80"/>
      <c r="E49" s="80"/>
      <c r="F49" s="80"/>
      <c r="G49" s="154"/>
      <c r="H49" s="80"/>
      <c r="I49" s="80"/>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80"/>
      <c r="AL49" s="155"/>
      <c r="AM49" s="156"/>
      <c r="AN49" s="80"/>
      <c r="AO49" s="80"/>
      <c r="AP49" s="80"/>
      <c r="AQ49" s="80"/>
      <c r="AR49" s="154"/>
      <c r="AS49" s="84"/>
      <c r="AT49" s="85"/>
      <c r="AU49" s="85"/>
      <c r="AV49" s="85"/>
      <c r="AW49" s="85"/>
      <c r="AX49" s="86"/>
      <c r="AY49" s="15"/>
    </row>
    <row r="50" spans="1:51" ht="19.5" customHeight="1" x14ac:dyDescent="0.25">
      <c r="A50" s="69">
        <f t="shared" si="1"/>
        <v>53</v>
      </c>
      <c r="B50" s="153"/>
      <c r="C50" s="80"/>
      <c r="D50" s="80"/>
      <c r="E50" s="80"/>
      <c r="F50" s="80"/>
      <c r="G50" s="154"/>
      <c r="H50" s="382" t="s">
        <v>37</v>
      </c>
      <c r="I50" s="383"/>
      <c r="J50" s="381" t="s">
        <v>259</v>
      </c>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80"/>
      <c r="AL50" s="155"/>
      <c r="AM50" s="156">
        <v>53</v>
      </c>
      <c r="AN50" s="386" t="s">
        <v>12</v>
      </c>
      <c r="AO50" s="387"/>
      <c r="AP50" s="387"/>
      <c r="AQ50" s="388"/>
      <c r="AR50" s="154"/>
      <c r="AS50" s="378" t="s">
        <v>1645</v>
      </c>
      <c r="AT50" s="456"/>
      <c r="AU50" s="456"/>
      <c r="AV50" s="456"/>
      <c r="AW50" s="456"/>
      <c r="AX50" s="457"/>
      <c r="AY50" s="17">
        <f>VLOOKUP(AN50,$CD$6:$CE$11,2,FALSE)</f>
        <v>0</v>
      </c>
    </row>
    <row r="51" spans="1:51" ht="19.5" customHeight="1" x14ac:dyDescent="0.25">
      <c r="A51" s="69" t="str">
        <f t="shared" si="1"/>
        <v/>
      </c>
      <c r="B51" s="153"/>
      <c r="C51" s="80"/>
      <c r="D51" s="80"/>
      <c r="E51" s="80"/>
      <c r="F51" s="80"/>
      <c r="G51" s="154"/>
      <c r="H51" s="162"/>
      <c r="I51" s="162"/>
      <c r="J51" s="381"/>
      <c r="K51" s="381"/>
      <c r="L51" s="381"/>
      <c r="M51" s="381"/>
      <c r="N51" s="381"/>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80"/>
      <c r="AL51" s="155"/>
      <c r="AM51" s="156"/>
      <c r="AN51" s="191"/>
      <c r="AO51" s="191"/>
      <c r="AP51" s="191"/>
      <c r="AQ51" s="191"/>
      <c r="AR51" s="154"/>
      <c r="AS51" s="458"/>
      <c r="AT51" s="456"/>
      <c r="AU51" s="456"/>
      <c r="AV51" s="456"/>
      <c r="AW51" s="456"/>
      <c r="AX51" s="457"/>
      <c r="AY51" s="39"/>
    </row>
    <row r="52" spans="1:51" ht="19.2" customHeight="1" x14ac:dyDescent="0.25">
      <c r="A52" s="69" t="str">
        <f t="shared" si="1"/>
        <v/>
      </c>
      <c r="B52" s="153"/>
      <c r="C52" s="80"/>
      <c r="D52" s="80"/>
      <c r="E52" s="80"/>
      <c r="F52" s="80"/>
      <c r="G52" s="154"/>
      <c r="H52" s="80"/>
      <c r="I52" s="80"/>
      <c r="J52" s="381"/>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80"/>
      <c r="AL52" s="155"/>
      <c r="AM52" s="156"/>
      <c r="AN52" s="80"/>
      <c r="AO52" s="80"/>
      <c r="AP52" s="80"/>
      <c r="AQ52" s="80"/>
      <c r="AR52" s="154"/>
      <c r="AS52" s="157"/>
      <c r="AT52" s="158"/>
      <c r="AU52" s="158"/>
      <c r="AV52" s="158"/>
      <c r="AW52" s="158"/>
      <c r="AX52" s="159"/>
      <c r="AY52" s="15"/>
    </row>
    <row r="53" spans="1:51" ht="15.65" customHeight="1" x14ac:dyDescent="0.25">
      <c r="A53" s="69" t="str">
        <f t="shared" si="1"/>
        <v/>
      </c>
      <c r="B53" s="153"/>
      <c r="C53" s="80"/>
      <c r="D53" s="80"/>
      <c r="E53" s="80"/>
      <c r="F53" s="80"/>
      <c r="G53" s="154"/>
      <c r="H53" s="80"/>
      <c r="I53" s="80"/>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80"/>
      <c r="AL53" s="155"/>
      <c r="AM53" s="156"/>
      <c r="AN53" s="80"/>
      <c r="AO53" s="80"/>
      <c r="AP53" s="80"/>
      <c r="AQ53" s="80"/>
      <c r="AR53" s="154"/>
      <c r="AS53" s="220"/>
      <c r="AT53" s="221"/>
      <c r="AU53" s="221"/>
      <c r="AV53" s="221"/>
      <c r="AW53" s="221"/>
      <c r="AX53" s="222"/>
      <c r="AY53" s="17"/>
    </row>
    <row r="54" spans="1:51" ht="19.5" customHeight="1" x14ac:dyDescent="0.25">
      <c r="A54" s="69" t="str">
        <f t="shared" si="1"/>
        <v/>
      </c>
      <c r="B54" s="153"/>
      <c r="C54" s="80"/>
      <c r="D54" s="80"/>
      <c r="E54" s="80"/>
      <c r="F54" s="80"/>
      <c r="G54" s="154"/>
      <c r="H54" s="80"/>
      <c r="I54" s="80"/>
      <c r="J54" s="384" t="s">
        <v>260</v>
      </c>
      <c r="K54" s="384"/>
      <c r="L54" s="384"/>
      <c r="M54" s="384"/>
      <c r="N54" s="384"/>
      <c r="O54" s="384"/>
      <c r="P54" s="384"/>
      <c r="Q54" s="384"/>
      <c r="R54" s="384"/>
      <c r="S54" s="384"/>
      <c r="T54" s="384"/>
      <c r="U54" s="384"/>
      <c r="V54" s="384"/>
      <c r="W54" s="384"/>
      <c r="X54" s="384"/>
      <c r="Y54" s="384"/>
      <c r="Z54" s="384"/>
      <c r="AA54" s="384"/>
      <c r="AB54" s="384"/>
      <c r="AC54" s="384"/>
      <c r="AD54" s="384"/>
      <c r="AE54" s="384"/>
      <c r="AF54" s="384"/>
      <c r="AG54" s="384"/>
      <c r="AH54" s="384"/>
      <c r="AI54" s="384"/>
      <c r="AJ54" s="384"/>
      <c r="AK54" s="80"/>
      <c r="AL54" s="155"/>
      <c r="AM54" s="156"/>
      <c r="AN54" s="80"/>
      <c r="AO54" s="80"/>
      <c r="AP54" s="80"/>
      <c r="AQ54" s="80"/>
      <c r="AR54" s="154"/>
      <c r="AS54" s="220"/>
      <c r="AT54" s="221"/>
      <c r="AU54" s="221"/>
      <c r="AV54" s="221"/>
      <c r="AW54" s="221"/>
      <c r="AX54" s="222"/>
      <c r="AY54" s="15"/>
    </row>
    <row r="55" spans="1:51" ht="19.5" customHeight="1" x14ac:dyDescent="0.25">
      <c r="A55" s="69" t="str">
        <f t="shared" si="1"/>
        <v/>
      </c>
      <c r="B55" s="153"/>
      <c r="C55" s="80"/>
      <c r="D55" s="80"/>
      <c r="E55" s="80"/>
      <c r="F55" s="80"/>
      <c r="G55" s="154"/>
      <c r="H55" s="80"/>
      <c r="I55" s="80"/>
      <c r="J55" s="384"/>
      <c r="K55" s="384"/>
      <c r="L55" s="384"/>
      <c r="M55" s="384"/>
      <c r="N55" s="384"/>
      <c r="O55" s="384"/>
      <c r="P55" s="384"/>
      <c r="Q55" s="384"/>
      <c r="R55" s="384"/>
      <c r="S55" s="384"/>
      <c r="T55" s="384"/>
      <c r="U55" s="384"/>
      <c r="V55" s="384"/>
      <c r="W55" s="384"/>
      <c r="X55" s="384"/>
      <c r="Y55" s="384"/>
      <c r="Z55" s="384"/>
      <c r="AA55" s="384"/>
      <c r="AB55" s="384"/>
      <c r="AC55" s="384"/>
      <c r="AD55" s="384"/>
      <c r="AE55" s="384"/>
      <c r="AF55" s="384"/>
      <c r="AG55" s="384"/>
      <c r="AH55" s="384"/>
      <c r="AI55" s="384"/>
      <c r="AJ55" s="384"/>
      <c r="AK55" s="80"/>
      <c r="AL55" s="155"/>
      <c r="AM55" s="156"/>
      <c r="AN55" s="80"/>
      <c r="AO55" s="80"/>
      <c r="AP55" s="80"/>
      <c r="AQ55" s="80"/>
      <c r="AR55" s="154"/>
      <c r="AS55" s="220"/>
      <c r="AT55" s="221"/>
      <c r="AU55" s="221"/>
      <c r="AV55" s="221"/>
      <c r="AW55" s="221"/>
      <c r="AX55" s="222"/>
      <c r="AY55" s="15"/>
    </row>
    <row r="56" spans="1:51" ht="19.5" customHeight="1" x14ac:dyDescent="0.25">
      <c r="A56" s="69" t="str">
        <f t="shared" si="1"/>
        <v/>
      </c>
      <c r="B56" s="153"/>
      <c r="C56" s="80"/>
      <c r="D56" s="80"/>
      <c r="E56" s="80"/>
      <c r="F56" s="80"/>
      <c r="G56" s="154"/>
      <c r="H56" s="80"/>
      <c r="I56" s="80"/>
      <c r="J56" s="384"/>
      <c r="K56" s="384"/>
      <c r="L56" s="384"/>
      <c r="M56" s="384"/>
      <c r="N56" s="384"/>
      <c r="O56" s="384"/>
      <c r="P56" s="384"/>
      <c r="Q56" s="384"/>
      <c r="R56" s="384"/>
      <c r="S56" s="384"/>
      <c r="T56" s="384"/>
      <c r="U56" s="384"/>
      <c r="V56" s="384"/>
      <c r="W56" s="384"/>
      <c r="X56" s="384"/>
      <c r="Y56" s="384"/>
      <c r="Z56" s="384"/>
      <c r="AA56" s="384"/>
      <c r="AB56" s="384"/>
      <c r="AC56" s="384"/>
      <c r="AD56" s="384"/>
      <c r="AE56" s="384"/>
      <c r="AF56" s="384"/>
      <c r="AG56" s="384"/>
      <c r="AH56" s="384"/>
      <c r="AI56" s="384"/>
      <c r="AJ56" s="384"/>
      <c r="AK56" s="80"/>
      <c r="AL56" s="155"/>
      <c r="AM56" s="156"/>
      <c r="AN56" s="80"/>
      <c r="AO56" s="80"/>
      <c r="AP56" s="80"/>
      <c r="AQ56" s="80"/>
      <c r="AR56" s="154"/>
      <c r="AS56" s="220"/>
      <c r="AT56" s="221"/>
      <c r="AU56" s="221"/>
      <c r="AV56" s="221"/>
      <c r="AW56" s="221"/>
      <c r="AX56" s="222"/>
      <c r="AY56" s="17"/>
    </row>
    <row r="57" spans="1:51" ht="14.6" customHeight="1" x14ac:dyDescent="0.25">
      <c r="A57" s="69" t="str">
        <f t="shared" ref="A57:A119" si="2">_xlfn.IFS(AM57=0,"",AM57&gt;0,AM57,AM57&lt;&gt;"","")</f>
        <v/>
      </c>
      <c r="B57" s="153"/>
      <c r="C57" s="80"/>
      <c r="D57" s="80"/>
      <c r="E57" s="80"/>
      <c r="F57" s="80"/>
      <c r="G57" s="154"/>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155"/>
      <c r="AM57" s="156"/>
      <c r="AN57" s="80"/>
      <c r="AO57" s="80"/>
      <c r="AP57" s="80"/>
      <c r="AQ57" s="80"/>
      <c r="AR57" s="154"/>
      <c r="AS57" s="157"/>
      <c r="AT57" s="158"/>
      <c r="AU57" s="158"/>
      <c r="AV57" s="158"/>
      <c r="AW57" s="158"/>
      <c r="AX57" s="159"/>
      <c r="AY57" s="15"/>
    </row>
    <row r="58" spans="1:51" ht="19.5" customHeight="1" x14ac:dyDescent="0.25">
      <c r="A58" s="69" t="str">
        <f t="shared" si="2"/>
        <v/>
      </c>
      <c r="B58" s="153"/>
      <c r="C58" s="80"/>
      <c r="D58" s="80"/>
      <c r="E58" s="80"/>
      <c r="F58" s="80"/>
      <c r="G58" s="154"/>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155"/>
      <c r="AM58" s="156"/>
      <c r="AN58" s="80"/>
      <c r="AO58" s="80"/>
      <c r="AP58" s="80"/>
      <c r="AQ58" s="80"/>
      <c r="AR58" s="154"/>
      <c r="AS58" s="157"/>
      <c r="AT58" s="158"/>
      <c r="AU58" s="158"/>
      <c r="AV58" s="158"/>
      <c r="AW58" s="158"/>
      <c r="AX58" s="159"/>
      <c r="AY58" s="15"/>
    </row>
    <row r="59" spans="1:51" ht="19.5" customHeight="1" x14ac:dyDescent="0.25">
      <c r="A59" s="69">
        <f t="shared" si="2"/>
        <v>54</v>
      </c>
      <c r="B59" s="153"/>
      <c r="C59" s="80"/>
      <c r="D59" s="80"/>
      <c r="E59" s="80"/>
      <c r="F59" s="80"/>
      <c r="G59" s="154"/>
      <c r="H59" s="80"/>
      <c r="I59" s="80"/>
      <c r="J59" s="80" t="s">
        <v>84</v>
      </c>
      <c r="K59" s="384" t="s">
        <v>261</v>
      </c>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c r="AJ59" s="384"/>
      <c r="AK59" s="80"/>
      <c r="AL59" s="155"/>
      <c r="AM59" s="156">
        <v>54</v>
      </c>
      <c r="AN59" s="386" t="s">
        <v>12</v>
      </c>
      <c r="AO59" s="387"/>
      <c r="AP59" s="387"/>
      <c r="AQ59" s="388"/>
      <c r="AR59" s="154"/>
      <c r="AS59" s="378" t="s">
        <v>1996</v>
      </c>
      <c r="AT59" s="379"/>
      <c r="AU59" s="379"/>
      <c r="AV59" s="379"/>
      <c r="AW59" s="379"/>
      <c r="AX59" s="380"/>
      <c r="AY59" s="17">
        <f>VLOOKUP(AN59,$CD$6:$CE$11,2,FALSE)</f>
        <v>0</v>
      </c>
    </row>
    <row r="60" spans="1:51" ht="19.5" customHeight="1" x14ac:dyDescent="0.25">
      <c r="A60" s="69" t="str">
        <f t="shared" si="2"/>
        <v/>
      </c>
      <c r="B60" s="153"/>
      <c r="C60" s="80"/>
      <c r="D60" s="80"/>
      <c r="E60" s="80"/>
      <c r="F60" s="80"/>
      <c r="G60" s="154"/>
      <c r="H60" s="80"/>
      <c r="I60" s="80"/>
      <c r="J60" s="80"/>
      <c r="K60" s="384"/>
      <c r="L60" s="384"/>
      <c r="M60" s="384"/>
      <c r="N60" s="384"/>
      <c r="O60" s="384"/>
      <c r="P60" s="384"/>
      <c r="Q60" s="384"/>
      <c r="R60" s="384"/>
      <c r="S60" s="384"/>
      <c r="T60" s="384"/>
      <c r="U60" s="384"/>
      <c r="V60" s="384"/>
      <c r="W60" s="384"/>
      <c r="X60" s="384"/>
      <c r="Y60" s="384"/>
      <c r="Z60" s="384"/>
      <c r="AA60" s="384"/>
      <c r="AB60" s="384"/>
      <c r="AC60" s="384"/>
      <c r="AD60" s="384"/>
      <c r="AE60" s="384"/>
      <c r="AF60" s="384"/>
      <c r="AG60" s="384"/>
      <c r="AH60" s="384"/>
      <c r="AI60" s="384"/>
      <c r="AJ60" s="384"/>
      <c r="AK60" s="80"/>
      <c r="AL60" s="155"/>
      <c r="AM60" s="156"/>
      <c r="AN60" s="80"/>
      <c r="AO60" s="80"/>
      <c r="AP60" s="80"/>
      <c r="AQ60" s="80"/>
      <c r="AR60" s="154"/>
      <c r="AS60" s="378"/>
      <c r="AT60" s="379"/>
      <c r="AU60" s="379"/>
      <c r="AV60" s="379"/>
      <c r="AW60" s="379"/>
      <c r="AX60" s="380"/>
      <c r="AY60" s="15"/>
    </row>
    <row r="61" spans="1:51" ht="19.5" customHeight="1" x14ac:dyDescent="0.25">
      <c r="A61" s="69" t="str">
        <f t="shared" si="2"/>
        <v/>
      </c>
      <c r="B61" s="153"/>
      <c r="C61" s="80"/>
      <c r="D61" s="80"/>
      <c r="E61" s="80"/>
      <c r="F61" s="80"/>
      <c r="G61" s="154"/>
      <c r="H61" s="80"/>
      <c r="I61" s="80"/>
      <c r="J61" s="80"/>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c r="AJ61" s="384"/>
      <c r="AK61" s="80"/>
      <c r="AL61" s="155"/>
      <c r="AM61" s="156"/>
      <c r="AN61" s="80"/>
      <c r="AO61" s="80"/>
      <c r="AP61" s="80"/>
      <c r="AQ61" s="80"/>
      <c r="AR61" s="154"/>
      <c r="AS61" s="157"/>
      <c r="AT61" s="158"/>
      <c r="AU61" s="158"/>
      <c r="AV61" s="158"/>
      <c r="AW61" s="158"/>
      <c r="AX61" s="159"/>
      <c r="AY61" s="15"/>
    </row>
    <row r="62" spans="1:51" ht="19.5" customHeight="1" x14ac:dyDescent="0.25">
      <c r="A62" s="69" t="str">
        <f t="shared" si="2"/>
        <v/>
      </c>
      <c r="B62" s="153"/>
      <c r="C62" s="80"/>
      <c r="D62" s="80"/>
      <c r="E62" s="80"/>
      <c r="F62" s="80"/>
      <c r="G62" s="154"/>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155"/>
      <c r="AM62" s="156"/>
      <c r="AN62" s="80"/>
      <c r="AO62" s="80"/>
      <c r="AP62" s="80"/>
      <c r="AQ62" s="80"/>
      <c r="AR62" s="154"/>
      <c r="AS62" s="157"/>
      <c r="AT62" s="158"/>
      <c r="AU62" s="158"/>
      <c r="AV62" s="158"/>
      <c r="AW62" s="158"/>
      <c r="AX62" s="159"/>
      <c r="AY62" s="17"/>
    </row>
    <row r="63" spans="1:51" ht="19.5" customHeight="1" x14ac:dyDescent="0.25">
      <c r="A63" s="69">
        <f t="shared" si="2"/>
        <v>55</v>
      </c>
      <c r="B63" s="153"/>
      <c r="C63" s="80"/>
      <c r="D63" s="80"/>
      <c r="E63" s="80"/>
      <c r="F63" s="80"/>
      <c r="G63" s="154"/>
      <c r="H63" s="80"/>
      <c r="I63" s="80"/>
      <c r="J63" s="80" t="s">
        <v>85</v>
      </c>
      <c r="K63" s="405" t="s">
        <v>262</v>
      </c>
      <c r="L63" s="405"/>
      <c r="M63" s="405"/>
      <c r="N63" s="405"/>
      <c r="O63" s="405"/>
      <c r="P63" s="405"/>
      <c r="Q63" s="405"/>
      <c r="R63" s="405"/>
      <c r="S63" s="405"/>
      <c r="T63" s="405"/>
      <c r="U63" s="405"/>
      <c r="V63" s="405"/>
      <c r="W63" s="405"/>
      <c r="X63" s="405"/>
      <c r="Y63" s="405"/>
      <c r="Z63" s="405"/>
      <c r="AA63" s="405"/>
      <c r="AB63" s="405"/>
      <c r="AC63" s="405"/>
      <c r="AD63" s="405"/>
      <c r="AE63" s="405"/>
      <c r="AF63" s="405"/>
      <c r="AG63" s="405"/>
      <c r="AH63" s="405"/>
      <c r="AI63" s="405"/>
      <c r="AJ63" s="405"/>
      <c r="AK63" s="80"/>
      <c r="AL63" s="155"/>
      <c r="AM63" s="156">
        <v>55</v>
      </c>
      <c r="AN63" s="386" t="s">
        <v>12</v>
      </c>
      <c r="AO63" s="387"/>
      <c r="AP63" s="387"/>
      <c r="AQ63" s="388"/>
      <c r="AR63" s="154"/>
      <c r="AS63" s="378" t="s">
        <v>1997</v>
      </c>
      <c r="AT63" s="379"/>
      <c r="AU63" s="379"/>
      <c r="AV63" s="379"/>
      <c r="AW63" s="379"/>
      <c r="AX63" s="380"/>
      <c r="AY63" s="17">
        <f>VLOOKUP(AN63,$CD$6:$CE$11,2,FALSE)</f>
        <v>0</v>
      </c>
    </row>
    <row r="64" spans="1:51" ht="19.5" customHeight="1" x14ac:dyDescent="0.25">
      <c r="A64" s="69" t="str">
        <f t="shared" si="2"/>
        <v/>
      </c>
      <c r="B64" s="153"/>
      <c r="C64" s="80"/>
      <c r="D64" s="80"/>
      <c r="E64" s="80"/>
      <c r="F64" s="80"/>
      <c r="G64" s="154"/>
      <c r="H64" s="80"/>
      <c r="I64" s="80"/>
      <c r="J64" s="80"/>
      <c r="K64" s="405"/>
      <c r="L64" s="405"/>
      <c r="M64" s="405"/>
      <c r="N64" s="405"/>
      <c r="O64" s="405"/>
      <c r="P64" s="405"/>
      <c r="Q64" s="405"/>
      <c r="R64" s="405"/>
      <c r="S64" s="405"/>
      <c r="T64" s="405"/>
      <c r="U64" s="405"/>
      <c r="V64" s="405"/>
      <c r="W64" s="405"/>
      <c r="X64" s="405"/>
      <c r="Y64" s="405"/>
      <c r="Z64" s="405"/>
      <c r="AA64" s="405"/>
      <c r="AB64" s="405"/>
      <c r="AC64" s="405"/>
      <c r="AD64" s="405"/>
      <c r="AE64" s="405"/>
      <c r="AF64" s="405"/>
      <c r="AG64" s="405"/>
      <c r="AH64" s="405"/>
      <c r="AI64" s="405"/>
      <c r="AJ64" s="405"/>
      <c r="AK64" s="80"/>
      <c r="AL64" s="155"/>
      <c r="AM64" s="156"/>
      <c r="AN64" s="80"/>
      <c r="AO64" s="80"/>
      <c r="AP64" s="80"/>
      <c r="AQ64" s="80"/>
      <c r="AR64" s="154"/>
      <c r="AS64" s="378"/>
      <c r="AT64" s="379"/>
      <c r="AU64" s="379"/>
      <c r="AV64" s="379"/>
      <c r="AW64" s="379"/>
      <c r="AX64" s="380"/>
      <c r="AY64" s="15"/>
    </row>
    <row r="65" spans="1:51" ht="19.5" customHeight="1" x14ac:dyDescent="0.25">
      <c r="A65" s="69" t="str">
        <f t="shared" si="2"/>
        <v/>
      </c>
      <c r="B65" s="153"/>
      <c r="C65" s="80"/>
      <c r="D65" s="80"/>
      <c r="E65" s="80"/>
      <c r="F65" s="80"/>
      <c r="G65" s="154"/>
      <c r="H65" s="80"/>
      <c r="I65" s="80"/>
      <c r="J65" s="80"/>
      <c r="K65" s="405"/>
      <c r="L65" s="405"/>
      <c r="M65" s="405"/>
      <c r="N65" s="405"/>
      <c r="O65" s="405"/>
      <c r="P65" s="405"/>
      <c r="Q65" s="405"/>
      <c r="R65" s="405"/>
      <c r="S65" s="405"/>
      <c r="T65" s="405"/>
      <c r="U65" s="405"/>
      <c r="V65" s="405"/>
      <c r="W65" s="405"/>
      <c r="X65" s="405"/>
      <c r="Y65" s="405"/>
      <c r="Z65" s="405"/>
      <c r="AA65" s="405"/>
      <c r="AB65" s="405"/>
      <c r="AC65" s="405"/>
      <c r="AD65" s="405"/>
      <c r="AE65" s="405"/>
      <c r="AF65" s="405"/>
      <c r="AG65" s="405"/>
      <c r="AH65" s="405"/>
      <c r="AI65" s="405"/>
      <c r="AJ65" s="405"/>
      <c r="AK65" s="80"/>
      <c r="AL65" s="155"/>
      <c r="AM65" s="156"/>
      <c r="AN65" s="80"/>
      <c r="AO65" s="80"/>
      <c r="AP65" s="80"/>
      <c r="AQ65" s="80"/>
      <c r="AR65" s="154"/>
      <c r="AS65" s="157"/>
      <c r="AT65" s="158"/>
      <c r="AU65" s="158"/>
      <c r="AV65" s="158"/>
      <c r="AW65" s="158"/>
      <c r="AX65" s="159"/>
      <c r="AY65" s="15"/>
    </row>
    <row r="66" spans="1:51" ht="19.5" customHeight="1" x14ac:dyDescent="0.25">
      <c r="A66" s="69" t="str">
        <f t="shared" si="2"/>
        <v/>
      </c>
      <c r="B66" s="153"/>
      <c r="C66" s="80"/>
      <c r="D66" s="80"/>
      <c r="E66" s="80"/>
      <c r="F66" s="80"/>
      <c r="G66" s="154"/>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155"/>
      <c r="AM66" s="156"/>
      <c r="AN66" s="80"/>
      <c r="AO66" s="80"/>
      <c r="AP66" s="80"/>
      <c r="AQ66" s="80"/>
      <c r="AR66" s="154"/>
      <c r="AS66" s="157"/>
      <c r="AT66" s="158"/>
      <c r="AU66" s="158"/>
      <c r="AV66" s="158"/>
      <c r="AW66" s="158"/>
      <c r="AX66" s="159"/>
      <c r="AY66" s="15"/>
    </row>
    <row r="67" spans="1:51" ht="19.5" customHeight="1" x14ac:dyDescent="0.25">
      <c r="A67" s="69">
        <f t="shared" si="2"/>
        <v>56</v>
      </c>
      <c r="B67" s="153"/>
      <c r="C67" s="80"/>
      <c r="D67" s="80"/>
      <c r="E67" s="80"/>
      <c r="F67" s="80"/>
      <c r="G67" s="154"/>
      <c r="H67" s="80"/>
      <c r="I67" s="80"/>
      <c r="J67" s="80" t="s">
        <v>189</v>
      </c>
      <c r="K67" s="405" t="s">
        <v>263</v>
      </c>
      <c r="L67" s="405"/>
      <c r="M67" s="405"/>
      <c r="N67" s="405"/>
      <c r="O67" s="405"/>
      <c r="P67" s="405"/>
      <c r="Q67" s="405"/>
      <c r="R67" s="405"/>
      <c r="S67" s="405"/>
      <c r="T67" s="405"/>
      <c r="U67" s="405"/>
      <c r="V67" s="405"/>
      <c r="W67" s="405"/>
      <c r="X67" s="405"/>
      <c r="Y67" s="405"/>
      <c r="Z67" s="405"/>
      <c r="AA67" s="405"/>
      <c r="AB67" s="405"/>
      <c r="AC67" s="405"/>
      <c r="AD67" s="405"/>
      <c r="AE67" s="405"/>
      <c r="AF67" s="405"/>
      <c r="AG67" s="405"/>
      <c r="AH67" s="405"/>
      <c r="AI67" s="405"/>
      <c r="AJ67" s="405"/>
      <c r="AK67" s="80"/>
      <c r="AL67" s="155"/>
      <c r="AM67" s="156">
        <v>56</v>
      </c>
      <c r="AN67" s="386" t="s">
        <v>12</v>
      </c>
      <c r="AO67" s="387"/>
      <c r="AP67" s="387"/>
      <c r="AQ67" s="388"/>
      <c r="AR67" s="154"/>
      <c r="AS67" s="378" t="s">
        <v>1998</v>
      </c>
      <c r="AT67" s="379"/>
      <c r="AU67" s="379"/>
      <c r="AV67" s="379"/>
      <c r="AW67" s="379"/>
      <c r="AX67" s="380"/>
      <c r="AY67" s="17">
        <f>VLOOKUP(AN67,$CD$6:$CE$11,2,FALSE)</f>
        <v>0</v>
      </c>
    </row>
    <row r="68" spans="1:51" ht="19.5" customHeight="1" x14ac:dyDescent="0.25">
      <c r="A68" s="69" t="str">
        <f t="shared" si="2"/>
        <v/>
      </c>
      <c r="B68" s="153"/>
      <c r="C68" s="80"/>
      <c r="D68" s="80"/>
      <c r="E68" s="80"/>
      <c r="F68" s="80"/>
      <c r="G68" s="154"/>
      <c r="H68" s="80"/>
      <c r="I68" s="80"/>
      <c r="J68" s="80"/>
      <c r="K68" s="405"/>
      <c r="L68" s="405"/>
      <c r="M68" s="405"/>
      <c r="N68" s="405"/>
      <c r="O68" s="405"/>
      <c r="P68" s="405"/>
      <c r="Q68" s="405"/>
      <c r="R68" s="405"/>
      <c r="S68" s="405"/>
      <c r="T68" s="405"/>
      <c r="U68" s="405"/>
      <c r="V68" s="405"/>
      <c r="W68" s="405"/>
      <c r="X68" s="405"/>
      <c r="Y68" s="405"/>
      <c r="Z68" s="405"/>
      <c r="AA68" s="405"/>
      <c r="AB68" s="405"/>
      <c r="AC68" s="405"/>
      <c r="AD68" s="405"/>
      <c r="AE68" s="405"/>
      <c r="AF68" s="405"/>
      <c r="AG68" s="405"/>
      <c r="AH68" s="405"/>
      <c r="AI68" s="405"/>
      <c r="AJ68" s="405"/>
      <c r="AK68" s="80"/>
      <c r="AL68" s="155"/>
      <c r="AM68" s="156"/>
      <c r="AN68" s="80"/>
      <c r="AO68" s="80"/>
      <c r="AP68" s="80"/>
      <c r="AQ68" s="80"/>
      <c r="AR68" s="154"/>
      <c r="AS68" s="378"/>
      <c r="AT68" s="379"/>
      <c r="AU68" s="379"/>
      <c r="AV68" s="379"/>
      <c r="AW68" s="379"/>
      <c r="AX68" s="380"/>
      <c r="AY68" s="15"/>
    </row>
    <row r="69" spans="1:51" ht="19.5" customHeight="1" x14ac:dyDescent="0.25">
      <c r="A69" s="69" t="str">
        <f t="shared" si="2"/>
        <v/>
      </c>
      <c r="B69" s="153"/>
      <c r="C69" s="80"/>
      <c r="D69" s="80"/>
      <c r="E69" s="80"/>
      <c r="F69" s="80"/>
      <c r="G69" s="154"/>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155"/>
      <c r="AM69" s="156"/>
      <c r="AN69" s="80"/>
      <c r="AO69" s="80"/>
      <c r="AP69" s="80"/>
      <c r="AQ69" s="80"/>
      <c r="AR69" s="154"/>
      <c r="AS69" s="157"/>
      <c r="AT69" s="158"/>
      <c r="AU69" s="158"/>
      <c r="AV69" s="158"/>
      <c r="AW69" s="158"/>
      <c r="AX69" s="159"/>
      <c r="AY69" s="15"/>
    </row>
    <row r="70" spans="1:51" ht="19.5" customHeight="1" x14ac:dyDescent="0.25">
      <c r="A70" s="69">
        <f t="shared" si="2"/>
        <v>57</v>
      </c>
      <c r="B70" s="153"/>
      <c r="C70" s="80"/>
      <c r="D70" s="80"/>
      <c r="E70" s="80"/>
      <c r="F70" s="80"/>
      <c r="G70" s="154"/>
      <c r="H70" s="80"/>
      <c r="I70" s="80"/>
      <c r="J70" s="80" t="s">
        <v>264</v>
      </c>
      <c r="K70" s="384" t="s">
        <v>265</v>
      </c>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384"/>
      <c r="AK70" s="80"/>
      <c r="AL70" s="155"/>
      <c r="AM70" s="156">
        <v>57</v>
      </c>
      <c r="AN70" s="386" t="s">
        <v>12</v>
      </c>
      <c r="AO70" s="387"/>
      <c r="AP70" s="387"/>
      <c r="AQ70" s="388"/>
      <c r="AR70" s="154"/>
      <c r="AS70" s="378" t="s">
        <v>1999</v>
      </c>
      <c r="AT70" s="379"/>
      <c r="AU70" s="379"/>
      <c r="AV70" s="379"/>
      <c r="AW70" s="379"/>
      <c r="AX70" s="380"/>
      <c r="AY70" s="17">
        <f>VLOOKUP(AN70,$CD$6:$CE$11,2,FALSE)</f>
        <v>0</v>
      </c>
    </row>
    <row r="71" spans="1:51" ht="19.5" customHeight="1" x14ac:dyDescent="0.25">
      <c r="A71" s="69" t="str">
        <f t="shared" si="2"/>
        <v/>
      </c>
      <c r="B71" s="153"/>
      <c r="C71" s="80"/>
      <c r="D71" s="80"/>
      <c r="E71" s="80"/>
      <c r="F71" s="80"/>
      <c r="G71" s="154"/>
      <c r="H71" s="80"/>
      <c r="I71" s="80"/>
      <c r="J71" s="80"/>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384"/>
      <c r="AK71" s="80"/>
      <c r="AL71" s="155"/>
      <c r="AM71" s="156"/>
      <c r="AN71" s="80"/>
      <c r="AO71" s="80"/>
      <c r="AP71" s="80"/>
      <c r="AQ71" s="80"/>
      <c r="AR71" s="154"/>
      <c r="AS71" s="378"/>
      <c r="AT71" s="379"/>
      <c r="AU71" s="379"/>
      <c r="AV71" s="379"/>
      <c r="AW71" s="379"/>
      <c r="AX71" s="380"/>
      <c r="AY71" s="15"/>
    </row>
    <row r="72" spans="1:51" ht="19.5" customHeight="1" x14ac:dyDescent="0.25">
      <c r="A72" s="69" t="str">
        <f t="shared" si="2"/>
        <v/>
      </c>
      <c r="B72" s="153"/>
      <c r="C72" s="80"/>
      <c r="D72" s="80"/>
      <c r="E72" s="80"/>
      <c r="F72" s="80"/>
      <c r="G72" s="154"/>
      <c r="H72" s="80"/>
      <c r="I72" s="80"/>
      <c r="J72" s="80"/>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384"/>
      <c r="AK72" s="80"/>
      <c r="AL72" s="155"/>
      <c r="AM72" s="156"/>
      <c r="AN72" s="80"/>
      <c r="AO72" s="80"/>
      <c r="AP72" s="80"/>
      <c r="AQ72" s="80"/>
      <c r="AR72" s="154"/>
      <c r="AS72" s="157"/>
      <c r="AT72" s="158"/>
      <c r="AU72" s="158"/>
      <c r="AV72" s="158"/>
      <c r="AW72" s="158"/>
      <c r="AX72" s="159"/>
      <c r="AY72" s="15"/>
    </row>
    <row r="73" spans="1:51" ht="19.5" customHeight="1" x14ac:dyDescent="0.25">
      <c r="A73" s="69" t="str">
        <f t="shared" si="2"/>
        <v/>
      </c>
      <c r="B73" s="153"/>
      <c r="C73" s="80"/>
      <c r="D73" s="80"/>
      <c r="E73" s="80"/>
      <c r="F73" s="80"/>
      <c r="G73" s="154"/>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155"/>
      <c r="AM73" s="156"/>
      <c r="AN73" s="80"/>
      <c r="AO73" s="80"/>
      <c r="AP73" s="80"/>
      <c r="AQ73" s="80"/>
      <c r="AR73" s="154"/>
      <c r="AS73" s="157"/>
      <c r="AT73" s="158"/>
      <c r="AU73" s="158"/>
      <c r="AV73" s="158"/>
      <c r="AW73" s="158"/>
      <c r="AX73" s="159"/>
      <c r="AY73" s="17"/>
    </row>
    <row r="74" spans="1:51" ht="19.5" customHeight="1" x14ac:dyDescent="0.25">
      <c r="A74" s="69">
        <f t="shared" si="2"/>
        <v>58</v>
      </c>
      <c r="B74" s="153"/>
      <c r="C74" s="80"/>
      <c r="D74" s="80"/>
      <c r="E74" s="80"/>
      <c r="F74" s="80"/>
      <c r="G74" s="154"/>
      <c r="H74" s="382" t="s">
        <v>47</v>
      </c>
      <c r="I74" s="383"/>
      <c r="J74" s="405" t="s">
        <v>193</v>
      </c>
      <c r="K74" s="405"/>
      <c r="L74" s="405"/>
      <c r="M74" s="405"/>
      <c r="N74" s="405"/>
      <c r="O74" s="405"/>
      <c r="P74" s="405"/>
      <c r="Q74" s="405"/>
      <c r="R74" s="405"/>
      <c r="S74" s="405"/>
      <c r="T74" s="405"/>
      <c r="U74" s="405"/>
      <c r="V74" s="405"/>
      <c r="W74" s="405"/>
      <c r="X74" s="405"/>
      <c r="Y74" s="405"/>
      <c r="Z74" s="405"/>
      <c r="AA74" s="405"/>
      <c r="AB74" s="405"/>
      <c r="AC74" s="405"/>
      <c r="AD74" s="405"/>
      <c r="AE74" s="405"/>
      <c r="AF74" s="405"/>
      <c r="AG74" s="405"/>
      <c r="AH74" s="405"/>
      <c r="AI74" s="405"/>
      <c r="AJ74" s="405"/>
      <c r="AK74" s="80"/>
      <c r="AL74" s="155"/>
      <c r="AM74" s="156">
        <v>58</v>
      </c>
      <c r="AN74" s="448" t="s">
        <v>22</v>
      </c>
      <c r="AO74" s="449"/>
      <c r="AP74" s="449"/>
      <c r="AQ74" s="450"/>
      <c r="AR74" s="154"/>
      <c r="AS74" s="378" t="s">
        <v>1646</v>
      </c>
      <c r="AT74" s="456"/>
      <c r="AU74" s="456"/>
      <c r="AV74" s="456"/>
      <c r="AW74" s="456"/>
      <c r="AX74" s="457"/>
      <c r="AY74" s="17">
        <f>VLOOKUP(AN74,$CD$13:$CE$17,2,FALSE)</f>
        <v>0</v>
      </c>
    </row>
    <row r="75" spans="1:51" ht="19.5" customHeight="1" x14ac:dyDescent="0.25">
      <c r="A75" s="69" t="str">
        <f t="shared" si="2"/>
        <v/>
      </c>
      <c r="B75" s="153"/>
      <c r="C75" s="80"/>
      <c r="D75" s="80"/>
      <c r="E75" s="80"/>
      <c r="F75" s="80"/>
      <c r="G75" s="154"/>
      <c r="H75" s="80"/>
      <c r="I75" s="80"/>
      <c r="J75" s="405"/>
      <c r="K75" s="405"/>
      <c r="L75" s="405"/>
      <c r="M75" s="405"/>
      <c r="N75" s="405"/>
      <c r="O75" s="405"/>
      <c r="P75" s="405"/>
      <c r="Q75" s="405"/>
      <c r="R75" s="405"/>
      <c r="S75" s="405"/>
      <c r="T75" s="405"/>
      <c r="U75" s="405"/>
      <c r="V75" s="405"/>
      <c r="W75" s="405"/>
      <c r="X75" s="405"/>
      <c r="Y75" s="405"/>
      <c r="Z75" s="405"/>
      <c r="AA75" s="405"/>
      <c r="AB75" s="405"/>
      <c r="AC75" s="405"/>
      <c r="AD75" s="405"/>
      <c r="AE75" s="405"/>
      <c r="AF75" s="405"/>
      <c r="AG75" s="405"/>
      <c r="AH75" s="405"/>
      <c r="AI75" s="405"/>
      <c r="AJ75" s="405"/>
      <c r="AK75" s="80"/>
      <c r="AL75" s="155"/>
      <c r="AM75" s="156"/>
      <c r="AN75" s="80"/>
      <c r="AO75" s="80"/>
      <c r="AP75" s="80"/>
      <c r="AQ75" s="80"/>
      <c r="AR75" s="154"/>
      <c r="AS75" s="458"/>
      <c r="AT75" s="456"/>
      <c r="AU75" s="456"/>
      <c r="AV75" s="456"/>
      <c r="AW75" s="456"/>
      <c r="AX75" s="457"/>
      <c r="AY75" s="15"/>
    </row>
    <row r="76" spans="1:51" ht="19.5" customHeight="1" x14ac:dyDescent="0.25">
      <c r="A76" s="69" t="str">
        <f t="shared" si="2"/>
        <v/>
      </c>
      <c r="B76" s="153"/>
      <c r="C76" s="80"/>
      <c r="D76" s="80"/>
      <c r="E76" s="80"/>
      <c r="F76" s="80"/>
      <c r="G76" s="154"/>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155"/>
      <c r="AM76" s="156"/>
      <c r="AN76" s="80"/>
      <c r="AO76" s="80"/>
      <c r="AP76" s="80"/>
      <c r="AQ76" s="80"/>
      <c r="AR76" s="154"/>
      <c r="AS76" s="157"/>
      <c r="AT76" s="158"/>
      <c r="AU76" s="158"/>
      <c r="AV76" s="158"/>
      <c r="AW76" s="158"/>
      <c r="AX76" s="159"/>
      <c r="AY76" s="15"/>
    </row>
    <row r="77" spans="1:51" ht="19.5" customHeight="1" x14ac:dyDescent="0.25">
      <c r="A77" s="69" t="str">
        <f t="shared" si="2"/>
        <v/>
      </c>
      <c r="B77" s="153"/>
      <c r="C77" s="80"/>
      <c r="D77" s="80"/>
      <c r="E77" s="80"/>
      <c r="F77" s="80"/>
      <c r="G77" s="154"/>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155"/>
      <c r="AM77" s="156"/>
      <c r="AN77" s="80"/>
      <c r="AO77" s="80"/>
      <c r="AP77" s="80"/>
      <c r="AQ77" s="80"/>
      <c r="AR77" s="154"/>
      <c r="AS77" s="157"/>
      <c r="AT77" s="158"/>
      <c r="AU77" s="158"/>
      <c r="AV77" s="158"/>
      <c r="AW77" s="158"/>
      <c r="AX77" s="159"/>
      <c r="AY77" s="15"/>
    </row>
    <row r="78" spans="1:51" ht="19.5" customHeight="1" x14ac:dyDescent="0.25">
      <c r="A78" s="69">
        <f t="shared" si="2"/>
        <v>59</v>
      </c>
      <c r="B78" s="153"/>
      <c r="C78" s="80"/>
      <c r="D78" s="80"/>
      <c r="E78" s="80"/>
      <c r="F78" s="80"/>
      <c r="G78" s="154"/>
      <c r="H78" s="80"/>
      <c r="I78" s="80">
        <v>3</v>
      </c>
      <c r="J78" s="384" t="s">
        <v>266</v>
      </c>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c r="AJ78" s="384"/>
      <c r="AK78" s="80"/>
      <c r="AL78" s="155"/>
      <c r="AM78" s="156">
        <v>59</v>
      </c>
      <c r="AN78" s="386" t="s">
        <v>12</v>
      </c>
      <c r="AO78" s="387"/>
      <c r="AP78" s="387"/>
      <c r="AQ78" s="388"/>
      <c r="AR78" s="154"/>
      <c r="AS78" s="378" t="s">
        <v>2000</v>
      </c>
      <c r="AT78" s="379"/>
      <c r="AU78" s="379"/>
      <c r="AV78" s="379"/>
      <c r="AW78" s="379"/>
      <c r="AX78" s="380"/>
      <c r="AY78" s="17">
        <f>VLOOKUP(AN78,$CD$6:$CE$11,2,FALSE)</f>
        <v>0</v>
      </c>
    </row>
    <row r="79" spans="1:51" ht="19.5" customHeight="1" x14ac:dyDescent="0.25">
      <c r="A79" s="69" t="str">
        <f t="shared" si="2"/>
        <v/>
      </c>
      <c r="B79" s="153"/>
      <c r="C79" s="80"/>
      <c r="D79" s="80"/>
      <c r="E79" s="80"/>
      <c r="F79" s="80"/>
      <c r="G79" s="154"/>
      <c r="H79" s="80"/>
      <c r="I79" s="80"/>
      <c r="J79" s="384"/>
      <c r="K79" s="384"/>
      <c r="L79" s="384"/>
      <c r="M79" s="384"/>
      <c r="N79" s="384"/>
      <c r="O79" s="384"/>
      <c r="P79" s="384"/>
      <c r="Q79" s="384"/>
      <c r="R79" s="384"/>
      <c r="S79" s="384"/>
      <c r="T79" s="384"/>
      <c r="U79" s="384"/>
      <c r="V79" s="384"/>
      <c r="W79" s="384"/>
      <c r="X79" s="384"/>
      <c r="Y79" s="384"/>
      <c r="Z79" s="384"/>
      <c r="AA79" s="384"/>
      <c r="AB79" s="384"/>
      <c r="AC79" s="384"/>
      <c r="AD79" s="384"/>
      <c r="AE79" s="384"/>
      <c r="AF79" s="384"/>
      <c r="AG79" s="384"/>
      <c r="AH79" s="384"/>
      <c r="AI79" s="384"/>
      <c r="AJ79" s="384"/>
      <c r="AK79" s="80"/>
      <c r="AL79" s="155"/>
      <c r="AM79" s="156"/>
      <c r="AN79" s="80"/>
      <c r="AO79" s="80"/>
      <c r="AP79" s="80"/>
      <c r="AQ79" s="80"/>
      <c r="AR79" s="154"/>
      <c r="AS79" s="378"/>
      <c r="AT79" s="379"/>
      <c r="AU79" s="379"/>
      <c r="AV79" s="379"/>
      <c r="AW79" s="379"/>
      <c r="AX79" s="380"/>
      <c r="AY79" s="17"/>
    </row>
    <row r="80" spans="1:51" ht="19.5" customHeight="1" x14ac:dyDescent="0.25">
      <c r="A80" s="69" t="str">
        <f t="shared" si="2"/>
        <v/>
      </c>
      <c r="B80" s="153"/>
      <c r="C80" s="80"/>
      <c r="D80" s="80"/>
      <c r="E80" s="80"/>
      <c r="F80" s="80"/>
      <c r="G80" s="154"/>
      <c r="H80" s="80"/>
      <c r="I80" s="80"/>
      <c r="J80" s="384"/>
      <c r="K80" s="384"/>
      <c r="L80" s="384"/>
      <c r="M80" s="384"/>
      <c r="N80" s="384"/>
      <c r="O80" s="384"/>
      <c r="P80" s="384"/>
      <c r="Q80" s="384"/>
      <c r="R80" s="384"/>
      <c r="S80" s="384"/>
      <c r="T80" s="384"/>
      <c r="U80" s="384"/>
      <c r="V80" s="384"/>
      <c r="W80" s="384"/>
      <c r="X80" s="384"/>
      <c r="Y80" s="384"/>
      <c r="Z80" s="384"/>
      <c r="AA80" s="384"/>
      <c r="AB80" s="384"/>
      <c r="AC80" s="384"/>
      <c r="AD80" s="384"/>
      <c r="AE80" s="384"/>
      <c r="AF80" s="384"/>
      <c r="AG80" s="384"/>
      <c r="AH80" s="384"/>
      <c r="AI80" s="384"/>
      <c r="AJ80" s="384"/>
      <c r="AK80" s="80"/>
      <c r="AL80" s="155"/>
      <c r="AM80" s="156"/>
      <c r="AN80" s="80"/>
      <c r="AO80" s="80"/>
      <c r="AP80" s="80"/>
      <c r="AQ80" s="80"/>
      <c r="AR80" s="154"/>
      <c r="AS80" s="157"/>
      <c r="AT80" s="158"/>
      <c r="AU80" s="158"/>
      <c r="AV80" s="158"/>
      <c r="AW80" s="158"/>
      <c r="AX80" s="159"/>
      <c r="AY80" s="15"/>
    </row>
    <row r="81" spans="1:51" ht="19.5" customHeight="1" x14ac:dyDescent="0.25">
      <c r="A81" s="69" t="str">
        <f t="shared" si="2"/>
        <v/>
      </c>
      <c r="B81" s="153"/>
      <c r="C81" s="80"/>
      <c r="D81" s="80"/>
      <c r="E81" s="80"/>
      <c r="F81" s="80"/>
      <c r="G81" s="154"/>
      <c r="H81" s="80"/>
      <c r="I81" s="80"/>
      <c r="J81" s="384"/>
      <c r="K81" s="384"/>
      <c r="L81" s="384"/>
      <c r="M81" s="384"/>
      <c r="N81" s="384"/>
      <c r="O81" s="384"/>
      <c r="P81" s="384"/>
      <c r="Q81" s="384"/>
      <c r="R81" s="384"/>
      <c r="S81" s="384"/>
      <c r="T81" s="384"/>
      <c r="U81" s="384"/>
      <c r="V81" s="384"/>
      <c r="W81" s="384"/>
      <c r="X81" s="384"/>
      <c r="Y81" s="384"/>
      <c r="Z81" s="384"/>
      <c r="AA81" s="384"/>
      <c r="AB81" s="384"/>
      <c r="AC81" s="384"/>
      <c r="AD81" s="384"/>
      <c r="AE81" s="384"/>
      <c r="AF81" s="384"/>
      <c r="AG81" s="384"/>
      <c r="AH81" s="384"/>
      <c r="AI81" s="384"/>
      <c r="AJ81" s="384"/>
      <c r="AK81" s="80"/>
      <c r="AL81" s="155"/>
      <c r="AM81" s="156"/>
      <c r="AN81" s="80"/>
      <c r="AO81" s="80"/>
      <c r="AP81" s="80"/>
      <c r="AQ81" s="80"/>
      <c r="AR81" s="154"/>
      <c r="AS81" s="157"/>
      <c r="AT81" s="158"/>
      <c r="AU81" s="158"/>
      <c r="AV81" s="158"/>
      <c r="AW81" s="158"/>
      <c r="AX81" s="159"/>
      <c r="AY81" s="15"/>
    </row>
    <row r="82" spans="1:51" ht="19.5" customHeight="1" x14ac:dyDescent="0.25">
      <c r="A82" s="69" t="str">
        <f t="shared" si="2"/>
        <v/>
      </c>
      <c r="B82" s="153"/>
      <c r="C82" s="80"/>
      <c r="D82" s="80"/>
      <c r="E82" s="80"/>
      <c r="F82" s="80"/>
      <c r="G82" s="154"/>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155"/>
      <c r="AM82" s="156"/>
      <c r="AN82" s="80"/>
      <c r="AO82" s="80"/>
      <c r="AP82" s="80"/>
      <c r="AQ82" s="80"/>
      <c r="AR82" s="154"/>
      <c r="AS82" s="157"/>
      <c r="AT82" s="158"/>
      <c r="AU82" s="158"/>
      <c r="AV82" s="158"/>
      <c r="AW82" s="158"/>
      <c r="AX82" s="159"/>
      <c r="AY82" s="15"/>
    </row>
    <row r="83" spans="1:51" ht="19.5" customHeight="1" x14ac:dyDescent="0.25">
      <c r="A83" s="69" t="str">
        <f t="shared" si="2"/>
        <v/>
      </c>
      <c r="B83" s="153"/>
      <c r="C83" s="80"/>
      <c r="D83" s="80"/>
      <c r="E83" s="80"/>
      <c r="F83" s="80"/>
      <c r="G83" s="154"/>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155"/>
      <c r="AM83" s="156"/>
      <c r="AN83" s="80"/>
      <c r="AO83" s="80"/>
      <c r="AP83" s="80"/>
      <c r="AQ83" s="80"/>
      <c r="AR83" s="154"/>
      <c r="AS83" s="157"/>
      <c r="AT83" s="158"/>
      <c r="AU83" s="158"/>
      <c r="AV83" s="158"/>
      <c r="AW83" s="158"/>
      <c r="AX83" s="159"/>
      <c r="AY83" s="15"/>
    </row>
    <row r="84" spans="1:51" ht="19.5" customHeight="1" x14ac:dyDescent="0.25">
      <c r="A84" s="69" t="str">
        <f t="shared" si="2"/>
        <v/>
      </c>
      <c r="B84" s="459" t="s">
        <v>267</v>
      </c>
      <c r="C84" s="460"/>
      <c r="D84" s="460"/>
      <c r="E84" s="460"/>
      <c r="F84" s="460"/>
      <c r="G84" s="461"/>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155"/>
      <c r="AM84" s="156"/>
      <c r="AN84" s="80"/>
      <c r="AO84" s="80"/>
      <c r="AP84" s="80"/>
      <c r="AQ84" s="80"/>
      <c r="AR84" s="154"/>
      <c r="AS84" s="157"/>
      <c r="AT84" s="158"/>
      <c r="AU84" s="158"/>
      <c r="AV84" s="158"/>
      <c r="AW84" s="158"/>
      <c r="AX84" s="159"/>
      <c r="AY84" s="15"/>
    </row>
    <row r="85" spans="1:51" ht="19.5" customHeight="1" x14ac:dyDescent="0.25">
      <c r="A85" s="69" t="str">
        <f t="shared" si="2"/>
        <v/>
      </c>
      <c r="B85" s="153"/>
      <c r="C85" s="80"/>
      <c r="D85" s="80"/>
      <c r="E85" s="80"/>
      <c r="F85" s="80"/>
      <c r="G85" s="154"/>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155"/>
      <c r="AM85" s="156"/>
      <c r="AN85" s="80"/>
      <c r="AO85" s="80"/>
      <c r="AP85" s="80"/>
      <c r="AQ85" s="80"/>
      <c r="AR85" s="154"/>
      <c r="AS85" s="157"/>
      <c r="AT85" s="158"/>
      <c r="AU85" s="158"/>
      <c r="AV85" s="158"/>
      <c r="AW85" s="158"/>
      <c r="AX85" s="159"/>
      <c r="AY85" s="15"/>
    </row>
    <row r="86" spans="1:51" ht="19.5" customHeight="1" x14ac:dyDescent="0.25">
      <c r="A86" s="69">
        <f t="shared" si="2"/>
        <v>60</v>
      </c>
      <c r="B86" s="160"/>
      <c r="C86" s="462" t="s">
        <v>116</v>
      </c>
      <c r="D86" s="462"/>
      <c r="E86" s="462"/>
      <c r="F86" s="83"/>
      <c r="G86" s="161"/>
      <c r="H86" s="80"/>
      <c r="I86" s="80">
        <v>4</v>
      </c>
      <c r="J86" s="405" t="s">
        <v>2001</v>
      </c>
      <c r="K86" s="405"/>
      <c r="L86" s="405"/>
      <c r="M86" s="405"/>
      <c r="N86" s="405"/>
      <c r="O86" s="405"/>
      <c r="P86" s="405"/>
      <c r="Q86" s="405"/>
      <c r="R86" s="405"/>
      <c r="S86" s="405"/>
      <c r="T86" s="405"/>
      <c r="U86" s="405"/>
      <c r="V86" s="405"/>
      <c r="W86" s="405"/>
      <c r="X86" s="405"/>
      <c r="Y86" s="405"/>
      <c r="Z86" s="405"/>
      <c r="AA86" s="405"/>
      <c r="AB86" s="405"/>
      <c r="AC86" s="405"/>
      <c r="AD86" s="405"/>
      <c r="AE86" s="405"/>
      <c r="AF86" s="405"/>
      <c r="AG86" s="405"/>
      <c r="AH86" s="405"/>
      <c r="AI86" s="405"/>
      <c r="AJ86" s="405"/>
      <c r="AK86" s="80"/>
      <c r="AL86" s="155"/>
      <c r="AM86" s="156">
        <v>60</v>
      </c>
      <c r="AN86" s="386" t="s">
        <v>12</v>
      </c>
      <c r="AO86" s="387"/>
      <c r="AP86" s="387"/>
      <c r="AQ86" s="388"/>
      <c r="AR86" s="154"/>
      <c r="AS86" s="378" t="s">
        <v>2002</v>
      </c>
      <c r="AT86" s="379"/>
      <c r="AU86" s="379"/>
      <c r="AV86" s="379"/>
      <c r="AW86" s="379"/>
      <c r="AX86" s="380"/>
      <c r="AY86" s="17">
        <f>VLOOKUP(AN86,$CD$6:$CE$11,2,FALSE)</f>
        <v>0</v>
      </c>
    </row>
    <row r="87" spans="1:51" ht="19.5" customHeight="1" x14ac:dyDescent="0.25">
      <c r="A87" s="69" t="str">
        <f t="shared" si="2"/>
        <v/>
      </c>
      <c r="B87" s="185" t="s">
        <v>1433</v>
      </c>
      <c r="C87" s="410" t="s">
        <v>99</v>
      </c>
      <c r="D87" s="411"/>
      <c r="E87" s="411"/>
      <c r="F87" s="412"/>
      <c r="G87" s="161"/>
      <c r="H87" s="80"/>
      <c r="I87" s="80"/>
      <c r="J87" s="405"/>
      <c r="K87" s="405"/>
      <c r="L87" s="405"/>
      <c r="M87" s="405"/>
      <c r="N87" s="405"/>
      <c r="O87" s="405"/>
      <c r="P87" s="405"/>
      <c r="Q87" s="405"/>
      <c r="R87" s="405"/>
      <c r="S87" s="405"/>
      <c r="T87" s="405"/>
      <c r="U87" s="405"/>
      <c r="V87" s="405"/>
      <c r="W87" s="405"/>
      <c r="X87" s="405"/>
      <c r="Y87" s="405"/>
      <c r="Z87" s="405"/>
      <c r="AA87" s="405"/>
      <c r="AB87" s="405"/>
      <c r="AC87" s="405"/>
      <c r="AD87" s="405"/>
      <c r="AE87" s="405"/>
      <c r="AF87" s="405"/>
      <c r="AG87" s="405"/>
      <c r="AH87" s="405"/>
      <c r="AI87" s="405"/>
      <c r="AJ87" s="405"/>
      <c r="AK87" s="80"/>
      <c r="AL87" s="155"/>
      <c r="AM87" s="156"/>
      <c r="AN87" s="80"/>
      <c r="AO87" s="80"/>
      <c r="AP87" s="80"/>
      <c r="AQ87" s="80"/>
      <c r="AR87" s="154"/>
      <c r="AS87" s="378"/>
      <c r="AT87" s="379"/>
      <c r="AU87" s="379"/>
      <c r="AV87" s="379"/>
      <c r="AW87" s="379"/>
      <c r="AX87" s="380"/>
      <c r="AY87" s="17"/>
    </row>
    <row r="88" spans="1:51" ht="19.5" customHeight="1" x14ac:dyDescent="0.25">
      <c r="A88" s="69" t="str">
        <f t="shared" si="2"/>
        <v/>
      </c>
      <c r="B88" s="153"/>
      <c r="C88" s="80"/>
      <c r="D88" s="80"/>
      <c r="E88" s="80"/>
      <c r="F88" s="80"/>
      <c r="G88" s="154"/>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155"/>
      <c r="AM88" s="156"/>
      <c r="AN88" s="80"/>
      <c r="AO88" s="80"/>
      <c r="AP88" s="80"/>
      <c r="AQ88" s="80"/>
      <c r="AR88" s="154"/>
      <c r="AS88" s="157"/>
      <c r="AT88" s="158"/>
      <c r="AU88" s="158"/>
      <c r="AV88" s="158"/>
      <c r="AW88" s="158"/>
      <c r="AX88" s="159"/>
      <c r="AY88" s="15"/>
    </row>
    <row r="89" spans="1:51" ht="19.5" customHeight="1" x14ac:dyDescent="0.25">
      <c r="A89" s="69" t="str">
        <f t="shared" si="2"/>
        <v/>
      </c>
      <c r="B89" s="160"/>
      <c r="C89" s="462" t="s">
        <v>117</v>
      </c>
      <c r="D89" s="462"/>
      <c r="E89" s="462"/>
      <c r="F89" s="83"/>
      <c r="G89" s="161"/>
      <c r="H89" s="80"/>
      <c r="I89" s="80"/>
      <c r="J89" s="80" t="s">
        <v>85</v>
      </c>
      <c r="K89" s="373" t="s">
        <v>270</v>
      </c>
      <c r="L89" s="373"/>
      <c r="M89" s="373"/>
      <c r="N89" s="373"/>
      <c r="O89" s="373"/>
      <c r="P89" s="373"/>
      <c r="Q89" s="373"/>
      <c r="R89" s="373"/>
      <c r="S89" s="373"/>
      <c r="T89" s="373"/>
      <c r="U89" s="373"/>
      <c r="V89" s="373"/>
      <c r="W89" s="373"/>
      <c r="X89" s="373"/>
      <c r="Y89" s="373"/>
      <c r="Z89" s="373"/>
      <c r="AA89" s="373"/>
      <c r="AB89" s="373"/>
      <c r="AC89" s="373"/>
      <c r="AD89" s="373"/>
      <c r="AE89" s="373"/>
      <c r="AF89" s="373"/>
      <c r="AG89" s="373"/>
      <c r="AH89" s="373"/>
      <c r="AI89" s="373"/>
      <c r="AJ89" s="373"/>
      <c r="AK89" s="80"/>
      <c r="AL89" s="155"/>
      <c r="AM89" s="156"/>
      <c r="AN89" s="80"/>
      <c r="AO89" s="80"/>
      <c r="AP89" s="80"/>
      <c r="AQ89" s="80"/>
      <c r="AR89" s="154"/>
      <c r="AS89" s="157"/>
      <c r="AT89" s="158"/>
      <c r="AU89" s="158"/>
      <c r="AV89" s="158"/>
      <c r="AW89" s="158"/>
      <c r="AX89" s="159"/>
      <c r="AY89" s="15"/>
    </row>
    <row r="90" spans="1:51" ht="19.5" customHeight="1" x14ac:dyDescent="0.25">
      <c r="A90" s="69" t="str">
        <f t="shared" si="2"/>
        <v/>
      </c>
      <c r="B90" s="185" t="s">
        <v>285</v>
      </c>
      <c r="C90" s="410" t="s">
        <v>99</v>
      </c>
      <c r="D90" s="411"/>
      <c r="E90" s="411"/>
      <c r="F90" s="412"/>
      <c r="G90" s="161"/>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155"/>
      <c r="AM90" s="156"/>
      <c r="AN90" s="80"/>
      <c r="AO90" s="80"/>
      <c r="AP90" s="80"/>
      <c r="AQ90" s="80"/>
      <c r="AR90" s="154"/>
      <c r="AS90" s="157"/>
      <c r="AT90" s="158"/>
      <c r="AU90" s="158"/>
      <c r="AV90" s="158"/>
      <c r="AW90" s="158"/>
      <c r="AX90" s="159"/>
      <c r="AY90" s="17"/>
    </row>
    <row r="91" spans="1:51" ht="19.5" customHeight="1" x14ac:dyDescent="0.25">
      <c r="A91" s="69" t="str">
        <f t="shared" si="2"/>
        <v/>
      </c>
      <c r="B91" s="153"/>
      <c r="C91" s="80"/>
      <c r="D91" s="80"/>
      <c r="E91" s="80"/>
      <c r="F91" s="80"/>
      <c r="G91" s="154"/>
      <c r="H91" s="80"/>
      <c r="I91" s="80"/>
      <c r="J91" s="80" t="s">
        <v>271</v>
      </c>
      <c r="K91" s="373" t="s">
        <v>272</v>
      </c>
      <c r="L91" s="373"/>
      <c r="M91" s="373"/>
      <c r="N91" s="373"/>
      <c r="O91" s="373"/>
      <c r="P91" s="373"/>
      <c r="Q91" s="373"/>
      <c r="R91" s="373"/>
      <c r="S91" s="373"/>
      <c r="T91" s="373"/>
      <c r="U91" s="373"/>
      <c r="V91" s="373"/>
      <c r="W91" s="373"/>
      <c r="X91" s="373"/>
      <c r="Y91" s="373"/>
      <c r="Z91" s="373"/>
      <c r="AA91" s="373"/>
      <c r="AB91" s="373"/>
      <c r="AC91" s="373"/>
      <c r="AD91" s="373"/>
      <c r="AE91" s="373"/>
      <c r="AF91" s="373"/>
      <c r="AG91" s="373"/>
      <c r="AH91" s="373"/>
      <c r="AI91" s="373"/>
      <c r="AJ91" s="373"/>
      <c r="AK91" s="80"/>
      <c r="AL91" s="155"/>
      <c r="AM91" s="156"/>
      <c r="AN91" s="80"/>
      <c r="AO91" s="80"/>
      <c r="AP91" s="80"/>
      <c r="AQ91" s="80"/>
      <c r="AR91" s="154"/>
      <c r="AS91" s="157"/>
      <c r="AT91" s="158"/>
      <c r="AU91" s="158"/>
      <c r="AV91" s="158"/>
      <c r="AW91" s="158"/>
      <c r="AX91" s="159"/>
      <c r="AY91" s="15"/>
    </row>
    <row r="92" spans="1:51" ht="19.5" customHeight="1" x14ac:dyDescent="0.25">
      <c r="A92" s="69" t="str">
        <f t="shared" si="2"/>
        <v/>
      </c>
      <c r="B92" s="153"/>
      <c r="C92" s="80"/>
      <c r="D92" s="80"/>
      <c r="E92" s="80"/>
      <c r="F92" s="80"/>
      <c r="G92" s="154"/>
      <c r="H92" s="80"/>
      <c r="I92" s="80"/>
      <c r="J92" s="80"/>
      <c r="K92" s="80" t="s">
        <v>225</v>
      </c>
      <c r="L92" s="381" t="s">
        <v>273</v>
      </c>
      <c r="M92" s="381"/>
      <c r="N92" s="381"/>
      <c r="O92" s="381"/>
      <c r="P92" s="381"/>
      <c r="Q92" s="381"/>
      <c r="R92" s="381"/>
      <c r="S92" s="381"/>
      <c r="T92" s="381"/>
      <c r="U92" s="381"/>
      <c r="V92" s="381"/>
      <c r="W92" s="381"/>
      <c r="X92" s="381"/>
      <c r="Y92" s="381"/>
      <c r="Z92" s="381"/>
      <c r="AA92" s="381"/>
      <c r="AB92" s="381"/>
      <c r="AC92" s="381"/>
      <c r="AD92" s="381"/>
      <c r="AE92" s="381"/>
      <c r="AF92" s="381"/>
      <c r="AG92" s="381"/>
      <c r="AH92" s="381"/>
      <c r="AI92" s="381"/>
      <c r="AJ92" s="381"/>
      <c r="AK92" s="80"/>
      <c r="AL92" s="155"/>
      <c r="AM92" s="156"/>
      <c r="AN92" s="80"/>
      <c r="AO92" s="80"/>
      <c r="AP92" s="80"/>
      <c r="AQ92" s="80"/>
      <c r="AR92" s="154"/>
      <c r="AS92" s="157"/>
      <c r="AT92" s="158"/>
      <c r="AU92" s="158"/>
      <c r="AV92" s="158"/>
      <c r="AW92" s="158"/>
      <c r="AX92" s="159"/>
      <c r="AY92" s="15"/>
    </row>
    <row r="93" spans="1:51" ht="19.5" customHeight="1" x14ac:dyDescent="0.25">
      <c r="A93" s="69" t="str">
        <f t="shared" si="2"/>
        <v/>
      </c>
      <c r="B93" s="153"/>
      <c r="C93" s="80"/>
      <c r="D93" s="80"/>
      <c r="E93" s="80"/>
      <c r="F93" s="80"/>
      <c r="G93" s="154"/>
      <c r="H93" s="80"/>
      <c r="I93" s="80"/>
      <c r="J93" s="80"/>
      <c r="K93" s="80"/>
      <c r="L93" s="381"/>
      <c r="M93" s="381"/>
      <c r="N93" s="381"/>
      <c r="O93" s="381"/>
      <c r="P93" s="381"/>
      <c r="Q93" s="381"/>
      <c r="R93" s="381"/>
      <c r="S93" s="381"/>
      <c r="T93" s="381"/>
      <c r="U93" s="381"/>
      <c r="V93" s="381"/>
      <c r="W93" s="381"/>
      <c r="X93" s="381"/>
      <c r="Y93" s="381"/>
      <c r="Z93" s="381"/>
      <c r="AA93" s="381"/>
      <c r="AB93" s="381"/>
      <c r="AC93" s="381"/>
      <c r="AD93" s="381"/>
      <c r="AE93" s="381"/>
      <c r="AF93" s="381"/>
      <c r="AG93" s="381"/>
      <c r="AH93" s="381"/>
      <c r="AI93" s="381"/>
      <c r="AJ93" s="381"/>
      <c r="AK93" s="80"/>
      <c r="AL93" s="155"/>
      <c r="AM93" s="156"/>
      <c r="AN93" s="80"/>
      <c r="AO93" s="80"/>
      <c r="AP93" s="80"/>
      <c r="AQ93" s="80"/>
      <c r="AR93" s="154"/>
      <c r="AS93" s="157"/>
      <c r="AT93" s="158"/>
      <c r="AU93" s="158"/>
      <c r="AV93" s="158"/>
      <c r="AW93" s="158"/>
      <c r="AX93" s="159"/>
      <c r="AY93" s="15"/>
    </row>
    <row r="94" spans="1:51" ht="19.5" customHeight="1" x14ac:dyDescent="0.25">
      <c r="A94" s="69" t="str">
        <f t="shared" si="2"/>
        <v/>
      </c>
      <c r="B94" s="153"/>
      <c r="C94" s="80"/>
      <c r="D94" s="80"/>
      <c r="E94" s="80"/>
      <c r="F94" s="80"/>
      <c r="G94" s="154"/>
      <c r="H94" s="80"/>
      <c r="I94" s="80"/>
      <c r="J94" s="80"/>
      <c r="K94" s="80"/>
      <c r="L94" s="381"/>
      <c r="M94" s="381"/>
      <c r="N94" s="381"/>
      <c r="O94" s="381"/>
      <c r="P94" s="381"/>
      <c r="Q94" s="381"/>
      <c r="R94" s="381"/>
      <c r="S94" s="381"/>
      <c r="T94" s="381"/>
      <c r="U94" s="381"/>
      <c r="V94" s="381"/>
      <c r="W94" s="381"/>
      <c r="X94" s="381"/>
      <c r="Y94" s="381"/>
      <c r="Z94" s="381"/>
      <c r="AA94" s="381"/>
      <c r="AB94" s="381"/>
      <c r="AC94" s="381"/>
      <c r="AD94" s="381"/>
      <c r="AE94" s="381"/>
      <c r="AF94" s="381"/>
      <c r="AG94" s="381"/>
      <c r="AH94" s="381"/>
      <c r="AI94" s="381"/>
      <c r="AJ94" s="381"/>
      <c r="AK94" s="80"/>
      <c r="AL94" s="155"/>
      <c r="AM94" s="156"/>
      <c r="AN94" s="80"/>
      <c r="AO94" s="80"/>
      <c r="AP94" s="80"/>
      <c r="AQ94" s="80"/>
      <c r="AR94" s="154"/>
      <c r="AS94" s="157"/>
      <c r="AT94" s="158"/>
      <c r="AU94" s="158"/>
      <c r="AV94" s="158"/>
      <c r="AW94" s="158"/>
      <c r="AX94" s="159"/>
      <c r="AY94" s="17"/>
    </row>
    <row r="95" spans="1:51" ht="19.5" customHeight="1" x14ac:dyDescent="0.25">
      <c r="A95" s="69" t="str">
        <f t="shared" si="2"/>
        <v/>
      </c>
      <c r="B95" s="153"/>
      <c r="C95" s="80"/>
      <c r="D95" s="80"/>
      <c r="E95" s="80"/>
      <c r="F95" s="80"/>
      <c r="G95" s="154"/>
      <c r="H95" s="80"/>
      <c r="I95" s="80"/>
      <c r="J95" s="80"/>
      <c r="K95" s="80"/>
      <c r="L95" s="381"/>
      <c r="M95" s="381"/>
      <c r="N95" s="381"/>
      <c r="O95" s="381"/>
      <c r="P95" s="381"/>
      <c r="Q95" s="381"/>
      <c r="R95" s="381"/>
      <c r="S95" s="381"/>
      <c r="T95" s="381"/>
      <c r="U95" s="381"/>
      <c r="V95" s="381"/>
      <c r="W95" s="381"/>
      <c r="X95" s="381"/>
      <c r="Y95" s="381"/>
      <c r="Z95" s="381"/>
      <c r="AA95" s="381"/>
      <c r="AB95" s="381"/>
      <c r="AC95" s="381"/>
      <c r="AD95" s="381"/>
      <c r="AE95" s="381"/>
      <c r="AF95" s="381"/>
      <c r="AG95" s="381"/>
      <c r="AH95" s="381"/>
      <c r="AI95" s="381"/>
      <c r="AJ95" s="381"/>
      <c r="AK95" s="80"/>
      <c r="AL95" s="155"/>
      <c r="AM95" s="156"/>
      <c r="AN95" s="80"/>
      <c r="AO95" s="80"/>
      <c r="AP95" s="80"/>
      <c r="AQ95" s="80"/>
      <c r="AR95" s="154"/>
      <c r="AS95" s="157"/>
      <c r="AT95" s="158"/>
      <c r="AU95" s="158"/>
      <c r="AV95" s="158"/>
      <c r="AW95" s="158"/>
      <c r="AX95" s="159"/>
      <c r="AY95" s="15"/>
    </row>
    <row r="96" spans="1:51" ht="19.5" customHeight="1" x14ac:dyDescent="0.25">
      <c r="A96" s="69" t="str">
        <f t="shared" si="2"/>
        <v/>
      </c>
      <c r="B96" s="153"/>
      <c r="C96" s="80"/>
      <c r="D96" s="80"/>
      <c r="E96" s="80"/>
      <c r="F96" s="80"/>
      <c r="G96" s="154"/>
      <c r="H96" s="80"/>
      <c r="I96" s="80"/>
      <c r="J96" s="80"/>
      <c r="K96" s="80"/>
      <c r="L96" s="381"/>
      <c r="M96" s="381"/>
      <c r="N96" s="381"/>
      <c r="O96" s="381"/>
      <c r="P96" s="381"/>
      <c r="Q96" s="381"/>
      <c r="R96" s="381"/>
      <c r="S96" s="381"/>
      <c r="T96" s="381"/>
      <c r="U96" s="381"/>
      <c r="V96" s="381"/>
      <c r="W96" s="381"/>
      <c r="X96" s="381"/>
      <c r="Y96" s="381"/>
      <c r="Z96" s="381"/>
      <c r="AA96" s="381"/>
      <c r="AB96" s="381"/>
      <c r="AC96" s="381"/>
      <c r="AD96" s="381"/>
      <c r="AE96" s="381"/>
      <c r="AF96" s="381"/>
      <c r="AG96" s="381"/>
      <c r="AH96" s="381"/>
      <c r="AI96" s="381"/>
      <c r="AJ96" s="381"/>
      <c r="AK96" s="80"/>
      <c r="AL96" s="155"/>
      <c r="AM96" s="156"/>
      <c r="AN96" s="80"/>
      <c r="AO96" s="80"/>
      <c r="AP96" s="80"/>
      <c r="AQ96" s="80"/>
      <c r="AR96" s="154"/>
      <c r="AS96" s="157"/>
      <c r="AT96" s="158"/>
      <c r="AU96" s="158"/>
      <c r="AV96" s="158"/>
      <c r="AW96" s="158"/>
      <c r="AX96" s="159"/>
      <c r="AY96" s="15"/>
    </row>
    <row r="97" spans="1:51" ht="19.5" customHeight="1" x14ac:dyDescent="0.25">
      <c r="A97" s="69" t="str">
        <f t="shared" si="2"/>
        <v/>
      </c>
      <c r="B97" s="153"/>
      <c r="C97" s="80"/>
      <c r="D97" s="80"/>
      <c r="E97" s="80"/>
      <c r="F97" s="80"/>
      <c r="G97" s="154"/>
      <c r="H97" s="80"/>
      <c r="I97" s="80"/>
      <c r="J97" s="80"/>
      <c r="K97" s="80" t="s">
        <v>226</v>
      </c>
      <c r="L97" s="373" t="s">
        <v>274</v>
      </c>
      <c r="M97" s="373"/>
      <c r="N97" s="373"/>
      <c r="O97" s="373"/>
      <c r="P97" s="373"/>
      <c r="Q97" s="373"/>
      <c r="R97" s="373"/>
      <c r="S97" s="373"/>
      <c r="T97" s="373"/>
      <c r="U97" s="373"/>
      <c r="V97" s="373"/>
      <c r="W97" s="373"/>
      <c r="X97" s="373"/>
      <c r="Y97" s="373"/>
      <c r="Z97" s="373"/>
      <c r="AA97" s="373"/>
      <c r="AB97" s="373"/>
      <c r="AC97" s="373"/>
      <c r="AD97" s="373"/>
      <c r="AE97" s="373"/>
      <c r="AF97" s="373"/>
      <c r="AG97" s="373"/>
      <c r="AH97" s="373"/>
      <c r="AI97" s="373"/>
      <c r="AJ97" s="373"/>
      <c r="AK97" s="80"/>
      <c r="AL97" s="155"/>
      <c r="AM97" s="156"/>
      <c r="AN97" s="80"/>
      <c r="AO97" s="80"/>
      <c r="AP97" s="80"/>
      <c r="AQ97" s="80"/>
      <c r="AR97" s="154"/>
      <c r="AS97" s="157"/>
      <c r="AT97" s="158"/>
      <c r="AU97" s="158"/>
      <c r="AV97" s="158"/>
      <c r="AW97" s="158"/>
      <c r="AX97" s="159"/>
      <c r="AY97" s="15"/>
    </row>
    <row r="98" spans="1:51" ht="19.5" customHeight="1" x14ac:dyDescent="0.25">
      <c r="A98" s="69" t="str">
        <f t="shared" si="2"/>
        <v/>
      </c>
      <c r="B98" s="153"/>
      <c r="C98" s="80"/>
      <c r="D98" s="80"/>
      <c r="E98" s="80"/>
      <c r="F98" s="80"/>
      <c r="G98" s="154"/>
      <c r="H98" s="80"/>
      <c r="I98" s="80"/>
      <c r="J98" s="80"/>
      <c r="K98" s="80"/>
      <c r="L98" s="80" t="s">
        <v>204</v>
      </c>
      <c r="M98" s="381" t="s">
        <v>275</v>
      </c>
      <c r="N98" s="381"/>
      <c r="O98" s="381"/>
      <c r="P98" s="381"/>
      <c r="Q98" s="381"/>
      <c r="R98" s="381"/>
      <c r="S98" s="381"/>
      <c r="T98" s="381"/>
      <c r="U98" s="381"/>
      <c r="V98" s="381"/>
      <c r="W98" s="381"/>
      <c r="X98" s="381"/>
      <c r="Y98" s="381"/>
      <c r="Z98" s="381"/>
      <c r="AA98" s="381"/>
      <c r="AB98" s="381"/>
      <c r="AC98" s="381"/>
      <c r="AD98" s="381"/>
      <c r="AE98" s="381"/>
      <c r="AF98" s="381"/>
      <c r="AG98" s="381"/>
      <c r="AH98" s="381"/>
      <c r="AI98" s="381"/>
      <c r="AJ98" s="381"/>
      <c r="AK98" s="80"/>
      <c r="AL98" s="155"/>
      <c r="AM98" s="156"/>
      <c r="AN98" s="80"/>
      <c r="AO98" s="80"/>
      <c r="AP98" s="80"/>
      <c r="AQ98" s="80"/>
      <c r="AR98" s="154"/>
      <c r="AS98" s="157"/>
      <c r="AT98" s="158"/>
      <c r="AU98" s="158"/>
      <c r="AV98" s="158"/>
      <c r="AW98" s="158"/>
      <c r="AX98" s="159"/>
      <c r="AY98" s="15"/>
    </row>
    <row r="99" spans="1:51" ht="19.5" customHeight="1" x14ac:dyDescent="0.25">
      <c r="A99" s="69" t="str">
        <f t="shared" si="2"/>
        <v/>
      </c>
      <c r="B99" s="153"/>
      <c r="C99" s="80"/>
      <c r="D99" s="80"/>
      <c r="E99" s="80"/>
      <c r="F99" s="80"/>
      <c r="G99" s="154"/>
      <c r="H99" s="80"/>
      <c r="I99" s="80"/>
      <c r="J99" s="80"/>
      <c r="K99" s="80"/>
      <c r="L99" s="80"/>
      <c r="M99" s="381"/>
      <c r="N99" s="381"/>
      <c r="O99" s="381"/>
      <c r="P99" s="381"/>
      <c r="Q99" s="381"/>
      <c r="R99" s="381"/>
      <c r="S99" s="381"/>
      <c r="T99" s="381"/>
      <c r="U99" s="381"/>
      <c r="V99" s="381"/>
      <c r="W99" s="381"/>
      <c r="X99" s="381"/>
      <c r="Y99" s="381"/>
      <c r="Z99" s="381"/>
      <c r="AA99" s="381"/>
      <c r="AB99" s="381"/>
      <c r="AC99" s="381"/>
      <c r="AD99" s="381"/>
      <c r="AE99" s="381"/>
      <c r="AF99" s="381"/>
      <c r="AG99" s="381"/>
      <c r="AH99" s="381"/>
      <c r="AI99" s="381"/>
      <c r="AJ99" s="381"/>
      <c r="AK99" s="80"/>
      <c r="AL99" s="155"/>
      <c r="AM99" s="156"/>
      <c r="AN99" s="80"/>
      <c r="AO99" s="80"/>
      <c r="AP99" s="80"/>
      <c r="AQ99" s="80"/>
      <c r="AR99" s="154"/>
      <c r="AS99" s="157"/>
      <c r="AT99" s="158"/>
      <c r="AU99" s="158"/>
      <c r="AV99" s="158"/>
      <c r="AW99" s="158"/>
      <c r="AX99" s="159"/>
      <c r="AY99" s="15"/>
    </row>
    <row r="100" spans="1:51" ht="19.5" customHeight="1" x14ac:dyDescent="0.25">
      <c r="A100" s="69" t="str">
        <f t="shared" si="2"/>
        <v/>
      </c>
      <c r="B100" s="153"/>
      <c r="C100" s="80"/>
      <c r="D100" s="80"/>
      <c r="E100" s="80"/>
      <c r="F100" s="80"/>
      <c r="G100" s="154"/>
      <c r="H100" s="80"/>
      <c r="I100" s="80"/>
      <c r="J100" s="80"/>
      <c r="K100" s="80"/>
      <c r="L100" s="80"/>
      <c r="M100" s="381"/>
      <c r="N100" s="381"/>
      <c r="O100" s="381"/>
      <c r="P100" s="381"/>
      <c r="Q100" s="381"/>
      <c r="R100" s="381"/>
      <c r="S100" s="381"/>
      <c r="T100" s="381"/>
      <c r="U100" s="381"/>
      <c r="V100" s="381"/>
      <c r="W100" s="381"/>
      <c r="X100" s="381"/>
      <c r="Y100" s="381"/>
      <c r="Z100" s="381"/>
      <c r="AA100" s="381"/>
      <c r="AB100" s="381"/>
      <c r="AC100" s="381"/>
      <c r="AD100" s="381"/>
      <c r="AE100" s="381"/>
      <c r="AF100" s="381"/>
      <c r="AG100" s="381"/>
      <c r="AH100" s="381"/>
      <c r="AI100" s="381"/>
      <c r="AJ100" s="381"/>
      <c r="AK100" s="80"/>
      <c r="AL100" s="155"/>
      <c r="AM100" s="156"/>
      <c r="AN100" s="80"/>
      <c r="AO100" s="80"/>
      <c r="AP100" s="80"/>
      <c r="AQ100" s="80"/>
      <c r="AR100" s="154"/>
      <c r="AS100" s="157"/>
      <c r="AT100" s="158"/>
      <c r="AU100" s="158"/>
      <c r="AV100" s="158"/>
      <c r="AW100" s="158"/>
      <c r="AX100" s="159"/>
      <c r="AY100" s="17"/>
    </row>
    <row r="101" spans="1:51" ht="19.5" customHeight="1" x14ac:dyDescent="0.25">
      <c r="A101" s="69" t="str">
        <f t="shared" si="2"/>
        <v/>
      </c>
      <c r="B101" s="153"/>
      <c r="C101" s="80"/>
      <c r="D101" s="80"/>
      <c r="E101" s="80"/>
      <c r="F101" s="80"/>
      <c r="G101" s="154"/>
      <c r="H101" s="80"/>
      <c r="I101" s="80"/>
      <c r="J101" s="80"/>
      <c r="K101" s="80"/>
      <c r="L101" s="80" t="s">
        <v>205</v>
      </c>
      <c r="M101" s="381" t="s">
        <v>276</v>
      </c>
      <c r="N101" s="381"/>
      <c r="O101" s="381"/>
      <c r="P101" s="381"/>
      <c r="Q101" s="381"/>
      <c r="R101" s="381"/>
      <c r="S101" s="381"/>
      <c r="T101" s="381"/>
      <c r="U101" s="381"/>
      <c r="V101" s="381"/>
      <c r="W101" s="381"/>
      <c r="X101" s="381"/>
      <c r="Y101" s="381"/>
      <c r="Z101" s="381"/>
      <c r="AA101" s="381"/>
      <c r="AB101" s="381"/>
      <c r="AC101" s="381"/>
      <c r="AD101" s="381"/>
      <c r="AE101" s="381"/>
      <c r="AF101" s="381"/>
      <c r="AG101" s="381"/>
      <c r="AH101" s="381"/>
      <c r="AI101" s="381"/>
      <c r="AJ101" s="381"/>
      <c r="AK101" s="80"/>
      <c r="AL101" s="155"/>
      <c r="AM101" s="156"/>
      <c r="AN101" s="80"/>
      <c r="AO101" s="80"/>
      <c r="AP101" s="80"/>
      <c r="AQ101" s="80"/>
      <c r="AR101" s="154"/>
      <c r="AS101" s="157"/>
      <c r="AT101" s="158"/>
      <c r="AU101" s="158"/>
      <c r="AV101" s="158"/>
      <c r="AW101" s="158"/>
      <c r="AX101" s="159"/>
      <c r="AY101" s="39"/>
    </row>
    <row r="102" spans="1:51" ht="19.5" customHeight="1" x14ac:dyDescent="0.25">
      <c r="A102" s="69" t="str">
        <f t="shared" si="2"/>
        <v/>
      </c>
      <c r="B102" s="153"/>
      <c r="C102" s="80"/>
      <c r="D102" s="80"/>
      <c r="E102" s="80"/>
      <c r="F102" s="80"/>
      <c r="G102" s="154"/>
      <c r="H102" s="80"/>
      <c r="I102" s="80"/>
      <c r="J102" s="80"/>
      <c r="K102" s="80"/>
      <c r="L102" s="80"/>
      <c r="M102" s="381"/>
      <c r="N102" s="381"/>
      <c r="O102" s="381"/>
      <c r="P102" s="381"/>
      <c r="Q102" s="381"/>
      <c r="R102" s="381"/>
      <c r="S102" s="381"/>
      <c r="T102" s="381"/>
      <c r="U102" s="381"/>
      <c r="V102" s="381"/>
      <c r="W102" s="381"/>
      <c r="X102" s="381"/>
      <c r="Y102" s="381"/>
      <c r="Z102" s="381"/>
      <c r="AA102" s="381"/>
      <c r="AB102" s="381"/>
      <c r="AC102" s="381"/>
      <c r="AD102" s="381"/>
      <c r="AE102" s="381"/>
      <c r="AF102" s="381"/>
      <c r="AG102" s="381"/>
      <c r="AH102" s="381"/>
      <c r="AI102" s="381"/>
      <c r="AJ102" s="381"/>
      <c r="AK102" s="80"/>
      <c r="AL102" s="155"/>
      <c r="AM102" s="156"/>
      <c r="AN102" s="80"/>
      <c r="AO102" s="80"/>
      <c r="AP102" s="80"/>
      <c r="AQ102" s="80"/>
      <c r="AR102" s="154"/>
      <c r="AS102" s="157"/>
      <c r="AT102" s="158"/>
      <c r="AU102" s="158"/>
      <c r="AV102" s="158"/>
      <c r="AW102" s="158"/>
      <c r="AX102" s="159"/>
      <c r="AY102" s="15"/>
    </row>
    <row r="103" spans="1:51" ht="19.5" customHeight="1" x14ac:dyDescent="0.25">
      <c r="A103" s="69" t="str">
        <f t="shared" si="2"/>
        <v/>
      </c>
      <c r="B103" s="153"/>
      <c r="C103" s="80"/>
      <c r="D103" s="80"/>
      <c r="E103" s="80"/>
      <c r="F103" s="80"/>
      <c r="G103" s="154"/>
      <c r="H103" s="80"/>
      <c r="I103" s="80"/>
      <c r="J103" s="80"/>
      <c r="K103" s="80"/>
      <c r="L103" s="80"/>
      <c r="M103" s="381"/>
      <c r="N103" s="381"/>
      <c r="O103" s="381"/>
      <c r="P103" s="381"/>
      <c r="Q103" s="381"/>
      <c r="R103" s="381"/>
      <c r="S103" s="381"/>
      <c r="T103" s="381"/>
      <c r="U103" s="381"/>
      <c r="V103" s="381"/>
      <c r="W103" s="381"/>
      <c r="X103" s="381"/>
      <c r="Y103" s="381"/>
      <c r="Z103" s="381"/>
      <c r="AA103" s="381"/>
      <c r="AB103" s="381"/>
      <c r="AC103" s="381"/>
      <c r="AD103" s="381"/>
      <c r="AE103" s="381"/>
      <c r="AF103" s="381"/>
      <c r="AG103" s="381"/>
      <c r="AH103" s="381"/>
      <c r="AI103" s="381"/>
      <c r="AJ103" s="381"/>
      <c r="AK103" s="80"/>
      <c r="AL103" s="155"/>
      <c r="AM103" s="156"/>
      <c r="AN103" s="80"/>
      <c r="AO103" s="80"/>
      <c r="AP103" s="80"/>
      <c r="AQ103" s="80"/>
      <c r="AR103" s="154"/>
      <c r="AS103" s="157"/>
      <c r="AT103" s="158"/>
      <c r="AU103" s="158"/>
      <c r="AV103" s="158"/>
      <c r="AW103" s="158"/>
      <c r="AX103" s="159"/>
      <c r="AY103" s="15"/>
    </row>
    <row r="104" spans="1:51" ht="19.5" customHeight="1" x14ac:dyDescent="0.25">
      <c r="A104" s="69" t="str">
        <f t="shared" si="2"/>
        <v/>
      </c>
      <c r="B104" s="153"/>
      <c r="C104" s="80"/>
      <c r="D104" s="80"/>
      <c r="E104" s="80"/>
      <c r="F104" s="80"/>
      <c r="G104" s="154"/>
      <c r="H104" s="80"/>
      <c r="I104" s="80"/>
      <c r="J104" s="80"/>
      <c r="K104" s="80"/>
      <c r="L104" s="80"/>
      <c r="M104" s="381"/>
      <c r="N104" s="381"/>
      <c r="O104" s="381"/>
      <c r="P104" s="381"/>
      <c r="Q104" s="381"/>
      <c r="R104" s="381"/>
      <c r="S104" s="381"/>
      <c r="T104" s="381"/>
      <c r="U104" s="381"/>
      <c r="V104" s="381"/>
      <c r="W104" s="381"/>
      <c r="X104" s="381"/>
      <c r="Y104" s="381"/>
      <c r="Z104" s="381"/>
      <c r="AA104" s="381"/>
      <c r="AB104" s="381"/>
      <c r="AC104" s="381"/>
      <c r="AD104" s="381"/>
      <c r="AE104" s="381"/>
      <c r="AF104" s="381"/>
      <c r="AG104" s="381"/>
      <c r="AH104" s="381"/>
      <c r="AI104" s="381"/>
      <c r="AJ104" s="381"/>
      <c r="AK104" s="80"/>
      <c r="AL104" s="155"/>
      <c r="AM104" s="156"/>
      <c r="AN104" s="80"/>
      <c r="AO104" s="80"/>
      <c r="AP104" s="80"/>
      <c r="AQ104" s="80"/>
      <c r="AR104" s="154"/>
      <c r="AS104" s="157"/>
      <c r="AT104" s="158"/>
      <c r="AU104" s="158"/>
      <c r="AV104" s="158"/>
      <c r="AW104" s="158"/>
      <c r="AX104" s="159"/>
      <c r="AY104" s="17"/>
    </row>
    <row r="105" spans="1:51" ht="19.5" customHeight="1" x14ac:dyDescent="0.25">
      <c r="A105" s="69" t="str">
        <f t="shared" si="2"/>
        <v/>
      </c>
      <c r="B105" s="153"/>
      <c r="C105" s="80"/>
      <c r="D105" s="80"/>
      <c r="E105" s="80"/>
      <c r="F105" s="80"/>
      <c r="G105" s="154"/>
      <c r="H105" s="80"/>
      <c r="I105" s="80"/>
      <c r="J105" s="80"/>
      <c r="K105" s="80"/>
      <c r="L105" s="80"/>
      <c r="M105" s="381"/>
      <c r="N105" s="381"/>
      <c r="O105" s="381"/>
      <c r="P105" s="381"/>
      <c r="Q105" s="381"/>
      <c r="R105" s="381"/>
      <c r="S105" s="381"/>
      <c r="T105" s="381"/>
      <c r="U105" s="381"/>
      <c r="V105" s="381"/>
      <c r="W105" s="381"/>
      <c r="X105" s="381"/>
      <c r="Y105" s="381"/>
      <c r="Z105" s="381"/>
      <c r="AA105" s="381"/>
      <c r="AB105" s="381"/>
      <c r="AC105" s="381"/>
      <c r="AD105" s="381"/>
      <c r="AE105" s="381"/>
      <c r="AF105" s="381"/>
      <c r="AG105" s="381"/>
      <c r="AH105" s="381"/>
      <c r="AI105" s="381"/>
      <c r="AJ105" s="381"/>
      <c r="AK105" s="80"/>
      <c r="AL105" s="155"/>
      <c r="AM105" s="156"/>
      <c r="AN105" s="80"/>
      <c r="AO105" s="80"/>
      <c r="AP105" s="80"/>
      <c r="AQ105" s="80"/>
      <c r="AR105" s="154"/>
      <c r="AS105" s="157"/>
      <c r="AT105" s="158"/>
      <c r="AU105" s="158"/>
      <c r="AV105" s="158"/>
      <c r="AW105" s="158"/>
      <c r="AX105" s="159"/>
      <c r="AY105" s="15"/>
    </row>
    <row r="106" spans="1:51" ht="19.5" customHeight="1" x14ac:dyDescent="0.25">
      <c r="A106" s="69" t="str">
        <f t="shared" si="2"/>
        <v/>
      </c>
      <c r="B106" s="153"/>
      <c r="C106" s="80"/>
      <c r="D106" s="80"/>
      <c r="E106" s="80"/>
      <c r="F106" s="80"/>
      <c r="G106" s="154"/>
      <c r="H106" s="80"/>
      <c r="I106" s="80"/>
      <c r="J106" s="80"/>
      <c r="K106" s="80"/>
      <c r="L106" s="80"/>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0"/>
      <c r="AL106" s="155"/>
      <c r="AM106" s="156"/>
      <c r="AN106" s="80"/>
      <c r="AO106" s="80"/>
      <c r="AP106" s="80"/>
      <c r="AQ106" s="80"/>
      <c r="AR106" s="154"/>
      <c r="AS106" s="157"/>
      <c r="AT106" s="158"/>
      <c r="AU106" s="158"/>
      <c r="AV106" s="158"/>
      <c r="AW106" s="158"/>
      <c r="AX106" s="159"/>
      <c r="AY106" s="15"/>
    </row>
    <row r="107" spans="1:51" ht="19.5" customHeight="1" x14ac:dyDescent="0.25">
      <c r="A107" s="69" t="str">
        <f t="shared" si="2"/>
        <v/>
      </c>
      <c r="B107" s="153"/>
      <c r="C107" s="80"/>
      <c r="D107" s="80"/>
      <c r="E107" s="80"/>
      <c r="F107" s="80"/>
      <c r="G107" s="154"/>
      <c r="H107" s="80"/>
      <c r="I107" s="80"/>
      <c r="J107" s="80"/>
      <c r="K107" s="80"/>
      <c r="L107" s="80"/>
      <c r="M107" s="79"/>
      <c r="N107" s="79"/>
      <c r="O107" s="79"/>
      <c r="P107" s="79"/>
      <c r="Q107" s="79"/>
      <c r="R107" s="79"/>
      <c r="S107" s="79"/>
      <c r="T107" s="79"/>
      <c r="U107" s="79"/>
      <c r="V107" s="79"/>
      <c r="W107" s="79"/>
      <c r="X107" s="79"/>
      <c r="Y107" s="79"/>
      <c r="Z107" s="79"/>
      <c r="AA107" s="79"/>
      <c r="AB107" s="79"/>
      <c r="AC107" s="79"/>
      <c r="AD107" s="79"/>
      <c r="AE107" s="79"/>
      <c r="AF107" s="79"/>
      <c r="AG107" s="79"/>
      <c r="AH107" s="79"/>
      <c r="AI107" s="79"/>
      <c r="AJ107" s="79"/>
      <c r="AK107" s="80"/>
      <c r="AL107" s="155"/>
      <c r="AM107" s="156"/>
      <c r="AN107" s="80"/>
      <c r="AO107" s="80"/>
      <c r="AP107" s="80"/>
      <c r="AQ107" s="80"/>
      <c r="AR107" s="154"/>
      <c r="AS107" s="157"/>
      <c r="AT107" s="158"/>
      <c r="AU107" s="158"/>
      <c r="AV107" s="158"/>
      <c r="AW107" s="158"/>
      <c r="AX107" s="159"/>
      <c r="AY107" s="15"/>
    </row>
    <row r="108" spans="1:51" ht="19.5" customHeight="1" x14ac:dyDescent="0.25">
      <c r="A108" s="69" t="str">
        <f t="shared" si="2"/>
        <v/>
      </c>
      <c r="B108" s="153"/>
      <c r="C108" s="80"/>
      <c r="D108" s="80"/>
      <c r="E108" s="80"/>
      <c r="F108" s="80"/>
      <c r="G108" s="154"/>
      <c r="H108" s="80"/>
      <c r="I108" s="80"/>
      <c r="J108" s="80" t="s">
        <v>277</v>
      </c>
      <c r="K108" s="373" t="s">
        <v>278</v>
      </c>
      <c r="L108" s="373"/>
      <c r="M108" s="373"/>
      <c r="N108" s="373"/>
      <c r="O108" s="373"/>
      <c r="P108" s="373"/>
      <c r="Q108" s="373"/>
      <c r="R108" s="373"/>
      <c r="S108" s="373"/>
      <c r="T108" s="373"/>
      <c r="U108" s="373"/>
      <c r="V108" s="373"/>
      <c r="W108" s="373"/>
      <c r="X108" s="373"/>
      <c r="Y108" s="373"/>
      <c r="Z108" s="373"/>
      <c r="AA108" s="373"/>
      <c r="AB108" s="373"/>
      <c r="AC108" s="373"/>
      <c r="AD108" s="373"/>
      <c r="AE108" s="373"/>
      <c r="AF108" s="373"/>
      <c r="AG108" s="373"/>
      <c r="AH108" s="373"/>
      <c r="AI108" s="373"/>
      <c r="AJ108" s="373"/>
      <c r="AK108" s="80"/>
      <c r="AL108" s="155"/>
      <c r="AM108" s="156"/>
      <c r="AN108" s="80"/>
      <c r="AO108" s="80"/>
      <c r="AP108" s="80"/>
      <c r="AQ108" s="80"/>
      <c r="AR108" s="154"/>
      <c r="AS108" s="157"/>
      <c r="AT108" s="158"/>
      <c r="AU108" s="158"/>
      <c r="AV108" s="158"/>
      <c r="AW108" s="158"/>
      <c r="AX108" s="159"/>
      <c r="AY108" s="15"/>
    </row>
    <row r="109" spans="1:51" ht="19.5" customHeight="1" x14ac:dyDescent="0.25">
      <c r="A109" s="69" t="str">
        <f t="shared" si="2"/>
        <v/>
      </c>
      <c r="B109" s="153"/>
      <c r="C109" s="80"/>
      <c r="D109" s="80"/>
      <c r="E109" s="80"/>
      <c r="F109" s="80"/>
      <c r="G109" s="154"/>
      <c r="H109" s="80"/>
      <c r="I109" s="80"/>
      <c r="J109" s="80"/>
      <c r="K109" s="80"/>
      <c r="L109" s="381" t="s">
        <v>2003</v>
      </c>
      <c r="M109" s="381"/>
      <c r="N109" s="381"/>
      <c r="O109" s="381"/>
      <c r="P109" s="381"/>
      <c r="Q109" s="381"/>
      <c r="R109" s="381"/>
      <c r="S109" s="381"/>
      <c r="T109" s="381"/>
      <c r="U109" s="381"/>
      <c r="V109" s="381"/>
      <c r="W109" s="381"/>
      <c r="X109" s="381"/>
      <c r="Y109" s="381"/>
      <c r="Z109" s="381"/>
      <c r="AA109" s="381"/>
      <c r="AB109" s="381"/>
      <c r="AC109" s="381"/>
      <c r="AD109" s="381"/>
      <c r="AE109" s="381"/>
      <c r="AF109" s="381"/>
      <c r="AG109" s="381"/>
      <c r="AH109" s="381"/>
      <c r="AI109" s="381"/>
      <c r="AJ109" s="381"/>
      <c r="AK109" s="80"/>
      <c r="AL109" s="155"/>
      <c r="AM109" s="156"/>
      <c r="AN109" s="80"/>
      <c r="AO109" s="80"/>
      <c r="AP109" s="80"/>
      <c r="AQ109" s="80"/>
      <c r="AR109" s="154"/>
      <c r="AS109" s="157"/>
      <c r="AT109" s="158"/>
      <c r="AU109" s="158"/>
      <c r="AV109" s="158"/>
      <c r="AW109" s="158"/>
      <c r="AX109" s="159"/>
      <c r="AY109" s="17"/>
    </row>
    <row r="110" spans="1:51" ht="19.5" customHeight="1" x14ac:dyDescent="0.25">
      <c r="A110" s="69" t="str">
        <f t="shared" si="2"/>
        <v/>
      </c>
      <c r="B110" s="153"/>
      <c r="C110" s="80"/>
      <c r="D110" s="80"/>
      <c r="E110" s="80"/>
      <c r="F110" s="80"/>
      <c r="G110" s="154"/>
      <c r="H110" s="80"/>
      <c r="I110" s="80"/>
      <c r="J110" s="80"/>
      <c r="K110" s="80"/>
      <c r="L110" s="381"/>
      <c r="M110" s="381"/>
      <c r="N110" s="381"/>
      <c r="O110" s="381"/>
      <c r="P110" s="381"/>
      <c r="Q110" s="381"/>
      <c r="R110" s="381"/>
      <c r="S110" s="381"/>
      <c r="T110" s="381"/>
      <c r="U110" s="381"/>
      <c r="V110" s="381"/>
      <c r="W110" s="381"/>
      <c r="X110" s="381"/>
      <c r="Y110" s="381"/>
      <c r="Z110" s="381"/>
      <c r="AA110" s="381"/>
      <c r="AB110" s="381"/>
      <c r="AC110" s="381"/>
      <c r="AD110" s="381"/>
      <c r="AE110" s="381"/>
      <c r="AF110" s="381"/>
      <c r="AG110" s="381"/>
      <c r="AH110" s="381"/>
      <c r="AI110" s="381"/>
      <c r="AJ110" s="381"/>
      <c r="AK110" s="80"/>
      <c r="AL110" s="155"/>
      <c r="AM110" s="156"/>
      <c r="AN110" s="80"/>
      <c r="AO110" s="80"/>
      <c r="AP110" s="80"/>
      <c r="AQ110" s="80"/>
      <c r="AR110" s="154"/>
      <c r="AS110" s="157"/>
      <c r="AT110" s="158"/>
      <c r="AU110" s="158"/>
      <c r="AV110" s="158"/>
      <c r="AW110" s="158"/>
      <c r="AX110" s="159"/>
      <c r="AY110" s="15"/>
    </row>
    <row r="111" spans="1:51" ht="19.5" customHeight="1" x14ac:dyDescent="0.25">
      <c r="A111" s="69" t="str">
        <f t="shared" si="2"/>
        <v/>
      </c>
      <c r="B111" s="153"/>
      <c r="C111" s="80"/>
      <c r="D111" s="80"/>
      <c r="E111" s="80"/>
      <c r="F111" s="80"/>
      <c r="G111" s="154"/>
      <c r="H111" s="80"/>
      <c r="I111" s="80"/>
      <c r="J111" s="80"/>
      <c r="K111" s="80"/>
      <c r="L111" s="381"/>
      <c r="M111" s="381"/>
      <c r="N111" s="381"/>
      <c r="O111" s="381"/>
      <c r="P111" s="381"/>
      <c r="Q111" s="381"/>
      <c r="R111" s="381"/>
      <c r="S111" s="381"/>
      <c r="T111" s="381"/>
      <c r="U111" s="381"/>
      <c r="V111" s="381"/>
      <c r="W111" s="381"/>
      <c r="X111" s="381"/>
      <c r="Y111" s="381"/>
      <c r="Z111" s="381"/>
      <c r="AA111" s="381"/>
      <c r="AB111" s="381"/>
      <c r="AC111" s="381"/>
      <c r="AD111" s="381"/>
      <c r="AE111" s="381"/>
      <c r="AF111" s="381"/>
      <c r="AG111" s="381"/>
      <c r="AH111" s="381"/>
      <c r="AI111" s="381"/>
      <c r="AJ111" s="381"/>
      <c r="AK111" s="80"/>
      <c r="AL111" s="155"/>
      <c r="AM111" s="156"/>
      <c r="AN111" s="80"/>
      <c r="AO111" s="80"/>
      <c r="AP111" s="80"/>
      <c r="AQ111" s="80"/>
      <c r="AR111" s="154"/>
      <c r="AS111" s="157"/>
      <c r="AT111" s="158"/>
      <c r="AU111" s="158"/>
      <c r="AV111" s="158"/>
      <c r="AW111" s="158"/>
      <c r="AX111" s="159"/>
      <c r="AY111" s="15"/>
    </row>
    <row r="112" spans="1:51" ht="19.5" customHeight="1" x14ac:dyDescent="0.25">
      <c r="A112" s="69" t="str">
        <f t="shared" si="2"/>
        <v/>
      </c>
      <c r="B112" s="153"/>
      <c r="C112" s="80"/>
      <c r="D112" s="80"/>
      <c r="E112" s="80"/>
      <c r="F112" s="80"/>
      <c r="G112" s="154"/>
      <c r="H112" s="80"/>
      <c r="I112" s="80"/>
      <c r="J112" s="80"/>
      <c r="K112" s="80"/>
      <c r="L112" s="381"/>
      <c r="M112" s="381"/>
      <c r="N112" s="381"/>
      <c r="O112" s="381"/>
      <c r="P112" s="381"/>
      <c r="Q112" s="381"/>
      <c r="R112" s="381"/>
      <c r="S112" s="381"/>
      <c r="T112" s="381"/>
      <c r="U112" s="381"/>
      <c r="V112" s="381"/>
      <c r="W112" s="381"/>
      <c r="X112" s="381"/>
      <c r="Y112" s="381"/>
      <c r="Z112" s="381"/>
      <c r="AA112" s="381"/>
      <c r="AB112" s="381"/>
      <c r="AC112" s="381"/>
      <c r="AD112" s="381"/>
      <c r="AE112" s="381"/>
      <c r="AF112" s="381"/>
      <c r="AG112" s="381"/>
      <c r="AH112" s="381"/>
      <c r="AI112" s="381"/>
      <c r="AJ112" s="381"/>
      <c r="AK112" s="80"/>
      <c r="AL112" s="155"/>
      <c r="AM112" s="156"/>
      <c r="AN112" s="80"/>
      <c r="AO112" s="80"/>
      <c r="AP112" s="80"/>
      <c r="AQ112" s="80"/>
      <c r="AR112" s="154"/>
      <c r="AS112" s="157"/>
      <c r="AT112" s="158"/>
      <c r="AU112" s="158"/>
      <c r="AV112" s="158"/>
      <c r="AW112" s="158"/>
      <c r="AX112" s="159"/>
      <c r="AY112" s="15"/>
    </row>
    <row r="113" spans="1:51" ht="19.5" customHeight="1" x14ac:dyDescent="0.25">
      <c r="A113" s="69" t="str">
        <f t="shared" si="2"/>
        <v/>
      </c>
      <c r="B113" s="153"/>
      <c r="C113" s="80"/>
      <c r="D113" s="80"/>
      <c r="E113" s="80"/>
      <c r="F113" s="80"/>
      <c r="G113" s="154"/>
      <c r="H113" s="80"/>
      <c r="I113" s="80"/>
      <c r="J113" s="80"/>
      <c r="K113" s="80"/>
      <c r="L113" s="381"/>
      <c r="M113" s="381"/>
      <c r="N113" s="381"/>
      <c r="O113" s="381"/>
      <c r="P113" s="381"/>
      <c r="Q113" s="381"/>
      <c r="R113" s="381"/>
      <c r="S113" s="381"/>
      <c r="T113" s="381"/>
      <c r="U113" s="381"/>
      <c r="V113" s="381"/>
      <c r="W113" s="381"/>
      <c r="X113" s="381"/>
      <c r="Y113" s="381"/>
      <c r="Z113" s="381"/>
      <c r="AA113" s="381"/>
      <c r="AB113" s="381"/>
      <c r="AC113" s="381"/>
      <c r="AD113" s="381"/>
      <c r="AE113" s="381"/>
      <c r="AF113" s="381"/>
      <c r="AG113" s="381"/>
      <c r="AH113" s="381"/>
      <c r="AI113" s="381"/>
      <c r="AJ113" s="381"/>
      <c r="AK113" s="80"/>
      <c r="AL113" s="155"/>
      <c r="AM113" s="156"/>
      <c r="AN113" s="80"/>
      <c r="AO113" s="80"/>
      <c r="AP113" s="80"/>
      <c r="AQ113" s="80"/>
      <c r="AR113" s="154"/>
      <c r="AS113" s="157"/>
      <c r="AT113" s="158"/>
      <c r="AU113" s="158"/>
      <c r="AV113" s="158"/>
      <c r="AW113" s="158"/>
      <c r="AX113" s="159"/>
      <c r="AY113" s="15"/>
    </row>
    <row r="114" spans="1:51" ht="19.5" customHeight="1" x14ac:dyDescent="0.25">
      <c r="A114" s="69" t="str">
        <f t="shared" si="2"/>
        <v/>
      </c>
      <c r="B114" s="153"/>
      <c r="C114" s="80"/>
      <c r="D114" s="80"/>
      <c r="E114" s="80"/>
      <c r="F114" s="80"/>
      <c r="G114" s="154"/>
      <c r="H114" s="80"/>
      <c r="I114" s="80"/>
      <c r="J114" s="80"/>
      <c r="K114" s="80"/>
      <c r="L114" s="381"/>
      <c r="M114" s="381"/>
      <c r="N114" s="381"/>
      <c r="O114" s="381"/>
      <c r="P114" s="381"/>
      <c r="Q114" s="381"/>
      <c r="R114" s="381"/>
      <c r="S114" s="381"/>
      <c r="T114" s="381"/>
      <c r="U114" s="381"/>
      <c r="V114" s="381"/>
      <c r="W114" s="381"/>
      <c r="X114" s="381"/>
      <c r="Y114" s="381"/>
      <c r="Z114" s="381"/>
      <c r="AA114" s="381"/>
      <c r="AB114" s="381"/>
      <c r="AC114" s="381"/>
      <c r="AD114" s="381"/>
      <c r="AE114" s="381"/>
      <c r="AF114" s="381"/>
      <c r="AG114" s="381"/>
      <c r="AH114" s="381"/>
      <c r="AI114" s="381"/>
      <c r="AJ114" s="381"/>
      <c r="AK114" s="80"/>
      <c r="AL114" s="155"/>
      <c r="AM114" s="156"/>
      <c r="AN114" s="80"/>
      <c r="AO114" s="80"/>
      <c r="AP114" s="80"/>
      <c r="AQ114" s="80"/>
      <c r="AR114" s="154"/>
      <c r="AS114" s="157"/>
      <c r="AT114" s="158"/>
      <c r="AU114" s="158"/>
      <c r="AV114" s="158"/>
      <c r="AW114" s="158"/>
      <c r="AX114" s="159"/>
      <c r="AY114" s="15"/>
    </row>
    <row r="115" spans="1:51" ht="19.5" customHeight="1" x14ac:dyDescent="0.25">
      <c r="A115" s="69" t="str">
        <f t="shared" si="2"/>
        <v/>
      </c>
      <c r="B115" s="153"/>
      <c r="C115" s="80"/>
      <c r="D115" s="80"/>
      <c r="E115" s="80"/>
      <c r="F115" s="80"/>
      <c r="G115" s="154"/>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155"/>
      <c r="AM115" s="156"/>
      <c r="AN115" s="80"/>
      <c r="AO115" s="80"/>
      <c r="AP115" s="80"/>
      <c r="AQ115" s="80"/>
      <c r="AR115" s="154"/>
      <c r="AS115" s="157"/>
      <c r="AT115" s="158"/>
      <c r="AU115" s="158"/>
      <c r="AV115" s="158"/>
      <c r="AW115" s="158"/>
      <c r="AX115" s="159"/>
      <c r="AY115" s="15"/>
    </row>
    <row r="116" spans="1:51" ht="19.5" customHeight="1" x14ac:dyDescent="0.25">
      <c r="A116" s="69" t="str">
        <f t="shared" si="2"/>
        <v/>
      </c>
      <c r="B116" s="153"/>
      <c r="C116" s="80"/>
      <c r="D116" s="80"/>
      <c r="E116" s="80"/>
      <c r="F116" s="80"/>
      <c r="G116" s="154"/>
      <c r="H116" s="80"/>
      <c r="I116" s="80"/>
      <c r="J116" s="80" t="s">
        <v>45</v>
      </c>
      <c r="K116" s="381" t="s">
        <v>279</v>
      </c>
      <c r="L116" s="381"/>
      <c r="M116" s="381"/>
      <c r="N116" s="381"/>
      <c r="O116" s="381"/>
      <c r="P116" s="381"/>
      <c r="Q116" s="381"/>
      <c r="R116" s="381"/>
      <c r="S116" s="381"/>
      <c r="T116" s="381"/>
      <c r="U116" s="381"/>
      <c r="V116" s="381"/>
      <c r="W116" s="381"/>
      <c r="X116" s="381"/>
      <c r="Y116" s="381"/>
      <c r="Z116" s="381"/>
      <c r="AA116" s="381"/>
      <c r="AB116" s="381"/>
      <c r="AC116" s="381"/>
      <c r="AD116" s="381"/>
      <c r="AE116" s="381"/>
      <c r="AF116" s="381"/>
      <c r="AG116" s="381"/>
      <c r="AH116" s="381"/>
      <c r="AI116" s="381"/>
      <c r="AJ116" s="381"/>
      <c r="AK116" s="80"/>
      <c r="AL116" s="155"/>
      <c r="AM116" s="156"/>
      <c r="AN116" s="80"/>
      <c r="AO116" s="80"/>
      <c r="AP116" s="80"/>
      <c r="AQ116" s="80"/>
      <c r="AR116" s="154"/>
      <c r="AS116" s="157"/>
      <c r="AT116" s="158"/>
      <c r="AU116" s="158"/>
      <c r="AV116" s="158"/>
      <c r="AW116" s="158"/>
      <c r="AX116" s="159"/>
      <c r="AY116" s="15"/>
    </row>
    <row r="117" spans="1:51" ht="19.5" customHeight="1" x14ac:dyDescent="0.25">
      <c r="A117" s="69" t="str">
        <f t="shared" si="2"/>
        <v/>
      </c>
      <c r="B117" s="153"/>
      <c r="C117" s="80"/>
      <c r="D117" s="80"/>
      <c r="E117" s="80"/>
      <c r="F117" s="80"/>
      <c r="G117" s="154"/>
      <c r="H117" s="80"/>
      <c r="I117" s="80"/>
      <c r="J117" s="80"/>
      <c r="K117" s="381"/>
      <c r="L117" s="381"/>
      <c r="M117" s="381"/>
      <c r="N117" s="381"/>
      <c r="O117" s="381"/>
      <c r="P117" s="381"/>
      <c r="Q117" s="381"/>
      <c r="R117" s="381"/>
      <c r="S117" s="381"/>
      <c r="T117" s="381"/>
      <c r="U117" s="381"/>
      <c r="V117" s="381"/>
      <c r="W117" s="381"/>
      <c r="X117" s="381"/>
      <c r="Y117" s="381"/>
      <c r="Z117" s="381"/>
      <c r="AA117" s="381"/>
      <c r="AB117" s="381"/>
      <c r="AC117" s="381"/>
      <c r="AD117" s="381"/>
      <c r="AE117" s="381"/>
      <c r="AF117" s="381"/>
      <c r="AG117" s="381"/>
      <c r="AH117" s="381"/>
      <c r="AI117" s="381"/>
      <c r="AJ117" s="381"/>
      <c r="AK117" s="80"/>
      <c r="AL117" s="155"/>
      <c r="AM117" s="156"/>
      <c r="AN117" s="80"/>
      <c r="AO117" s="80"/>
      <c r="AP117" s="80"/>
      <c r="AQ117" s="80"/>
      <c r="AR117" s="154"/>
      <c r="AS117" s="157"/>
      <c r="AT117" s="158"/>
      <c r="AU117" s="158"/>
      <c r="AV117" s="158"/>
      <c r="AW117" s="158"/>
      <c r="AX117" s="159"/>
      <c r="AY117" s="15"/>
    </row>
    <row r="118" spans="1:51" ht="19.5" customHeight="1" x14ac:dyDescent="0.25">
      <c r="A118" s="69" t="str">
        <f t="shared" si="2"/>
        <v/>
      </c>
      <c r="B118" s="153"/>
      <c r="C118" s="80"/>
      <c r="D118" s="80"/>
      <c r="E118" s="80"/>
      <c r="F118" s="80"/>
      <c r="G118" s="154"/>
      <c r="H118" s="80"/>
      <c r="I118" s="80"/>
      <c r="J118" s="80"/>
      <c r="K118" s="381"/>
      <c r="L118" s="381"/>
      <c r="M118" s="381"/>
      <c r="N118" s="381"/>
      <c r="O118" s="381"/>
      <c r="P118" s="381"/>
      <c r="Q118" s="381"/>
      <c r="R118" s="381"/>
      <c r="S118" s="381"/>
      <c r="T118" s="381"/>
      <c r="U118" s="381"/>
      <c r="V118" s="381"/>
      <c r="W118" s="381"/>
      <c r="X118" s="381"/>
      <c r="Y118" s="381"/>
      <c r="Z118" s="381"/>
      <c r="AA118" s="381"/>
      <c r="AB118" s="381"/>
      <c r="AC118" s="381"/>
      <c r="AD118" s="381"/>
      <c r="AE118" s="381"/>
      <c r="AF118" s="381"/>
      <c r="AG118" s="381"/>
      <c r="AH118" s="381"/>
      <c r="AI118" s="381"/>
      <c r="AJ118" s="381"/>
      <c r="AK118" s="80"/>
      <c r="AL118" s="155"/>
      <c r="AM118" s="156"/>
      <c r="AN118" s="80"/>
      <c r="AO118" s="80"/>
      <c r="AP118" s="80"/>
      <c r="AQ118" s="80"/>
      <c r="AR118" s="154"/>
      <c r="AS118" s="157"/>
      <c r="AT118" s="158"/>
      <c r="AU118" s="158"/>
      <c r="AV118" s="158"/>
      <c r="AW118" s="158"/>
      <c r="AX118" s="159"/>
      <c r="AY118" s="15"/>
    </row>
    <row r="119" spans="1:51" ht="19.5" customHeight="1" thickBot="1" x14ac:dyDescent="0.3">
      <c r="A119" s="69" t="str">
        <f t="shared" si="2"/>
        <v/>
      </c>
      <c r="B119" s="170"/>
      <c r="C119" s="171"/>
      <c r="D119" s="171"/>
      <c r="E119" s="171"/>
      <c r="F119" s="171"/>
      <c r="G119" s="172"/>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71"/>
      <c r="AE119" s="171"/>
      <c r="AF119" s="171"/>
      <c r="AG119" s="171"/>
      <c r="AH119" s="171"/>
      <c r="AI119" s="171"/>
      <c r="AJ119" s="171"/>
      <c r="AK119" s="171"/>
      <c r="AL119" s="173"/>
      <c r="AM119" s="174"/>
      <c r="AN119" s="171"/>
      <c r="AO119" s="171"/>
      <c r="AP119" s="171"/>
      <c r="AQ119" s="171"/>
      <c r="AR119" s="172"/>
      <c r="AS119" s="175"/>
      <c r="AT119" s="176"/>
      <c r="AU119" s="176"/>
      <c r="AV119" s="176"/>
      <c r="AW119" s="176"/>
      <c r="AX119" s="177"/>
      <c r="AY119" s="11"/>
    </row>
    <row r="120" spans="1:51" ht="19.5" customHeight="1" x14ac:dyDescent="0.25">
      <c r="A120" s="69"/>
    </row>
    <row r="121" spans="1:51" ht="19.5" customHeight="1" x14ac:dyDescent="0.25">
      <c r="A121" s="69"/>
      <c r="AM121" s="435" t="s">
        <v>991</v>
      </c>
      <c r="AN121" s="435"/>
      <c r="AO121" s="435"/>
      <c r="AP121" s="435"/>
      <c r="AQ121" s="435"/>
    </row>
    <row r="122" spans="1:51" ht="19.5" customHeight="1" x14ac:dyDescent="0.25">
      <c r="A122" s="69"/>
    </row>
    <row r="123" spans="1:51" ht="19.5" customHeight="1" x14ac:dyDescent="0.25">
      <c r="A123" s="69"/>
    </row>
    <row r="124" spans="1:51" ht="19.5" customHeight="1" x14ac:dyDescent="0.25">
      <c r="A124" s="69"/>
    </row>
    <row r="125" spans="1:51" ht="19.5" customHeight="1" x14ac:dyDescent="0.25">
      <c r="A125" s="69"/>
    </row>
    <row r="126" spans="1:51" ht="19.5" customHeight="1" x14ac:dyDescent="0.25">
      <c r="A126" s="69"/>
    </row>
    <row r="127" spans="1:51" ht="19.5" customHeight="1" x14ac:dyDescent="0.25">
      <c r="A127" s="69"/>
    </row>
    <row r="128" spans="1:51" ht="19.5" customHeight="1" x14ac:dyDescent="0.25">
      <c r="A128" s="69"/>
    </row>
    <row r="129" spans="1:1" ht="19.5" customHeight="1" x14ac:dyDescent="0.25">
      <c r="A129" s="69"/>
    </row>
    <row r="130" spans="1:1" ht="19.5" customHeight="1" x14ac:dyDescent="0.25">
      <c r="A130" s="69"/>
    </row>
    <row r="131" spans="1:1" ht="19.5" customHeight="1" x14ac:dyDescent="0.25">
      <c r="A131" s="69"/>
    </row>
    <row r="132" spans="1:1" ht="19.5" customHeight="1" x14ac:dyDescent="0.25">
      <c r="A132" s="69"/>
    </row>
    <row r="133" spans="1:1" ht="19.5" customHeight="1" x14ac:dyDescent="0.25">
      <c r="A133" s="69"/>
    </row>
    <row r="134" spans="1:1" ht="19.5" customHeight="1" x14ac:dyDescent="0.25">
      <c r="A134" s="69"/>
    </row>
    <row r="135" spans="1:1" ht="19.5" customHeight="1" x14ac:dyDescent="0.25">
      <c r="A135" s="69"/>
    </row>
    <row r="136" spans="1:1" ht="19.5" customHeight="1" x14ac:dyDescent="0.25">
      <c r="A136" s="69"/>
    </row>
    <row r="137" spans="1:1" ht="19.5" customHeight="1" x14ac:dyDescent="0.25">
      <c r="A137" s="69"/>
    </row>
    <row r="138" spans="1:1" ht="19.5" customHeight="1" x14ac:dyDescent="0.25">
      <c r="A138" s="69"/>
    </row>
    <row r="139" spans="1:1" ht="19.5" customHeight="1" x14ac:dyDescent="0.25">
      <c r="A139" s="69"/>
    </row>
    <row r="140" spans="1:1" ht="19.5" customHeight="1" x14ac:dyDescent="0.25">
      <c r="A140" s="69"/>
    </row>
    <row r="141" spans="1:1" ht="19.5" customHeight="1" x14ac:dyDescent="0.25">
      <c r="A141" s="69"/>
    </row>
    <row r="142" spans="1:1" ht="19.5" customHeight="1" x14ac:dyDescent="0.25">
      <c r="A142" s="69"/>
    </row>
    <row r="143" spans="1:1" ht="19.5" customHeight="1" x14ac:dyDescent="0.25">
      <c r="A143" s="69"/>
    </row>
    <row r="144" spans="1:1" ht="19.5" customHeight="1" x14ac:dyDescent="0.25">
      <c r="A144" s="69"/>
    </row>
    <row r="145" spans="1:1" ht="19.5" customHeight="1" x14ac:dyDescent="0.25">
      <c r="A145" s="69"/>
    </row>
  </sheetData>
  <mergeCells count="81">
    <mergeCell ref="K22:AJ23"/>
    <mergeCell ref="AM121:AQ121"/>
    <mergeCell ref="AM1:AQ1"/>
    <mergeCell ref="J12:AJ13"/>
    <mergeCell ref="H2:AK5"/>
    <mergeCell ref="AL2:AR3"/>
    <mergeCell ref="J10:AJ10"/>
    <mergeCell ref="K20:AJ20"/>
    <mergeCell ref="K25:AJ25"/>
    <mergeCell ref="K27:AJ27"/>
    <mergeCell ref="H29:I29"/>
    <mergeCell ref="AN29:AQ29"/>
    <mergeCell ref="J31:AJ32"/>
    <mergeCell ref="H31:I31"/>
    <mergeCell ref="AN31:AQ31"/>
    <mergeCell ref="K35:AJ35"/>
    <mergeCell ref="B3:G4"/>
    <mergeCell ref="AS3:AX4"/>
    <mergeCell ref="AO4:AR5"/>
    <mergeCell ref="B7:G7"/>
    <mergeCell ref="J7:AJ9"/>
    <mergeCell ref="AN7:AQ7"/>
    <mergeCell ref="C9:E9"/>
    <mergeCell ref="AS7:AX10"/>
    <mergeCell ref="C10:F10"/>
    <mergeCell ref="C12:E12"/>
    <mergeCell ref="C13:F13"/>
    <mergeCell ref="J15:AJ15"/>
    <mergeCell ref="K18:AJ18"/>
    <mergeCell ref="J17:AJ17"/>
    <mergeCell ref="K37:AJ37"/>
    <mergeCell ref="K42:AJ42"/>
    <mergeCell ref="K44:AJ44"/>
    <mergeCell ref="K39:AJ40"/>
    <mergeCell ref="AN46:AQ46"/>
    <mergeCell ref="H50:I50"/>
    <mergeCell ref="J50:AJ52"/>
    <mergeCell ref="AN50:AQ50"/>
    <mergeCell ref="J54:AJ56"/>
    <mergeCell ref="H46:I46"/>
    <mergeCell ref="J46:AJ48"/>
    <mergeCell ref="K59:AJ61"/>
    <mergeCell ref="AN59:AQ59"/>
    <mergeCell ref="K63:AJ65"/>
    <mergeCell ref="AN63:AQ63"/>
    <mergeCell ref="K67:AJ68"/>
    <mergeCell ref="AN67:AQ67"/>
    <mergeCell ref="K70:AJ72"/>
    <mergeCell ref="AN70:AQ70"/>
    <mergeCell ref="H74:I74"/>
    <mergeCell ref="J74:AJ75"/>
    <mergeCell ref="AN74:AQ74"/>
    <mergeCell ref="L92:AJ96"/>
    <mergeCell ref="K91:AJ91"/>
    <mergeCell ref="AS78:AX79"/>
    <mergeCell ref="B84:G84"/>
    <mergeCell ref="C86:E86"/>
    <mergeCell ref="C87:F87"/>
    <mergeCell ref="C89:E89"/>
    <mergeCell ref="C90:F90"/>
    <mergeCell ref="J86:AJ87"/>
    <mergeCell ref="AN86:AQ86"/>
    <mergeCell ref="AS86:AX87"/>
    <mergeCell ref="K89:AJ89"/>
    <mergeCell ref="J78:AJ81"/>
    <mergeCell ref="AN78:AQ78"/>
    <mergeCell ref="K108:AJ108"/>
    <mergeCell ref="L109:AJ114"/>
    <mergeCell ref="K116:AJ118"/>
    <mergeCell ref="L97:AJ97"/>
    <mergeCell ref="M98:AJ100"/>
    <mergeCell ref="M101:AJ105"/>
    <mergeCell ref="AS63:AX64"/>
    <mergeCell ref="AS67:AX68"/>
    <mergeCell ref="AS70:AX71"/>
    <mergeCell ref="AS74:AX75"/>
    <mergeCell ref="AS29:AX30"/>
    <mergeCell ref="AS31:AX32"/>
    <mergeCell ref="AS46:AX47"/>
    <mergeCell ref="AS50:AX51"/>
    <mergeCell ref="AS59:AX60"/>
  </mergeCells>
  <phoneticPr fontId="7"/>
  <conditionalFormatting sqref="C10">
    <cfRule type="cellIs" dxfId="4088" priority="136" operator="equal">
      <formula>"該当・非該当"</formula>
    </cfRule>
    <cfRule type="cellIs" dxfId="4087" priority="137" operator="equal">
      <formula>"該当"</formula>
    </cfRule>
    <cfRule type="cellIs" dxfId="4086" priority="138" operator="equal">
      <formula>"非該当"</formula>
    </cfRule>
  </conditionalFormatting>
  <conditionalFormatting sqref="C13">
    <cfRule type="cellIs" dxfId="4085" priority="134" operator="equal">
      <formula>"該当"</formula>
    </cfRule>
    <cfRule type="cellIs" dxfId="4084" priority="133" operator="equal">
      <formula>"該当・非該当"</formula>
    </cfRule>
    <cfRule type="cellIs" dxfId="4083" priority="135" operator="equal">
      <formula>"非該当"</formula>
    </cfRule>
  </conditionalFormatting>
  <conditionalFormatting sqref="C48">
    <cfRule type="cellIs" dxfId="4082" priority="146" operator="equal">
      <formula>"該当・非該当"</formula>
    </cfRule>
    <cfRule type="cellIs" dxfId="4081" priority="147" operator="equal">
      <formula>"該当"</formula>
    </cfRule>
    <cfRule type="cellIs" dxfId="4080" priority="148" operator="equal">
      <formula>"非該当"</formula>
    </cfRule>
  </conditionalFormatting>
  <conditionalFormatting sqref="C87">
    <cfRule type="cellIs" dxfId="4079" priority="44" operator="equal">
      <formula>"該当・非該当"</formula>
    </cfRule>
    <cfRule type="cellIs" dxfId="4078" priority="45" operator="equal">
      <formula>"該当"</formula>
    </cfRule>
    <cfRule type="cellIs" dxfId="4077" priority="46" operator="equal">
      <formula>"非該当"</formula>
    </cfRule>
  </conditionalFormatting>
  <conditionalFormatting sqref="C90">
    <cfRule type="cellIs" dxfId="4076" priority="42" operator="equal">
      <formula>"該当"</formula>
    </cfRule>
    <cfRule type="cellIs" dxfId="4075" priority="43" operator="equal">
      <formula>"非該当"</formula>
    </cfRule>
    <cfRule type="cellIs" dxfId="4074" priority="41" operator="equal">
      <formula>"該当・非該当"</formula>
    </cfRule>
  </conditionalFormatting>
  <conditionalFormatting sqref="J18">
    <cfRule type="containsBlanks" dxfId="4073" priority="15">
      <formula>LEN(TRIM(J18))=0</formula>
    </cfRule>
    <cfRule type="containsText" dxfId="4072" priority="16" operator="containsText" text="〇">
      <formula>NOT(ISERROR(SEARCH("〇",J18)))</formula>
    </cfRule>
  </conditionalFormatting>
  <conditionalFormatting sqref="J20">
    <cfRule type="containsBlanks" dxfId="4071" priority="13">
      <formula>LEN(TRIM(J20))=0</formula>
    </cfRule>
    <cfRule type="containsText" dxfId="4070" priority="14" operator="containsText" text="〇">
      <formula>NOT(ISERROR(SEARCH("〇",J20)))</formula>
    </cfRule>
  </conditionalFormatting>
  <conditionalFormatting sqref="J25">
    <cfRule type="containsBlanks" dxfId="4069" priority="11">
      <formula>LEN(TRIM(J25))=0</formula>
    </cfRule>
    <cfRule type="containsText" dxfId="4068" priority="12" operator="containsText" text="〇">
      <formula>NOT(ISERROR(SEARCH("〇",J25)))</formula>
    </cfRule>
  </conditionalFormatting>
  <conditionalFormatting sqref="J27">
    <cfRule type="containsBlanks" dxfId="4067" priority="9">
      <formula>LEN(TRIM(J27))=0</formula>
    </cfRule>
    <cfRule type="containsText" dxfId="4066" priority="10" operator="containsText" text="〇">
      <formula>NOT(ISERROR(SEARCH("〇",J27)))</formula>
    </cfRule>
  </conditionalFormatting>
  <conditionalFormatting sqref="J35">
    <cfRule type="containsBlanks" dxfId="4065" priority="7">
      <formula>LEN(TRIM(J35))=0</formula>
    </cfRule>
    <cfRule type="containsText" dxfId="4064" priority="8" operator="containsText" text="〇">
      <formula>NOT(ISERROR(SEARCH("〇",J35)))</formula>
    </cfRule>
  </conditionalFormatting>
  <conditionalFormatting sqref="J37">
    <cfRule type="containsBlanks" dxfId="4063" priority="5">
      <formula>LEN(TRIM(J37))=0</formula>
    </cfRule>
    <cfRule type="containsText" dxfId="4062" priority="6" operator="containsText" text="〇">
      <formula>NOT(ISERROR(SEARCH("〇",J37)))</formula>
    </cfRule>
  </conditionalFormatting>
  <conditionalFormatting sqref="J42">
    <cfRule type="containsBlanks" dxfId="4061" priority="3">
      <formula>LEN(TRIM(J42))=0</formula>
    </cfRule>
    <cfRule type="containsText" dxfId="4060" priority="4" operator="containsText" text="〇">
      <formula>NOT(ISERROR(SEARCH("〇",J42)))</formula>
    </cfRule>
  </conditionalFormatting>
  <conditionalFormatting sqref="J44">
    <cfRule type="containsText" dxfId="4059" priority="2" operator="containsText" text="〇">
      <formula>NOT(ISERROR(SEARCH("〇",J44)))</formula>
    </cfRule>
    <cfRule type="containsBlanks" dxfId="4058" priority="1">
      <formula>LEN(TRIM(J44))=0</formula>
    </cfRule>
  </conditionalFormatting>
  <conditionalFormatting sqref="AN31">
    <cfRule type="cellIs" dxfId="4057" priority="28" operator="equal">
      <formula>"いない"</formula>
    </cfRule>
    <cfRule type="cellIs" dxfId="4056" priority="29" operator="equal">
      <formula>"いる"</formula>
    </cfRule>
    <cfRule type="cellIs" dxfId="4055" priority="30" operator="equal">
      <formula>"いない・いる"</formula>
    </cfRule>
    <cfRule type="cellIs" dxfId="4054" priority="27" operator="equal">
      <formula>"非該当"</formula>
    </cfRule>
  </conditionalFormatting>
  <conditionalFormatting sqref="AN74">
    <cfRule type="cellIs" dxfId="4053" priority="22" operator="equal">
      <formula>"いる"</formula>
    </cfRule>
    <cfRule type="cellIs" dxfId="4052" priority="21" operator="equal">
      <formula>"いない"</formula>
    </cfRule>
    <cfRule type="cellIs" dxfId="4051" priority="20" operator="equal">
      <formula>"非該当"</formula>
    </cfRule>
    <cfRule type="cellIs" dxfId="4050" priority="23" operator="equal">
      <formula>"いない・いる"</formula>
    </cfRule>
  </conditionalFormatting>
  <conditionalFormatting sqref="AN4:AO4">
    <cfRule type="containsBlanks" dxfId="4049" priority="249">
      <formula>LEN(TRIM(AN4))=0</formula>
    </cfRule>
  </conditionalFormatting>
  <conditionalFormatting sqref="AN7:AO7">
    <cfRule type="cellIs" dxfId="4048" priority="142" operator="equal">
      <formula>"いる"</formula>
    </cfRule>
    <cfRule type="cellIs" dxfId="4047" priority="143" operator="equal">
      <formula>"非該当"</formula>
    </cfRule>
    <cfRule type="cellIs" dxfId="4046" priority="144" operator="equal">
      <formula>"いる・いない"</formula>
    </cfRule>
    <cfRule type="containsText" dxfId="4045" priority="145" operator="containsText" text="いない">
      <formula>NOT(ISERROR(SEARCH("いない",AN7)))</formula>
    </cfRule>
  </conditionalFormatting>
  <conditionalFormatting sqref="AN13:AO13">
    <cfRule type="containsText" dxfId="4044" priority="169" operator="containsText" text="いない">
      <formula>NOT(ISERROR(SEARCH("いない",AN13)))</formula>
    </cfRule>
    <cfRule type="cellIs" dxfId="4043" priority="166" operator="equal">
      <formula>"いる"</formula>
    </cfRule>
    <cfRule type="cellIs" dxfId="4042" priority="167" operator="equal">
      <formula>"非該当"</formula>
    </cfRule>
    <cfRule type="cellIs" dxfId="4041" priority="168" operator="equal">
      <formula>"いる・いない"</formula>
    </cfRule>
  </conditionalFormatting>
  <conditionalFormatting sqref="AN29:AO29">
    <cfRule type="cellIs" dxfId="4040" priority="122" operator="equal">
      <formula>"非該当"</formula>
    </cfRule>
    <cfRule type="cellIs" dxfId="4039" priority="121" operator="equal">
      <formula>"いる"</formula>
    </cfRule>
    <cfRule type="cellIs" dxfId="4038" priority="123" operator="equal">
      <formula>"いる・いない"</formula>
    </cfRule>
    <cfRule type="containsText" dxfId="4037" priority="124" operator="containsText" text="いない">
      <formula>NOT(ISERROR(SEARCH("いない",AN29)))</formula>
    </cfRule>
  </conditionalFormatting>
  <conditionalFormatting sqref="AN46:AO47">
    <cfRule type="cellIs" dxfId="4036" priority="101" operator="equal">
      <formula>"いる・いない"</formula>
    </cfRule>
    <cfRule type="cellIs" dxfId="4035" priority="100" operator="equal">
      <formula>"非該当"</formula>
    </cfRule>
    <cfRule type="cellIs" dxfId="4034" priority="99" operator="equal">
      <formula>"いる"</formula>
    </cfRule>
    <cfRule type="containsText" dxfId="4033" priority="102" operator="containsText" text="いない">
      <formula>NOT(ISERROR(SEARCH("いない",AN46)))</formula>
    </cfRule>
  </conditionalFormatting>
  <conditionalFormatting sqref="AN50:AO51">
    <cfRule type="containsText" dxfId="4032" priority="95" operator="containsText" text="いない">
      <formula>NOT(ISERROR(SEARCH("いない",AN50)))</formula>
    </cfRule>
    <cfRule type="cellIs" dxfId="4031" priority="94" operator="equal">
      <formula>"いる・いない"</formula>
    </cfRule>
    <cfRule type="cellIs" dxfId="4030" priority="93" operator="equal">
      <formula>"非該当"</formula>
    </cfRule>
    <cfRule type="cellIs" dxfId="4029" priority="92" operator="equal">
      <formula>"いる"</formula>
    </cfRule>
  </conditionalFormatting>
  <conditionalFormatting sqref="AN59:AO59">
    <cfRule type="cellIs" dxfId="4028" priority="85" operator="equal">
      <formula>"いる"</formula>
    </cfRule>
    <cfRule type="cellIs" dxfId="4027" priority="86" operator="equal">
      <formula>"非該当"</formula>
    </cfRule>
    <cfRule type="containsText" dxfId="4026" priority="88" operator="containsText" text="いない">
      <formula>NOT(ISERROR(SEARCH("いない",AN59)))</formula>
    </cfRule>
    <cfRule type="cellIs" dxfId="4025" priority="87" operator="equal">
      <formula>"いる・いない"</formula>
    </cfRule>
  </conditionalFormatting>
  <conditionalFormatting sqref="AN63:AO63">
    <cfRule type="cellIs" dxfId="4024" priority="78" operator="equal">
      <formula>"いる"</formula>
    </cfRule>
    <cfRule type="cellIs" dxfId="4023" priority="79" operator="equal">
      <formula>"非該当"</formula>
    </cfRule>
    <cfRule type="cellIs" dxfId="4022" priority="80" operator="equal">
      <formula>"いる・いない"</formula>
    </cfRule>
    <cfRule type="containsText" dxfId="4021" priority="81" operator="containsText" text="いない">
      <formula>NOT(ISERROR(SEARCH("いない",AN63)))</formula>
    </cfRule>
  </conditionalFormatting>
  <conditionalFormatting sqref="AN67:AO67">
    <cfRule type="cellIs" dxfId="4020" priority="71" operator="equal">
      <formula>"いる"</formula>
    </cfRule>
    <cfRule type="cellIs" dxfId="4019" priority="72" operator="equal">
      <formula>"非該当"</formula>
    </cfRule>
    <cfRule type="cellIs" dxfId="4018" priority="73" operator="equal">
      <formula>"いる・いない"</formula>
    </cfRule>
    <cfRule type="containsText" dxfId="4017" priority="74" operator="containsText" text="いない">
      <formula>NOT(ISERROR(SEARCH("いない",AN67)))</formula>
    </cfRule>
  </conditionalFormatting>
  <conditionalFormatting sqref="AN70:AO70">
    <cfRule type="cellIs" dxfId="4016" priority="64" operator="equal">
      <formula>"いる"</formula>
    </cfRule>
    <cfRule type="cellIs" dxfId="4015" priority="65" operator="equal">
      <formula>"非該当"</formula>
    </cfRule>
    <cfRule type="cellIs" dxfId="4014" priority="66" operator="equal">
      <formula>"いる・いない"</formula>
    </cfRule>
    <cfRule type="containsText" dxfId="4013" priority="67" operator="containsText" text="いない">
      <formula>NOT(ISERROR(SEARCH("いない",AN70)))</formula>
    </cfRule>
  </conditionalFormatting>
  <conditionalFormatting sqref="AN78:AO78">
    <cfRule type="cellIs" dxfId="4012" priority="50" operator="equal">
      <formula>"いる"</formula>
    </cfRule>
    <cfRule type="cellIs" dxfId="4011" priority="51" operator="equal">
      <formula>"非該当"</formula>
    </cfRule>
    <cfRule type="cellIs" dxfId="4010" priority="52" operator="equal">
      <formula>"いる・いない"</formula>
    </cfRule>
    <cfRule type="containsText" dxfId="4009" priority="53" operator="containsText" text="いない">
      <formula>NOT(ISERROR(SEARCH("いない",AN78)))</formula>
    </cfRule>
  </conditionalFormatting>
  <conditionalFormatting sqref="AN86:AO86">
    <cfRule type="cellIs" dxfId="4008" priority="35" operator="equal">
      <formula>"非該当"</formula>
    </cfRule>
    <cfRule type="cellIs" dxfId="4007" priority="34" operator="equal">
      <formula>"いる"</formula>
    </cfRule>
    <cfRule type="containsText" dxfId="4006" priority="37" operator="containsText" text="いない">
      <formula>NOT(ISERROR(SEARCH("いない",AN86)))</formula>
    </cfRule>
    <cfRule type="cellIs" dxfId="4005" priority="36" operator="equal">
      <formula>"いる・いない"</formula>
    </cfRule>
  </conditionalFormatting>
  <conditionalFormatting sqref="AY7">
    <cfRule type="containsErrors" dxfId="4004" priority="139">
      <formula>ISERROR(AY7)</formula>
    </cfRule>
    <cfRule type="cellIs" dxfId="4003" priority="140" operator="equal">
      <formula>0</formula>
    </cfRule>
    <cfRule type="containsText" dxfId="4002" priority="141" operator="containsText" text="根拠法令等の記載内容を再度確認してください。">
      <formula>NOT(ISERROR(SEARCH("根拠法令等の記載内容を再度確認してください。",AY7)))</formula>
    </cfRule>
  </conditionalFormatting>
  <conditionalFormatting sqref="AY13">
    <cfRule type="cellIs" dxfId="4001" priority="164" operator="equal">
      <formula>0</formula>
    </cfRule>
    <cfRule type="containsText" dxfId="4000" priority="165" operator="containsText" text="根拠法令等の記載内容を再度確認してください。">
      <formula>NOT(ISERROR(SEARCH("根拠法令等の記載内容を再度確認してください。",AY13)))</formula>
    </cfRule>
    <cfRule type="containsErrors" dxfId="3999" priority="163">
      <formula>ISERROR(AY13)</formula>
    </cfRule>
  </conditionalFormatting>
  <conditionalFormatting sqref="AY18">
    <cfRule type="containsText" dxfId="3998" priority="248" operator="containsText" text="根拠法令等の記載内容を再度確認してください。">
      <formula>NOT(ISERROR(SEARCH("根拠法令等の記載内容を再度確認してください。",AY18)))</formula>
    </cfRule>
    <cfRule type="cellIs" dxfId="3997" priority="247" operator="equal">
      <formula>0</formula>
    </cfRule>
    <cfRule type="containsErrors" dxfId="3996" priority="246">
      <formula>ISERROR(AY18)</formula>
    </cfRule>
  </conditionalFormatting>
  <conditionalFormatting sqref="AY22">
    <cfRule type="containsText" dxfId="3995" priority="245" operator="containsText" text="根拠法令等の記載内容を再度確認してください。">
      <formula>NOT(ISERROR(SEARCH("根拠法令等の記載内容を再度確認してください。",AY22)))</formula>
    </cfRule>
    <cfRule type="cellIs" dxfId="3994" priority="244" operator="equal">
      <formula>0</formula>
    </cfRule>
    <cfRule type="containsErrors" dxfId="3993" priority="243">
      <formula>ISERROR(AY22)</formula>
    </cfRule>
  </conditionalFormatting>
  <conditionalFormatting sqref="AY25">
    <cfRule type="cellIs" dxfId="3992" priority="241" operator="equal">
      <formula>0</formula>
    </cfRule>
    <cfRule type="containsText" dxfId="3991" priority="242" operator="containsText" text="根拠法令等の記載内容を再度確認してください。">
      <formula>NOT(ISERROR(SEARCH("根拠法令等の記載内容を再度確認してください。",AY25)))</formula>
    </cfRule>
    <cfRule type="containsErrors" dxfId="3990" priority="240">
      <formula>ISERROR(AY25)</formula>
    </cfRule>
  </conditionalFormatting>
  <conditionalFormatting sqref="AY29">
    <cfRule type="containsErrors" dxfId="3989" priority="118">
      <formula>ISERROR(AY29)</formula>
    </cfRule>
    <cfRule type="cellIs" dxfId="3988" priority="119" operator="equal">
      <formula>0</formula>
    </cfRule>
    <cfRule type="containsText" dxfId="3987" priority="120" operator="containsText" text="根拠法令等の記載内容を再度確認してください。">
      <formula>NOT(ISERROR(SEARCH("根拠法令等の記載内容を再度確認してください。",AY29)))</formula>
    </cfRule>
  </conditionalFormatting>
  <conditionalFormatting sqref="AY31">
    <cfRule type="containsErrors" dxfId="3986" priority="24">
      <formula>ISERROR(AY31)</formula>
    </cfRule>
    <cfRule type="containsText" dxfId="3985" priority="26" operator="containsText" text="根拠法令等の記載内容を再度確認してください。">
      <formula>NOT(ISERROR(SEARCH("根拠法令等の記載内容を再度確認してください。",AY31)))</formula>
    </cfRule>
    <cfRule type="cellIs" dxfId="3984" priority="25" operator="equal">
      <formula>0</formula>
    </cfRule>
  </conditionalFormatting>
  <conditionalFormatting sqref="AY43">
    <cfRule type="containsText" dxfId="3983" priority="239" operator="containsText" text="根拠法令等の記載内容を再度確認してください。">
      <formula>NOT(ISERROR(SEARCH("根拠法令等の記載内容を再度確認してください。",AY43)))</formula>
    </cfRule>
    <cfRule type="cellIs" dxfId="3982" priority="238" operator="equal">
      <formula>0</formula>
    </cfRule>
    <cfRule type="containsErrors" dxfId="3981" priority="237">
      <formula>ISERROR(AY43)</formula>
    </cfRule>
  </conditionalFormatting>
  <conditionalFormatting sqref="AY46:AY47">
    <cfRule type="containsErrors" dxfId="3980" priority="96">
      <formula>ISERROR(AY46)</formula>
    </cfRule>
    <cfRule type="cellIs" dxfId="3979" priority="97" operator="equal">
      <formula>0</formula>
    </cfRule>
    <cfRule type="containsText" dxfId="3978" priority="98" operator="containsText" text="根拠法令等の記載内容を再度確認してください。">
      <formula>NOT(ISERROR(SEARCH("根拠法令等の記載内容を再度確認してください。",AY46)))</formula>
    </cfRule>
  </conditionalFormatting>
  <conditionalFormatting sqref="AY50:AY51">
    <cfRule type="containsErrors" dxfId="3977" priority="89">
      <formula>ISERROR(AY50)</formula>
    </cfRule>
    <cfRule type="cellIs" dxfId="3976" priority="90" operator="equal">
      <formula>0</formula>
    </cfRule>
    <cfRule type="containsText" dxfId="3975" priority="91" operator="containsText" text="根拠法令等の記載内容を再度確認してください。">
      <formula>NOT(ISERROR(SEARCH("根拠法令等の記載内容を再度確認してください。",AY50)))</formula>
    </cfRule>
  </conditionalFormatting>
  <conditionalFormatting sqref="AY53">
    <cfRule type="containsText" dxfId="3974" priority="236" operator="containsText" text="根拠法令等の記載内容を再度確認してください。">
      <formula>NOT(ISERROR(SEARCH("根拠法令等の記載内容を再度確認してください。",AY53)))</formula>
    </cfRule>
    <cfRule type="containsErrors" dxfId="3973" priority="234">
      <formula>ISERROR(AY53)</formula>
    </cfRule>
    <cfRule type="cellIs" dxfId="3972" priority="235" operator="equal">
      <formula>0</formula>
    </cfRule>
  </conditionalFormatting>
  <conditionalFormatting sqref="AY56">
    <cfRule type="containsText" dxfId="3971" priority="233" operator="containsText" text="根拠法令等の記載内容を再度確認してください。">
      <formula>NOT(ISERROR(SEARCH("根拠法令等の記載内容を再度確認してください。",AY56)))</formula>
    </cfRule>
    <cfRule type="cellIs" dxfId="3970" priority="232" operator="equal">
      <formula>0</formula>
    </cfRule>
    <cfRule type="containsErrors" dxfId="3969" priority="231">
      <formula>ISERROR(AY56)</formula>
    </cfRule>
  </conditionalFormatting>
  <conditionalFormatting sqref="AY59">
    <cfRule type="containsText" dxfId="3968" priority="84" operator="containsText" text="根拠法令等の記載内容を再度確認してください。">
      <formula>NOT(ISERROR(SEARCH("根拠法令等の記載内容を再度確認してください。",AY59)))</formula>
    </cfRule>
    <cfRule type="cellIs" dxfId="3967" priority="83" operator="equal">
      <formula>0</formula>
    </cfRule>
    <cfRule type="containsErrors" dxfId="3966" priority="82">
      <formula>ISERROR(AY59)</formula>
    </cfRule>
  </conditionalFormatting>
  <conditionalFormatting sqref="AY62:AY63">
    <cfRule type="containsErrors" dxfId="3965" priority="75">
      <formula>ISERROR(AY62)</formula>
    </cfRule>
    <cfRule type="containsText" dxfId="3964" priority="77" operator="containsText" text="根拠法令等の記載内容を再度確認してください。">
      <formula>NOT(ISERROR(SEARCH("根拠法令等の記載内容を再度確認してください。",AY62)))</formula>
    </cfRule>
    <cfRule type="cellIs" dxfId="3963" priority="76" operator="equal">
      <formula>0</formula>
    </cfRule>
  </conditionalFormatting>
  <conditionalFormatting sqref="AY67">
    <cfRule type="cellIs" dxfId="3962" priority="69" operator="equal">
      <formula>0</formula>
    </cfRule>
    <cfRule type="containsErrors" dxfId="3961" priority="68">
      <formula>ISERROR(AY67)</formula>
    </cfRule>
    <cfRule type="containsText" dxfId="3960" priority="70" operator="containsText" text="根拠法令等の記載内容を再度確認してください。">
      <formula>NOT(ISERROR(SEARCH("根拠法令等の記載内容を再度確認してください。",AY67)))</formula>
    </cfRule>
  </conditionalFormatting>
  <conditionalFormatting sqref="AY70">
    <cfRule type="containsErrors" dxfId="3959" priority="61">
      <formula>ISERROR(AY70)</formula>
    </cfRule>
    <cfRule type="cellIs" dxfId="3958" priority="62" operator="equal">
      <formula>0</formula>
    </cfRule>
    <cfRule type="containsText" dxfId="3957" priority="63" operator="containsText" text="根拠法令等の記載内容を再度確認してください。">
      <formula>NOT(ISERROR(SEARCH("根拠法令等の記載内容を再度確認してください。",AY70)))</formula>
    </cfRule>
  </conditionalFormatting>
  <conditionalFormatting sqref="AY73:AY74">
    <cfRule type="containsErrors" dxfId="3956" priority="17">
      <formula>ISERROR(AY73)</formula>
    </cfRule>
    <cfRule type="cellIs" dxfId="3955" priority="18" operator="equal">
      <formula>0</formula>
    </cfRule>
    <cfRule type="containsText" dxfId="3954" priority="19" operator="containsText" text="根拠法令等の記載内容を再度確認してください。">
      <formula>NOT(ISERROR(SEARCH("根拠法令等の記載内容を再度確認してください。",AY73)))</formula>
    </cfRule>
  </conditionalFormatting>
  <conditionalFormatting sqref="AY78:AY79">
    <cfRule type="containsErrors" dxfId="3953" priority="47">
      <formula>ISERROR(AY78)</formula>
    </cfRule>
    <cfRule type="cellIs" dxfId="3952" priority="48" operator="equal">
      <formula>0</formula>
    </cfRule>
    <cfRule type="containsText" dxfId="3951" priority="49" operator="containsText" text="根拠法令等の記載内容を再度確認してください。">
      <formula>NOT(ISERROR(SEARCH("根拠法令等の記載内容を再度確認してください。",AY78)))</formula>
    </cfRule>
  </conditionalFormatting>
  <conditionalFormatting sqref="AY86:AY87">
    <cfRule type="containsErrors" dxfId="3950" priority="31">
      <formula>ISERROR(AY86)</formula>
    </cfRule>
    <cfRule type="cellIs" dxfId="3949" priority="32" operator="equal">
      <formula>0</formula>
    </cfRule>
    <cfRule type="containsText" dxfId="3948" priority="33" operator="containsText" text="根拠法令等の記載内容を再度確認してください。">
      <formula>NOT(ISERROR(SEARCH("根拠法令等の記載内容を再度確認してください。",AY86)))</formula>
    </cfRule>
  </conditionalFormatting>
  <conditionalFormatting sqref="AY90">
    <cfRule type="containsErrors" dxfId="3947" priority="216">
      <formula>ISERROR(AY90)</formula>
    </cfRule>
    <cfRule type="cellIs" dxfId="3946" priority="217" operator="equal">
      <formula>0</formula>
    </cfRule>
    <cfRule type="containsText" dxfId="3945" priority="218" operator="containsText" text="根拠法令等の記載内容を再度確認してください。">
      <formula>NOT(ISERROR(SEARCH("根拠法令等の記載内容を再度確認してください。",AY90)))</formula>
    </cfRule>
  </conditionalFormatting>
  <conditionalFormatting sqref="AY94">
    <cfRule type="cellIs" dxfId="3944" priority="214" operator="equal">
      <formula>0</formula>
    </cfRule>
    <cfRule type="containsText" dxfId="3943" priority="215" operator="containsText" text="根拠法令等の記載内容を再度確認してください。">
      <formula>NOT(ISERROR(SEARCH("根拠法令等の記載内容を再度確認してください。",AY94)))</formula>
    </cfRule>
    <cfRule type="containsErrors" dxfId="3942" priority="213">
      <formula>ISERROR(AY94)</formula>
    </cfRule>
  </conditionalFormatting>
  <conditionalFormatting sqref="AY100:AY101">
    <cfRule type="cellIs" dxfId="3941" priority="211" operator="equal">
      <formula>0</formula>
    </cfRule>
    <cfRule type="containsText" dxfId="3940" priority="212" operator="containsText" text="根拠法令等の記載内容を再度確認してください。">
      <formula>NOT(ISERROR(SEARCH("根拠法令等の記載内容を再度確認してください。",AY100)))</formula>
    </cfRule>
    <cfRule type="containsErrors" dxfId="3939" priority="210">
      <formula>ISERROR(AY100)</formula>
    </cfRule>
  </conditionalFormatting>
  <conditionalFormatting sqref="AY104">
    <cfRule type="containsErrors" dxfId="3938" priority="207">
      <formula>ISERROR(AY104)</formula>
    </cfRule>
    <cfRule type="cellIs" dxfId="3937" priority="208" operator="equal">
      <formula>0</formula>
    </cfRule>
    <cfRule type="containsText" dxfId="3936" priority="209" operator="containsText" text="根拠法令等の記載内容を再度確認してください。">
      <formula>NOT(ISERROR(SEARCH("根拠法令等の記載内容を再度確認してください。",AY104)))</formula>
    </cfRule>
  </conditionalFormatting>
  <conditionalFormatting sqref="AY109">
    <cfRule type="cellIs" dxfId="3935" priority="205" operator="equal">
      <formula>0</formula>
    </cfRule>
    <cfRule type="containsErrors" dxfId="3934" priority="204">
      <formula>ISERROR(AY109)</formula>
    </cfRule>
    <cfRule type="containsText" dxfId="3933" priority="206" operator="containsText" text="根拠法令等の記載内容を再度確認してください。">
      <formula>NOT(ISERROR(SEARCH("根拠法令等の記載内容を再度確認してください。",AY109)))</formula>
    </cfRule>
  </conditionalFormatting>
  <dataValidations count="4">
    <dataValidation type="list" allowBlank="1" showInputMessage="1" showErrorMessage="1" error="決められた値を選択してください。_x000a_" prompt="いる,いない,非該当のいずれかを選択してください" sqref="AN7:AO7 AN29:AO29 AN86:AO86 AN46:AO46 AN50:AO51 AN59:AO59 AN63:AO63 AN67:AO67 AN70:AO70 AN78:AO78" xr:uid="{526EFEF3-9D1A-4384-97FE-A3950420134D}">
      <formula1>"いる・いない,いる,いない,非該当"</formula1>
    </dataValidation>
    <dataValidation type="list" allowBlank="1" showInputMessage="1" showErrorMessage="1" error="正しい値を選択してください" prompt="該当又は非該当のいずれかを選択してください" sqref="C10 C13 C87 C90" xr:uid="{899C8F8F-DF43-4D01-BBFE-BE7DC301CE09}">
      <formula1>"該当・非該当,該当,非該当"</formula1>
    </dataValidation>
    <dataValidation type="list" allowBlank="1" showInputMessage="1" showErrorMessage="1" error="正しい値を選択してください。" prompt="加算の対象としている項目について○を選択してください。" sqref="J35 J37 J18 J20 J25 J27 J42 J44" xr:uid="{27A3B527-6B7F-4631-83E7-86BD239E97D4}">
      <formula1>"〇,　,"</formula1>
    </dataValidation>
    <dataValidation type="list" allowBlank="1" showInputMessage="1" showErrorMessage="1" error="決められた値を選択してください。_x000a_" prompt="いない,いる,非該当のいずれかを選択してください" sqref="AN31 AN74" xr:uid="{30620D98-F33A-46E0-8258-1314FA1E4515}">
      <formula1>"いない・いる,いない,いる,非該当"</formula1>
    </dataValidation>
  </dataValidations>
  <hyperlinks>
    <hyperlink ref="AM121" location="'介護給付費　目次'!A1" display="目次に戻る" xr:uid="{D78A2E05-EDAC-4722-9605-48E33CF8D091}"/>
    <hyperlink ref="AM1" location="'介護給付費　目次'!A1" display="目次に戻る" xr:uid="{6CDFE5BB-B7E5-4681-9E1A-134EAB67B552}"/>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2" manualBreakCount="2">
    <brk id="57" min="1" max="49" man="1"/>
    <brk id="106" min="1" max="49" man="1"/>
  </rowBreaks>
  <ignoredErrors>
    <ignoredError sqref="H29 H31 H46 H50 H74"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02A22-88BA-4257-83AA-E13F3F2F2AAA}">
  <sheetPr codeName="Sheet8">
    <pageSetUpPr fitToPage="1"/>
  </sheetPr>
  <dimension ref="A1:CE126"/>
  <sheetViews>
    <sheetView tabSelected="1" view="pageBreakPreview" zoomScale="140" zoomScaleNormal="100" zoomScaleSheetLayoutView="140" workbookViewId="0">
      <pane xSplit="7" ySplit="5" topLeftCell="H7"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3" style="1" hidden="1" customWidth="1"/>
    <col min="2" max="30" width="2.69140625" style="1"/>
    <col min="31" max="31" width="2.69140625" style="1" customWidth="1"/>
    <col min="32" max="38" width="2.69140625" style="1"/>
    <col min="39" max="39" width="2.76562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 t="shared" ref="A6:A38" si="0">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f t="shared" si="0"/>
        <v>61</v>
      </c>
      <c r="B7" s="418" t="s">
        <v>1979</v>
      </c>
      <c r="C7" s="381"/>
      <c r="D7" s="381"/>
      <c r="E7" s="381"/>
      <c r="F7" s="381"/>
      <c r="G7" s="419"/>
      <c r="H7" s="80"/>
      <c r="I7" s="80"/>
      <c r="J7" s="381" t="s">
        <v>284</v>
      </c>
      <c r="K7" s="381"/>
      <c r="L7" s="381"/>
      <c r="M7" s="381"/>
      <c r="N7" s="381"/>
      <c r="O7" s="381"/>
      <c r="P7" s="381"/>
      <c r="Q7" s="381"/>
      <c r="R7" s="381"/>
      <c r="S7" s="381"/>
      <c r="T7" s="381"/>
      <c r="U7" s="381"/>
      <c r="V7" s="381"/>
      <c r="W7" s="381"/>
      <c r="X7" s="381"/>
      <c r="Y7" s="381"/>
      <c r="Z7" s="381"/>
      <c r="AA7" s="381"/>
      <c r="AB7" s="381"/>
      <c r="AC7" s="381"/>
      <c r="AD7" s="381"/>
      <c r="AE7" s="381"/>
      <c r="AF7" s="381"/>
      <c r="AG7" s="381"/>
      <c r="AH7" s="381"/>
      <c r="AI7" s="381"/>
      <c r="AJ7" s="381"/>
      <c r="AK7" s="80"/>
      <c r="AL7" s="155"/>
      <c r="AM7" s="156">
        <v>61</v>
      </c>
      <c r="AN7" s="386" t="s">
        <v>12</v>
      </c>
      <c r="AO7" s="387"/>
      <c r="AP7" s="387"/>
      <c r="AQ7" s="388"/>
      <c r="AR7" s="154"/>
      <c r="AS7" s="442" t="s">
        <v>1980</v>
      </c>
      <c r="AT7" s="443"/>
      <c r="AU7" s="443"/>
      <c r="AV7" s="443"/>
      <c r="AW7" s="443"/>
      <c r="AX7" s="444"/>
      <c r="AY7" s="17">
        <f>VLOOKUP(AN7,$CD$6:$CE$11,2,FALSE)</f>
        <v>0</v>
      </c>
      <c r="CB7" s="1" t="s">
        <v>13</v>
      </c>
      <c r="CD7" s="1" t="s">
        <v>13</v>
      </c>
    </row>
    <row r="8" spans="1:83" ht="19.5" customHeight="1" x14ac:dyDescent="0.25">
      <c r="A8" s="69" t="str">
        <f t="shared" si="0"/>
        <v/>
      </c>
      <c r="B8" s="418"/>
      <c r="C8" s="381"/>
      <c r="D8" s="381"/>
      <c r="E8" s="381"/>
      <c r="F8" s="381"/>
      <c r="G8" s="419"/>
      <c r="H8" s="80"/>
      <c r="I8" s="80"/>
      <c r="J8" s="381"/>
      <c r="K8" s="381"/>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80"/>
      <c r="AL8" s="155"/>
      <c r="AM8" s="156"/>
      <c r="AN8" s="80"/>
      <c r="AO8" s="80"/>
      <c r="AP8" s="80"/>
      <c r="AQ8" s="80"/>
      <c r="AR8" s="154"/>
      <c r="AS8" s="442"/>
      <c r="AT8" s="443"/>
      <c r="AU8" s="443"/>
      <c r="AV8" s="443"/>
      <c r="AW8" s="443"/>
      <c r="AX8" s="444"/>
      <c r="AY8" s="17"/>
      <c r="CB8" s="1" t="s">
        <v>14</v>
      </c>
      <c r="CD8" s="1" t="s">
        <v>14</v>
      </c>
      <c r="CE8" s="1" t="s">
        <v>18</v>
      </c>
    </row>
    <row r="9" spans="1:83" ht="19.5" customHeight="1" x14ac:dyDescent="0.25">
      <c r="A9" s="69" t="str">
        <f t="shared" si="0"/>
        <v/>
      </c>
      <c r="B9" s="160"/>
      <c r="C9" s="83"/>
      <c r="D9" s="83"/>
      <c r="E9" s="83"/>
      <c r="F9" s="83"/>
      <c r="G9" s="161"/>
      <c r="H9" s="80"/>
      <c r="I9" s="80"/>
      <c r="J9" s="381"/>
      <c r="K9" s="381"/>
      <c r="L9" s="381"/>
      <c r="M9" s="381"/>
      <c r="N9" s="381"/>
      <c r="O9" s="381"/>
      <c r="P9" s="381"/>
      <c r="Q9" s="381"/>
      <c r="R9" s="381"/>
      <c r="S9" s="381"/>
      <c r="T9" s="381"/>
      <c r="U9" s="381"/>
      <c r="V9" s="381"/>
      <c r="W9" s="381"/>
      <c r="X9" s="381"/>
      <c r="Y9" s="381"/>
      <c r="Z9" s="381"/>
      <c r="AA9" s="381"/>
      <c r="AB9" s="381"/>
      <c r="AC9" s="381"/>
      <c r="AD9" s="381"/>
      <c r="AE9" s="381"/>
      <c r="AF9" s="381"/>
      <c r="AG9" s="381"/>
      <c r="AH9" s="381"/>
      <c r="AI9" s="381"/>
      <c r="AJ9" s="381"/>
      <c r="AK9" s="80"/>
      <c r="AL9" s="155"/>
      <c r="AM9" s="156"/>
      <c r="AN9" s="80"/>
      <c r="AO9" s="80"/>
      <c r="AP9" s="80"/>
      <c r="AQ9" s="80"/>
      <c r="AR9" s="154"/>
      <c r="AS9" s="442"/>
      <c r="AT9" s="443"/>
      <c r="AU9" s="443"/>
      <c r="AV9" s="443"/>
      <c r="AW9" s="443"/>
      <c r="AX9" s="444"/>
      <c r="AY9" s="15"/>
      <c r="CB9" s="1" t="s">
        <v>19</v>
      </c>
      <c r="CD9" s="1" t="s">
        <v>19</v>
      </c>
    </row>
    <row r="10" spans="1:83" ht="19.5" customHeight="1" x14ac:dyDescent="0.25">
      <c r="A10" s="69" t="str">
        <f t="shared" si="0"/>
        <v/>
      </c>
      <c r="B10" s="160"/>
      <c r="C10" s="462" t="s">
        <v>114</v>
      </c>
      <c r="D10" s="462"/>
      <c r="E10" s="462"/>
      <c r="F10" s="83"/>
      <c r="G10" s="161"/>
      <c r="H10" s="80"/>
      <c r="I10" s="80"/>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1"/>
      <c r="AJ10" s="381"/>
      <c r="AK10" s="80"/>
      <c r="AL10" s="155"/>
      <c r="AM10" s="156"/>
      <c r="AN10" s="80"/>
      <c r="AO10" s="80"/>
      <c r="AP10" s="80"/>
      <c r="AQ10" s="80"/>
      <c r="AR10" s="154"/>
      <c r="AS10" s="442"/>
      <c r="AT10" s="443"/>
      <c r="AU10" s="443"/>
      <c r="AV10" s="443"/>
      <c r="AW10" s="443"/>
      <c r="AX10" s="444"/>
      <c r="AY10" s="15"/>
      <c r="CB10" s="1" t="s">
        <v>20</v>
      </c>
      <c r="CD10" s="1" t="s">
        <v>20</v>
      </c>
    </row>
    <row r="11" spans="1:83" ht="19.5" customHeight="1" x14ac:dyDescent="0.25">
      <c r="A11" s="69" t="str">
        <f t="shared" si="0"/>
        <v/>
      </c>
      <c r="B11" s="185" t="s">
        <v>354</v>
      </c>
      <c r="C11" s="410" t="s">
        <v>99</v>
      </c>
      <c r="D11" s="411"/>
      <c r="E11" s="411"/>
      <c r="F11" s="412"/>
      <c r="G11" s="161"/>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155"/>
      <c r="AM11" s="156"/>
      <c r="AN11" s="80"/>
      <c r="AO11" s="80"/>
      <c r="AP11" s="80"/>
      <c r="AQ11" s="80"/>
      <c r="AR11" s="154"/>
      <c r="AS11" s="220"/>
      <c r="AT11" s="221"/>
      <c r="AU11" s="221"/>
      <c r="AV11" s="221"/>
      <c r="AW11" s="221"/>
      <c r="AX11" s="222"/>
      <c r="AY11" s="15"/>
      <c r="CD11" s="1" t="s">
        <v>12</v>
      </c>
    </row>
    <row r="12" spans="1:83" ht="19.5" customHeight="1" thickBot="1" x14ac:dyDescent="0.3">
      <c r="A12" s="69" t="str">
        <f t="shared" si="0"/>
        <v/>
      </c>
      <c r="B12" s="153"/>
      <c r="C12" s="80"/>
      <c r="D12" s="80"/>
      <c r="E12" s="80"/>
      <c r="F12" s="80"/>
      <c r="G12" s="154"/>
      <c r="H12" s="80"/>
      <c r="I12" s="80"/>
      <c r="J12" s="491" t="s">
        <v>286</v>
      </c>
      <c r="K12" s="491"/>
      <c r="L12" s="491"/>
      <c r="M12" s="491"/>
      <c r="N12" s="491"/>
      <c r="O12" s="491"/>
      <c r="P12" s="491"/>
      <c r="Q12" s="491"/>
      <c r="R12" s="491"/>
      <c r="S12" s="491"/>
      <c r="T12" s="491"/>
      <c r="U12" s="491"/>
      <c r="V12" s="491"/>
      <c r="W12" s="491"/>
      <c r="X12" s="491"/>
      <c r="Y12" s="491"/>
      <c r="Z12" s="491"/>
      <c r="AA12" s="491"/>
      <c r="AB12" s="491"/>
      <c r="AC12" s="491"/>
      <c r="AD12" s="491"/>
      <c r="AE12" s="491"/>
      <c r="AF12" s="491"/>
      <c r="AG12" s="491"/>
      <c r="AH12" s="491"/>
      <c r="AI12" s="491"/>
      <c r="AJ12" s="491"/>
      <c r="AK12" s="80"/>
      <c r="AL12" s="155"/>
      <c r="AM12" s="156"/>
      <c r="AN12" s="80"/>
      <c r="AO12" s="80"/>
      <c r="AP12" s="80"/>
      <c r="AQ12" s="80"/>
      <c r="AR12" s="154"/>
      <c r="AS12" s="157"/>
      <c r="AT12" s="158"/>
      <c r="AU12" s="158"/>
      <c r="AV12" s="158"/>
      <c r="AW12" s="158"/>
      <c r="AX12" s="159"/>
      <c r="AY12" s="15"/>
    </row>
    <row r="13" spans="1:83" ht="19.5" customHeight="1" thickBot="1" x14ac:dyDescent="0.3">
      <c r="A13" s="69" t="str">
        <f t="shared" si="0"/>
        <v/>
      </c>
      <c r="B13" s="160"/>
      <c r="C13" s="462" t="s">
        <v>116</v>
      </c>
      <c r="D13" s="462"/>
      <c r="E13" s="462"/>
      <c r="F13" s="83"/>
      <c r="G13" s="161"/>
      <c r="H13" s="80"/>
      <c r="I13" s="80"/>
      <c r="J13" s="80"/>
      <c r="K13" s="80"/>
      <c r="L13" s="492" t="s">
        <v>287</v>
      </c>
      <c r="M13" s="493"/>
      <c r="N13" s="493"/>
      <c r="O13" s="493"/>
      <c r="P13" s="493"/>
      <c r="Q13" s="493"/>
      <c r="R13" s="493"/>
      <c r="S13" s="493"/>
      <c r="T13" s="493"/>
      <c r="U13" s="493"/>
      <c r="V13" s="493"/>
      <c r="W13" s="493"/>
      <c r="X13" s="493"/>
      <c r="Y13" s="493"/>
      <c r="Z13" s="493"/>
      <c r="AA13" s="493" t="s">
        <v>288</v>
      </c>
      <c r="AB13" s="493"/>
      <c r="AC13" s="493"/>
      <c r="AD13" s="493"/>
      <c r="AE13" s="494"/>
      <c r="AF13" s="227"/>
      <c r="AG13" s="79"/>
      <c r="AH13" s="79"/>
      <c r="AI13" s="79"/>
      <c r="AJ13" s="79"/>
      <c r="AK13" s="80"/>
      <c r="AL13" s="155"/>
      <c r="AM13" s="156"/>
      <c r="AN13" s="80"/>
      <c r="AO13" s="80"/>
      <c r="AP13" s="80"/>
      <c r="AQ13" s="80"/>
      <c r="AR13" s="154"/>
      <c r="AS13" s="84"/>
      <c r="AT13" s="85"/>
      <c r="AU13" s="85"/>
      <c r="AV13" s="85"/>
      <c r="AW13" s="85"/>
      <c r="AX13" s="86"/>
      <c r="AY13" s="17"/>
      <c r="CB13" s="1" t="s">
        <v>13</v>
      </c>
      <c r="CD13" s="1" t="s">
        <v>13</v>
      </c>
      <c r="CE13" s="1" t="s">
        <v>18</v>
      </c>
    </row>
    <row r="14" spans="1:83" ht="19.5" customHeight="1" x14ac:dyDescent="0.25">
      <c r="A14" s="69" t="str">
        <f t="shared" si="0"/>
        <v/>
      </c>
      <c r="B14" s="185" t="s">
        <v>362</v>
      </c>
      <c r="C14" s="410" t="s">
        <v>99</v>
      </c>
      <c r="D14" s="411"/>
      <c r="E14" s="411"/>
      <c r="F14" s="412"/>
      <c r="G14" s="161"/>
      <c r="H14" s="80"/>
      <c r="I14" s="80"/>
      <c r="J14" s="80"/>
      <c r="K14" s="80"/>
      <c r="L14" s="495" t="s">
        <v>289</v>
      </c>
      <c r="M14" s="496"/>
      <c r="N14" s="496"/>
      <c r="O14" s="496"/>
      <c r="P14" s="496"/>
      <c r="Q14" s="496"/>
      <c r="R14" s="496"/>
      <c r="S14" s="496"/>
      <c r="T14" s="496"/>
      <c r="U14" s="496"/>
      <c r="V14" s="496"/>
      <c r="W14" s="496"/>
      <c r="X14" s="496"/>
      <c r="Y14" s="496"/>
      <c r="Z14" s="496"/>
      <c r="AA14" s="496" t="s">
        <v>290</v>
      </c>
      <c r="AB14" s="496"/>
      <c r="AC14" s="496"/>
      <c r="AD14" s="496"/>
      <c r="AE14" s="497"/>
      <c r="AF14" s="80"/>
      <c r="AG14" s="79"/>
      <c r="AH14" s="79"/>
      <c r="AI14" s="79"/>
      <c r="AJ14" s="79"/>
      <c r="AK14" s="80"/>
      <c r="AL14" s="155"/>
      <c r="AM14" s="156"/>
      <c r="AN14" s="80"/>
      <c r="AO14" s="80"/>
      <c r="AP14" s="80"/>
      <c r="AQ14" s="80"/>
      <c r="AR14" s="154"/>
      <c r="AS14" s="84"/>
      <c r="AT14" s="85"/>
      <c r="AU14" s="85"/>
      <c r="AV14" s="85"/>
      <c r="AW14" s="85"/>
      <c r="AX14" s="86"/>
      <c r="AY14" s="15"/>
      <c r="CB14" s="1" t="s">
        <v>14</v>
      </c>
      <c r="CD14" s="1" t="s">
        <v>14</v>
      </c>
    </row>
    <row r="15" spans="1:83" ht="19.5" customHeight="1" x14ac:dyDescent="0.25">
      <c r="A15" s="69" t="str">
        <f t="shared" si="0"/>
        <v/>
      </c>
      <c r="B15" s="153"/>
      <c r="C15" s="80"/>
      <c r="D15" s="80"/>
      <c r="E15" s="80"/>
      <c r="F15" s="80"/>
      <c r="G15" s="154"/>
      <c r="H15" s="80"/>
      <c r="I15" s="80"/>
      <c r="J15" s="80"/>
      <c r="K15" s="80"/>
      <c r="L15" s="487" t="s">
        <v>291</v>
      </c>
      <c r="M15" s="485"/>
      <c r="N15" s="485"/>
      <c r="O15" s="485"/>
      <c r="P15" s="485"/>
      <c r="Q15" s="485"/>
      <c r="R15" s="485"/>
      <c r="S15" s="485"/>
      <c r="T15" s="485"/>
      <c r="U15" s="485"/>
      <c r="V15" s="485"/>
      <c r="W15" s="485"/>
      <c r="X15" s="485"/>
      <c r="Y15" s="485"/>
      <c r="Z15" s="485"/>
      <c r="AA15" s="485" t="s">
        <v>292</v>
      </c>
      <c r="AB15" s="485"/>
      <c r="AC15" s="485"/>
      <c r="AD15" s="485"/>
      <c r="AE15" s="486"/>
      <c r="AF15" s="80"/>
      <c r="AG15" s="79"/>
      <c r="AH15" s="79"/>
      <c r="AI15" s="79"/>
      <c r="AJ15" s="79"/>
      <c r="AK15" s="80"/>
      <c r="AL15" s="155"/>
      <c r="AM15" s="156"/>
      <c r="AN15" s="80"/>
      <c r="AO15" s="80"/>
      <c r="AP15" s="80"/>
      <c r="AQ15" s="80"/>
      <c r="AR15" s="154"/>
      <c r="AS15" s="84"/>
      <c r="AT15" s="85"/>
      <c r="AU15" s="85"/>
      <c r="AV15" s="85"/>
      <c r="AW15" s="85"/>
      <c r="AX15" s="86"/>
      <c r="AY15" s="15"/>
      <c r="CB15" s="1" t="s">
        <v>19</v>
      </c>
      <c r="CD15" s="1" t="s">
        <v>19</v>
      </c>
    </row>
    <row r="16" spans="1:83" ht="19.5" customHeight="1" x14ac:dyDescent="0.25">
      <c r="A16" s="69" t="str">
        <f t="shared" si="0"/>
        <v/>
      </c>
      <c r="B16" s="185"/>
      <c r="C16" s="80"/>
      <c r="D16" s="80"/>
      <c r="E16" s="80"/>
      <c r="F16" s="80"/>
      <c r="G16" s="154"/>
      <c r="H16" s="80"/>
      <c r="I16" s="80"/>
      <c r="J16" s="80"/>
      <c r="K16" s="80"/>
      <c r="L16" s="487" t="s">
        <v>293</v>
      </c>
      <c r="M16" s="485"/>
      <c r="N16" s="485"/>
      <c r="O16" s="485"/>
      <c r="P16" s="485"/>
      <c r="Q16" s="485"/>
      <c r="R16" s="485"/>
      <c r="S16" s="485"/>
      <c r="T16" s="485"/>
      <c r="U16" s="485"/>
      <c r="V16" s="485"/>
      <c r="W16" s="485"/>
      <c r="X16" s="485"/>
      <c r="Y16" s="485"/>
      <c r="Z16" s="485"/>
      <c r="AA16" s="485" t="s">
        <v>294</v>
      </c>
      <c r="AB16" s="485"/>
      <c r="AC16" s="485"/>
      <c r="AD16" s="485"/>
      <c r="AE16" s="486"/>
      <c r="AF16" s="94"/>
      <c r="AG16" s="79"/>
      <c r="AH16" s="79"/>
      <c r="AI16" s="79"/>
      <c r="AJ16" s="79"/>
      <c r="AK16" s="80"/>
      <c r="AL16" s="155"/>
      <c r="AM16" s="156"/>
      <c r="AN16" s="80"/>
      <c r="AO16" s="80"/>
      <c r="AP16" s="80"/>
      <c r="AQ16" s="80"/>
      <c r="AR16" s="154"/>
      <c r="AS16" s="84"/>
      <c r="AT16" s="85"/>
      <c r="AU16" s="85"/>
      <c r="AV16" s="85"/>
      <c r="AW16" s="85"/>
      <c r="AX16" s="86"/>
      <c r="AY16" s="15"/>
      <c r="CB16" s="1" t="s">
        <v>21</v>
      </c>
      <c r="CD16" s="1" t="s">
        <v>21</v>
      </c>
    </row>
    <row r="17" spans="1:83" ht="19.5" customHeight="1" x14ac:dyDescent="0.25">
      <c r="A17" s="69" t="str">
        <f t="shared" si="0"/>
        <v/>
      </c>
      <c r="B17" s="153"/>
      <c r="C17" s="80"/>
      <c r="D17" s="80"/>
      <c r="E17" s="80"/>
      <c r="F17" s="80"/>
      <c r="G17" s="154"/>
      <c r="H17" s="80"/>
      <c r="I17" s="80"/>
      <c r="J17" s="80"/>
      <c r="K17" s="80"/>
      <c r="L17" s="487" t="s">
        <v>295</v>
      </c>
      <c r="M17" s="485"/>
      <c r="N17" s="485"/>
      <c r="O17" s="485"/>
      <c r="P17" s="485"/>
      <c r="Q17" s="485"/>
      <c r="R17" s="485"/>
      <c r="S17" s="485"/>
      <c r="T17" s="485"/>
      <c r="U17" s="485"/>
      <c r="V17" s="485"/>
      <c r="W17" s="485"/>
      <c r="X17" s="485"/>
      <c r="Y17" s="485"/>
      <c r="Z17" s="485"/>
      <c r="AA17" s="485" t="s">
        <v>296</v>
      </c>
      <c r="AB17" s="485"/>
      <c r="AC17" s="485"/>
      <c r="AD17" s="485"/>
      <c r="AE17" s="486"/>
      <c r="AF17" s="94"/>
      <c r="AG17" s="79"/>
      <c r="AH17" s="79"/>
      <c r="AI17" s="79"/>
      <c r="AJ17" s="79"/>
      <c r="AK17" s="80"/>
      <c r="AL17" s="155"/>
      <c r="AM17" s="156"/>
      <c r="AN17" s="80"/>
      <c r="AO17" s="80"/>
      <c r="AP17" s="80"/>
      <c r="AQ17" s="80"/>
      <c r="AR17" s="154"/>
      <c r="AS17" s="157"/>
      <c r="AT17" s="158"/>
      <c r="AU17" s="158"/>
      <c r="AV17" s="158"/>
      <c r="AW17" s="158"/>
      <c r="AX17" s="159"/>
      <c r="AY17" s="15"/>
      <c r="CD17" s="1" t="s">
        <v>22</v>
      </c>
    </row>
    <row r="18" spans="1:83" ht="19.5" customHeight="1" thickBot="1" x14ac:dyDescent="0.3">
      <c r="A18" s="69" t="str">
        <f t="shared" si="0"/>
        <v/>
      </c>
      <c r="B18" s="153"/>
      <c r="C18" s="80"/>
      <c r="D18" s="80"/>
      <c r="E18" s="80"/>
      <c r="F18" s="80"/>
      <c r="G18" s="154"/>
      <c r="H18" s="80"/>
      <c r="I18" s="80"/>
      <c r="J18" s="80"/>
      <c r="K18" s="80"/>
      <c r="L18" s="488" t="s">
        <v>297</v>
      </c>
      <c r="M18" s="489"/>
      <c r="N18" s="489"/>
      <c r="O18" s="489"/>
      <c r="P18" s="489"/>
      <c r="Q18" s="489"/>
      <c r="R18" s="489"/>
      <c r="S18" s="489"/>
      <c r="T18" s="489"/>
      <c r="U18" s="489"/>
      <c r="V18" s="489"/>
      <c r="W18" s="489"/>
      <c r="X18" s="489"/>
      <c r="Y18" s="489"/>
      <c r="Z18" s="489"/>
      <c r="AA18" s="489" t="s">
        <v>298</v>
      </c>
      <c r="AB18" s="489"/>
      <c r="AC18" s="489"/>
      <c r="AD18" s="489"/>
      <c r="AE18" s="490"/>
      <c r="AF18" s="94"/>
      <c r="AG18" s="80"/>
      <c r="AH18" s="80"/>
      <c r="AI18" s="80"/>
      <c r="AJ18" s="80"/>
      <c r="AK18" s="80"/>
      <c r="AL18" s="155"/>
      <c r="AM18" s="156"/>
      <c r="AN18" s="80"/>
      <c r="AO18" s="80"/>
      <c r="AP18" s="80"/>
      <c r="AQ18" s="80"/>
      <c r="AR18" s="154"/>
      <c r="AS18" s="157"/>
      <c r="AT18" s="158"/>
      <c r="AU18" s="158"/>
      <c r="AV18" s="158"/>
      <c r="AW18" s="158"/>
      <c r="AX18" s="159"/>
      <c r="AY18" s="17"/>
    </row>
    <row r="19" spans="1:83" ht="19.5" customHeight="1" x14ac:dyDescent="0.25">
      <c r="A19" s="69" t="str">
        <f t="shared" si="0"/>
        <v/>
      </c>
      <c r="B19" s="153"/>
      <c r="C19" s="80"/>
      <c r="D19" s="80"/>
      <c r="E19" s="80"/>
      <c r="F19" s="80"/>
      <c r="G19" s="154"/>
      <c r="H19" s="80"/>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94"/>
      <c r="AH19" s="94"/>
      <c r="AI19" s="94"/>
      <c r="AJ19" s="94"/>
      <c r="AK19" s="80"/>
      <c r="AL19" s="155"/>
      <c r="AM19" s="156"/>
      <c r="AN19" s="80"/>
      <c r="AO19" s="80"/>
      <c r="AP19" s="80"/>
      <c r="AQ19" s="80"/>
      <c r="AR19" s="154"/>
      <c r="AS19" s="84"/>
      <c r="AT19" s="85"/>
      <c r="AU19" s="85"/>
      <c r="AV19" s="85"/>
      <c r="AW19" s="85"/>
      <c r="AX19" s="86"/>
      <c r="AY19" s="15"/>
      <c r="CB19" s="1" t="s">
        <v>23</v>
      </c>
      <c r="CD19" s="1" t="s">
        <v>23</v>
      </c>
    </row>
    <row r="20" spans="1:83" ht="19.5" customHeight="1" x14ac:dyDescent="0.25">
      <c r="A20" s="69">
        <f t="shared" si="0"/>
        <v>62</v>
      </c>
      <c r="B20" s="153"/>
      <c r="C20" s="80"/>
      <c r="D20" s="80"/>
      <c r="E20" s="80"/>
      <c r="F20" s="80"/>
      <c r="G20" s="154"/>
      <c r="H20" s="80"/>
      <c r="I20" s="80"/>
      <c r="J20" s="80" t="s">
        <v>45</v>
      </c>
      <c r="K20" s="381" t="s">
        <v>299</v>
      </c>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80"/>
      <c r="AL20" s="155"/>
      <c r="AM20" s="156">
        <v>62</v>
      </c>
      <c r="AN20" s="386" t="s">
        <v>12</v>
      </c>
      <c r="AO20" s="387"/>
      <c r="AP20" s="387"/>
      <c r="AQ20" s="388"/>
      <c r="AR20" s="154"/>
      <c r="AS20" s="378" t="s">
        <v>1981</v>
      </c>
      <c r="AT20" s="379"/>
      <c r="AU20" s="379"/>
      <c r="AV20" s="379"/>
      <c r="AW20" s="379"/>
      <c r="AX20" s="380"/>
      <c r="AY20" s="17">
        <f>VLOOKUP(AN20,$CD$6:$CE$11,2,FALSE)</f>
        <v>0</v>
      </c>
      <c r="CB20" s="1" t="s">
        <v>24</v>
      </c>
      <c r="CD20" s="1" t="s">
        <v>24</v>
      </c>
      <c r="CE20" s="1" t="s">
        <v>25</v>
      </c>
    </row>
    <row r="21" spans="1:83" ht="19.5" customHeight="1" x14ac:dyDescent="0.25">
      <c r="A21" s="69" t="str">
        <f t="shared" si="0"/>
        <v/>
      </c>
      <c r="B21" s="153"/>
      <c r="C21" s="80"/>
      <c r="D21" s="80"/>
      <c r="E21" s="80"/>
      <c r="F21" s="80"/>
      <c r="G21" s="154"/>
      <c r="H21" s="80"/>
      <c r="I21" s="80"/>
      <c r="J21" s="80"/>
      <c r="K21" s="381"/>
      <c r="L21" s="381"/>
      <c r="M21" s="381"/>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80"/>
      <c r="AL21" s="155"/>
      <c r="AM21" s="156"/>
      <c r="AN21" s="80"/>
      <c r="AO21" s="80"/>
      <c r="AP21" s="80"/>
      <c r="AQ21" s="80"/>
      <c r="AR21" s="154"/>
      <c r="AS21" s="378"/>
      <c r="AT21" s="379"/>
      <c r="AU21" s="379"/>
      <c r="AV21" s="379"/>
      <c r="AW21" s="379"/>
      <c r="AX21" s="380"/>
      <c r="AY21" s="17"/>
      <c r="CD21" s="1" t="s">
        <v>26</v>
      </c>
    </row>
    <row r="22" spans="1:83" ht="19.5" customHeight="1" x14ac:dyDescent="0.25">
      <c r="A22" s="69" t="str">
        <f t="shared" si="0"/>
        <v/>
      </c>
      <c r="B22" s="153"/>
      <c r="C22" s="80"/>
      <c r="D22" s="80"/>
      <c r="E22" s="80"/>
      <c r="F22" s="80"/>
      <c r="G22" s="154"/>
      <c r="H22" s="80"/>
      <c r="I22" s="80"/>
      <c r="J22" s="80"/>
      <c r="K22" s="381"/>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80"/>
      <c r="AL22" s="155"/>
      <c r="AM22" s="156"/>
      <c r="AN22" s="80"/>
      <c r="AO22" s="80"/>
      <c r="AP22" s="80"/>
      <c r="AQ22" s="80"/>
      <c r="AR22" s="154"/>
      <c r="AS22" s="84"/>
      <c r="AT22" s="85"/>
      <c r="AU22" s="85"/>
      <c r="AV22" s="85"/>
      <c r="AW22" s="85"/>
      <c r="AX22" s="86"/>
      <c r="AY22" s="17"/>
    </row>
    <row r="23" spans="1:83" ht="19.5" customHeight="1" x14ac:dyDescent="0.25">
      <c r="A23" s="69" t="str">
        <f t="shared" si="0"/>
        <v/>
      </c>
      <c r="B23" s="153"/>
      <c r="C23" s="80"/>
      <c r="D23" s="80"/>
      <c r="E23" s="80"/>
      <c r="F23" s="80"/>
      <c r="G23" s="154"/>
      <c r="H23" s="80"/>
      <c r="I23" s="80"/>
      <c r="J23" s="80"/>
      <c r="K23" s="381"/>
      <c r="L23" s="381"/>
      <c r="M23" s="381"/>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80"/>
      <c r="AL23" s="155"/>
      <c r="AM23" s="156"/>
      <c r="AN23" s="80"/>
      <c r="AO23" s="80"/>
      <c r="AP23" s="80"/>
      <c r="AQ23" s="80"/>
      <c r="AR23" s="154"/>
      <c r="AS23" s="84"/>
      <c r="AT23" s="85"/>
      <c r="AU23" s="85"/>
      <c r="AV23" s="85"/>
      <c r="AW23" s="85"/>
      <c r="AX23" s="86"/>
      <c r="AY23" s="15"/>
    </row>
    <row r="24" spans="1:83" ht="19.5" customHeight="1" x14ac:dyDescent="0.25">
      <c r="A24" s="69" t="str">
        <f t="shared" si="0"/>
        <v/>
      </c>
      <c r="B24" s="153"/>
      <c r="C24" s="80"/>
      <c r="D24" s="80"/>
      <c r="E24" s="80"/>
      <c r="F24" s="80"/>
      <c r="G24" s="154"/>
      <c r="H24" s="80"/>
      <c r="I24" s="80"/>
      <c r="J24" s="80"/>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80"/>
      <c r="AL24" s="155"/>
      <c r="AM24" s="156"/>
      <c r="AN24" s="80"/>
      <c r="AO24" s="80"/>
      <c r="AP24" s="80"/>
      <c r="AQ24" s="80"/>
      <c r="AR24" s="154"/>
      <c r="AS24" s="157"/>
      <c r="AT24" s="158"/>
      <c r="AU24" s="158"/>
      <c r="AV24" s="158"/>
      <c r="AW24" s="158"/>
      <c r="AX24" s="159"/>
      <c r="AY24" s="15"/>
      <c r="CB24" s="1" t="s">
        <v>27</v>
      </c>
      <c r="CD24" s="1" t="s">
        <v>27</v>
      </c>
    </row>
    <row r="25" spans="1:83" ht="19.5" customHeight="1" x14ac:dyDescent="0.25">
      <c r="A25" s="69">
        <f t="shared" si="0"/>
        <v>63</v>
      </c>
      <c r="B25" s="153"/>
      <c r="C25" s="80"/>
      <c r="D25" s="80"/>
      <c r="E25" s="80"/>
      <c r="F25" s="80"/>
      <c r="G25" s="154"/>
      <c r="H25" s="80"/>
      <c r="I25" s="80"/>
      <c r="J25" s="80" t="s">
        <v>300</v>
      </c>
      <c r="K25" s="384" t="s">
        <v>301</v>
      </c>
      <c r="L25" s="384"/>
      <c r="M25" s="384"/>
      <c r="N25" s="384"/>
      <c r="O25" s="384"/>
      <c r="P25" s="384"/>
      <c r="Q25" s="384"/>
      <c r="R25" s="384"/>
      <c r="S25" s="384"/>
      <c r="T25" s="384"/>
      <c r="U25" s="384"/>
      <c r="V25" s="384"/>
      <c r="W25" s="384"/>
      <c r="X25" s="384"/>
      <c r="Y25" s="384"/>
      <c r="Z25" s="384"/>
      <c r="AA25" s="384"/>
      <c r="AB25" s="384"/>
      <c r="AC25" s="384"/>
      <c r="AD25" s="384"/>
      <c r="AE25" s="384"/>
      <c r="AF25" s="384"/>
      <c r="AG25" s="384"/>
      <c r="AH25" s="384"/>
      <c r="AI25" s="384"/>
      <c r="AJ25" s="384"/>
      <c r="AK25" s="80"/>
      <c r="AL25" s="155"/>
      <c r="AM25" s="156">
        <v>63</v>
      </c>
      <c r="AN25" s="410" t="s">
        <v>99</v>
      </c>
      <c r="AO25" s="411"/>
      <c r="AP25" s="411"/>
      <c r="AQ25" s="412"/>
      <c r="AR25" s="154"/>
      <c r="AS25" s="442" t="s">
        <v>1982</v>
      </c>
      <c r="AT25" s="443"/>
      <c r="AU25" s="443"/>
      <c r="AV25" s="443"/>
      <c r="AW25" s="443"/>
      <c r="AX25" s="444"/>
      <c r="AY25" s="17"/>
      <c r="CB25" s="1" t="s">
        <v>28</v>
      </c>
      <c r="CD25" s="1" t="s">
        <v>28</v>
      </c>
    </row>
    <row r="26" spans="1:83" ht="19.5" customHeight="1" x14ac:dyDescent="0.25">
      <c r="A26" s="69" t="str">
        <f t="shared" si="0"/>
        <v/>
      </c>
      <c r="B26" s="153"/>
      <c r="C26" s="80"/>
      <c r="D26" s="80"/>
      <c r="E26" s="80"/>
      <c r="F26" s="80"/>
      <c r="G26" s="154"/>
      <c r="H26" s="80"/>
      <c r="I26" s="80"/>
      <c r="J26" s="80"/>
      <c r="K26" s="384"/>
      <c r="L26" s="384"/>
      <c r="M26" s="384"/>
      <c r="N26" s="384"/>
      <c r="O26" s="384"/>
      <c r="P26" s="384"/>
      <c r="Q26" s="384"/>
      <c r="R26" s="384"/>
      <c r="S26" s="384"/>
      <c r="T26" s="384"/>
      <c r="U26" s="384"/>
      <c r="V26" s="384"/>
      <c r="W26" s="384"/>
      <c r="X26" s="384"/>
      <c r="Y26" s="384"/>
      <c r="Z26" s="384"/>
      <c r="AA26" s="384"/>
      <c r="AB26" s="384"/>
      <c r="AC26" s="384"/>
      <c r="AD26" s="384"/>
      <c r="AE26" s="384"/>
      <c r="AF26" s="384"/>
      <c r="AG26" s="384"/>
      <c r="AH26" s="384"/>
      <c r="AI26" s="384"/>
      <c r="AJ26" s="384"/>
      <c r="AK26" s="80"/>
      <c r="AL26" s="155"/>
      <c r="AM26" s="156"/>
      <c r="AN26" s="80"/>
      <c r="AO26" s="80"/>
      <c r="AP26" s="80"/>
      <c r="AQ26" s="80"/>
      <c r="AR26" s="154"/>
      <c r="AS26" s="442"/>
      <c r="AT26" s="443"/>
      <c r="AU26" s="443"/>
      <c r="AV26" s="443"/>
      <c r="AW26" s="443"/>
      <c r="AX26" s="444"/>
      <c r="AY26" s="15"/>
      <c r="CB26" s="1" t="s">
        <v>29</v>
      </c>
      <c r="CD26" s="1" t="s">
        <v>29</v>
      </c>
      <c r="CE26" s="1" t="s">
        <v>30</v>
      </c>
    </row>
    <row r="27" spans="1:83" ht="19.5" customHeight="1" x14ac:dyDescent="0.25">
      <c r="A27" s="69" t="str">
        <f t="shared" si="0"/>
        <v/>
      </c>
      <c r="B27" s="153"/>
      <c r="C27" s="80"/>
      <c r="D27" s="80"/>
      <c r="E27" s="80"/>
      <c r="F27" s="80"/>
      <c r="G27" s="154"/>
      <c r="H27" s="80"/>
      <c r="I27" s="80"/>
      <c r="J27" s="80"/>
      <c r="K27" s="94"/>
      <c r="L27" s="94"/>
      <c r="M27" s="94"/>
      <c r="N27" s="94"/>
      <c r="O27" s="94"/>
      <c r="P27" s="94"/>
      <c r="Q27" s="94"/>
      <c r="R27" s="94"/>
      <c r="S27" s="94"/>
      <c r="T27" s="94"/>
      <c r="U27" s="94"/>
      <c r="V27" s="94"/>
      <c r="W27" s="94"/>
      <c r="X27" s="94"/>
      <c r="Y27" s="94"/>
      <c r="Z27" s="94"/>
      <c r="AA27" s="94"/>
      <c r="AB27" s="94"/>
      <c r="AC27" s="94"/>
      <c r="AD27" s="94"/>
      <c r="AE27" s="94"/>
      <c r="AF27" s="94"/>
      <c r="AG27" s="94"/>
      <c r="AH27" s="227"/>
      <c r="AI27" s="227"/>
      <c r="AJ27" s="227"/>
      <c r="AK27" s="80"/>
      <c r="AL27" s="155"/>
      <c r="AM27" s="156"/>
      <c r="AN27" s="80"/>
      <c r="AO27" s="80"/>
      <c r="AP27" s="80"/>
      <c r="AQ27" s="80"/>
      <c r="AR27" s="154"/>
      <c r="AS27" s="442"/>
      <c r="AT27" s="443"/>
      <c r="AU27" s="443"/>
      <c r="AV27" s="443"/>
      <c r="AW27" s="443"/>
      <c r="AX27" s="444"/>
      <c r="AY27" s="15"/>
      <c r="CD27" s="1" t="s">
        <v>31</v>
      </c>
    </row>
    <row r="28" spans="1:83" ht="19.5" customHeight="1" x14ac:dyDescent="0.25">
      <c r="A28" s="69" t="str">
        <f t="shared" si="0"/>
        <v/>
      </c>
      <c r="B28" s="153"/>
      <c r="C28" s="80"/>
      <c r="D28" s="80"/>
      <c r="E28" s="80"/>
      <c r="F28" s="80"/>
      <c r="G28" s="154"/>
      <c r="H28" s="80"/>
      <c r="I28" s="80"/>
      <c r="J28" s="80" t="s">
        <v>302</v>
      </c>
      <c r="K28" s="484" t="s">
        <v>1983</v>
      </c>
      <c r="L28" s="460"/>
      <c r="M28" s="460"/>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80"/>
      <c r="AL28" s="155"/>
      <c r="AM28" s="156"/>
      <c r="AN28" s="80"/>
      <c r="AO28" s="80"/>
      <c r="AP28" s="80"/>
      <c r="AQ28" s="80"/>
      <c r="AR28" s="154"/>
      <c r="AS28" s="442"/>
      <c r="AT28" s="443"/>
      <c r="AU28" s="443"/>
      <c r="AV28" s="443"/>
      <c r="AW28" s="443"/>
      <c r="AX28" s="444"/>
      <c r="AY28" s="15"/>
    </row>
    <row r="29" spans="1:83" ht="19.5" customHeight="1" x14ac:dyDescent="0.25">
      <c r="A29" s="69" t="str">
        <f t="shared" si="0"/>
        <v/>
      </c>
      <c r="B29" s="153"/>
      <c r="C29" s="80"/>
      <c r="D29" s="80"/>
      <c r="E29" s="80"/>
      <c r="F29" s="80"/>
      <c r="G29" s="154"/>
      <c r="H29" s="80"/>
      <c r="I29" s="80"/>
      <c r="J29" s="80"/>
      <c r="K29" s="94"/>
      <c r="L29" s="94"/>
      <c r="M29" s="94"/>
      <c r="N29" s="94"/>
      <c r="O29" s="94"/>
      <c r="P29" s="94"/>
      <c r="Q29" s="94"/>
      <c r="R29" s="94"/>
      <c r="S29" s="94"/>
      <c r="T29" s="94"/>
      <c r="U29" s="94"/>
      <c r="V29" s="94"/>
      <c r="W29" s="94"/>
      <c r="X29" s="94"/>
      <c r="Y29" s="94"/>
      <c r="Z29" s="94"/>
      <c r="AA29" s="94"/>
      <c r="AB29" s="94"/>
      <c r="AC29" s="94"/>
      <c r="AD29" s="94"/>
      <c r="AE29" s="94"/>
      <c r="AF29" s="94"/>
      <c r="AG29" s="94"/>
      <c r="AH29" s="80"/>
      <c r="AI29" s="80"/>
      <c r="AJ29" s="80"/>
      <c r="AK29" s="80"/>
      <c r="AL29" s="155"/>
      <c r="AM29" s="156"/>
      <c r="AN29" s="80"/>
      <c r="AO29" s="80"/>
      <c r="AP29" s="80"/>
      <c r="AQ29" s="80"/>
      <c r="AR29" s="154"/>
      <c r="AS29" s="157"/>
      <c r="AT29" s="158"/>
      <c r="AU29" s="158"/>
      <c r="AV29" s="158"/>
      <c r="AW29" s="158"/>
      <c r="AX29" s="159"/>
      <c r="AY29" s="15"/>
    </row>
    <row r="30" spans="1:83" ht="19.5" customHeight="1" x14ac:dyDescent="0.25">
      <c r="A30" s="69" t="str">
        <f t="shared" si="0"/>
        <v/>
      </c>
      <c r="B30" s="153"/>
      <c r="C30" s="80"/>
      <c r="D30" s="80"/>
      <c r="E30" s="80"/>
      <c r="F30" s="80"/>
      <c r="G30" s="154"/>
      <c r="H30" s="80"/>
      <c r="I30" s="80"/>
      <c r="J30" s="80" t="s">
        <v>303</v>
      </c>
      <c r="K30" s="484" t="s">
        <v>305</v>
      </c>
      <c r="L30" s="460"/>
      <c r="M30" s="460"/>
      <c r="N30" s="460"/>
      <c r="O30" s="460"/>
      <c r="P30" s="460"/>
      <c r="Q30" s="460"/>
      <c r="R30" s="460"/>
      <c r="S30" s="460"/>
      <c r="T30" s="460"/>
      <c r="U30" s="460"/>
      <c r="V30" s="460"/>
      <c r="W30" s="460"/>
      <c r="X30" s="460"/>
      <c r="Y30" s="460"/>
      <c r="Z30" s="460"/>
      <c r="AA30" s="460"/>
      <c r="AB30" s="460"/>
      <c r="AC30" s="460"/>
      <c r="AD30" s="460"/>
      <c r="AE30" s="460"/>
      <c r="AF30" s="460"/>
      <c r="AG30" s="460"/>
      <c r="AH30" s="460"/>
      <c r="AI30" s="460"/>
      <c r="AJ30" s="460"/>
      <c r="AK30" s="80"/>
      <c r="AL30" s="155"/>
      <c r="AM30" s="156"/>
      <c r="AN30" s="80"/>
      <c r="AO30" s="80"/>
      <c r="AP30" s="80"/>
      <c r="AQ30" s="80"/>
      <c r="AR30" s="154"/>
      <c r="AS30" s="157"/>
      <c r="AT30" s="158"/>
      <c r="AU30" s="158"/>
      <c r="AV30" s="158"/>
      <c r="AW30" s="158"/>
      <c r="AX30" s="159"/>
      <c r="AY30" s="15"/>
      <c r="CB30" s="1" t="s">
        <v>32</v>
      </c>
      <c r="CD30" s="1" t="s">
        <v>32</v>
      </c>
    </row>
    <row r="31" spans="1:83" ht="19.5" customHeight="1" x14ac:dyDescent="0.25">
      <c r="A31" s="69" t="str">
        <f t="shared" si="0"/>
        <v/>
      </c>
      <c r="B31" s="186"/>
      <c r="C31" s="81"/>
      <c r="D31" s="81"/>
      <c r="E31" s="81"/>
      <c r="F31" s="81"/>
      <c r="G31" s="187"/>
      <c r="H31" s="80"/>
      <c r="I31" s="80"/>
      <c r="J31" s="80"/>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80"/>
      <c r="AL31" s="155"/>
      <c r="AM31" s="156"/>
      <c r="AN31" s="80"/>
      <c r="AO31" s="80"/>
      <c r="AP31" s="80"/>
      <c r="AQ31" s="80"/>
      <c r="AR31" s="154"/>
      <c r="AS31" s="84"/>
      <c r="AT31" s="85"/>
      <c r="AU31" s="85"/>
      <c r="AV31" s="85"/>
      <c r="AW31" s="85"/>
      <c r="AX31" s="86"/>
      <c r="AY31" s="17"/>
      <c r="CB31" s="1" t="s">
        <v>33</v>
      </c>
      <c r="CD31" s="1" t="s">
        <v>33</v>
      </c>
      <c r="CE31" s="1" t="s">
        <v>34</v>
      </c>
    </row>
    <row r="32" spans="1:83" ht="19.5" customHeight="1" x14ac:dyDescent="0.25">
      <c r="A32" s="69" t="str">
        <f t="shared" si="0"/>
        <v/>
      </c>
      <c r="B32" s="186"/>
      <c r="C32" s="81"/>
      <c r="D32" s="81"/>
      <c r="E32" s="81"/>
      <c r="F32" s="81"/>
      <c r="G32" s="187"/>
      <c r="H32" s="80"/>
      <c r="I32" s="80"/>
      <c r="J32" s="80" t="s">
        <v>304</v>
      </c>
      <c r="K32" s="384" t="s">
        <v>1984</v>
      </c>
      <c r="L32" s="384"/>
      <c r="M32" s="384"/>
      <c r="N32" s="384"/>
      <c r="O32" s="384"/>
      <c r="P32" s="384"/>
      <c r="Q32" s="384"/>
      <c r="R32" s="384"/>
      <c r="S32" s="384"/>
      <c r="T32" s="384"/>
      <c r="U32" s="384"/>
      <c r="V32" s="384"/>
      <c r="W32" s="384"/>
      <c r="X32" s="384"/>
      <c r="Y32" s="384"/>
      <c r="Z32" s="384"/>
      <c r="AA32" s="384"/>
      <c r="AB32" s="384"/>
      <c r="AC32" s="384"/>
      <c r="AD32" s="384"/>
      <c r="AE32" s="384"/>
      <c r="AF32" s="384"/>
      <c r="AG32" s="384"/>
      <c r="AH32" s="384"/>
      <c r="AI32" s="384"/>
      <c r="AJ32" s="384"/>
      <c r="AK32" s="80"/>
      <c r="AL32" s="155"/>
      <c r="AM32" s="156"/>
      <c r="AN32" s="80"/>
      <c r="AO32" s="80"/>
      <c r="AP32" s="80"/>
      <c r="AQ32" s="80"/>
      <c r="AR32" s="154"/>
      <c r="AS32" s="84"/>
      <c r="AT32" s="85"/>
      <c r="AU32" s="85"/>
      <c r="AV32" s="85"/>
      <c r="AW32" s="85"/>
      <c r="AX32" s="86"/>
      <c r="AY32" s="15"/>
      <c r="CB32" s="1" t="s">
        <v>19</v>
      </c>
      <c r="CD32" s="1" t="s">
        <v>19</v>
      </c>
    </row>
    <row r="33" spans="1:83" ht="19.5" customHeight="1" x14ac:dyDescent="0.25">
      <c r="A33" s="69" t="str">
        <f t="shared" si="0"/>
        <v/>
      </c>
      <c r="B33" s="153"/>
      <c r="C33" s="80"/>
      <c r="D33" s="80"/>
      <c r="E33" s="80"/>
      <c r="F33" s="80"/>
      <c r="G33" s="154"/>
      <c r="H33" s="80"/>
      <c r="I33" s="80"/>
      <c r="J33" s="80"/>
      <c r="K33" s="384"/>
      <c r="L33" s="384"/>
      <c r="M33" s="384"/>
      <c r="N33" s="384"/>
      <c r="O33" s="384"/>
      <c r="P33" s="384"/>
      <c r="Q33" s="384"/>
      <c r="R33" s="384"/>
      <c r="S33" s="384"/>
      <c r="T33" s="384"/>
      <c r="U33" s="384"/>
      <c r="V33" s="384"/>
      <c r="W33" s="384"/>
      <c r="X33" s="384"/>
      <c r="Y33" s="384"/>
      <c r="Z33" s="384"/>
      <c r="AA33" s="384"/>
      <c r="AB33" s="384"/>
      <c r="AC33" s="384"/>
      <c r="AD33" s="384"/>
      <c r="AE33" s="384"/>
      <c r="AF33" s="384"/>
      <c r="AG33" s="384"/>
      <c r="AH33" s="384"/>
      <c r="AI33" s="384"/>
      <c r="AJ33" s="384"/>
      <c r="AK33" s="80"/>
      <c r="AL33" s="155"/>
      <c r="AM33" s="156"/>
      <c r="AN33" s="80"/>
      <c r="AO33" s="80"/>
      <c r="AP33" s="80"/>
      <c r="AQ33" s="80"/>
      <c r="AR33" s="154"/>
      <c r="AS33" s="84"/>
      <c r="AT33" s="85"/>
      <c r="AU33" s="85"/>
      <c r="AV33" s="85"/>
      <c r="AW33" s="85"/>
      <c r="AX33" s="86"/>
      <c r="AY33" s="15"/>
      <c r="CD33" s="1" t="s">
        <v>35</v>
      </c>
    </row>
    <row r="34" spans="1:83" ht="19.5" customHeight="1" x14ac:dyDescent="0.25">
      <c r="A34" s="69" t="str">
        <f t="shared" si="0"/>
        <v/>
      </c>
      <c r="B34" s="185"/>
      <c r="C34" s="80"/>
      <c r="D34" s="80"/>
      <c r="E34" s="80"/>
      <c r="F34" s="80"/>
      <c r="G34" s="154"/>
      <c r="H34" s="80"/>
      <c r="I34" s="80"/>
      <c r="J34" s="80"/>
      <c r="K34" s="94"/>
      <c r="L34" s="94"/>
      <c r="M34" s="94"/>
      <c r="N34" s="94"/>
      <c r="O34" s="94"/>
      <c r="P34" s="94"/>
      <c r="Q34" s="94"/>
      <c r="R34" s="94"/>
      <c r="S34" s="94"/>
      <c r="T34" s="94"/>
      <c r="U34" s="94"/>
      <c r="V34" s="94"/>
      <c r="W34" s="94"/>
      <c r="X34" s="94"/>
      <c r="Y34" s="94"/>
      <c r="Z34" s="94"/>
      <c r="AA34" s="94"/>
      <c r="AB34" s="94"/>
      <c r="AC34" s="94"/>
      <c r="AD34" s="94"/>
      <c r="AE34" s="94"/>
      <c r="AF34" s="94"/>
      <c r="AG34" s="94"/>
      <c r="AH34" s="80"/>
      <c r="AI34" s="80"/>
      <c r="AJ34" s="80"/>
      <c r="AK34" s="80"/>
      <c r="AL34" s="155"/>
      <c r="AM34" s="156"/>
      <c r="AN34" s="80"/>
      <c r="AO34" s="80"/>
      <c r="AP34" s="80"/>
      <c r="AQ34" s="80"/>
      <c r="AR34" s="154"/>
      <c r="AS34" s="84"/>
      <c r="AT34" s="85"/>
      <c r="AU34" s="85"/>
      <c r="AV34" s="85"/>
      <c r="AW34" s="85"/>
      <c r="AX34" s="86"/>
      <c r="AY34" s="15"/>
    </row>
    <row r="35" spans="1:83" ht="19.5" customHeight="1" x14ac:dyDescent="0.25">
      <c r="A35" s="69" t="str">
        <f t="shared" si="0"/>
        <v/>
      </c>
      <c r="B35" s="153"/>
      <c r="C35" s="80"/>
      <c r="D35" s="80"/>
      <c r="E35" s="80"/>
      <c r="F35" s="80"/>
      <c r="G35" s="154"/>
      <c r="H35" s="80"/>
      <c r="I35" s="80"/>
      <c r="J35" s="80" t="s">
        <v>300</v>
      </c>
      <c r="K35" s="384" t="s">
        <v>1985</v>
      </c>
      <c r="L35" s="384"/>
      <c r="M35" s="384"/>
      <c r="N35" s="384"/>
      <c r="O35" s="384"/>
      <c r="P35" s="384"/>
      <c r="Q35" s="384"/>
      <c r="R35" s="384"/>
      <c r="S35" s="384"/>
      <c r="T35" s="384"/>
      <c r="U35" s="384"/>
      <c r="V35" s="384"/>
      <c r="W35" s="384"/>
      <c r="X35" s="384"/>
      <c r="Y35" s="384"/>
      <c r="Z35" s="384"/>
      <c r="AA35" s="384"/>
      <c r="AB35" s="384"/>
      <c r="AC35" s="384"/>
      <c r="AD35" s="384"/>
      <c r="AE35" s="384"/>
      <c r="AF35" s="384"/>
      <c r="AG35" s="384"/>
      <c r="AH35" s="384"/>
      <c r="AI35" s="384"/>
      <c r="AJ35" s="384"/>
      <c r="AK35" s="80"/>
      <c r="AL35" s="155"/>
      <c r="AM35" s="156"/>
      <c r="AN35" s="80"/>
      <c r="AO35" s="80"/>
      <c r="AP35" s="80"/>
      <c r="AQ35" s="80"/>
      <c r="AR35" s="154"/>
      <c r="AS35" s="157"/>
      <c r="AT35" s="158"/>
      <c r="AU35" s="158"/>
      <c r="AV35" s="158"/>
      <c r="AW35" s="158"/>
      <c r="AX35" s="159"/>
      <c r="AY35" s="15"/>
    </row>
    <row r="36" spans="1:83" ht="19.5" customHeight="1" x14ac:dyDescent="0.25">
      <c r="A36" s="69"/>
      <c r="B36" s="153"/>
      <c r="C36" s="80"/>
      <c r="D36" s="80"/>
      <c r="E36" s="80"/>
      <c r="F36" s="80"/>
      <c r="G36" s="154"/>
      <c r="H36" s="80"/>
      <c r="I36" s="80"/>
      <c r="J36" s="80"/>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c r="AH36" s="384"/>
      <c r="AI36" s="384"/>
      <c r="AJ36" s="384"/>
      <c r="AK36" s="80"/>
      <c r="AL36" s="155"/>
      <c r="AM36" s="156"/>
      <c r="AN36" s="80"/>
      <c r="AO36" s="80"/>
      <c r="AP36" s="80"/>
      <c r="AQ36" s="80"/>
      <c r="AR36" s="154"/>
      <c r="AS36" s="157"/>
      <c r="AT36" s="158"/>
      <c r="AU36" s="158"/>
      <c r="AV36" s="158"/>
      <c r="AW36" s="158"/>
      <c r="AX36" s="159"/>
      <c r="AY36" s="15"/>
    </row>
    <row r="37" spans="1:83" ht="19.5" customHeight="1" x14ac:dyDescent="0.25">
      <c r="A37" s="69" t="str">
        <f t="shared" si="0"/>
        <v/>
      </c>
      <c r="B37" s="153"/>
      <c r="C37" s="80"/>
      <c r="D37" s="80"/>
      <c r="E37" s="80"/>
      <c r="F37" s="80"/>
      <c r="G37" s="154"/>
      <c r="H37" s="80"/>
      <c r="I37" s="80"/>
      <c r="J37" s="80"/>
      <c r="K37" s="384"/>
      <c r="L37" s="384"/>
      <c r="M37" s="384"/>
      <c r="N37" s="384"/>
      <c r="O37" s="384"/>
      <c r="P37" s="384"/>
      <c r="Q37" s="384"/>
      <c r="R37" s="384"/>
      <c r="S37" s="384"/>
      <c r="T37" s="384"/>
      <c r="U37" s="384"/>
      <c r="V37" s="384"/>
      <c r="W37" s="384"/>
      <c r="X37" s="384"/>
      <c r="Y37" s="384"/>
      <c r="Z37" s="384"/>
      <c r="AA37" s="384"/>
      <c r="AB37" s="384"/>
      <c r="AC37" s="384"/>
      <c r="AD37" s="384"/>
      <c r="AE37" s="384"/>
      <c r="AF37" s="384"/>
      <c r="AG37" s="384"/>
      <c r="AH37" s="384"/>
      <c r="AI37" s="384"/>
      <c r="AJ37" s="384"/>
      <c r="AK37" s="80"/>
      <c r="AL37" s="155"/>
      <c r="AM37" s="156"/>
      <c r="AN37" s="80"/>
      <c r="AO37" s="80"/>
      <c r="AP37" s="80"/>
      <c r="AQ37" s="80"/>
      <c r="AR37" s="154"/>
      <c r="AS37" s="157"/>
      <c r="AT37" s="158"/>
      <c r="AU37" s="158"/>
      <c r="AV37" s="158"/>
      <c r="AW37" s="158"/>
      <c r="AX37" s="159"/>
      <c r="AY37" s="15"/>
      <c r="CB37" s="1" t="s">
        <v>32</v>
      </c>
      <c r="CD37" s="1" t="s">
        <v>32</v>
      </c>
      <c r="CE37" s="1" t="s">
        <v>18</v>
      </c>
    </row>
    <row r="38" spans="1:83" ht="19.5" customHeight="1" x14ac:dyDescent="0.25">
      <c r="A38" s="69" t="str">
        <f t="shared" si="0"/>
        <v/>
      </c>
      <c r="B38" s="153"/>
      <c r="C38" s="80"/>
      <c r="D38" s="80"/>
      <c r="E38" s="80"/>
      <c r="F38" s="80"/>
      <c r="G38" s="154"/>
      <c r="H38" s="80"/>
      <c r="I38" s="80"/>
      <c r="J38" s="80"/>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c r="AH38" s="384"/>
      <c r="AI38" s="384"/>
      <c r="AJ38" s="384"/>
      <c r="AK38" s="80"/>
      <c r="AL38" s="155"/>
      <c r="AM38" s="156"/>
      <c r="AN38" s="80"/>
      <c r="AO38" s="80"/>
      <c r="AP38" s="80"/>
      <c r="AQ38" s="80"/>
      <c r="AR38" s="154"/>
      <c r="AS38" s="157"/>
      <c r="AT38" s="158"/>
      <c r="AU38" s="158"/>
      <c r="AV38" s="158"/>
      <c r="AW38" s="158"/>
      <c r="AX38" s="159"/>
      <c r="AY38" s="15"/>
      <c r="CB38" s="1" t="s">
        <v>33</v>
      </c>
      <c r="CD38" s="1" t="s">
        <v>33</v>
      </c>
    </row>
    <row r="39" spans="1:83" ht="19.5" customHeight="1" x14ac:dyDescent="0.25">
      <c r="A39" s="69" t="str">
        <f t="shared" ref="A39:A57" si="1">_xlfn.IFS(AM39=0,"",AM39&gt;0,AM39,AM39&lt;&gt;"","")</f>
        <v/>
      </c>
      <c r="B39" s="153"/>
      <c r="C39" s="80"/>
      <c r="D39" s="80"/>
      <c r="E39" s="80"/>
      <c r="F39" s="80"/>
      <c r="G39" s="154"/>
      <c r="H39" s="80"/>
      <c r="I39" s="80"/>
      <c r="J39" s="80"/>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c r="AH39" s="384"/>
      <c r="AI39" s="384"/>
      <c r="AJ39" s="384"/>
      <c r="AK39" s="80"/>
      <c r="AL39" s="155"/>
      <c r="AM39" s="156"/>
      <c r="AN39" s="80"/>
      <c r="AO39" s="80"/>
      <c r="AP39" s="80"/>
      <c r="AQ39" s="80"/>
      <c r="AR39" s="154"/>
      <c r="AS39" s="157"/>
      <c r="AT39" s="158"/>
      <c r="AU39" s="158"/>
      <c r="AV39" s="158"/>
      <c r="AW39" s="158"/>
      <c r="AX39" s="159"/>
      <c r="AY39" s="15"/>
      <c r="CB39" s="1" t="s">
        <v>19</v>
      </c>
      <c r="CD39" s="1" t="s">
        <v>19</v>
      </c>
    </row>
    <row r="40" spans="1:83" ht="19.5" customHeight="1" x14ac:dyDescent="0.25">
      <c r="A40" s="69" t="str">
        <f t="shared" si="1"/>
        <v/>
      </c>
      <c r="B40" s="153"/>
      <c r="C40" s="80"/>
      <c r="D40" s="80"/>
      <c r="E40" s="80"/>
      <c r="F40" s="80"/>
      <c r="G40" s="154"/>
      <c r="H40" s="80"/>
      <c r="I40" s="80"/>
      <c r="J40" s="80"/>
      <c r="K40" s="384"/>
      <c r="L40" s="384"/>
      <c r="M40" s="384"/>
      <c r="N40" s="384"/>
      <c r="O40" s="384"/>
      <c r="P40" s="384"/>
      <c r="Q40" s="384"/>
      <c r="R40" s="384"/>
      <c r="S40" s="384"/>
      <c r="T40" s="384"/>
      <c r="U40" s="384"/>
      <c r="V40" s="384"/>
      <c r="W40" s="384"/>
      <c r="X40" s="384"/>
      <c r="Y40" s="384"/>
      <c r="Z40" s="384"/>
      <c r="AA40" s="384"/>
      <c r="AB40" s="384"/>
      <c r="AC40" s="384"/>
      <c r="AD40" s="384"/>
      <c r="AE40" s="384"/>
      <c r="AF40" s="384"/>
      <c r="AG40" s="384"/>
      <c r="AH40" s="384"/>
      <c r="AI40" s="384"/>
      <c r="AJ40" s="384"/>
      <c r="AK40" s="80"/>
      <c r="AL40" s="155"/>
      <c r="AM40" s="156"/>
      <c r="AN40" s="80"/>
      <c r="AO40" s="80"/>
      <c r="AP40" s="80"/>
      <c r="AQ40" s="80"/>
      <c r="AR40" s="154"/>
      <c r="AS40" s="157"/>
      <c r="AT40" s="158"/>
      <c r="AU40" s="158"/>
      <c r="AV40" s="158"/>
      <c r="AW40" s="158"/>
      <c r="AX40" s="159"/>
      <c r="AY40" s="15"/>
      <c r="CD40" s="1" t="s">
        <v>36</v>
      </c>
    </row>
    <row r="41" spans="1:83" ht="19.5" customHeight="1" x14ac:dyDescent="0.25">
      <c r="A41" s="69" t="str">
        <f t="shared" si="1"/>
        <v/>
      </c>
      <c r="B41" s="153"/>
      <c r="C41" s="80"/>
      <c r="D41" s="80"/>
      <c r="E41" s="80"/>
      <c r="F41" s="80"/>
      <c r="G41" s="154"/>
      <c r="H41" s="80"/>
      <c r="I41" s="80"/>
      <c r="J41" s="80"/>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80"/>
      <c r="AL41" s="155"/>
      <c r="AM41" s="156"/>
      <c r="AN41" s="80"/>
      <c r="AO41" s="80"/>
      <c r="AP41" s="80"/>
      <c r="AQ41" s="80"/>
      <c r="AR41" s="154"/>
      <c r="AS41" s="157"/>
      <c r="AT41" s="158"/>
      <c r="AU41" s="158"/>
      <c r="AV41" s="158"/>
      <c r="AW41" s="158"/>
      <c r="AX41" s="159"/>
      <c r="AY41" s="15"/>
    </row>
    <row r="42" spans="1:83" ht="19.5" customHeight="1" x14ac:dyDescent="0.25">
      <c r="A42" s="69" t="str">
        <f t="shared" si="1"/>
        <v/>
      </c>
      <c r="B42" s="153"/>
      <c r="C42" s="80"/>
      <c r="D42" s="80"/>
      <c r="E42" s="80"/>
      <c r="F42" s="80"/>
      <c r="G42" s="154"/>
      <c r="H42" s="80"/>
      <c r="I42" s="80"/>
      <c r="J42" s="80" t="s">
        <v>306</v>
      </c>
      <c r="K42" s="484" t="s">
        <v>1986</v>
      </c>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80"/>
      <c r="AL42" s="155"/>
      <c r="AM42" s="156"/>
      <c r="AN42" s="80"/>
      <c r="AO42" s="80"/>
      <c r="AP42" s="80"/>
      <c r="AQ42" s="80"/>
      <c r="AR42" s="154"/>
      <c r="AS42" s="157"/>
      <c r="AT42" s="158"/>
      <c r="AU42" s="158"/>
      <c r="AV42" s="158"/>
      <c r="AW42" s="158"/>
      <c r="AX42" s="159"/>
      <c r="AY42" s="15"/>
    </row>
    <row r="43" spans="1:83" ht="19.5" customHeight="1" x14ac:dyDescent="0.25">
      <c r="A43" s="69" t="str">
        <f t="shared" si="1"/>
        <v/>
      </c>
      <c r="B43" s="153"/>
      <c r="C43" s="80"/>
      <c r="D43" s="80"/>
      <c r="E43" s="80"/>
      <c r="F43" s="80"/>
      <c r="G43" s="154"/>
      <c r="H43" s="80"/>
      <c r="I43" s="80"/>
      <c r="J43" s="80"/>
      <c r="K43" s="227"/>
      <c r="L43" s="227"/>
      <c r="M43" s="227"/>
      <c r="N43" s="227"/>
      <c r="O43" s="227"/>
      <c r="P43" s="227"/>
      <c r="Q43" s="227"/>
      <c r="R43" s="227"/>
      <c r="S43" s="227"/>
      <c r="T43" s="227"/>
      <c r="U43" s="227"/>
      <c r="V43" s="227"/>
      <c r="W43" s="227"/>
      <c r="X43" s="227"/>
      <c r="Y43" s="227"/>
      <c r="Z43" s="227"/>
      <c r="AA43" s="227"/>
      <c r="AB43" s="227"/>
      <c r="AC43" s="227"/>
      <c r="AD43" s="227"/>
      <c r="AE43" s="227"/>
      <c r="AF43" s="227"/>
      <c r="AG43" s="227"/>
      <c r="AH43" s="227"/>
      <c r="AI43" s="227"/>
      <c r="AJ43" s="227"/>
      <c r="AK43" s="80"/>
      <c r="AL43" s="155"/>
      <c r="AM43" s="156"/>
      <c r="AN43" s="80"/>
      <c r="AO43" s="80"/>
      <c r="AP43" s="80"/>
      <c r="AQ43" s="80"/>
      <c r="AR43" s="154"/>
      <c r="AS43" s="157"/>
      <c r="AT43" s="158"/>
      <c r="AU43" s="158"/>
      <c r="AV43" s="158"/>
      <c r="AW43" s="158"/>
      <c r="AX43" s="159"/>
      <c r="AY43" s="15"/>
      <c r="CB43" s="1" t="s">
        <v>97</v>
      </c>
      <c r="CD43" s="1" t="s">
        <v>97</v>
      </c>
    </row>
    <row r="44" spans="1:83" ht="19.5" customHeight="1" x14ac:dyDescent="0.25">
      <c r="A44" s="69" t="str">
        <f t="shared" si="1"/>
        <v/>
      </c>
      <c r="B44" s="153"/>
      <c r="C44" s="80"/>
      <c r="D44" s="80"/>
      <c r="E44" s="80"/>
      <c r="F44" s="80"/>
      <c r="G44" s="154"/>
      <c r="H44" s="80"/>
      <c r="I44" s="80"/>
      <c r="J44" s="80" t="s">
        <v>303</v>
      </c>
      <c r="K44" s="384" t="s">
        <v>307</v>
      </c>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80"/>
      <c r="AL44" s="155"/>
      <c r="AM44" s="156"/>
      <c r="AN44" s="80"/>
      <c r="AO44" s="80"/>
      <c r="AP44" s="80"/>
      <c r="AQ44" s="80"/>
      <c r="AR44" s="154"/>
      <c r="AS44" s="157"/>
      <c r="AT44" s="158"/>
      <c r="AU44" s="158"/>
      <c r="AV44" s="158"/>
      <c r="AW44" s="158"/>
      <c r="AX44" s="159"/>
      <c r="AY44" s="17"/>
      <c r="CB44" s="1" t="s">
        <v>98</v>
      </c>
      <c r="CD44" s="1" t="s">
        <v>98</v>
      </c>
    </row>
    <row r="45" spans="1:83" ht="19.5" customHeight="1" x14ac:dyDescent="0.25">
      <c r="A45" s="69" t="str">
        <f t="shared" si="1"/>
        <v/>
      </c>
      <c r="B45" s="153"/>
      <c r="C45" s="80"/>
      <c r="D45" s="80"/>
      <c r="E45" s="80"/>
      <c r="F45" s="80"/>
      <c r="G45" s="154"/>
      <c r="H45" s="80"/>
      <c r="I45" s="80"/>
      <c r="J45" s="80"/>
      <c r="K45" s="384"/>
      <c r="L45" s="384"/>
      <c r="M45" s="384"/>
      <c r="N45" s="384"/>
      <c r="O45" s="384"/>
      <c r="P45" s="384"/>
      <c r="Q45" s="384"/>
      <c r="R45" s="384"/>
      <c r="S45" s="384"/>
      <c r="T45" s="384"/>
      <c r="U45" s="384"/>
      <c r="V45" s="384"/>
      <c r="W45" s="384"/>
      <c r="X45" s="384"/>
      <c r="Y45" s="384"/>
      <c r="Z45" s="384"/>
      <c r="AA45" s="384"/>
      <c r="AB45" s="384"/>
      <c r="AC45" s="384"/>
      <c r="AD45" s="384"/>
      <c r="AE45" s="384"/>
      <c r="AF45" s="384"/>
      <c r="AG45" s="384"/>
      <c r="AH45" s="384"/>
      <c r="AI45" s="384"/>
      <c r="AJ45" s="384"/>
      <c r="AK45" s="80"/>
      <c r="AL45" s="155"/>
      <c r="AM45" s="156"/>
      <c r="AN45" s="80"/>
      <c r="AO45" s="80"/>
      <c r="AP45" s="80"/>
      <c r="AQ45" s="80"/>
      <c r="AR45" s="154"/>
      <c r="AS45" s="157"/>
      <c r="AT45" s="158"/>
      <c r="AU45" s="158"/>
      <c r="AV45" s="158"/>
      <c r="AW45" s="158"/>
      <c r="AX45" s="159"/>
      <c r="AY45" s="15"/>
      <c r="CD45" s="1" t="s">
        <v>100</v>
      </c>
    </row>
    <row r="46" spans="1:83" ht="19.5" customHeight="1" x14ac:dyDescent="0.25">
      <c r="A46" s="69" t="str">
        <f t="shared" si="1"/>
        <v/>
      </c>
      <c r="B46" s="196"/>
      <c r="C46" s="179"/>
      <c r="D46" s="179"/>
      <c r="E46" s="179"/>
      <c r="F46" s="179"/>
      <c r="G46" s="197"/>
      <c r="H46" s="80"/>
      <c r="I46" s="80"/>
      <c r="J46" s="80" t="s">
        <v>304</v>
      </c>
      <c r="K46" s="384" t="s">
        <v>308</v>
      </c>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84"/>
      <c r="AI46" s="384"/>
      <c r="AJ46" s="384"/>
      <c r="AK46" s="80"/>
      <c r="AL46" s="155"/>
      <c r="AM46" s="156"/>
      <c r="AN46" s="80"/>
      <c r="AO46" s="80"/>
      <c r="AP46" s="80"/>
      <c r="AQ46" s="80"/>
      <c r="AR46" s="154"/>
      <c r="AS46" s="157"/>
      <c r="AT46" s="158"/>
      <c r="AU46" s="158"/>
      <c r="AV46" s="158"/>
      <c r="AW46" s="158"/>
      <c r="AX46" s="159"/>
      <c r="AY46" s="15"/>
    </row>
    <row r="47" spans="1:83" ht="19.5" customHeight="1" x14ac:dyDescent="0.25">
      <c r="A47" s="69" t="str">
        <f t="shared" si="1"/>
        <v/>
      </c>
      <c r="B47" s="196"/>
      <c r="C47" s="179"/>
      <c r="D47" s="179"/>
      <c r="E47" s="179"/>
      <c r="F47" s="179"/>
      <c r="G47" s="197"/>
      <c r="H47" s="80"/>
      <c r="I47" s="80"/>
      <c r="J47" s="80"/>
      <c r="K47" s="384"/>
      <c r="L47" s="384"/>
      <c r="M47" s="384"/>
      <c r="N47" s="384"/>
      <c r="O47" s="384"/>
      <c r="P47" s="384"/>
      <c r="Q47" s="384"/>
      <c r="R47" s="384"/>
      <c r="S47" s="384"/>
      <c r="T47" s="384"/>
      <c r="U47" s="384"/>
      <c r="V47" s="384"/>
      <c r="W47" s="384"/>
      <c r="X47" s="384"/>
      <c r="Y47" s="384"/>
      <c r="Z47" s="384"/>
      <c r="AA47" s="384"/>
      <c r="AB47" s="384"/>
      <c r="AC47" s="384"/>
      <c r="AD47" s="384"/>
      <c r="AE47" s="384"/>
      <c r="AF47" s="384"/>
      <c r="AG47" s="384"/>
      <c r="AH47" s="384"/>
      <c r="AI47" s="384"/>
      <c r="AJ47" s="384"/>
      <c r="AK47" s="80"/>
      <c r="AL47" s="155"/>
      <c r="AM47" s="156"/>
      <c r="AN47" s="80"/>
      <c r="AO47" s="80"/>
      <c r="AP47" s="80"/>
      <c r="AQ47" s="80"/>
      <c r="AR47" s="154"/>
      <c r="AS47" s="157"/>
      <c r="AT47" s="158"/>
      <c r="AU47" s="158"/>
      <c r="AV47" s="158"/>
      <c r="AW47" s="158"/>
      <c r="AX47" s="159"/>
      <c r="AY47" s="15"/>
    </row>
    <row r="48" spans="1:83" ht="19.5" customHeight="1" x14ac:dyDescent="0.25">
      <c r="A48" s="69" t="str">
        <f t="shared" si="1"/>
        <v/>
      </c>
      <c r="B48" s="153"/>
      <c r="C48" s="179"/>
      <c r="D48" s="179"/>
      <c r="E48" s="179"/>
      <c r="F48" s="179"/>
      <c r="G48" s="154"/>
      <c r="H48" s="80"/>
      <c r="I48" s="80"/>
      <c r="J48" s="94" t="s">
        <v>309</v>
      </c>
      <c r="K48" s="384" t="s">
        <v>1987</v>
      </c>
      <c r="L48" s="384"/>
      <c r="M48" s="384"/>
      <c r="N48" s="384"/>
      <c r="O48" s="384"/>
      <c r="P48" s="384"/>
      <c r="Q48" s="384"/>
      <c r="R48" s="384"/>
      <c r="S48" s="384"/>
      <c r="T48" s="384"/>
      <c r="U48" s="384"/>
      <c r="V48" s="384"/>
      <c r="W48" s="384"/>
      <c r="X48" s="384"/>
      <c r="Y48" s="384"/>
      <c r="Z48" s="384"/>
      <c r="AA48" s="384"/>
      <c r="AB48" s="384"/>
      <c r="AC48" s="384"/>
      <c r="AD48" s="384"/>
      <c r="AE48" s="384"/>
      <c r="AF48" s="384"/>
      <c r="AG48" s="384"/>
      <c r="AH48" s="384"/>
      <c r="AI48" s="384"/>
      <c r="AJ48" s="384"/>
      <c r="AK48" s="80"/>
      <c r="AL48" s="155"/>
      <c r="AM48" s="156"/>
      <c r="AN48" s="80"/>
      <c r="AO48" s="80"/>
      <c r="AP48" s="80"/>
      <c r="AQ48" s="80"/>
      <c r="AR48" s="154"/>
      <c r="AS48" s="84"/>
      <c r="AT48" s="85"/>
      <c r="AU48" s="85"/>
      <c r="AV48" s="85"/>
      <c r="AW48" s="85"/>
      <c r="AX48" s="86"/>
      <c r="AY48" s="17"/>
    </row>
    <row r="49" spans="1:51" ht="19.5" customHeight="1" x14ac:dyDescent="0.25">
      <c r="A49" s="69" t="str">
        <f t="shared" si="1"/>
        <v/>
      </c>
      <c r="B49" s="185"/>
      <c r="C49" s="179"/>
      <c r="D49" s="179"/>
      <c r="E49" s="179"/>
      <c r="F49" s="179"/>
      <c r="G49" s="154"/>
      <c r="H49" s="80"/>
      <c r="I49" s="80"/>
      <c r="J49" s="94"/>
      <c r="K49" s="384"/>
      <c r="L49" s="384"/>
      <c r="M49" s="384"/>
      <c r="N49" s="384"/>
      <c r="O49" s="384"/>
      <c r="P49" s="384"/>
      <c r="Q49" s="384"/>
      <c r="R49" s="384"/>
      <c r="S49" s="384"/>
      <c r="T49" s="384"/>
      <c r="U49" s="384"/>
      <c r="V49" s="384"/>
      <c r="W49" s="384"/>
      <c r="X49" s="384"/>
      <c r="Y49" s="384"/>
      <c r="Z49" s="384"/>
      <c r="AA49" s="384"/>
      <c r="AB49" s="384"/>
      <c r="AC49" s="384"/>
      <c r="AD49" s="384"/>
      <c r="AE49" s="384"/>
      <c r="AF49" s="384"/>
      <c r="AG49" s="384"/>
      <c r="AH49" s="384"/>
      <c r="AI49" s="384"/>
      <c r="AJ49" s="384"/>
      <c r="AK49" s="80"/>
      <c r="AL49" s="155"/>
      <c r="AM49" s="156"/>
      <c r="AN49" s="80"/>
      <c r="AO49" s="80"/>
      <c r="AP49" s="80"/>
      <c r="AQ49" s="80"/>
      <c r="AR49" s="154"/>
      <c r="AS49" s="84"/>
      <c r="AT49" s="85"/>
      <c r="AU49" s="85"/>
      <c r="AV49" s="85"/>
      <c r="AW49" s="85"/>
      <c r="AX49" s="86"/>
      <c r="AY49" s="15"/>
    </row>
    <row r="50" spans="1:51" ht="19.5" customHeight="1" x14ac:dyDescent="0.25">
      <c r="A50" s="69" t="str">
        <f t="shared" si="1"/>
        <v/>
      </c>
      <c r="B50" s="153"/>
      <c r="C50" s="80"/>
      <c r="D50" s="80"/>
      <c r="E50" s="80"/>
      <c r="F50" s="80"/>
      <c r="G50" s="154"/>
      <c r="H50" s="80"/>
      <c r="I50" s="80"/>
      <c r="J50" s="94"/>
      <c r="K50" s="384"/>
      <c r="L50" s="384"/>
      <c r="M50" s="384"/>
      <c r="N50" s="384"/>
      <c r="O50" s="384"/>
      <c r="P50" s="384"/>
      <c r="Q50" s="384"/>
      <c r="R50" s="384"/>
      <c r="S50" s="384"/>
      <c r="T50" s="384"/>
      <c r="U50" s="384"/>
      <c r="V50" s="384"/>
      <c r="W50" s="384"/>
      <c r="X50" s="384"/>
      <c r="Y50" s="384"/>
      <c r="Z50" s="384"/>
      <c r="AA50" s="384"/>
      <c r="AB50" s="384"/>
      <c r="AC50" s="384"/>
      <c r="AD50" s="384"/>
      <c r="AE50" s="384"/>
      <c r="AF50" s="384"/>
      <c r="AG50" s="384"/>
      <c r="AH50" s="384"/>
      <c r="AI50" s="384"/>
      <c r="AJ50" s="384"/>
      <c r="AK50" s="80"/>
      <c r="AL50" s="155"/>
      <c r="AM50" s="156"/>
      <c r="AN50" s="80"/>
      <c r="AO50" s="80"/>
      <c r="AP50" s="80"/>
      <c r="AQ50" s="80"/>
      <c r="AR50" s="154"/>
      <c r="AS50" s="84"/>
      <c r="AT50" s="85"/>
      <c r="AU50" s="85"/>
      <c r="AV50" s="85"/>
      <c r="AW50" s="85"/>
      <c r="AX50" s="86"/>
      <c r="AY50" s="15"/>
    </row>
    <row r="51" spans="1:51" ht="19.5" customHeight="1" x14ac:dyDescent="0.25">
      <c r="A51" s="69" t="str">
        <f t="shared" si="1"/>
        <v/>
      </c>
      <c r="B51" s="153"/>
      <c r="C51" s="80"/>
      <c r="D51" s="80"/>
      <c r="E51" s="80"/>
      <c r="F51" s="80"/>
      <c r="G51" s="154"/>
      <c r="H51" s="80"/>
      <c r="I51" s="80"/>
      <c r="J51" s="9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84"/>
      <c r="AI51" s="384"/>
      <c r="AJ51" s="384"/>
      <c r="AK51" s="80"/>
      <c r="AL51" s="155"/>
      <c r="AM51" s="156"/>
      <c r="AN51" s="80"/>
      <c r="AO51" s="80"/>
      <c r="AP51" s="80"/>
      <c r="AQ51" s="80"/>
      <c r="AR51" s="154"/>
      <c r="AS51" s="84"/>
      <c r="AT51" s="85"/>
      <c r="AU51" s="85"/>
      <c r="AV51" s="85"/>
      <c r="AW51" s="85"/>
      <c r="AX51" s="86"/>
      <c r="AY51" s="15"/>
    </row>
    <row r="52" spans="1:51" ht="19.5" customHeight="1" x14ac:dyDescent="0.25">
      <c r="A52" s="69" t="str">
        <f t="shared" si="1"/>
        <v/>
      </c>
      <c r="B52" s="153"/>
      <c r="C52" s="80"/>
      <c r="D52" s="80"/>
      <c r="E52" s="80"/>
      <c r="F52" s="80"/>
      <c r="G52" s="154"/>
      <c r="H52" s="80"/>
      <c r="I52" s="80"/>
      <c r="J52" s="80"/>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84"/>
      <c r="AI52" s="384"/>
      <c r="AJ52" s="384"/>
      <c r="AK52" s="80"/>
      <c r="AL52" s="155"/>
      <c r="AM52" s="156"/>
      <c r="AN52" s="80"/>
      <c r="AO52" s="80"/>
      <c r="AP52" s="80"/>
      <c r="AQ52" s="80"/>
      <c r="AR52" s="154"/>
      <c r="AS52" s="157"/>
      <c r="AT52" s="158"/>
      <c r="AU52" s="158"/>
      <c r="AV52" s="158"/>
      <c r="AW52" s="158"/>
      <c r="AX52" s="159"/>
      <c r="AY52" s="15"/>
    </row>
    <row r="53" spans="1:51" ht="19.5" customHeight="1" x14ac:dyDescent="0.25">
      <c r="A53" s="69" t="str">
        <f t="shared" si="1"/>
        <v/>
      </c>
      <c r="B53" s="153"/>
      <c r="C53" s="80"/>
      <c r="D53" s="80"/>
      <c r="E53" s="80"/>
      <c r="F53" s="80"/>
      <c r="G53" s="154"/>
      <c r="H53" s="80"/>
      <c r="I53" s="80"/>
      <c r="J53" s="80"/>
      <c r="K53" s="306" t="s">
        <v>310</v>
      </c>
      <c r="L53" s="381" t="s">
        <v>311</v>
      </c>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80"/>
      <c r="AL53" s="155"/>
      <c r="AM53" s="156"/>
      <c r="AN53" s="80"/>
      <c r="AO53" s="80"/>
      <c r="AP53" s="80"/>
      <c r="AQ53" s="80"/>
      <c r="AR53" s="154"/>
      <c r="AS53" s="220"/>
      <c r="AT53" s="221"/>
      <c r="AU53" s="221"/>
      <c r="AV53" s="221"/>
      <c r="AW53" s="221"/>
      <c r="AX53" s="222"/>
      <c r="AY53" s="17"/>
    </row>
    <row r="54" spans="1:51" ht="19.5" customHeight="1" x14ac:dyDescent="0.25">
      <c r="A54" s="69" t="str">
        <f t="shared" si="1"/>
        <v/>
      </c>
      <c r="B54" s="153"/>
      <c r="C54" s="80"/>
      <c r="D54" s="80"/>
      <c r="E54" s="80"/>
      <c r="F54" s="80"/>
      <c r="G54" s="154"/>
      <c r="H54" s="80"/>
      <c r="I54" s="80"/>
      <c r="J54" s="80"/>
      <c r="K54" s="80"/>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80"/>
      <c r="AL54" s="155"/>
      <c r="AM54" s="156"/>
      <c r="AN54" s="80"/>
      <c r="AO54" s="80"/>
      <c r="AP54" s="80"/>
      <c r="AQ54" s="80"/>
      <c r="AR54" s="154"/>
      <c r="AS54" s="220"/>
      <c r="AT54" s="221"/>
      <c r="AU54" s="221"/>
      <c r="AV54" s="221"/>
      <c r="AW54" s="221"/>
      <c r="AX54" s="222"/>
      <c r="AY54" s="15"/>
    </row>
    <row r="55" spans="1:51" ht="19.5" customHeight="1" x14ac:dyDescent="0.25">
      <c r="A55" s="69" t="str">
        <f t="shared" si="1"/>
        <v/>
      </c>
      <c r="B55" s="153"/>
      <c r="C55" s="80"/>
      <c r="D55" s="80"/>
      <c r="E55" s="80"/>
      <c r="F55" s="80"/>
      <c r="G55" s="154"/>
      <c r="H55" s="80"/>
      <c r="I55" s="80"/>
      <c r="J55" s="80"/>
      <c r="K55" s="94"/>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80"/>
      <c r="AL55" s="155"/>
      <c r="AM55" s="156"/>
      <c r="AN55" s="80"/>
      <c r="AO55" s="80"/>
      <c r="AP55" s="80"/>
      <c r="AQ55" s="80"/>
      <c r="AR55" s="154"/>
      <c r="AS55" s="220"/>
      <c r="AT55" s="221"/>
      <c r="AU55" s="221"/>
      <c r="AV55" s="221"/>
      <c r="AW55" s="221"/>
      <c r="AX55" s="222"/>
      <c r="AY55" s="15"/>
    </row>
    <row r="56" spans="1:51" ht="19.5" customHeight="1" x14ac:dyDescent="0.25">
      <c r="A56" s="69" t="str">
        <f t="shared" si="1"/>
        <v/>
      </c>
      <c r="B56" s="153"/>
      <c r="C56" s="80"/>
      <c r="D56" s="80"/>
      <c r="E56" s="80"/>
      <c r="F56" s="80"/>
      <c r="G56" s="154"/>
      <c r="H56" s="80"/>
      <c r="I56" s="80"/>
      <c r="J56" s="80"/>
      <c r="K56" s="80"/>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80"/>
      <c r="AL56" s="155"/>
      <c r="AM56" s="156"/>
      <c r="AN56" s="80"/>
      <c r="AO56" s="80"/>
      <c r="AP56" s="80"/>
      <c r="AQ56" s="80"/>
      <c r="AR56" s="154"/>
      <c r="AS56" s="220"/>
      <c r="AT56" s="221"/>
      <c r="AU56" s="221"/>
      <c r="AV56" s="221"/>
      <c r="AW56" s="221"/>
      <c r="AX56" s="222"/>
      <c r="AY56" s="17"/>
    </row>
    <row r="57" spans="1:51" ht="19.5" customHeight="1" x14ac:dyDescent="0.25">
      <c r="A57" s="69" t="str">
        <f t="shared" si="1"/>
        <v/>
      </c>
      <c r="B57" s="153"/>
      <c r="C57" s="80"/>
      <c r="D57" s="80"/>
      <c r="E57" s="80"/>
      <c r="F57" s="80"/>
      <c r="G57" s="154"/>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155"/>
      <c r="AM57" s="156"/>
      <c r="AN57" s="80"/>
      <c r="AO57" s="80"/>
      <c r="AP57" s="80"/>
      <c r="AQ57" s="80"/>
      <c r="AR57" s="154"/>
      <c r="AS57" s="157"/>
      <c r="AT57" s="158"/>
      <c r="AU57" s="158"/>
      <c r="AV57" s="158"/>
      <c r="AW57" s="158"/>
      <c r="AX57" s="159"/>
      <c r="AY57" s="15"/>
    </row>
    <row r="58" spans="1:51" ht="19.5" customHeight="1" x14ac:dyDescent="0.25">
      <c r="A58" s="69" t="str">
        <f t="shared" ref="A58:A122" si="2">_xlfn.IFS(AM58=0,"",AM58&gt;0,AM58,AM58&lt;&gt;"","")</f>
        <v/>
      </c>
      <c r="B58" s="153"/>
      <c r="C58" s="80"/>
      <c r="D58" s="80"/>
      <c r="E58" s="80"/>
      <c r="F58" s="80"/>
      <c r="G58" s="154"/>
      <c r="H58" s="80"/>
      <c r="I58" s="80"/>
      <c r="J58" s="80"/>
      <c r="K58" s="306" t="s">
        <v>312</v>
      </c>
      <c r="L58" s="373" t="s">
        <v>313</v>
      </c>
      <c r="M58" s="373"/>
      <c r="N58" s="373"/>
      <c r="O58" s="373"/>
      <c r="P58" s="373"/>
      <c r="Q58" s="373"/>
      <c r="R58" s="373"/>
      <c r="S58" s="373"/>
      <c r="T58" s="373"/>
      <c r="U58" s="373"/>
      <c r="V58" s="373"/>
      <c r="W58" s="373"/>
      <c r="X58" s="373"/>
      <c r="Y58" s="373"/>
      <c r="Z58" s="373"/>
      <c r="AA58" s="373"/>
      <c r="AB58" s="373"/>
      <c r="AC58" s="373"/>
      <c r="AD58" s="373"/>
      <c r="AE58" s="373"/>
      <c r="AF58" s="373"/>
      <c r="AG58" s="373"/>
      <c r="AH58" s="373"/>
      <c r="AI58" s="373"/>
      <c r="AJ58" s="373"/>
      <c r="AK58" s="80"/>
      <c r="AL58" s="155"/>
      <c r="AM58" s="156"/>
      <c r="AN58" s="80"/>
      <c r="AO58" s="80"/>
      <c r="AP58" s="80"/>
      <c r="AQ58" s="80"/>
      <c r="AR58" s="154"/>
      <c r="AS58" s="157"/>
      <c r="AT58" s="158"/>
      <c r="AU58" s="158"/>
      <c r="AV58" s="158"/>
      <c r="AW58" s="158"/>
      <c r="AX58" s="159"/>
      <c r="AY58" s="15"/>
    </row>
    <row r="59" spans="1:51" ht="19.5" customHeight="1" x14ac:dyDescent="0.25">
      <c r="A59" s="69" t="str">
        <f t="shared" si="2"/>
        <v/>
      </c>
      <c r="B59" s="153"/>
      <c r="C59" s="80"/>
      <c r="D59" s="80"/>
      <c r="E59" s="80"/>
      <c r="F59" s="80"/>
      <c r="G59" s="154"/>
      <c r="H59" s="80"/>
      <c r="I59" s="80"/>
      <c r="J59" s="80"/>
      <c r="K59" s="306" t="s">
        <v>314</v>
      </c>
      <c r="L59" s="373" t="s">
        <v>316</v>
      </c>
      <c r="M59" s="373"/>
      <c r="N59" s="373"/>
      <c r="O59" s="373"/>
      <c r="P59" s="373"/>
      <c r="Q59" s="373"/>
      <c r="R59" s="373"/>
      <c r="S59" s="373"/>
      <c r="T59" s="373"/>
      <c r="U59" s="373"/>
      <c r="V59" s="373"/>
      <c r="W59" s="373"/>
      <c r="X59" s="373"/>
      <c r="Y59" s="373"/>
      <c r="Z59" s="373"/>
      <c r="AA59" s="373"/>
      <c r="AB59" s="373"/>
      <c r="AC59" s="373"/>
      <c r="AD59" s="373"/>
      <c r="AE59" s="373"/>
      <c r="AF59" s="373"/>
      <c r="AG59" s="373"/>
      <c r="AH59" s="373"/>
      <c r="AI59" s="373"/>
      <c r="AJ59" s="373"/>
      <c r="AK59" s="80"/>
      <c r="AL59" s="155"/>
      <c r="AM59" s="156"/>
      <c r="AN59" s="80"/>
      <c r="AO59" s="80"/>
      <c r="AP59" s="80"/>
      <c r="AQ59" s="80"/>
      <c r="AR59" s="154"/>
      <c r="AS59" s="157"/>
      <c r="AT59" s="158"/>
      <c r="AU59" s="158"/>
      <c r="AV59" s="158"/>
      <c r="AW59" s="158"/>
      <c r="AX59" s="159"/>
      <c r="AY59" s="15"/>
    </row>
    <row r="60" spans="1:51" ht="19.5" customHeight="1" x14ac:dyDescent="0.25">
      <c r="A60" s="69" t="str">
        <f t="shared" si="2"/>
        <v/>
      </c>
      <c r="B60" s="153"/>
      <c r="C60" s="80"/>
      <c r="D60" s="80"/>
      <c r="E60" s="80"/>
      <c r="F60" s="80"/>
      <c r="G60" s="154"/>
      <c r="H60" s="80"/>
      <c r="I60" s="80"/>
      <c r="J60" s="80"/>
      <c r="K60" s="306" t="s">
        <v>315</v>
      </c>
      <c r="L60" s="373" t="s">
        <v>317</v>
      </c>
      <c r="M60" s="373"/>
      <c r="N60" s="373"/>
      <c r="O60" s="373"/>
      <c r="P60" s="373"/>
      <c r="Q60" s="373"/>
      <c r="R60" s="373"/>
      <c r="S60" s="373"/>
      <c r="T60" s="373"/>
      <c r="U60" s="373"/>
      <c r="V60" s="373"/>
      <c r="W60" s="373"/>
      <c r="X60" s="373"/>
      <c r="Y60" s="373"/>
      <c r="Z60" s="373"/>
      <c r="AA60" s="373"/>
      <c r="AB60" s="373"/>
      <c r="AC60" s="373"/>
      <c r="AD60" s="373"/>
      <c r="AE60" s="373"/>
      <c r="AF60" s="373"/>
      <c r="AG60" s="373"/>
      <c r="AH60" s="373"/>
      <c r="AI60" s="373"/>
      <c r="AJ60" s="373"/>
      <c r="AK60" s="80"/>
      <c r="AL60" s="155"/>
      <c r="AM60" s="156"/>
      <c r="AN60" s="80"/>
      <c r="AO60" s="80"/>
      <c r="AP60" s="80"/>
      <c r="AQ60" s="80"/>
      <c r="AR60" s="154"/>
      <c r="AS60" s="157"/>
      <c r="AT60" s="158"/>
      <c r="AU60" s="158"/>
      <c r="AV60" s="158"/>
      <c r="AW60" s="158"/>
      <c r="AX60" s="159"/>
      <c r="AY60" s="15"/>
    </row>
    <row r="61" spans="1:51" ht="19.5" customHeight="1" x14ac:dyDescent="0.25">
      <c r="A61" s="69" t="str">
        <f t="shared" si="2"/>
        <v/>
      </c>
      <c r="B61" s="153"/>
      <c r="C61" s="80"/>
      <c r="D61" s="80"/>
      <c r="E61" s="80"/>
      <c r="F61" s="80"/>
      <c r="G61" s="154"/>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155"/>
      <c r="AM61" s="156"/>
      <c r="AN61" s="80"/>
      <c r="AO61" s="80"/>
      <c r="AP61" s="80"/>
      <c r="AQ61" s="80"/>
      <c r="AR61" s="154"/>
      <c r="AS61" s="157"/>
      <c r="AT61" s="158"/>
      <c r="AU61" s="158"/>
      <c r="AV61" s="158"/>
      <c r="AW61" s="158"/>
      <c r="AX61" s="159"/>
      <c r="AY61" s="15"/>
    </row>
    <row r="62" spans="1:51" ht="19.5" customHeight="1" x14ac:dyDescent="0.25">
      <c r="A62" s="69" t="str">
        <f t="shared" si="2"/>
        <v/>
      </c>
      <c r="B62" s="153"/>
      <c r="C62" s="80"/>
      <c r="D62" s="80"/>
      <c r="E62" s="80"/>
      <c r="F62" s="80"/>
      <c r="G62" s="154"/>
      <c r="H62" s="80"/>
      <c r="I62" s="80"/>
      <c r="J62" s="80" t="s">
        <v>318</v>
      </c>
      <c r="K62" s="80" t="s">
        <v>1988</v>
      </c>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155"/>
      <c r="AM62" s="156"/>
      <c r="AN62" s="80"/>
      <c r="AO62" s="80"/>
      <c r="AP62" s="80"/>
      <c r="AQ62" s="80"/>
      <c r="AR62" s="154"/>
      <c r="AS62" s="157"/>
      <c r="AT62" s="158"/>
      <c r="AU62" s="158"/>
      <c r="AV62" s="158"/>
      <c r="AW62" s="158"/>
      <c r="AX62" s="159"/>
      <c r="AY62" s="17"/>
    </row>
    <row r="63" spans="1:51" ht="19.5" customHeight="1" x14ac:dyDescent="0.25">
      <c r="A63" s="69" t="str">
        <f t="shared" si="2"/>
        <v/>
      </c>
      <c r="B63" s="153"/>
      <c r="C63" s="80"/>
      <c r="D63" s="80"/>
      <c r="E63" s="80"/>
      <c r="F63" s="80"/>
      <c r="G63" s="154"/>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155"/>
      <c r="AM63" s="156"/>
      <c r="AN63" s="80"/>
      <c r="AO63" s="80"/>
      <c r="AP63" s="80"/>
      <c r="AQ63" s="80"/>
      <c r="AR63" s="154"/>
      <c r="AS63" s="157"/>
      <c r="AT63" s="158"/>
      <c r="AU63" s="158"/>
      <c r="AV63" s="158"/>
      <c r="AW63" s="158"/>
      <c r="AX63" s="159"/>
      <c r="AY63" s="15"/>
    </row>
    <row r="64" spans="1:51" ht="19.5" customHeight="1" x14ac:dyDescent="0.25">
      <c r="A64" s="69" t="str">
        <f t="shared" si="2"/>
        <v/>
      </c>
      <c r="B64" s="153"/>
      <c r="C64" s="80"/>
      <c r="D64" s="80"/>
      <c r="E64" s="80"/>
      <c r="F64" s="80"/>
      <c r="G64" s="154"/>
      <c r="H64" s="80"/>
      <c r="I64" s="80"/>
      <c r="J64" s="80" t="s">
        <v>303</v>
      </c>
      <c r="K64" s="80" t="s">
        <v>319</v>
      </c>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155"/>
      <c r="AM64" s="156"/>
      <c r="AN64" s="80"/>
      <c r="AO64" s="80"/>
      <c r="AP64" s="80"/>
      <c r="AQ64" s="80"/>
      <c r="AR64" s="154"/>
      <c r="AS64" s="157"/>
      <c r="AT64" s="158"/>
      <c r="AU64" s="158"/>
      <c r="AV64" s="158"/>
      <c r="AW64" s="158"/>
      <c r="AX64" s="159"/>
      <c r="AY64" s="15"/>
    </row>
    <row r="65" spans="1:51" ht="19.5" customHeight="1" x14ac:dyDescent="0.25">
      <c r="A65" s="69" t="str">
        <f t="shared" si="2"/>
        <v/>
      </c>
      <c r="B65" s="153"/>
      <c r="C65" s="80"/>
      <c r="D65" s="80"/>
      <c r="E65" s="80"/>
      <c r="F65" s="80"/>
      <c r="G65" s="154"/>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155"/>
      <c r="AM65" s="156"/>
      <c r="AN65" s="80"/>
      <c r="AO65" s="80"/>
      <c r="AP65" s="80"/>
      <c r="AQ65" s="80"/>
      <c r="AR65" s="154"/>
      <c r="AS65" s="157"/>
      <c r="AT65" s="158"/>
      <c r="AU65" s="158"/>
      <c r="AV65" s="158"/>
      <c r="AW65" s="158"/>
      <c r="AX65" s="159"/>
      <c r="AY65" s="15"/>
    </row>
    <row r="66" spans="1:51" ht="19.5" customHeight="1" x14ac:dyDescent="0.25">
      <c r="A66" s="69" t="str">
        <f t="shared" si="2"/>
        <v/>
      </c>
      <c r="B66" s="153"/>
      <c r="C66" s="80"/>
      <c r="D66" s="80"/>
      <c r="E66" s="80"/>
      <c r="F66" s="80"/>
      <c r="G66" s="154"/>
      <c r="H66" s="80"/>
      <c r="I66" s="80"/>
      <c r="J66" s="80" t="s">
        <v>304</v>
      </c>
      <c r="K66" s="384" t="s">
        <v>320</v>
      </c>
      <c r="L66" s="384"/>
      <c r="M66" s="384"/>
      <c r="N66" s="384"/>
      <c r="O66" s="384"/>
      <c r="P66" s="384"/>
      <c r="Q66" s="384"/>
      <c r="R66" s="384"/>
      <c r="S66" s="384"/>
      <c r="T66" s="384"/>
      <c r="U66" s="384"/>
      <c r="V66" s="384"/>
      <c r="W66" s="384"/>
      <c r="X66" s="384"/>
      <c r="Y66" s="384"/>
      <c r="Z66" s="384"/>
      <c r="AA66" s="384"/>
      <c r="AB66" s="384"/>
      <c r="AC66" s="384"/>
      <c r="AD66" s="384"/>
      <c r="AE66" s="384"/>
      <c r="AF66" s="384"/>
      <c r="AG66" s="384"/>
      <c r="AH66" s="384"/>
      <c r="AI66" s="384"/>
      <c r="AJ66" s="384"/>
      <c r="AK66" s="80"/>
      <c r="AL66" s="155"/>
      <c r="AM66" s="156"/>
      <c r="AN66" s="80"/>
      <c r="AO66" s="80"/>
      <c r="AP66" s="80"/>
      <c r="AQ66" s="80"/>
      <c r="AR66" s="154"/>
      <c r="AS66" s="157"/>
      <c r="AT66" s="158"/>
      <c r="AU66" s="158"/>
      <c r="AV66" s="158"/>
      <c r="AW66" s="158"/>
      <c r="AX66" s="159"/>
      <c r="AY66" s="15"/>
    </row>
    <row r="67" spans="1:51" ht="19.5" customHeight="1" x14ac:dyDescent="0.25">
      <c r="A67" s="69" t="str">
        <f t="shared" si="2"/>
        <v/>
      </c>
      <c r="B67" s="153"/>
      <c r="C67" s="80"/>
      <c r="D67" s="80"/>
      <c r="E67" s="80"/>
      <c r="F67" s="80"/>
      <c r="G67" s="154"/>
      <c r="H67" s="80"/>
      <c r="I67" s="80"/>
      <c r="J67" s="80"/>
      <c r="K67" s="384"/>
      <c r="L67" s="384"/>
      <c r="M67" s="384"/>
      <c r="N67" s="384"/>
      <c r="O67" s="384"/>
      <c r="P67" s="384"/>
      <c r="Q67" s="384"/>
      <c r="R67" s="384"/>
      <c r="S67" s="384"/>
      <c r="T67" s="384"/>
      <c r="U67" s="384"/>
      <c r="V67" s="384"/>
      <c r="W67" s="384"/>
      <c r="X67" s="384"/>
      <c r="Y67" s="384"/>
      <c r="Z67" s="384"/>
      <c r="AA67" s="384"/>
      <c r="AB67" s="384"/>
      <c r="AC67" s="384"/>
      <c r="AD67" s="384"/>
      <c r="AE67" s="384"/>
      <c r="AF67" s="384"/>
      <c r="AG67" s="384"/>
      <c r="AH67" s="384"/>
      <c r="AI67" s="384"/>
      <c r="AJ67" s="384"/>
      <c r="AK67" s="80"/>
      <c r="AL67" s="155"/>
      <c r="AM67" s="156"/>
      <c r="AN67" s="80"/>
      <c r="AO67" s="80"/>
      <c r="AP67" s="80"/>
      <c r="AQ67" s="80"/>
      <c r="AR67" s="154"/>
      <c r="AS67" s="157"/>
      <c r="AT67" s="158"/>
      <c r="AU67" s="158"/>
      <c r="AV67" s="158"/>
      <c r="AW67" s="158"/>
      <c r="AX67" s="159"/>
      <c r="AY67" s="15"/>
    </row>
    <row r="68" spans="1:51" ht="19.5" customHeight="1" x14ac:dyDescent="0.25">
      <c r="A68" s="69" t="str">
        <f t="shared" si="2"/>
        <v/>
      </c>
      <c r="B68" s="153"/>
      <c r="C68" s="80"/>
      <c r="D68" s="80"/>
      <c r="E68" s="80"/>
      <c r="F68" s="80"/>
      <c r="G68" s="154"/>
      <c r="H68" s="80"/>
      <c r="I68" s="80"/>
      <c r="J68" s="80"/>
      <c r="K68" s="384"/>
      <c r="L68" s="384"/>
      <c r="M68" s="384"/>
      <c r="N68" s="384"/>
      <c r="O68" s="384"/>
      <c r="P68" s="384"/>
      <c r="Q68" s="384"/>
      <c r="R68" s="384"/>
      <c r="S68" s="384"/>
      <c r="T68" s="384"/>
      <c r="U68" s="384"/>
      <c r="V68" s="384"/>
      <c r="W68" s="384"/>
      <c r="X68" s="384"/>
      <c r="Y68" s="384"/>
      <c r="Z68" s="384"/>
      <c r="AA68" s="384"/>
      <c r="AB68" s="384"/>
      <c r="AC68" s="384"/>
      <c r="AD68" s="384"/>
      <c r="AE68" s="384"/>
      <c r="AF68" s="384"/>
      <c r="AG68" s="384"/>
      <c r="AH68" s="384"/>
      <c r="AI68" s="384"/>
      <c r="AJ68" s="384"/>
      <c r="AK68" s="80"/>
      <c r="AL68" s="155"/>
      <c r="AM68" s="156"/>
      <c r="AN68" s="80"/>
      <c r="AO68" s="80"/>
      <c r="AP68" s="80"/>
      <c r="AQ68" s="80"/>
      <c r="AR68" s="154"/>
      <c r="AS68" s="157"/>
      <c r="AT68" s="158"/>
      <c r="AU68" s="158"/>
      <c r="AV68" s="158"/>
      <c r="AW68" s="158"/>
      <c r="AX68" s="159"/>
      <c r="AY68" s="15"/>
    </row>
    <row r="69" spans="1:51" ht="19.5" customHeight="1" x14ac:dyDescent="0.25">
      <c r="A69" s="69" t="str">
        <f t="shared" si="2"/>
        <v/>
      </c>
      <c r="B69" s="153"/>
      <c r="C69" s="80"/>
      <c r="D69" s="80"/>
      <c r="E69" s="80"/>
      <c r="F69" s="80"/>
      <c r="G69" s="154"/>
      <c r="H69" s="80"/>
      <c r="I69" s="80"/>
      <c r="J69" s="94" t="s">
        <v>309</v>
      </c>
      <c r="K69" s="384" t="s">
        <v>321</v>
      </c>
      <c r="L69" s="384"/>
      <c r="M69" s="384"/>
      <c r="N69" s="384"/>
      <c r="O69" s="384"/>
      <c r="P69" s="384"/>
      <c r="Q69" s="384"/>
      <c r="R69" s="384"/>
      <c r="S69" s="384"/>
      <c r="T69" s="384"/>
      <c r="U69" s="384"/>
      <c r="V69" s="384"/>
      <c r="W69" s="384"/>
      <c r="X69" s="384"/>
      <c r="Y69" s="384"/>
      <c r="Z69" s="384"/>
      <c r="AA69" s="384"/>
      <c r="AB69" s="384"/>
      <c r="AC69" s="384"/>
      <c r="AD69" s="384"/>
      <c r="AE69" s="384"/>
      <c r="AF69" s="384"/>
      <c r="AG69" s="384"/>
      <c r="AH69" s="384"/>
      <c r="AI69" s="384"/>
      <c r="AJ69" s="384"/>
      <c r="AK69" s="80"/>
      <c r="AL69" s="155"/>
      <c r="AM69" s="156"/>
      <c r="AN69" s="80"/>
      <c r="AO69" s="80"/>
      <c r="AP69" s="80"/>
      <c r="AQ69" s="80"/>
      <c r="AR69" s="154"/>
      <c r="AS69" s="157"/>
      <c r="AT69" s="158"/>
      <c r="AU69" s="158"/>
      <c r="AV69" s="158"/>
      <c r="AW69" s="158"/>
      <c r="AX69" s="159"/>
      <c r="AY69" s="15"/>
    </row>
    <row r="70" spans="1:51" ht="19.5" customHeight="1" x14ac:dyDescent="0.25">
      <c r="A70" s="69" t="str">
        <f t="shared" si="2"/>
        <v/>
      </c>
      <c r="B70" s="153"/>
      <c r="C70" s="80"/>
      <c r="D70" s="80"/>
      <c r="E70" s="80"/>
      <c r="F70" s="80"/>
      <c r="G70" s="154"/>
      <c r="H70" s="80"/>
      <c r="I70" s="80"/>
      <c r="J70" s="80"/>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384"/>
      <c r="AK70" s="80"/>
      <c r="AL70" s="155"/>
      <c r="AM70" s="156"/>
      <c r="AN70" s="80"/>
      <c r="AO70" s="80"/>
      <c r="AP70" s="80"/>
      <c r="AQ70" s="80"/>
      <c r="AR70" s="154"/>
      <c r="AS70" s="157"/>
      <c r="AT70" s="158"/>
      <c r="AU70" s="158"/>
      <c r="AV70" s="158"/>
      <c r="AW70" s="158"/>
      <c r="AX70" s="159"/>
      <c r="AY70" s="15"/>
    </row>
    <row r="71" spans="1:51" ht="19.5" customHeight="1" x14ac:dyDescent="0.25">
      <c r="A71" s="69" t="str">
        <f t="shared" si="2"/>
        <v/>
      </c>
      <c r="B71" s="153"/>
      <c r="C71" s="80"/>
      <c r="D71" s="80"/>
      <c r="E71" s="80"/>
      <c r="F71" s="80"/>
      <c r="G71" s="154"/>
      <c r="H71" s="80"/>
      <c r="I71" s="80"/>
      <c r="J71" s="80"/>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384"/>
      <c r="AK71" s="80"/>
      <c r="AL71" s="155"/>
      <c r="AM71" s="156"/>
      <c r="AN71" s="80"/>
      <c r="AO71" s="80"/>
      <c r="AP71" s="80"/>
      <c r="AQ71" s="80"/>
      <c r="AR71" s="154"/>
      <c r="AS71" s="157"/>
      <c r="AT71" s="158"/>
      <c r="AU71" s="158"/>
      <c r="AV71" s="158"/>
      <c r="AW71" s="158"/>
      <c r="AX71" s="159"/>
      <c r="AY71" s="15"/>
    </row>
    <row r="72" spans="1:51" ht="19.5" customHeight="1" x14ac:dyDescent="0.25">
      <c r="A72" s="69" t="str">
        <f t="shared" si="2"/>
        <v/>
      </c>
      <c r="B72" s="153"/>
      <c r="C72" s="80"/>
      <c r="D72" s="80"/>
      <c r="E72" s="80"/>
      <c r="F72" s="80"/>
      <c r="G72" s="154"/>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155"/>
      <c r="AM72" s="156"/>
      <c r="AN72" s="80"/>
      <c r="AO72" s="80"/>
      <c r="AP72" s="80"/>
      <c r="AQ72" s="80"/>
      <c r="AR72" s="154"/>
      <c r="AS72" s="157"/>
      <c r="AT72" s="158"/>
      <c r="AU72" s="158"/>
      <c r="AV72" s="158"/>
      <c r="AW72" s="158"/>
      <c r="AX72" s="159"/>
      <c r="AY72" s="15"/>
    </row>
    <row r="73" spans="1:51" ht="19.5" customHeight="1" x14ac:dyDescent="0.25">
      <c r="A73" s="69" t="str">
        <f t="shared" si="2"/>
        <v/>
      </c>
      <c r="B73" s="153"/>
      <c r="C73" s="80"/>
      <c r="D73" s="80"/>
      <c r="E73" s="80"/>
      <c r="F73" s="80"/>
      <c r="G73" s="154"/>
      <c r="H73" s="80"/>
      <c r="I73" s="80"/>
      <c r="J73" s="373" t="s">
        <v>322</v>
      </c>
      <c r="K73" s="373"/>
      <c r="L73" s="373"/>
      <c r="M73" s="373"/>
      <c r="N73" s="373"/>
      <c r="O73" s="373"/>
      <c r="P73" s="373"/>
      <c r="Q73" s="373"/>
      <c r="R73" s="373"/>
      <c r="S73" s="373"/>
      <c r="T73" s="373"/>
      <c r="U73" s="373"/>
      <c r="V73" s="373"/>
      <c r="W73" s="373"/>
      <c r="X73" s="373"/>
      <c r="Y73" s="373"/>
      <c r="Z73" s="373"/>
      <c r="AA73" s="373"/>
      <c r="AB73" s="373"/>
      <c r="AC73" s="373"/>
      <c r="AD73" s="373"/>
      <c r="AE73" s="373"/>
      <c r="AF73" s="373"/>
      <c r="AG73" s="373"/>
      <c r="AH73" s="373"/>
      <c r="AI73" s="373"/>
      <c r="AJ73" s="373"/>
      <c r="AK73" s="80"/>
      <c r="AL73" s="155"/>
      <c r="AM73" s="156"/>
      <c r="AN73" s="80"/>
      <c r="AO73" s="80"/>
      <c r="AP73" s="80"/>
      <c r="AQ73" s="80"/>
      <c r="AR73" s="154"/>
      <c r="AS73" s="157"/>
      <c r="AT73" s="158"/>
      <c r="AU73" s="158"/>
      <c r="AV73" s="158"/>
      <c r="AW73" s="158"/>
      <c r="AX73" s="159"/>
      <c r="AY73" s="17"/>
    </row>
    <row r="74" spans="1:51" ht="19.5" customHeight="1" x14ac:dyDescent="0.25">
      <c r="A74" s="69" t="str">
        <f t="shared" si="2"/>
        <v/>
      </c>
      <c r="B74" s="153"/>
      <c r="C74" s="80"/>
      <c r="D74" s="80"/>
      <c r="E74" s="80"/>
      <c r="F74" s="80"/>
      <c r="G74" s="154"/>
      <c r="H74" s="80"/>
      <c r="I74" s="80"/>
      <c r="J74" s="431" t="s">
        <v>326</v>
      </c>
      <c r="K74" s="431"/>
      <c r="L74" s="431"/>
      <c r="M74" s="431"/>
      <c r="N74" s="431"/>
      <c r="O74" s="431"/>
      <c r="P74" s="431"/>
      <c r="Q74" s="431"/>
      <c r="R74" s="431"/>
      <c r="S74" s="431"/>
      <c r="T74" s="431"/>
      <c r="U74" s="431"/>
      <c r="V74" s="431"/>
      <c r="W74" s="431"/>
      <c r="X74" s="431"/>
      <c r="Y74" s="431"/>
      <c r="Z74" s="431"/>
      <c r="AA74" s="431"/>
      <c r="AB74" s="431"/>
      <c r="AC74" s="431"/>
      <c r="AD74" s="431"/>
      <c r="AE74" s="431"/>
      <c r="AF74" s="431"/>
      <c r="AG74" s="431"/>
      <c r="AH74" s="431"/>
      <c r="AI74" s="431"/>
      <c r="AJ74" s="431"/>
      <c r="AK74" s="80"/>
      <c r="AL74" s="155"/>
      <c r="AM74" s="156"/>
      <c r="AN74" s="80"/>
      <c r="AO74" s="80"/>
      <c r="AP74" s="80"/>
      <c r="AQ74" s="80"/>
      <c r="AR74" s="154"/>
      <c r="AS74" s="157"/>
      <c r="AT74" s="158"/>
      <c r="AU74" s="158"/>
      <c r="AV74" s="158"/>
      <c r="AW74" s="158"/>
      <c r="AX74" s="159"/>
      <c r="AY74" s="15"/>
    </row>
    <row r="75" spans="1:51" ht="19.5" customHeight="1" x14ac:dyDescent="0.25">
      <c r="A75" s="69" t="str">
        <f t="shared" si="2"/>
        <v/>
      </c>
      <c r="B75" s="153"/>
      <c r="C75" s="80"/>
      <c r="D75" s="80"/>
      <c r="E75" s="80"/>
      <c r="F75" s="80"/>
      <c r="G75" s="154"/>
      <c r="H75" s="80"/>
      <c r="I75" s="80"/>
      <c r="J75" s="431" t="s">
        <v>323</v>
      </c>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431"/>
      <c r="AH75" s="431"/>
      <c r="AI75" s="431"/>
      <c r="AJ75" s="431"/>
      <c r="AK75" s="80"/>
      <c r="AL75" s="155"/>
      <c r="AM75" s="156"/>
      <c r="AN75" s="80"/>
      <c r="AO75" s="80"/>
      <c r="AP75" s="80"/>
      <c r="AQ75" s="80"/>
      <c r="AR75" s="154"/>
      <c r="AS75" s="157"/>
      <c r="AT75" s="158"/>
      <c r="AU75" s="158"/>
      <c r="AV75" s="158"/>
      <c r="AW75" s="158"/>
      <c r="AX75" s="159"/>
      <c r="AY75" s="15"/>
    </row>
    <row r="76" spans="1:51" ht="19.5" customHeight="1" x14ac:dyDescent="0.25">
      <c r="A76" s="69" t="str">
        <f t="shared" si="2"/>
        <v/>
      </c>
      <c r="B76" s="153"/>
      <c r="C76" s="80"/>
      <c r="D76" s="80"/>
      <c r="E76" s="80"/>
      <c r="F76" s="80"/>
      <c r="G76" s="154"/>
      <c r="H76" s="80"/>
      <c r="I76" s="80"/>
      <c r="J76" s="431" t="s">
        <v>325</v>
      </c>
      <c r="K76" s="431"/>
      <c r="L76" s="431"/>
      <c r="M76" s="431"/>
      <c r="N76" s="431"/>
      <c r="O76" s="431"/>
      <c r="P76" s="431"/>
      <c r="Q76" s="431"/>
      <c r="R76" s="431"/>
      <c r="S76" s="431"/>
      <c r="T76" s="431"/>
      <c r="U76" s="431"/>
      <c r="V76" s="431"/>
      <c r="W76" s="431"/>
      <c r="X76" s="431"/>
      <c r="Y76" s="431"/>
      <c r="Z76" s="431"/>
      <c r="AA76" s="431"/>
      <c r="AB76" s="431"/>
      <c r="AC76" s="431"/>
      <c r="AD76" s="431"/>
      <c r="AE76" s="431"/>
      <c r="AF76" s="431"/>
      <c r="AG76" s="431"/>
      <c r="AH76" s="431"/>
      <c r="AI76" s="431"/>
      <c r="AJ76" s="431"/>
      <c r="AK76" s="80"/>
      <c r="AL76" s="155"/>
      <c r="AM76" s="156"/>
      <c r="AN76" s="80"/>
      <c r="AO76" s="80"/>
      <c r="AP76" s="80"/>
      <c r="AQ76" s="80"/>
      <c r="AR76" s="154"/>
      <c r="AS76" s="157"/>
      <c r="AT76" s="158"/>
      <c r="AU76" s="158"/>
      <c r="AV76" s="158"/>
      <c r="AW76" s="158"/>
      <c r="AX76" s="159"/>
      <c r="AY76" s="15"/>
    </row>
    <row r="77" spans="1:51" ht="19.5" customHeight="1" x14ac:dyDescent="0.25">
      <c r="A77" s="69" t="str">
        <f t="shared" si="2"/>
        <v/>
      </c>
      <c r="B77" s="153"/>
      <c r="C77" s="80"/>
      <c r="D77" s="80"/>
      <c r="E77" s="80"/>
      <c r="F77" s="80"/>
      <c r="G77" s="154"/>
      <c r="H77" s="80"/>
      <c r="I77" s="80"/>
      <c r="J77" s="431" t="s">
        <v>324</v>
      </c>
      <c r="K77" s="431"/>
      <c r="L77" s="431"/>
      <c r="M77" s="431"/>
      <c r="N77" s="431"/>
      <c r="O77" s="431"/>
      <c r="P77" s="431"/>
      <c r="Q77" s="431"/>
      <c r="R77" s="431"/>
      <c r="S77" s="431"/>
      <c r="T77" s="431"/>
      <c r="U77" s="431"/>
      <c r="V77" s="431"/>
      <c r="W77" s="431"/>
      <c r="X77" s="431"/>
      <c r="Y77" s="431"/>
      <c r="Z77" s="431"/>
      <c r="AA77" s="431"/>
      <c r="AB77" s="431"/>
      <c r="AC77" s="431"/>
      <c r="AD77" s="431"/>
      <c r="AE77" s="431"/>
      <c r="AF77" s="431"/>
      <c r="AG77" s="431"/>
      <c r="AH77" s="431"/>
      <c r="AI77" s="431"/>
      <c r="AJ77" s="431"/>
      <c r="AK77" s="80"/>
      <c r="AL77" s="155"/>
      <c r="AM77" s="156"/>
      <c r="AN77" s="80"/>
      <c r="AO77" s="80"/>
      <c r="AP77" s="80"/>
      <c r="AQ77" s="80"/>
      <c r="AR77" s="154"/>
      <c r="AS77" s="157"/>
      <c r="AT77" s="158"/>
      <c r="AU77" s="158"/>
      <c r="AV77" s="158"/>
      <c r="AW77" s="158"/>
      <c r="AX77" s="159"/>
      <c r="AY77" s="15"/>
    </row>
    <row r="78" spans="1:51" ht="19.5" customHeight="1" x14ac:dyDescent="0.25">
      <c r="A78" s="69" t="str">
        <f t="shared" si="2"/>
        <v/>
      </c>
      <c r="B78" s="153"/>
      <c r="C78" s="80"/>
      <c r="D78" s="80"/>
      <c r="E78" s="80"/>
      <c r="F78" s="80"/>
      <c r="G78" s="154"/>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155"/>
      <c r="AM78" s="156"/>
      <c r="AN78" s="80"/>
      <c r="AO78" s="80"/>
      <c r="AP78" s="80"/>
      <c r="AQ78" s="80"/>
      <c r="AR78" s="154"/>
      <c r="AS78" s="157"/>
      <c r="AT78" s="158"/>
      <c r="AU78" s="158"/>
      <c r="AV78" s="158"/>
      <c r="AW78" s="158"/>
      <c r="AX78" s="159"/>
      <c r="AY78" s="15"/>
    </row>
    <row r="79" spans="1:51" ht="19.5" customHeight="1" x14ac:dyDescent="0.25">
      <c r="A79" s="69" t="str">
        <f t="shared" si="2"/>
        <v/>
      </c>
      <c r="B79" s="153"/>
      <c r="C79" s="80"/>
      <c r="D79" s="80"/>
      <c r="E79" s="80"/>
      <c r="F79" s="80"/>
      <c r="G79" s="154"/>
      <c r="H79" s="80"/>
      <c r="I79" s="80"/>
      <c r="J79" s="80" t="s">
        <v>300</v>
      </c>
      <c r="K79" s="384" t="s">
        <v>327</v>
      </c>
      <c r="L79" s="384"/>
      <c r="M79" s="384"/>
      <c r="N79" s="384"/>
      <c r="O79" s="384"/>
      <c r="P79" s="384"/>
      <c r="Q79" s="384"/>
      <c r="R79" s="384"/>
      <c r="S79" s="384"/>
      <c r="T79" s="384"/>
      <c r="U79" s="384"/>
      <c r="V79" s="384"/>
      <c r="W79" s="384"/>
      <c r="X79" s="384"/>
      <c r="Y79" s="384"/>
      <c r="Z79" s="384"/>
      <c r="AA79" s="384"/>
      <c r="AB79" s="384"/>
      <c r="AC79" s="384"/>
      <c r="AD79" s="384"/>
      <c r="AE79" s="384"/>
      <c r="AF79" s="384"/>
      <c r="AG79" s="384"/>
      <c r="AH79" s="384"/>
      <c r="AI79" s="384"/>
      <c r="AJ79" s="384"/>
      <c r="AK79" s="80"/>
      <c r="AL79" s="155"/>
      <c r="AM79" s="156"/>
      <c r="AN79" s="80"/>
      <c r="AO79" s="80"/>
      <c r="AP79" s="80"/>
      <c r="AQ79" s="80"/>
      <c r="AR79" s="154"/>
      <c r="AS79" s="157"/>
      <c r="AT79" s="158"/>
      <c r="AU79" s="158"/>
      <c r="AV79" s="158"/>
      <c r="AW79" s="158"/>
      <c r="AX79" s="159"/>
      <c r="AY79" s="17"/>
    </row>
    <row r="80" spans="1:51" ht="19.5" customHeight="1" x14ac:dyDescent="0.25">
      <c r="A80" s="69" t="str">
        <f t="shared" si="2"/>
        <v/>
      </c>
      <c r="B80" s="153"/>
      <c r="C80" s="80"/>
      <c r="D80" s="80"/>
      <c r="E80" s="80"/>
      <c r="F80" s="80"/>
      <c r="G80" s="154"/>
      <c r="H80" s="80"/>
      <c r="I80" s="80"/>
      <c r="J80" s="80"/>
      <c r="K80" s="384"/>
      <c r="L80" s="384"/>
      <c r="M80" s="384"/>
      <c r="N80" s="384"/>
      <c r="O80" s="384"/>
      <c r="P80" s="384"/>
      <c r="Q80" s="384"/>
      <c r="R80" s="384"/>
      <c r="S80" s="384"/>
      <c r="T80" s="384"/>
      <c r="U80" s="384"/>
      <c r="V80" s="384"/>
      <c r="W80" s="384"/>
      <c r="X80" s="384"/>
      <c r="Y80" s="384"/>
      <c r="Z80" s="384"/>
      <c r="AA80" s="384"/>
      <c r="AB80" s="384"/>
      <c r="AC80" s="384"/>
      <c r="AD80" s="384"/>
      <c r="AE80" s="384"/>
      <c r="AF80" s="384"/>
      <c r="AG80" s="384"/>
      <c r="AH80" s="384"/>
      <c r="AI80" s="384"/>
      <c r="AJ80" s="384"/>
      <c r="AK80" s="80"/>
      <c r="AL80" s="155"/>
      <c r="AM80" s="156"/>
      <c r="AN80" s="80"/>
      <c r="AO80" s="80"/>
      <c r="AP80" s="80"/>
      <c r="AQ80" s="80"/>
      <c r="AR80" s="154"/>
      <c r="AS80" s="157"/>
      <c r="AT80" s="158"/>
      <c r="AU80" s="158"/>
      <c r="AV80" s="158"/>
      <c r="AW80" s="158"/>
      <c r="AX80" s="159"/>
      <c r="AY80" s="15"/>
    </row>
    <row r="81" spans="1:51" ht="19.5" customHeight="1" x14ac:dyDescent="0.25">
      <c r="A81" s="69" t="str">
        <f t="shared" si="2"/>
        <v/>
      </c>
      <c r="B81" s="153"/>
      <c r="C81" s="80"/>
      <c r="D81" s="80"/>
      <c r="E81" s="80"/>
      <c r="F81" s="80"/>
      <c r="G81" s="154"/>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155"/>
      <c r="AM81" s="156"/>
      <c r="AN81" s="80"/>
      <c r="AO81" s="80"/>
      <c r="AP81" s="80"/>
      <c r="AQ81" s="80"/>
      <c r="AR81" s="154"/>
      <c r="AS81" s="157"/>
      <c r="AT81" s="158"/>
      <c r="AU81" s="158"/>
      <c r="AV81" s="158"/>
      <c r="AW81" s="158"/>
      <c r="AX81" s="159"/>
      <c r="AY81" s="15"/>
    </row>
    <row r="82" spans="1:51" ht="19.5" customHeight="1" x14ac:dyDescent="0.25">
      <c r="A82" s="69" t="str">
        <f t="shared" si="2"/>
        <v/>
      </c>
      <c r="B82" s="153"/>
      <c r="C82" s="80"/>
      <c r="D82" s="80"/>
      <c r="E82" s="80"/>
      <c r="F82" s="80"/>
      <c r="G82" s="154"/>
      <c r="H82" s="80"/>
      <c r="I82" s="80"/>
      <c r="J82" s="431" t="s">
        <v>328</v>
      </c>
      <c r="K82" s="431"/>
      <c r="L82" s="431"/>
      <c r="M82" s="431"/>
      <c r="N82" s="431"/>
      <c r="O82" s="431"/>
      <c r="P82" s="431"/>
      <c r="Q82" s="431"/>
      <c r="R82" s="431"/>
      <c r="S82" s="431"/>
      <c r="T82" s="431"/>
      <c r="U82" s="431"/>
      <c r="V82" s="431"/>
      <c r="W82" s="431"/>
      <c r="X82" s="431"/>
      <c r="Y82" s="431"/>
      <c r="Z82" s="431"/>
      <c r="AA82" s="431"/>
      <c r="AB82" s="431"/>
      <c r="AC82" s="431"/>
      <c r="AD82" s="431"/>
      <c r="AE82" s="431"/>
      <c r="AF82" s="431"/>
      <c r="AG82" s="431"/>
      <c r="AH82" s="431"/>
      <c r="AI82" s="431"/>
      <c r="AJ82" s="431"/>
      <c r="AK82" s="80"/>
      <c r="AL82" s="155"/>
      <c r="AM82" s="156"/>
      <c r="AN82" s="80"/>
      <c r="AO82" s="80"/>
      <c r="AP82" s="80"/>
      <c r="AQ82" s="80"/>
      <c r="AR82" s="154"/>
      <c r="AS82" s="157"/>
      <c r="AT82" s="158"/>
      <c r="AU82" s="158"/>
      <c r="AV82" s="158"/>
      <c r="AW82" s="158"/>
      <c r="AX82" s="159"/>
      <c r="AY82" s="15"/>
    </row>
    <row r="83" spans="1:51" ht="19.5" customHeight="1" x14ac:dyDescent="0.25">
      <c r="A83" s="69" t="str">
        <f t="shared" si="2"/>
        <v/>
      </c>
      <c r="B83" s="153"/>
      <c r="C83" s="80"/>
      <c r="D83" s="80"/>
      <c r="E83" s="80"/>
      <c r="F83" s="80"/>
      <c r="G83" s="154"/>
      <c r="H83" s="80"/>
      <c r="I83" s="80"/>
      <c r="J83" s="431" t="s">
        <v>329</v>
      </c>
      <c r="K83" s="431"/>
      <c r="L83" s="431"/>
      <c r="M83" s="431"/>
      <c r="N83" s="431"/>
      <c r="O83" s="431"/>
      <c r="P83" s="431"/>
      <c r="Q83" s="431"/>
      <c r="R83" s="431"/>
      <c r="S83" s="431"/>
      <c r="T83" s="431"/>
      <c r="U83" s="431"/>
      <c r="V83" s="431"/>
      <c r="W83" s="431"/>
      <c r="X83" s="431"/>
      <c r="Y83" s="431"/>
      <c r="Z83" s="431"/>
      <c r="AA83" s="431"/>
      <c r="AB83" s="431"/>
      <c r="AC83" s="431"/>
      <c r="AD83" s="431"/>
      <c r="AE83" s="431"/>
      <c r="AF83" s="431"/>
      <c r="AG83" s="431"/>
      <c r="AH83" s="431"/>
      <c r="AI83" s="431"/>
      <c r="AJ83" s="431"/>
      <c r="AK83" s="80"/>
      <c r="AL83" s="155"/>
      <c r="AM83" s="156"/>
      <c r="AN83" s="80"/>
      <c r="AO83" s="80"/>
      <c r="AP83" s="80"/>
      <c r="AQ83" s="80"/>
      <c r="AR83" s="154"/>
      <c r="AS83" s="157"/>
      <c r="AT83" s="158"/>
      <c r="AU83" s="158"/>
      <c r="AV83" s="158"/>
      <c r="AW83" s="158"/>
      <c r="AX83" s="159"/>
      <c r="AY83" s="15"/>
    </row>
    <row r="84" spans="1:51" ht="19.5" customHeight="1" x14ac:dyDescent="0.25">
      <c r="A84" s="69" t="str">
        <f t="shared" si="2"/>
        <v/>
      </c>
      <c r="B84" s="153"/>
      <c r="C84" s="80"/>
      <c r="D84" s="80"/>
      <c r="E84" s="80"/>
      <c r="F84" s="80"/>
      <c r="G84" s="154"/>
      <c r="H84" s="80"/>
      <c r="I84" s="80"/>
      <c r="J84" s="431" t="s">
        <v>331</v>
      </c>
      <c r="K84" s="431"/>
      <c r="L84" s="431"/>
      <c r="M84" s="431"/>
      <c r="N84" s="431"/>
      <c r="O84" s="431"/>
      <c r="P84" s="431"/>
      <c r="Q84" s="431"/>
      <c r="R84" s="431"/>
      <c r="S84" s="431"/>
      <c r="T84" s="431"/>
      <c r="U84" s="431"/>
      <c r="V84" s="431"/>
      <c r="W84" s="431"/>
      <c r="X84" s="431"/>
      <c r="Y84" s="431"/>
      <c r="Z84" s="431"/>
      <c r="AA84" s="431"/>
      <c r="AB84" s="431"/>
      <c r="AC84" s="431"/>
      <c r="AD84" s="431"/>
      <c r="AE84" s="431"/>
      <c r="AF84" s="431"/>
      <c r="AG84" s="431"/>
      <c r="AH84" s="431"/>
      <c r="AI84" s="431"/>
      <c r="AJ84" s="431"/>
      <c r="AK84" s="80"/>
      <c r="AL84" s="155"/>
      <c r="AM84" s="156"/>
      <c r="AN84" s="80"/>
      <c r="AO84" s="80"/>
      <c r="AP84" s="80"/>
      <c r="AQ84" s="80"/>
      <c r="AR84" s="154"/>
      <c r="AS84" s="157"/>
      <c r="AT84" s="158"/>
      <c r="AU84" s="158"/>
      <c r="AV84" s="158"/>
      <c r="AW84" s="158"/>
      <c r="AX84" s="159"/>
      <c r="AY84" s="15"/>
    </row>
    <row r="85" spans="1:51" ht="19.5" customHeight="1" x14ac:dyDescent="0.25">
      <c r="A85" s="69" t="str">
        <f t="shared" si="2"/>
        <v/>
      </c>
      <c r="B85" s="153"/>
      <c r="C85" s="80"/>
      <c r="D85" s="80"/>
      <c r="E85" s="80"/>
      <c r="F85" s="80"/>
      <c r="G85" s="154"/>
      <c r="H85" s="80"/>
      <c r="I85" s="80"/>
      <c r="J85" s="431" t="s">
        <v>330</v>
      </c>
      <c r="K85" s="431"/>
      <c r="L85" s="431"/>
      <c r="M85" s="431"/>
      <c r="N85" s="431"/>
      <c r="O85" s="431"/>
      <c r="P85" s="431"/>
      <c r="Q85" s="431"/>
      <c r="R85" s="431"/>
      <c r="S85" s="431"/>
      <c r="T85" s="431"/>
      <c r="U85" s="431"/>
      <c r="V85" s="431"/>
      <c r="W85" s="431"/>
      <c r="X85" s="431"/>
      <c r="Y85" s="431"/>
      <c r="Z85" s="431"/>
      <c r="AA85" s="431"/>
      <c r="AB85" s="431"/>
      <c r="AC85" s="431"/>
      <c r="AD85" s="431"/>
      <c r="AE85" s="431"/>
      <c r="AF85" s="431"/>
      <c r="AG85" s="431"/>
      <c r="AH85" s="431"/>
      <c r="AI85" s="431"/>
      <c r="AJ85" s="431"/>
      <c r="AK85" s="80"/>
      <c r="AL85" s="155"/>
      <c r="AM85" s="156"/>
      <c r="AN85" s="80"/>
      <c r="AO85" s="80"/>
      <c r="AP85" s="80"/>
      <c r="AQ85" s="80"/>
      <c r="AR85" s="154"/>
      <c r="AS85" s="157"/>
      <c r="AT85" s="158"/>
      <c r="AU85" s="158"/>
      <c r="AV85" s="158"/>
      <c r="AW85" s="158"/>
      <c r="AX85" s="159"/>
      <c r="AY85" s="15"/>
    </row>
    <row r="86" spans="1:51" ht="19.5" customHeight="1" x14ac:dyDescent="0.25">
      <c r="A86" s="69" t="str">
        <f t="shared" si="2"/>
        <v/>
      </c>
      <c r="B86" s="153"/>
      <c r="C86" s="80"/>
      <c r="D86" s="80"/>
      <c r="E86" s="80"/>
      <c r="F86" s="80"/>
      <c r="G86" s="154"/>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155"/>
      <c r="AM86" s="156"/>
      <c r="AN86" s="80"/>
      <c r="AO86" s="80"/>
      <c r="AP86" s="80"/>
      <c r="AQ86" s="80"/>
      <c r="AR86" s="154"/>
      <c r="AS86" s="157"/>
      <c r="AT86" s="158"/>
      <c r="AU86" s="158"/>
      <c r="AV86" s="158"/>
      <c r="AW86" s="158"/>
      <c r="AX86" s="159"/>
      <c r="AY86" s="15"/>
    </row>
    <row r="87" spans="1:51" ht="19.5" customHeight="1" x14ac:dyDescent="0.25">
      <c r="A87" s="69" t="str">
        <f t="shared" si="2"/>
        <v/>
      </c>
      <c r="B87" s="153"/>
      <c r="C87" s="80"/>
      <c r="D87" s="80"/>
      <c r="E87" s="80"/>
      <c r="F87" s="80"/>
      <c r="G87" s="154"/>
      <c r="H87" s="80"/>
      <c r="I87" s="80"/>
      <c r="J87" s="431" t="s">
        <v>332</v>
      </c>
      <c r="K87" s="431"/>
      <c r="L87" s="431"/>
      <c r="M87" s="431"/>
      <c r="N87" s="431"/>
      <c r="O87" s="431"/>
      <c r="P87" s="431"/>
      <c r="Q87" s="431"/>
      <c r="R87" s="431"/>
      <c r="S87" s="431"/>
      <c r="T87" s="431"/>
      <c r="U87" s="431"/>
      <c r="V87" s="431"/>
      <c r="W87" s="431"/>
      <c r="X87" s="431"/>
      <c r="Y87" s="431"/>
      <c r="Z87" s="431"/>
      <c r="AA87" s="431"/>
      <c r="AB87" s="431"/>
      <c r="AC87" s="431"/>
      <c r="AD87" s="431"/>
      <c r="AE87" s="431"/>
      <c r="AF87" s="431"/>
      <c r="AG87" s="431"/>
      <c r="AH87" s="431"/>
      <c r="AI87" s="431"/>
      <c r="AJ87" s="431"/>
      <c r="AK87" s="80"/>
      <c r="AL87" s="155"/>
      <c r="AM87" s="156"/>
      <c r="AN87" s="80"/>
      <c r="AO87" s="80"/>
      <c r="AP87" s="80"/>
      <c r="AQ87" s="80"/>
      <c r="AR87" s="154"/>
      <c r="AS87" s="157"/>
      <c r="AT87" s="158"/>
      <c r="AU87" s="158"/>
      <c r="AV87" s="158"/>
      <c r="AW87" s="158"/>
      <c r="AX87" s="159"/>
      <c r="AY87" s="17"/>
    </row>
    <row r="88" spans="1:51" ht="19.5" customHeight="1" x14ac:dyDescent="0.25">
      <c r="A88" s="69">
        <f t="shared" si="2"/>
        <v>64</v>
      </c>
      <c r="B88" s="153"/>
      <c r="C88" s="80"/>
      <c r="D88" s="80"/>
      <c r="E88" s="80"/>
      <c r="F88" s="80"/>
      <c r="G88" s="154"/>
      <c r="H88" s="80" t="s">
        <v>333</v>
      </c>
      <c r="I88" s="80"/>
      <c r="J88" s="401" t="s">
        <v>334</v>
      </c>
      <c r="K88" s="401"/>
      <c r="L88" s="401"/>
      <c r="M88" s="401"/>
      <c r="N88" s="401"/>
      <c r="O88" s="401"/>
      <c r="P88" s="401"/>
      <c r="Q88" s="401"/>
      <c r="R88" s="401"/>
      <c r="S88" s="401"/>
      <c r="T88" s="401"/>
      <c r="U88" s="401"/>
      <c r="V88" s="401"/>
      <c r="W88" s="401"/>
      <c r="X88" s="401"/>
      <c r="Y88" s="401"/>
      <c r="Z88" s="401"/>
      <c r="AA88" s="401"/>
      <c r="AB88" s="401"/>
      <c r="AC88" s="401"/>
      <c r="AD88" s="401"/>
      <c r="AE88" s="401"/>
      <c r="AF88" s="401"/>
      <c r="AG88" s="401"/>
      <c r="AH88" s="401"/>
      <c r="AI88" s="401"/>
      <c r="AJ88" s="401"/>
      <c r="AK88" s="80"/>
      <c r="AL88" s="155"/>
      <c r="AM88" s="156">
        <v>64</v>
      </c>
      <c r="AN88" s="386" t="s">
        <v>12</v>
      </c>
      <c r="AO88" s="387"/>
      <c r="AP88" s="387"/>
      <c r="AQ88" s="388"/>
      <c r="AR88" s="154"/>
      <c r="AS88" s="378" t="s">
        <v>1989</v>
      </c>
      <c r="AT88" s="379"/>
      <c r="AU88" s="379"/>
      <c r="AV88" s="379"/>
      <c r="AW88" s="379"/>
      <c r="AX88" s="380"/>
      <c r="AY88" s="17">
        <f>VLOOKUP(AN88,$CD$6:$CE$11,2,FALSE)</f>
        <v>0</v>
      </c>
    </row>
    <row r="89" spans="1:51" ht="19.5" customHeight="1" x14ac:dyDescent="0.25">
      <c r="A89" s="69" t="str">
        <f t="shared" si="2"/>
        <v/>
      </c>
      <c r="B89" s="153"/>
      <c r="C89" s="80"/>
      <c r="D89" s="80"/>
      <c r="E89" s="80"/>
      <c r="F89" s="80"/>
      <c r="G89" s="154"/>
      <c r="H89" s="80"/>
      <c r="I89" s="80"/>
      <c r="J89" s="401"/>
      <c r="K89" s="401"/>
      <c r="L89" s="401"/>
      <c r="M89" s="401"/>
      <c r="N89" s="401"/>
      <c r="O89" s="401"/>
      <c r="P89" s="401"/>
      <c r="Q89" s="401"/>
      <c r="R89" s="401"/>
      <c r="S89" s="401"/>
      <c r="T89" s="401"/>
      <c r="U89" s="401"/>
      <c r="V89" s="401"/>
      <c r="W89" s="401"/>
      <c r="X89" s="401"/>
      <c r="Y89" s="401"/>
      <c r="Z89" s="401"/>
      <c r="AA89" s="401"/>
      <c r="AB89" s="401"/>
      <c r="AC89" s="401"/>
      <c r="AD89" s="401"/>
      <c r="AE89" s="401"/>
      <c r="AF89" s="401"/>
      <c r="AG89" s="401"/>
      <c r="AH89" s="401"/>
      <c r="AI89" s="401"/>
      <c r="AJ89" s="401"/>
      <c r="AK89" s="80"/>
      <c r="AL89" s="155"/>
      <c r="AM89" s="156"/>
      <c r="AN89" s="80"/>
      <c r="AO89" s="80"/>
      <c r="AP89" s="80"/>
      <c r="AQ89" s="80"/>
      <c r="AR89" s="154"/>
      <c r="AS89" s="378"/>
      <c r="AT89" s="379"/>
      <c r="AU89" s="379"/>
      <c r="AV89" s="379"/>
      <c r="AW89" s="379"/>
      <c r="AX89" s="380"/>
      <c r="AY89" s="17"/>
    </row>
    <row r="90" spans="1:51" ht="19.5" customHeight="1" x14ac:dyDescent="0.25">
      <c r="A90" s="69" t="str">
        <f t="shared" si="2"/>
        <v/>
      </c>
      <c r="B90" s="153"/>
      <c r="C90" s="80"/>
      <c r="D90" s="80"/>
      <c r="E90" s="80"/>
      <c r="F90" s="80"/>
      <c r="G90" s="154"/>
      <c r="H90" s="80"/>
      <c r="I90" s="80"/>
      <c r="J90" s="401"/>
      <c r="K90" s="401"/>
      <c r="L90" s="401"/>
      <c r="M90" s="401"/>
      <c r="N90" s="401"/>
      <c r="O90" s="401"/>
      <c r="P90" s="401"/>
      <c r="Q90" s="401"/>
      <c r="R90" s="401"/>
      <c r="S90" s="401"/>
      <c r="T90" s="401"/>
      <c r="U90" s="401"/>
      <c r="V90" s="401"/>
      <c r="W90" s="401"/>
      <c r="X90" s="401"/>
      <c r="Y90" s="401"/>
      <c r="Z90" s="401"/>
      <c r="AA90" s="401"/>
      <c r="AB90" s="401"/>
      <c r="AC90" s="401"/>
      <c r="AD90" s="401"/>
      <c r="AE90" s="401"/>
      <c r="AF90" s="401"/>
      <c r="AG90" s="401"/>
      <c r="AH90" s="401"/>
      <c r="AI90" s="401"/>
      <c r="AJ90" s="401"/>
      <c r="AK90" s="80"/>
      <c r="AL90" s="155"/>
      <c r="AM90" s="156"/>
      <c r="AN90" s="80"/>
      <c r="AO90" s="80"/>
      <c r="AP90" s="80"/>
      <c r="AQ90" s="80"/>
      <c r="AR90" s="154"/>
      <c r="AS90" s="157"/>
      <c r="AT90" s="158"/>
      <c r="AU90" s="158"/>
      <c r="AV90" s="158"/>
      <c r="AW90" s="158"/>
      <c r="AX90" s="159"/>
      <c r="AY90" s="17"/>
    </row>
    <row r="91" spans="1:51" ht="19.5" customHeight="1" x14ac:dyDescent="0.25">
      <c r="A91" s="69" t="str">
        <f t="shared" si="2"/>
        <v/>
      </c>
      <c r="B91" s="153"/>
      <c r="C91" s="80"/>
      <c r="D91" s="80"/>
      <c r="E91" s="80"/>
      <c r="F91" s="80"/>
      <c r="G91" s="154"/>
      <c r="H91" s="80"/>
      <c r="I91" s="80"/>
      <c r="J91" s="401"/>
      <c r="K91" s="401"/>
      <c r="L91" s="401"/>
      <c r="M91" s="401"/>
      <c r="N91" s="401"/>
      <c r="O91" s="401"/>
      <c r="P91" s="401"/>
      <c r="Q91" s="401"/>
      <c r="R91" s="401"/>
      <c r="S91" s="401"/>
      <c r="T91" s="401"/>
      <c r="U91" s="401"/>
      <c r="V91" s="401"/>
      <c r="W91" s="401"/>
      <c r="X91" s="401"/>
      <c r="Y91" s="401"/>
      <c r="Z91" s="401"/>
      <c r="AA91" s="401"/>
      <c r="AB91" s="401"/>
      <c r="AC91" s="401"/>
      <c r="AD91" s="401"/>
      <c r="AE91" s="401"/>
      <c r="AF91" s="401"/>
      <c r="AG91" s="401"/>
      <c r="AH91" s="401"/>
      <c r="AI91" s="401"/>
      <c r="AJ91" s="401"/>
      <c r="AK91" s="80"/>
      <c r="AL91" s="155"/>
      <c r="AM91" s="156"/>
      <c r="AN91" s="80"/>
      <c r="AO91" s="80"/>
      <c r="AP91" s="80"/>
      <c r="AQ91" s="80"/>
      <c r="AR91" s="154"/>
      <c r="AS91" s="157"/>
      <c r="AT91" s="158"/>
      <c r="AU91" s="158"/>
      <c r="AV91" s="158"/>
      <c r="AW91" s="158"/>
      <c r="AX91" s="159"/>
      <c r="AY91" s="15"/>
    </row>
    <row r="92" spans="1:51" ht="19.5" customHeight="1" x14ac:dyDescent="0.25">
      <c r="A92" s="69" t="str">
        <f t="shared" si="2"/>
        <v/>
      </c>
      <c r="B92" s="153"/>
      <c r="C92" s="80"/>
      <c r="D92" s="80"/>
      <c r="E92" s="80"/>
      <c r="F92" s="80"/>
      <c r="G92" s="154"/>
      <c r="H92" s="80"/>
      <c r="I92" s="80"/>
      <c r="J92" s="401"/>
      <c r="K92" s="401"/>
      <c r="L92" s="401"/>
      <c r="M92" s="401"/>
      <c r="N92" s="401"/>
      <c r="O92" s="401"/>
      <c r="P92" s="401"/>
      <c r="Q92" s="401"/>
      <c r="R92" s="401"/>
      <c r="S92" s="401"/>
      <c r="T92" s="401"/>
      <c r="U92" s="401"/>
      <c r="V92" s="401"/>
      <c r="W92" s="401"/>
      <c r="X92" s="401"/>
      <c r="Y92" s="401"/>
      <c r="Z92" s="401"/>
      <c r="AA92" s="401"/>
      <c r="AB92" s="401"/>
      <c r="AC92" s="401"/>
      <c r="AD92" s="401"/>
      <c r="AE92" s="401"/>
      <c r="AF92" s="401"/>
      <c r="AG92" s="401"/>
      <c r="AH92" s="401"/>
      <c r="AI92" s="401"/>
      <c r="AJ92" s="401"/>
      <c r="AK92" s="80"/>
      <c r="AL92" s="155"/>
      <c r="AM92" s="156"/>
      <c r="AN92" s="80"/>
      <c r="AO92" s="80"/>
      <c r="AP92" s="80"/>
      <c r="AQ92" s="80"/>
      <c r="AR92" s="154"/>
      <c r="AS92" s="157"/>
      <c r="AT92" s="158"/>
      <c r="AU92" s="158"/>
      <c r="AV92" s="158"/>
      <c r="AW92" s="158"/>
      <c r="AX92" s="159"/>
      <c r="AY92" s="15"/>
    </row>
    <row r="93" spans="1:51" ht="19.5" customHeight="1" x14ac:dyDescent="0.25">
      <c r="A93" s="69" t="str">
        <f t="shared" si="2"/>
        <v/>
      </c>
      <c r="B93" s="153"/>
      <c r="C93" s="80"/>
      <c r="D93" s="80"/>
      <c r="E93" s="80"/>
      <c r="F93" s="80"/>
      <c r="G93" s="154"/>
      <c r="H93" s="80"/>
      <c r="I93" s="80"/>
      <c r="J93" s="384" t="s">
        <v>335</v>
      </c>
      <c r="K93" s="384"/>
      <c r="L93" s="384"/>
      <c r="M93" s="384"/>
      <c r="N93" s="384"/>
      <c r="O93" s="384"/>
      <c r="P93" s="384"/>
      <c r="Q93" s="384"/>
      <c r="R93" s="384"/>
      <c r="S93" s="384"/>
      <c r="T93" s="384"/>
      <c r="U93" s="384"/>
      <c r="V93" s="384"/>
      <c r="W93" s="384"/>
      <c r="X93" s="384"/>
      <c r="Y93" s="384"/>
      <c r="Z93" s="384"/>
      <c r="AA93" s="384"/>
      <c r="AB93" s="384"/>
      <c r="AC93" s="384"/>
      <c r="AD93" s="384"/>
      <c r="AE93" s="384"/>
      <c r="AF93" s="384"/>
      <c r="AG93" s="384"/>
      <c r="AH93" s="384"/>
      <c r="AI93" s="384"/>
      <c r="AJ93" s="384"/>
      <c r="AK93" s="80"/>
      <c r="AL93" s="155"/>
      <c r="AM93" s="156"/>
      <c r="AN93" s="80"/>
      <c r="AO93" s="80"/>
      <c r="AP93" s="80"/>
      <c r="AQ93" s="80"/>
      <c r="AR93" s="154"/>
      <c r="AS93" s="157"/>
      <c r="AT93" s="158"/>
      <c r="AU93" s="158"/>
      <c r="AV93" s="158"/>
      <c r="AW93" s="158"/>
      <c r="AX93" s="159"/>
      <c r="AY93" s="17"/>
    </row>
    <row r="94" spans="1:51" ht="19.5" customHeight="1" x14ac:dyDescent="0.25">
      <c r="A94" s="69">
        <f t="shared" si="2"/>
        <v>65</v>
      </c>
      <c r="B94" s="153"/>
      <c r="C94" s="80"/>
      <c r="D94" s="80"/>
      <c r="E94" s="80"/>
      <c r="F94" s="80"/>
      <c r="G94" s="154"/>
      <c r="H94" s="80"/>
      <c r="I94" s="80"/>
      <c r="J94" s="384" t="s">
        <v>336</v>
      </c>
      <c r="K94" s="384"/>
      <c r="L94" s="384"/>
      <c r="M94" s="384"/>
      <c r="N94" s="384"/>
      <c r="O94" s="384"/>
      <c r="P94" s="384"/>
      <c r="Q94" s="384"/>
      <c r="R94" s="384"/>
      <c r="S94" s="384"/>
      <c r="T94" s="384"/>
      <c r="U94" s="384"/>
      <c r="V94" s="384"/>
      <c r="W94" s="384"/>
      <c r="X94" s="384"/>
      <c r="Y94" s="384"/>
      <c r="Z94" s="384"/>
      <c r="AA94" s="384"/>
      <c r="AB94" s="384"/>
      <c r="AC94" s="384"/>
      <c r="AD94" s="384"/>
      <c r="AE94" s="384"/>
      <c r="AF94" s="384"/>
      <c r="AG94" s="384"/>
      <c r="AH94" s="384"/>
      <c r="AI94" s="384"/>
      <c r="AJ94" s="384"/>
      <c r="AK94" s="80"/>
      <c r="AL94" s="155"/>
      <c r="AM94" s="156">
        <v>65</v>
      </c>
      <c r="AN94" s="386" t="s">
        <v>12</v>
      </c>
      <c r="AO94" s="387"/>
      <c r="AP94" s="387"/>
      <c r="AQ94" s="388"/>
      <c r="AR94" s="154"/>
      <c r="AS94" s="378"/>
      <c r="AT94" s="379"/>
      <c r="AU94" s="379"/>
      <c r="AV94" s="379"/>
      <c r="AW94" s="379"/>
      <c r="AX94" s="380"/>
      <c r="AY94" s="17">
        <f>VLOOKUP(AN94,$CD$6:$CE$11,2,FALSE)</f>
        <v>0</v>
      </c>
    </row>
    <row r="95" spans="1:51" ht="19.5" customHeight="1" x14ac:dyDescent="0.25">
      <c r="A95" s="69" t="str">
        <f t="shared" si="2"/>
        <v/>
      </c>
      <c r="B95" s="153"/>
      <c r="C95" s="80"/>
      <c r="D95" s="80"/>
      <c r="E95" s="80"/>
      <c r="F95" s="80"/>
      <c r="G95" s="154"/>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155"/>
      <c r="AM95" s="156"/>
      <c r="AN95" s="80"/>
      <c r="AO95" s="80"/>
      <c r="AP95" s="80"/>
      <c r="AQ95" s="80"/>
      <c r="AR95" s="154"/>
      <c r="AS95" s="378"/>
      <c r="AT95" s="379"/>
      <c r="AU95" s="379"/>
      <c r="AV95" s="379"/>
      <c r="AW95" s="379"/>
      <c r="AX95" s="380"/>
      <c r="AY95" s="17"/>
    </row>
    <row r="96" spans="1:51" ht="19.5" customHeight="1" x14ac:dyDescent="0.25">
      <c r="A96" s="69">
        <f t="shared" si="2"/>
        <v>66</v>
      </c>
      <c r="B96" s="153"/>
      <c r="C96" s="80"/>
      <c r="D96" s="80"/>
      <c r="E96" s="80"/>
      <c r="F96" s="80"/>
      <c r="G96" s="154"/>
      <c r="H96" s="80"/>
      <c r="I96" s="80"/>
      <c r="J96" s="384" t="s">
        <v>337</v>
      </c>
      <c r="K96" s="384"/>
      <c r="L96" s="384"/>
      <c r="M96" s="384"/>
      <c r="N96" s="384"/>
      <c r="O96" s="384"/>
      <c r="P96" s="384"/>
      <c r="Q96" s="384"/>
      <c r="R96" s="384"/>
      <c r="S96" s="384"/>
      <c r="T96" s="384"/>
      <c r="U96" s="384"/>
      <c r="V96" s="384"/>
      <c r="W96" s="384"/>
      <c r="X96" s="384"/>
      <c r="Y96" s="384"/>
      <c r="Z96" s="384"/>
      <c r="AA96" s="384"/>
      <c r="AB96" s="384"/>
      <c r="AC96" s="384"/>
      <c r="AD96" s="384"/>
      <c r="AE96" s="384"/>
      <c r="AF96" s="384"/>
      <c r="AG96" s="384"/>
      <c r="AH96" s="384"/>
      <c r="AI96" s="384"/>
      <c r="AJ96" s="384"/>
      <c r="AK96" s="80"/>
      <c r="AL96" s="155"/>
      <c r="AM96" s="156">
        <v>66</v>
      </c>
      <c r="AN96" s="386" t="s">
        <v>12</v>
      </c>
      <c r="AO96" s="387"/>
      <c r="AP96" s="387"/>
      <c r="AQ96" s="388"/>
      <c r="AR96" s="154"/>
      <c r="AS96" s="378" t="s">
        <v>1990</v>
      </c>
      <c r="AT96" s="379"/>
      <c r="AU96" s="379"/>
      <c r="AV96" s="379"/>
      <c r="AW96" s="379"/>
      <c r="AX96" s="380"/>
      <c r="AY96" s="17">
        <f>VLOOKUP(AN96,$CD$6:$CE$11,2,FALSE)</f>
        <v>0</v>
      </c>
    </row>
    <row r="97" spans="1:51" ht="19.5" customHeight="1" x14ac:dyDescent="0.25">
      <c r="A97" s="69" t="str">
        <f t="shared" si="2"/>
        <v/>
      </c>
      <c r="B97" s="153"/>
      <c r="C97" s="80"/>
      <c r="D97" s="80"/>
      <c r="E97" s="80"/>
      <c r="F97" s="80"/>
      <c r="G97" s="154"/>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155"/>
      <c r="AM97" s="156"/>
      <c r="AN97" s="80"/>
      <c r="AO97" s="80"/>
      <c r="AP97" s="80"/>
      <c r="AQ97" s="80"/>
      <c r="AR97" s="154"/>
      <c r="AS97" s="378"/>
      <c r="AT97" s="379"/>
      <c r="AU97" s="379"/>
      <c r="AV97" s="379"/>
      <c r="AW97" s="379"/>
      <c r="AX97" s="380"/>
      <c r="AY97" s="17"/>
    </row>
    <row r="98" spans="1:51" ht="19.5" customHeight="1" x14ac:dyDescent="0.25">
      <c r="A98" s="69" t="str">
        <f t="shared" si="2"/>
        <v/>
      </c>
      <c r="B98" s="153"/>
      <c r="C98" s="80"/>
      <c r="D98" s="80"/>
      <c r="E98" s="80"/>
      <c r="F98" s="80"/>
      <c r="G98" s="154"/>
      <c r="H98" s="80"/>
      <c r="I98" s="80"/>
      <c r="J98" s="384" t="s">
        <v>1316</v>
      </c>
      <c r="K98" s="384"/>
      <c r="L98" s="384"/>
      <c r="M98" s="384"/>
      <c r="N98" s="384"/>
      <c r="O98" s="384"/>
      <c r="P98" s="384"/>
      <c r="Q98" s="384"/>
      <c r="R98" s="384"/>
      <c r="S98" s="384"/>
      <c r="T98" s="384"/>
      <c r="U98" s="384"/>
      <c r="V98" s="384"/>
      <c r="W98" s="384"/>
      <c r="X98" s="384"/>
      <c r="Y98" s="384"/>
      <c r="Z98" s="384"/>
      <c r="AA98" s="384"/>
      <c r="AB98" s="384"/>
      <c r="AC98" s="384"/>
      <c r="AD98" s="384"/>
      <c r="AE98" s="384"/>
      <c r="AF98" s="384"/>
      <c r="AG98" s="384"/>
      <c r="AH98" s="384"/>
      <c r="AI98" s="384"/>
      <c r="AJ98" s="384"/>
      <c r="AK98" s="80"/>
      <c r="AL98" s="155"/>
      <c r="AM98" s="156"/>
      <c r="AN98" s="80"/>
      <c r="AO98" s="80"/>
      <c r="AP98" s="80"/>
      <c r="AQ98" s="80"/>
      <c r="AR98" s="154"/>
      <c r="AS98" s="157"/>
      <c r="AT98" s="158"/>
      <c r="AU98" s="158"/>
      <c r="AV98" s="158"/>
      <c r="AW98" s="158"/>
      <c r="AX98" s="159"/>
      <c r="AY98" s="15"/>
    </row>
    <row r="99" spans="1:51" ht="19.5" customHeight="1" x14ac:dyDescent="0.25">
      <c r="A99" s="69" t="str">
        <f t="shared" si="2"/>
        <v/>
      </c>
      <c r="B99" s="153"/>
      <c r="C99" s="80"/>
      <c r="D99" s="80"/>
      <c r="E99" s="80"/>
      <c r="F99" s="80"/>
      <c r="G99" s="154"/>
      <c r="H99" s="80"/>
      <c r="I99" s="80"/>
      <c r="J99" s="376" t="s">
        <v>1317</v>
      </c>
      <c r="K99" s="376"/>
      <c r="L99" s="376"/>
      <c r="M99" s="376"/>
      <c r="N99" s="376"/>
      <c r="O99" s="376"/>
      <c r="P99" s="376"/>
      <c r="Q99" s="376"/>
      <c r="R99" s="376"/>
      <c r="S99" s="376"/>
      <c r="T99" s="376"/>
      <c r="U99" s="376"/>
      <c r="V99" s="376"/>
      <c r="W99" s="376"/>
      <c r="X99" s="376"/>
      <c r="Y99" s="376"/>
      <c r="Z99" s="376"/>
      <c r="AA99" s="376"/>
      <c r="AB99" s="376"/>
      <c r="AC99" s="376"/>
      <c r="AD99" s="376"/>
      <c r="AE99" s="376"/>
      <c r="AF99" s="376"/>
      <c r="AG99" s="376"/>
      <c r="AH99" s="376"/>
      <c r="AI99" s="376"/>
      <c r="AJ99" s="376"/>
      <c r="AK99" s="80"/>
      <c r="AL99" s="155"/>
      <c r="AM99" s="156"/>
      <c r="AN99" s="80"/>
      <c r="AO99" s="80"/>
      <c r="AP99" s="80"/>
      <c r="AQ99" s="80"/>
      <c r="AR99" s="154"/>
      <c r="AS99" s="157"/>
      <c r="AT99" s="158"/>
      <c r="AU99" s="158"/>
      <c r="AV99" s="158"/>
      <c r="AW99" s="158"/>
      <c r="AX99" s="159"/>
      <c r="AY99" s="17"/>
    </row>
    <row r="100" spans="1:51" ht="19.5" customHeight="1" x14ac:dyDescent="0.25">
      <c r="A100" s="69"/>
      <c r="B100" s="153"/>
      <c r="C100" s="80"/>
      <c r="D100" s="80"/>
      <c r="E100" s="80"/>
      <c r="F100" s="80"/>
      <c r="G100" s="154"/>
      <c r="H100" s="80"/>
      <c r="I100" s="80"/>
      <c r="J100" s="376"/>
      <c r="K100" s="376"/>
      <c r="L100" s="376"/>
      <c r="M100" s="376"/>
      <c r="N100" s="376"/>
      <c r="O100" s="376"/>
      <c r="P100" s="376"/>
      <c r="Q100" s="376"/>
      <c r="R100" s="376"/>
      <c r="S100" s="376"/>
      <c r="T100" s="376"/>
      <c r="U100" s="376"/>
      <c r="V100" s="376"/>
      <c r="W100" s="376"/>
      <c r="X100" s="376"/>
      <c r="Y100" s="376"/>
      <c r="Z100" s="376"/>
      <c r="AA100" s="376"/>
      <c r="AB100" s="376"/>
      <c r="AC100" s="376"/>
      <c r="AD100" s="376"/>
      <c r="AE100" s="376"/>
      <c r="AF100" s="376"/>
      <c r="AG100" s="376"/>
      <c r="AH100" s="376"/>
      <c r="AI100" s="376"/>
      <c r="AJ100" s="376"/>
      <c r="AK100" s="80"/>
      <c r="AL100" s="155"/>
      <c r="AM100" s="156"/>
      <c r="AN100" s="80"/>
      <c r="AO100" s="80"/>
      <c r="AP100" s="80"/>
      <c r="AQ100" s="80"/>
      <c r="AR100" s="154"/>
      <c r="AS100" s="157"/>
      <c r="AT100" s="158"/>
      <c r="AU100" s="158"/>
      <c r="AV100" s="158"/>
      <c r="AW100" s="158"/>
      <c r="AX100" s="159"/>
      <c r="AY100" s="39"/>
    </row>
    <row r="101" spans="1:51" ht="19.5" customHeight="1" x14ac:dyDescent="0.25">
      <c r="A101" s="69"/>
      <c r="B101" s="153"/>
      <c r="C101" s="80"/>
      <c r="D101" s="80"/>
      <c r="E101" s="80"/>
      <c r="F101" s="80"/>
      <c r="G101" s="154"/>
      <c r="H101" s="80"/>
      <c r="I101" s="80"/>
      <c r="J101" s="376"/>
      <c r="K101" s="376"/>
      <c r="L101" s="376"/>
      <c r="M101" s="376"/>
      <c r="N101" s="376"/>
      <c r="O101" s="376"/>
      <c r="P101" s="376"/>
      <c r="Q101" s="376"/>
      <c r="R101" s="376"/>
      <c r="S101" s="376"/>
      <c r="T101" s="376"/>
      <c r="U101" s="376"/>
      <c r="V101" s="376"/>
      <c r="W101" s="376"/>
      <c r="X101" s="376"/>
      <c r="Y101" s="376"/>
      <c r="Z101" s="376"/>
      <c r="AA101" s="376"/>
      <c r="AB101" s="376"/>
      <c r="AC101" s="376"/>
      <c r="AD101" s="376"/>
      <c r="AE101" s="376"/>
      <c r="AF101" s="376"/>
      <c r="AG101" s="376"/>
      <c r="AH101" s="376"/>
      <c r="AI101" s="376"/>
      <c r="AJ101" s="376"/>
      <c r="AK101" s="80"/>
      <c r="AL101" s="155"/>
      <c r="AM101" s="156"/>
      <c r="AN101" s="80"/>
      <c r="AO101" s="80"/>
      <c r="AP101" s="80"/>
      <c r="AQ101" s="80"/>
      <c r="AR101" s="154"/>
      <c r="AS101" s="157"/>
      <c r="AT101" s="158"/>
      <c r="AU101" s="158"/>
      <c r="AV101" s="158"/>
      <c r="AW101" s="158"/>
      <c r="AX101" s="159"/>
      <c r="AY101" s="39"/>
    </row>
    <row r="102" spans="1:51" ht="19.5" customHeight="1" x14ac:dyDescent="0.25">
      <c r="A102" s="69" t="str">
        <f t="shared" si="2"/>
        <v/>
      </c>
      <c r="B102" s="153"/>
      <c r="C102" s="80"/>
      <c r="D102" s="80"/>
      <c r="E102" s="80"/>
      <c r="F102" s="80"/>
      <c r="G102" s="154"/>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155"/>
      <c r="AM102" s="156"/>
      <c r="AN102" s="80"/>
      <c r="AO102" s="80"/>
      <c r="AP102" s="80"/>
      <c r="AQ102" s="80"/>
      <c r="AR102" s="154"/>
      <c r="AS102" s="157"/>
      <c r="AT102" s="158"/>
      <c r="AU102" s="158"/>
      <c r="AV102" s="158"/>
      <c r="AW102" s="158"/>
      <c r="AX102" s="159"/>
      <c r="AY102" s="15"/>
    </row>
    <row r="103" spans="1:51" ht="19.5" customHeight="1" x14ac:dyDescent="0.25">
      <c r="A103" s="69" t="str">
        <f t="shared" si="2"/>
        <v/>
      </c>
      <c r="B103" s="153"/>
      <c r="C103" s="80"/>
      <c r="D103" s="80"/>
      <c r="E103" s="80"/>
      <c r="F103" s="80"/>
      <c r="G103" s="154"/>
      <c r="H103" s="80"/>
      <c r="I103" s="80"/>
      <c r="J103" s="402"/>
      <c r="K103" s="402"/>
      <c r="L103" s="402"/>
      <c r="M103" s="150" t="s">
        <v>338</v>
      </c>
      <c r="N103" s="402"/>
      <c r="O103" s="402"/>
      <c r="P103" s="402"/>
      <c r="Q103" s="402" t="s">
        <v>339</v>
      </c>
      <c r="R103" s="402"/>
      <c r="S103" s="402"/>
      <c r="T103" s="402"/>
      <c r="U103" s="402"/>
      <c r="V103" s="402"/>
      <c r="W103" s="402"/>
      <c r="X103" s="402"/>
      <c r="Y103" s="150" t="s">
        <v>338</v>
      </c>
      <c r="Z103" s="402"/>
      <c r="AA103" s="402"/>
      <c r="AB103" s="402"/>
      <c r="AC103" s="150" t="s">
        <v>340</v>
      </c>
      <c r="AD103" s="150"/>
      <c r="AE103" s="151"/>
      <c r="AF103" s="80"/>
      <c r="AG103" s="80"/>
      <c r="AH103" s="80"/>
      <c r="AI103" s="80"/>
      <c r="AJ103" s="80"/>
      <c r="AK103" s="80"/>
      <c r="AL103" s="155"/>
      <c r="AM103" s="156"/>
      <c r="AN103" s="80"/>
      <c r="AO103" s="80"/>
      <c r="AP103" s="80"/>
      <c r="AQ103" s="80"/>
      <c r="AR103" s="154"/>
      <c r="AS103" s="157"/>
      <c r="AT103" s="158"/>
      <c r="AU103" s="158"/>
      <c r="AV103" s="158"/>
      <c r="AW103" s="158"/>
      <c r="AX103" s="159"/>
      <c r="AY103" s="15"/>
    </row>
    <row r="104" spans="1:51" ht="19.5" customHeight="1" x14ac:dyDescent="0.25">
      <c r="A104" s="69" t="str">
        <f t="shared" si="2"/>
        <v/>
      </c>
      <c r="B104" s="153"/>
      <c r="C104" s="80"/>
      <c r="D104" s="80"/>
      <c r="E104" s="80"/>
      <c r="F104" s="80"/>
      <c r="G104" s="154"/>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155"/>
      <c r="AM104" s="156"/>
      <c r="AN104" s="80"/>
      <c r="AO104" s="80"/>
      <c r="AP104" s="80"/>
      <c r="AQ104" s="80"/>
      <c r="AR104" s="154"/>
      <c r="AS104" s="157"/>
      <c r="AT104" s="158"/>
      <c r="AU104" s="158"/>
      <c r="AV104" s="158"/>
      <c r="AW104" s="158"/>
      <c r="AX104" s="159"/>
      <c r="AY104" s="17"/>
    </row>
    <row r="105" spans="1:51" ht="19.5" customHeight="1" x14ac:dyDescent="0.25">
      <c r="A105" s="69" t="str">
        <f t="shared" si="2"/>
        <v/>
      </c>
      <c r="B105" s="153"/>
      <c r="C105" s="80"/>
      <c r="D105" s="80"/>
      <c r="E105" s="80"/>
      <c r="F105" s="80"/>
      <c r="G105" s="154"/>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155"/>
      <c r="AM105" s="156"/>
      <c r="AN105" s="80"/>
      <c r="AO105" s="80"/>
      <c r="AP105" s="80"/>
      <c r="AQ105" s="80"/>
      <c r="AR105" s="154"/>
      <c r="AS105" s="157"/>
      <c r="AT105" s="158"/>
      <c r="AU105" s="158"/>
      <c r="AV105" s="158"/>
      <c r="AW105" s="158"/>
      <c r="AX105" s="159"/>
      <c r="AY105" s="15"/>
    </row>
    <row r="106" spans="1:51" ht="19.5" customHeight="1" x14ac:dyDescent="0.25">
      <c r="A106" s="69" t="str">
        <f t="shared" si="2"/>
        <v/>
      </c>
      <c r="B106" s="153"/>
      <c r="C106" s="80"/>
      <c r="D106" s="80"/>
      <c r="E106" s="80"/>
      <c r="F106" s="80"/>
      <c r="G106" s="154"/>
      <c r="H106" s="200" t="s">
        <v>341</v>
      </c>
      <c r="I106" s="80"/>
      <c r="J106" s="401" t="s">
        <v>1315</v>
      </c>
      <c r="K106" s="401"/>
      <c r="L106" s="401"/>
      <c r="M106" s="401"/>
      <c r="N106" s="401"/>
      <c r="O106" s="401"/>
      <c r="P106" s="401"/>
      <c r="Q106" s="401"/>
      <c r="R106" s="401"/>
      <c r="S106" s="401"/>
      <c r="T106" s="401"/>
      <c r="U106" s="401"/>
      <c r="V106" s="401"/>
      <c r="W106" s="401"/>
      <c r="X106" s="401"/>
      <c r="Y106" s="401"/>
      <c r="Z106" s="401"/>
      <c r="AA106" s="401"/>
      <c r="AB106" s="401"/>
      <c r="AC106" s="401"/>
      <c r="AD106" s="401"/>
      <c r="AE106" s="401"/>
      <c r="AF106" s="401"/>
      <c r="AG106" s="401"/>
      <c r="AH106" s="401"/>
      <c r="AI106" s="401"/>
      <c r="AJ106" s="401"/>
      <c r="AK106" s="80"/>
      <c r="AL106" s="155"/>
      <c r="AM106" s="156"/>
      <c r="AN106" s="80"/>
      <c r="AO106" s="80"/>
      <c r="AP106" s="80"/>
      <c r="AQ106" s="80"/>
      <c r="AR106" s="154"/>
      <c r="AS106" s="157"/>
      <c r="AT106" s="158"/>
      <c r="AU106" s="158"/>
      <c r="AV106" s="158"/>
      <c r="AW106" s="158"/>
      <c r="AX106" s="159"/>
      <c r="AY106" s="15"/>
    </row>
    <row r="107" spans="1:51" ht="19.5" customHeight="1" x14ac:dyDescent="0.25">
      <c r="A107" s="69" t="str">
        <f t="shared" si="2"/>
        <v/>
      </c>
      <c r="B107" s="153"/>
      <c r="C107" s="80"/>
      <c r="D107" s="80"/>
      <c r="E107" s="80"/>
      <c r="F107" s="80"/>
      <c r="G107" s="154"/>
      <c r="H107" s="80"/>
      <c r="I107" s="80"/>
      <c r="J107" s="401"/>
      <c r="K107" s="401"/>
      <c r="L107" s="401"/>
      <c r="M107" s="401"/>
      <c r="N107" s="401"/>
      <c r="O107" s="401"/>
      <c r="P107" s="401"/>
      <c r="Q107" s="401"/>
      <c r="R107" s="401"/>
      <c r="S107" s="401"/>
      <c r="T107" s="401"/>
      <c r="U107" s="401"/>
      <c r="V107" s="401"/>
      <c r="W107" s="401"/>
      <c r="X107" s="401"/>
      <c r="Y107" s="401"/>
      <c r="Z107" s="401"/>
      <c r="AA107" s="401"/>
      <c r="AB107" s="401"/>
      <c r="AC107" s="401"/>
      <c r="AD107" s="401"/>
      <c r="AE107" s="401"/>
      <c r="AF107" s="401"/>
      <c r="AG107" s="401"/>
      <c r="AH107" s="401"/>
      <c r="AI107" s="401"/>
      <c r="AJ107" s="401"/>
      <c r="AK107" s="80"/>
      <c r="AL107" s="155"/>
      <c r="AM107" s="156"/>
      <c r="AN107" s="80"/>
      <c r="AO107" s="80"/>
      <c r="AP107" s="80"/>
      <c r="AQ107" s="80"/>
      <c r="AR107" s="154"/>
      <c r="AS107" s="157"/>
      <c r="AT107" s="158"/>
      <c r="AU107" s="158"/>
      <c r="AV107" s="158"/>
      <c r="AW107" s="158"/>
      <c r="AX107" s="159"/>
      <c r="AY107" s="15"/>
    </row>
    <row r="108" spans="1:51" ht="19.5" customHeight="1" x14ac:dyDescent="0.25">
      <c r="A108" s="69" t="str">
        <f t="shared" si="2"/>
        <v/>
      </c>
      <c r="B108" s="153"/>
      <c r="C108" s="80"/>
      <c r="D108" s="80"/>
      <c r="E108" s="80"/>
      <c r="F108" s="80"/>
      <c r="G108" s="154"/>
      <c r="H108" s="80"/>
      <c r="I108" s="80"/>
      <c r="J108" s="202" t="s">
        <v>342</v>
      </c>
      <c r="K108" s="307"/>
      <c r="L108" s="307"/>
      <c r="M108" s="307"/>
      <c r="N108" s="307"/>
      <c r="O108" s="307"/>
      <c r="P108" s="307"/>
      <c r="Q108" s="307"/>
      <c r="R108" s="307"/>
      <c r="S108" s="307"/>
      <c r="T108" s="308"/>
      <c r="U108" s="483"/>
      <c r="V108" s="477"/>
      <c r="W108" s="482"/>
      <c r="X108" s="482"/>
      <c r="Y108" s="482"/>
      <c r="Z108" s="482"/>
      <c r="AA108" s="482"/>
      <c r="AB108" s="477" t="s">
        <v>348</v>
      </c>
      <c r="AC108" s="478"/>
      <c r="AD108" s="80"/>
      <c r="AE108" s="80"/>
      <c r="AF108" s="80"/>
      <c r="AG108" s="80"/>
      <c r="AH108" s="80"/>
      <c r="AI108" s="80"/>
      <c r="AJ108" s="80"/>
      <c r="AK108" s="80"/>
      <c r="AL108" s="155"/>
      <c r="AM108" s="156"/>
      <c r="AN108" s="80"/>
      <c r="AO108" s="80"/>
      <c r="AP108" s="80"/>
      <c r="AQ108" s="80"/>
      <c r="AR108" s="154"/>
      <c r="AS108" s="375" t="s">
        <v>1602</v>
      </c>
      <c r="AT108" s="433"/>
      <c r="AU108" s="433"/>
      <c r="AV108" s="433"/>
      <c r="AW108" s="433"/>
      <c r="AX108" s="434"/>
      <c r="AY108" s="17"/>
    </row>
    <row r="109" spans="1:51" ht="19.5" customHeight="1" x14ac:dyDescent="0.25">
      <c r="A109" s="69" t="str">
        <f t="shared" si="2"/>
        <v/>
      </c>
      <c r="B109" s="153"/>
      <c r="C109" s="80"/>
      <c r="D109" s="80"/>
      <c r="E109" s="80"/>
      <c r="F109" s="80"/>
      <c r="G109" s="154"/>
      <c r="H109" s="80"/>
      <c r="I109" s="80"/>
      <c r="J109" s="202" t="s">
        <v>343</v>
      </c>
      <c r="K109" s="307"/>
      <c r="L109" s="307"/>
      <c r="M109" s="307"/>
      <c r="N109" s="307"/>
      <c r="O109" s="307"/>
      <c r="P109" s="307"/>
      <c r="Q109" s="307"/>
      <c r="R109" s="307"/>
      <c r="S109" s="307"/>
      <c r="T109" s="308"/>
      <c r="U109" s="483"/>
      <c r="V109" s="477"/>
      <c r="W109" s="482"/>
      <c r="X109" s="482"/>
      <c r="Y109" s="482"/>
      <c r="Z109" s="482"/>
      <c r="AA109" s="482"/>
      <c r="AB109" s="477" t="s">
        <v>348</v>
      </c>
      <c r="AC109" s="478"/>
      <c r="AD109" s="80"/>
      <c r="AE109" s="309">
        <f>W109</f>
        <v>0</v>
      </c>
      <c r="AF109" s="310"/>
      <c r="AG109" s="310"/>
      <c r="AH109" s="310"/>
      <c r="AI109" s="311"/>
      <c r="AJ109" s="80"/>
      <c r="AK109" s="80"/>
      <c r="AL109" s="155"/>
      <c r="AM109" s="156"/>
      <c r="AN109" s="80"/>
      <c r="AO109" s="80"/>
      <c r="AP109" s="80"/>
      <c r="AQ109" s="80"/>
      <c r="AR109" s="154"/>
      <c r="AS109" s="432"/>
      <c r="AT109" s="433"/>
      <c r="AU109" s="433"/>
      <c r="AV109" s="433"/>
      <c r="AW109" s="433"/>
      <c r="AX109" s="434"/>
      <c r="AY109" s="15"/>
    </row>
    <row r="110" spans="1:51" ht="19.5" customHeight="1" x14ac:dyDescent="0.25">
      <c r="A110" s="69" t="str">
        <f t="shared" si="2"/>
        <v/>
      </c>
      <c r="B110" s="153"/>
      <c r="C110" s="80"/>
      <c r="D110" s="80"/>
      <c r="E110" s="80"/>
      <c r="F110" s="80"/>
      <c r="G110" s="154"/>
      <c r="H110" s="80"/>
      <c r="I110" s="80"/>
      <c r="J110" s="202" t="s">
        <v>344</v>
      </c>
      <c r="K110" s="307"/>
      <c r="L110" s="307"/>
      <c r="M110" s="307"/>
      <c r="N110" s="307"/>
      <c r="O110" s="307"/>
      <c r="P110" s="307"/>
      <c r="Q110" s="307"/>
      <c r="R110" s="307"/>
      <c r="S110" s="307"/>
      <c r="T110" s="308"/>
      <c r="U110" s="483"/>
      <c r="V110" s="477"/>
      <c r="W110" s="482"/>
      <c r="X110" s="482"/>
      <c r="Y110" s="482"/>
      <c r="Z110" s="482"/>
      <c r="AA110" s="482"/>
      <c r="AB110" s="477" t="s">
        <v>348</v>
      </c>
      <c r="AC110" s="478"/>
      <c r="AD110" s="80"/>
      <c r="AE110" s="80"/>
      <c r="AF110" s="80"/>
      <c r="AG110" s="80"/>
      <c r="AH110" s="80"/>
      <c r="AI110" s="80"/>
      <c r="AJ110" s="80"/>
      <c r="AK110" s="80"/>
      <c r="AL110" s="155"/>
      <c r="AM110" s="156"/>
      <c r="AN110" s="80"/>
      <c r="AO110" s="80"/>
      <c r="AP110" s="80"/>
      <c r="AQ110" s="80"/>
      <c r="AR110" s="154"/>
      <c r="AS110" s="157"/>
      <c r="AT110" s="158"/>
      <c r="AU110" s="158"/>
      <c r="AV110" s="158"/>
      <c r="AW110" s="158"/>
      <c r="AX110" s="159"/>
      <c r="AY110" s="15"/>
    </row>
    <row r="111" spans="1:51" ht="19.5" customHeight="1" x14ac:dyDescent="0.25">
      <c r="A111" s="69" t="str">
        <f t="shared" si="2"/>
        <v/>
      </c>
      <c r="B111" s="153"/>
      <c r="C111" s="80"/>
      <c r="D111" s="80"/>
      <c r="E111" s="80"/>
      <c r="F111" s="80"/>
      <c r="G111" s="154"/>
      <c r="H111" s="80"/>
      <c r="I111" s="80"/>
      <c r="J111" s="202" t="s">
        <v>345</v>
      </c>
      <c r="K111" s="307"/>
      <c r="L111" s="307"/>
      <c r="M111" s="307"/>
      <c r="N111" s="307"/>
      <c r="O111" s="307"/>
      <c r="P111" s="307"/>
      <c r="Q111" s="480" t="s">
        <v>188</v>
      </c>
      <c r="R111" s="481"/>
      <c r="S111" s="307" t="s">
        <v>346</v>
      </c>
      <c r="T111" s="308" t="s">
        <v>347</v>
      </c>
      <c r="U111" s="483"/>
      <c r="V111" s="477"/>
      <c r="W111" s="482"/>
      <c r="X111" s="482"/>
      <c r="Y111" s="482"/>
      <c r="Z111" s="482"/>
      <c r="AA111" s="482"/>
      <c r="AB111" s="477" t="s">
        <v>348</v>
      </c>
      <c r="AC111" s="478"/>
      <c r="AD111" s="80"/>
      <c r="AE111" s="309">
        <f>W111</f>
        <v>0</v>
      </c>
      <c r="AF111" s="479" t="str">
        <f>_xlfn.IFS(AE111=AE109,"基準どおり",AE111&gt;AE109,"基準以上",AE111&lt;AE109,"基準以下")</f>
        <v>基準どおり</v>
      </c>
      <c r="AG111" s="479"/>
      <c r="AH111" s="479"/>
      <c r="AI111" s="479"/>
      <c r="AJ111" s="479"/>
      <c r="AK111" s="80"/>
      <c r="AL111" s="155"/>
      <c r="AM111" s="156"/>
      <c r="AN111" s="80"/>
      <c r="AO111" s="80"/>
      <c r="AP111" s="80"/>
      <c r="AQ111" s="80"/>
      <c r="AR111" s="154"/>
      <c r="AS111" s="157"/>
      <c r="AT111" s="158"/>
      <c r="AU111" s="158"/>
      <c r="AV111" s="158"/>
      <c r="AW111" s="158"/>
      <c r="AX111" s="159"/>
      <c r="AY111" s="15"/>
    </row>
    <row r="112" spans="1:51" ht="19.5" customHeight="1" x14ac:dyDescent="0.25">
      <c r="A112" s="69" t="str">
        <f t="shared" si="2"/>
        <v/>
      </c>
      <c r="B112" s="153"/>
      <c r="C112" s="80"/>
      <c r="D112" s="80"/>
      <c r="E112" s="80"/>
      <c r="F112" s="80"/>
      <c r="G112" s="154"/>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155"/>
      <c r="AM112" s="156"/>
      <c r="AN112" s="80"/>
      <c r="AO112" s="80"/>
      <c r="AP112" s="80"/>
      <c r="AQ112" s="80"/>
      <c r="AR112" s="154"/>
      <c r="AS112" s="157"/>
      <c r="AT112" s="158"/>
      <c r="AU112" s="158"/>
      <c r="AV112" s="158"/>
      <c r="AW112" s="158"/>
      <c r="AX112" s="159"/>
      <c r="AY112" s="15"/>
    </row>
    <row r="113" spans="1:51" ht="19.5" customHeight="1" x14ac:dyDescent="0.25">
      <c r="A113" s="69">
        <f t="shared" si="2"/>
        <v>67</v>
      </c>
      <c r="B113" s="153"/>
      <c r="C113" s="80"/>
      <c r="D113" s="80"/>
      <c r="E113" s="80"/>
      <c r="F113" s="80"/>
      <c r="G113" s="154"/>
      <c r="H113" s="200" t="s">
        <v>349</v>
      </c>
      <c r="I113" s="80"/>
      <c r="J113" s="80" t="s">
        <v>350</v>
      </c>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155"/>
      <c r="AM113" s="156">
        <v>67</v>
      </c>
      <c r="AN113" s="386" t="s">
        <v>12</v>
      </c>
      <c r="AO113" s="387"/>
      <c r="AP113" s="387"/>
      <c r="AQ113" s="388"/>
      <c r="AR113" s="154"/>
      <c r="AS113" s="442" t="s">
        <v>1603</v>
      </c>
      <c r="AT113" s="471"/>
      <c r="AU113" s="471"/>
      <c r="AV113" s="471"/>
      <c r="AW113" s="471"/>
      <c r="AX113" s="472"/>
      <c r="AY113" s="17"/>
    </row>
    <row r="114" spans="1:51" ht="19.5" customHeight="1" x14ac:dyDescent="0.25">
      <c r="A114" s="69" t="str">
        <f t="shared" si="2"/>
        <v/>
      </c>
      <c r="B114" s="153"/>
      <c r="C114" s="80"/>
      <c r="D114" s="80"/>
      <c r="E114" s="80"/>
      <c r="F114" s="80"/>
      <c r="G114" s="154"/>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155"/>
      <c r="AM114" s="156"/>
      <c r="AN114" s="80"/>
      <c r="AO114" s="80"/>
      <c r="AP114" s="80"/>
      <c r="AQ114" s="80"/>
      <c r="AR114" s="154"/>
      <c r="AS114" s="473"/>
      <c r="AT114" s="471"/>
      <c r="AU114" s="471"/>
      <c r="AV114" s="471"/>
      <c r="AW114" s="471"/>
      <c r="AX114" s="472"/>
      <c r="AY114" s="17"/>
    </row>
    <row r="115" spans="1:51" ht="19.5" customHeight="1" x14ac:dyDescent="0.25">
      <c r="A115" s="69">
        <f t="shared" si="2"/>
        <v>68</v>
      </c>
      <c r="B115" s="153"/>
      <c r="C115" s="80"/>
      <c r="D115" s="80"/>
      <c r="E115" s="80"/>
      <c r="F115" s="80"/>
      <c r="G115" s="154"/>
      <c r="H115" s="80"/>
      <c r="I115" s="80"/>
      <c r="J115" s="80" t="s">
        <v>351</v>
      </c>
      <c r="K115" s="384" t="s">
        <v>1991</v>
      </c>
      <c r="L115" s="384"/>
      <c r="M115" s="384"/>
      <c r="N115" s="384"/>
      <c r="O115" s="384"/>
      <c r="P115" s="384"/>
      <c r="Q115" s="384"/>
      <c r="R115" s="384"/>
      <c r="S115" s="384"/>
      <c r="T115" s="384"/>
      <c r="U115" s="384"/>
      <c r="V115" s="384"/>
      <c r="W115" s="384"/>
      <c r="X115" s="384"/>
      <c r="Y115" s="384"/>
      <c r="Z115" s="384"/>
      <c r="AA115" s="384"/>
      <c r="AB115" s="384"/>
      <c r="AC115" s="384"/>
      <c r="AD115" s="384"/>
      <c r="AE115" s="384"/>
      <c r="AF115" s="384"/>
      <c r="AG115" s="384"/>
      <c r="AH115" s="384"/>
      <c r="AI115" s="384"/>
      <c r="AJ115" s="384"/>
      <c r="AK115" s="80"/>
      <c r="AL115" s="155"/>
      <c r="AM115" s="156">
        <v>68</v>
      </c>
      <c r="AN115" s="386" t="s">
        <v>12</v>
      </c>
      <c r="AO115" s="387"/>
      <c r="AP115" s="387"/>
      <c r="AQ115" s="388"/>
      <c r="AR115" s="154"/>
      <c r="AS115" s="442" t="s">
        <v>1603</v>
      </c>
      <c r="AT115" s="471"/>
      <c r="AU115" s="471"/>
      <c r="AV115" s="471"/>
      <c r="AW115" s="471"/>
      <c r="AX115" s="472"/>
      <c r="AY115" s="17">
        <f>VLOOKUP(AN115,$CD$6:$CE$11,2,FALSE)</f>
        <v>0</v>
      </c>
    </row>
    <row r="116" spans="1:51" ht="19.5" customHeight="1" x14ac:dyDescent="0.25">
      <c r="A116" s="69" t="str">
        <f t="shared" si="2"/>
        <v/>
      </c>
      <c r="B116" s="153"/>
      <c r="C116" s="80"/>
      <c r="D116" s="80"/>
      <c r="E116" s="80"/>
      <c r="F116" s="80"/>
      <c r="G116" s="154"/>
      <c r="H116" s="80"/>
      <c r="I116" s="80"/>
      <c r="J116" s="80"/>
      <c r="K116" s="384"/>
      <c r="L116" s="384"/>
      <c r="M116" s="384"/>
      <c r="N116" s="384"/>
      <c r="O116" s="384"/>
      <c r="P116" s="384"/>
      <c r="Q116" s="384"/>
      <c r="R116" s="384"/>
      <c r="S116" s="384"/>
      <c r="T116" s="384"/>
      <c r="U116" s="384"/>
      <c r="V116" s="384"/>
      <c r="W116" s="384"/>
      <c r="X116" s="384"/>
      <c r="Y116" s="384"/>
      <c r="Z116" s="384"/>
      <c r="AA116" s="384"/>
      <c r="AB116" s="384"/>
      <c r="AC116" s="384"/>
      <c r="AD116" s="384"/>
      <c r="AE116" s="384"/>
      <c r="AF116" s="384"/>
      <c r="AG116" s="384"/>
      <c r="AH116" s="384"/>
      <c r="AI116" s="384"/>
      <c r="AJ116" s="384"/>
      <c r="AK116" s="80"/>
      <c r="AL116" s="155"/>
      <c r="AM116" s="156"/>
      <c r="AN116" s="80"/>
      <c r="AO116" s="80"/>
      <c r="AP116" s="80"/>
      <c r="AQ116" s="80"/>
      <c r="AR116" s="154"/>
      <c r="AS116" s="473"/>
      <c r="AT116" s="471"/>
      <c r="AU116" s="471"/>
      <c r="AV116" s="471"/>
      <c r="AW116" s="471"/>
      <c r="AX116" s="472"/>
      <c r="AY116" s="15"/>
    </row>
    <row r="117" spans="1:51" ht="19.5" customHeight="1" x14ac:dyDescent="0.25">
      <c r="A117" s="69">
        <f t="shared" si="2"/>
        <v>69</v>
      </c>
      <c r="B117" s="153"/>
      <c r="C117" s="80"/>
      <c r="D117" s="80"/>
      <c r="E117" s="80"/>
      <c r="F117" s="80"/>
      <c r="G117" s="154"/>
      <c r="H117" s="80"/>
      <c r="I117" s="80"/>
      <c r="J117" s="80" t="s">
        <v>352</v>
      </c>
      <c r="K117" s="405" t="s">
        <v>1992</v>
      </c>
      <c r="L117" s="405"/>
      <c r="M117" s="405"/>
      <c r="N117" s="405"/>
      <c r="O117" s="405"/>
      <c r="P117" s="405"/>
      <c r="Q117" s="405"/>
      <c r="R117" s="405"/>
      <c r="S117" s="405"/>
      <c r="T117" s="405"/>
      <c r="U117" s="405"/>
      <c r="V117" s="405"/>
      <c r="W117" s="405"/>
      <c r="X117" s="405"/>
      <c r="Y117" s="405"/>
      <c r="Z117" s="405"/>
      <c r="AA117" s="405"/>
      <c r="AB117" s="405"/>
      <c r="AC117" s="405"/>
      <c r="AD117" s="405"/>
      <c r="AE117" s="405"/>
      <c r="AF117" s="405"/>
      <c r="AG117" s="405"/>
      <c r="AH117" s="405"/>
      <c r="AI117" s="405"/>
      <c r="AJ117" s="405"/>
      <c r="AK117" s="80"/>
      <c r="AL117" s="155"/>
      <c r="AM117" s="156">
        <v>69</v>
      </c>
      <c r="AN117" s="386" t="s">
        <v>12</v>
      </c>
      <c r="AO117" s="387"/>
      <c r="AP117" s="387"/>
      <c r="AQ117" s="388"/>
      <c r="AR117" s="154"/>
      <c r="AS117" s="442" t="s">
        <v>1603</v>
      </c>
      <c r="AT117" s="471"/>
      <c r="AU117" s="471"/>
      <c r="AV117" s="471"/>
      <c r="AW117" s="471"/>
      <c r="AX117" s="472"/>
      <c r="AY117" s="17">
        <f>VLOOKUP(AN117,$CD$6:$CE$11,2,FALSE)</f>
        <v>0</v>
      </c>
    </row>
    <row r="118" spans="1:51" ht="19.5" customHeight="1" x14ac:dyDescent="0.25">
      <c r="A118" s="69" t="str">
        <f t="shared" si="2"/>
        <v/>
      </c>
      <c r="B118" s="153"/>
      <c r="C118" s="80"/>
      <c r="D118" s="80"/>
      <c r="E118" s="80"/>
      <c r="F118" s="80"/>
      <c r="G118" s="154"/>
      <c r="H118" s="80"/>
      <c r="I118" s="80"/>
      <c r="J118" s="80"/>
      <c r="K118" s="405"/>
      <c r="L118" s="405"/>
      <c r="M118" s="405"/>
      <c r="N118" s="405"/>
      <c r="O118" s="405"/>
      <c r="P118" s="405"/>
      <c r="Q118" s="405"/>
      <c r="R118" s="405"/>
      <c r="S118" s="405"/>
      <c r="T118" s="405"/>
      <c r="U118" s="405"/>
      <c r="V118" s="405"/>
      <c r="W118" s="405"/>
      <c r="X118" s="405"/>
      <c r="Y118" s="405"/>
      <c r="Z118" s="405"/>
      <c r="AA118" s="405"/>
      <c r="AB118" s="405"/>
      <c r="AC118" s="405"/>
      <c r="AD118" s="405"/>
      <c r="AE118" s="405"/>
      <c r="AF118" s="405"/>
      <c r="AG118" s="405"/>
      <c r="AH118" s="405"/>
      <c r="AI118" s="405"/>
      <c r="AJ118" s="405"/>
      <c r="AK118" s="80"/>
      <c r="AL118" s="155"/>
      <c r="AM118" s="156"/>
      <c r="AN118" s="80"/>
      <c r="AO118" s="80"/>
      <c r="AP118" s="80"/>
      <c r="AQ118" s="80"/>
      <c r="AR118" s="154"/>
      <c r="AS118" s="473"/>
      <c r="AT118" s="471"/>
      <c r="AU118" s="471"/>
      <c r="AV118" s="471"/>
      <c r="AW118" s="471"/>
      <c r="AX118" s="472"/>
      <c r="AY118" s="15"/>
    </row>
    <row r="119" spans="1:51" ht="19.5" customHeight="1" x14ac:dyDescent="0.25">
      <c r="A119" s="69" t="str">
        <f t="shared" si="2"/>
        <v/>
      </c>
      <c r="B119" s="153"/>
      <c r="C119" s="80"/>
      <c r="D119" s="80"/>
      <c r="E119" s="80"/>
      <c r="F119" s="80"/>
      <c r="G119" s="154"/>
      <c r="H119" s="80"/>
      <c r="I119" s="80"/>
      <c r="J119" s="80"/>
      <c r="K119" s="405"/>
      <c r="L119" s="405"/>
      <c r="M119" s="405"/>
      <c r="N119" s="405"/>
      <c r="O119" s="405"/>
      <c r="P119" s="405"/>
      <c r="Q119" s="405"/>
      <c r="R119" s="405"/>
      <c r="S119" s="405"/>
      <c r="T119" s="405"/>
      <c r="U119" s="405"/>
      <c r="V119" s="405"/>
      <c r="W119" s="405"/>
      <c r="X119" s="405"/>
      <c r="Y119" s="405"/>
      <c r="Z119" s="405"/>
      <c r="AA119" s="405"/>
      <c r="AB119" s="405"/>
      <c r="AC119" s="405"/>
      <c r="AD119" s="405"/>
      <c r="AE119" s="405"/>
      <c r="AF119" s="405"/>
      <c r="AG119" s="405"/>
      <c r="AH119" s="405"/>
      <c r="AI119" s="405"/>
      <c r="AJ119" s="405"/>
      <c r="AK119" s="80"/>
      <c r="AL119" s="155"/>
      <c r="AM119" s="156"/>
      <c r="AN119" s="80"/>
      <c r="AO119" s="80"/>
      <c r="AP119" s="80"/>
      <c r="AQ119" s="80"/>
      <c r="AR119" s="154"/>
      <c r="AS119" s="157"/>
      <c r="AT119" s="158"/>
      <c r="AU119" s="158"/>
      <c r="AV119" s="158"/>
      <c r="AW119" s="158"/>
      <c r="AX119" s="159"/>
      <c r="AY119" s="15"/>
    </row>
    <row r="120" spans="1:51" ht="19.5" customHeight="1" x14ac:dyDescent="0.25">
      <c r="A120" s="69" t="str">
        <f t="shared" si="2"/>
        <v/>
      </c>
      <c r="B120" s="153"/>
      <c r="C120" s="80"/>
      <c r="D120" s="80"/>
      <c r="E120" s="80"/>
      <c r="F120" s="80"/>
      <c r="G120" s="154"/>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155"/>
      <c r="AM120" s="156"/>
      <c r="AN120" s="80"/>
      <c r="AO120" s="80"/>
      <c r="AP120" s="80"/>
      <c r="AQ120" s="80"/>
      <c r="AR120" s="154"/>
      <c r="AS120" s="157"/>
      <c r="AT120" s="158"/>
      <c r="AU120" s="158"/>
      <c r="AV120" s="158"/>
      <c r="AW120" s="158"/>
      <c r="AX120" s="159"/>
      <c r="AY120" s="15"/>
    </row>
    <row r="121" spans="1:51" ht="19.5" customHeight="1" x14ac:dyDescent="0.25">
      <c r="A121" s="69">
        <f t="shared" si="2"/>
        <v>70</v>
      </c>
      <c r="B121" s="153"/>
      <c r="C121" s="80"/>
      <c r="D121" s="80"/>
      <c r="E121" s="80"/>
      <c r="F121" s="80"/>
      <c r="G121" s="154"/>
      <c r="H121" s="200" t="s">
        <v>353</v>
      </c>
      <c r="I121" s="80"/>
      <c r="J121" s="384" t="s">
        <v>1993</v>
      </c>
      <c r="K121" s="384"/>
      <c r="L121" s="384"/>
      <c r="M121" s="384"/>
      <c r="N121" s="384"/>
      <c r="O121" s="384"/>
      <c r="P121" s="384"/>
      <c r="Q121" s="384"/>
      <c r="R121" s="384"/>
      <c r="S121" s="384"/>
      <c r="T121" s="384"/>
      <c r="U121" s="384"/>
      <c r="V121" s="384"/>
      <c r="W121" s="384"/>
      <c r="X121" s="384"/>
      <c r="Y121" s="384"/>
      <c r="Z121" s="384"/>
      <c r="AA121" s="384"/>
      <c r="AB121" s="384"/>
      <c r="AC121" s="384"/>
      <c r="AD121" s="384"/>
      <c r="AE121" s="384"/>
      <c r="AF121" s="384"/>
      <c r="AG121" s="384"/>
      <c r="AH121" s="384"/>
      <c r="AI121" s="384"/>
      <c r="AJ121" s="384"/>
      <c r="AK121" s="80"/>
      <c r="AL121" s="155"/>
      <c r="AM121" s="156">
        <v>70</v>
      </c>
      <c r="AN121" s="386" t="s">
        <v>12</v>
      </c>
      <c r="AO121" s="387"/>
      <c r="AP121" s="387"/>
      <c r="AQ121" s="388"/>
      <c r="AR121" s="154"/>
      <c r="AS121" s="442" t="s">
        <v>1982</v>
      </c>
      <c r="AT121" s="443"/>
      <c r="AU121" s="443"/>
      <c r="AV121" s="443"/>
      <c r="AW121" s="443"/>
      <c r="AX121" s="444"/>
      <c r="AY121" s="17">
        <f>VLOOKUP(AN121,$CD$6:$CE$11,2,FALSE)</f>
        <v>0</v>
      </c>
    </row>
    <row r="122" spans="1:51" ht="19.5" customHeight="1" x14ac:dyDescent="0.25">
      <c r="A122" s="69" t="str">
        <f t="shared" si="2"/>
        <v/>
      </c>
      <c r="B122" s="153"/>
      <c r="C122" s="80"/>
      <c r="D122" s="80"/>
      <c r="E122" s="80"/>
      <c r="F122" s="80"/>
      <c r="G122" s="154"/>
      <c r="H122" s="80"/>
      <c r="I122" s="80"/>
      <c r="J122" s="384"/>
      <c r="K122" s="384"/>
      <c r="L122" s="384"/>
      <c r="M122" s="384"/>
      <c r="N122" s="384"/>
      <c r="O122" s="384"/>
      <c r="P122" s="384"/>
      <c r="Q122" s="384"/>
      <c r="R122" s="384"/>
      <c r="S122" s="384"/>
      <c r="T122" s="384"/>
      <c r="U122" s="384"/>
      <c r="V122" s="384"/>
      <c r="W122" s="384"/>
      <c r="X122" s="384"/>
      <c r="Y122" s="384"/>
      <c r="Z122" s="384"/>
      <c r="AA122" s="384"/>
      <c r="AB122" s="384"/>
      <c r="AC122" s="384"/>
      <c r="AD122" s="384"/>
      <c r="AE122" s="384"/>
      <c r="AF122" s="384"/>
      <c r="AG122" s="384"/>
      <c r="AH122" s="384"/>
      <c r="AI122" s="384"/>
      <c r="AJ122" s="384"/>
      <c r="AK122" s="80"/>
      <c r="AL122" s="155"/>
      <c r="AM122" s="156"/>
      <c r="AN122" s="80"/>
      <c r="AO122" s="80"/>
      <c r="AP122" s="80"/>
      <c r="AQ122" s="80"/>
      <c r="AR122" s="154"/>
      <c r="AS122" s="442"/>
      <c r="AT122" s="443"/>
      <c r="AU122" s="443"/>
      <c r="AV122" s="443"/>
      <c r="AW122" s="443"/>
      <c r="AX122" s="444"/>
      <c r="AY122" s="15"/>
    </row>
    <row r="123" spans="1:51" ht="19.5" customHeight="1" x14ac:dyDescent="0.25">
      <c r="A123" s="69"/>
      <c r="B123" s="153"/>
      <c r="C123" s="80"/>
      <c r="D123" s="80"/>
      <c r="E123" s="80"/>
      <c r="F123" s="80"/>
      <c r="G123" s="154"/>
      <c r="H123" s="80"/>
      <c r="I123" s="80"/>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0"/>
      <c r="AL123" s="155"/>
      <c r="AM123" s="156"/>
      <c r="AN123" s="80"/>
      <c r="AO123" s="80"/>
      <c r="AP123" s="80"/>
      <c r="AQ123" s="80"/>
      <c r="AR123" s="154"/>
      <c r="AS123" s="442"/>
      <c r="AT123" s="443"/>
      <c r="AU123" s="443"/>
      <c r="AV123" s="443"/>
      <c r="AW123" s="443"/>
      <c r="AX123" s="444"/>
      <c r="AY123" s="15"/>
    </row>
    <row r="124" spans="1:51" ht="19.5" customHeight="1" thickBot="1" x14ac:dyDescent="0.3">
      <c r="B124" s="170"/>
      <c r="C124" s="171"/>
      <c r="D124" s="171"/>
      <c r="E124" s="171"/>
      <c r="F124" s="171"/>
      <c r="G124" s="172"/>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71"/>
      <c r="AE124" s="171"/>
      <c r="AF124" s="171"/>
      <c r="AG124" s="171"/>
      <c r="AH124" s="171"/>
      <c r="AI124" s="171"/>
      <c r="AJ124" s="171"/>
      <c r="AK124" s="171"/>
      <c r="AL124" s="173"/>
      <c r="AM124" s="174"/>
      <c r="AN124" s="171"/>
      <c r="AO124" s="171"/>
      <c r="AP124" s="171"/>
      <c r="AQ124" s="171"/>
      <c r="AR124" s="172"/>
      <c r="AS124" s="474"/>
      <c r="AT124" s="475"/>
      <c r="AU124" s="475"/>
      <c r="AV124" s="475"/>
      <c r="AW124" s="475"/>
      <c r="AX124" s="476"/>
      <c r="AY124" s="36"/>
    </row>
    <row r="126" spans="1:51" ht="19.5" customHeight="1" x14ac:dyDescent="0.25">
      <c r="AM126" s="435" t="s">
        <v>991</v>
      </c>
      <c r="AN126" s="435"/>
      <c r="AO126" s="435"/>
      <c r="AP126" s="435"/>
      <c r="AQ126" s="435"/>
    </row>
  </sheetData>
  <mergeCells count="103">
    <mergeCell ref="C10:E10"/>
    <mergeCell ref="H2:AK5"/>
    <mergeCell ref="AL2:AR3"/>
    <mergeCell ref="B3:G4"/>
    <mergeCell ref="AS3:AX4"/>
    <mergeCell ref="AO4:AR5"/>
    <mergeCell ref="AS7:AX10"/>
    <mergeCell ref="AM126:AQ126"/>
    <mergeCell ref="AM1:AQ1"/>
    <mergeCell ref="B7:G8"/>
    <mergeCell ref="J7:AJ10"/>
    <mergeCell ref="AN7:AQ7"/>
    <mergeCell ref="C11:F11"/>
    <mergeCell ref="C13:E13"/>
    <mergeCell ref="C14:F14"/>
    <mergeCell ref="L15:Z15"/>
    <mergeCell ref="AA15:AE15"/>
    <mergeCell ref="J12:AJ12"/>
    <mergeCell ref="L13:Z13"/>
    <mergeCell ref="AA13:AE13"/>
    <mergeCell ref="L14:Z14"/>
    <mergeCell ref="AA14:AE14"/>
    <mergeCell ref="AN20:AQ20"/>
    <mergeCell ref="L16:Z16"/>
    <mergeCell ref="AA16:AE16"/>
    <mergeCell ref="L17:Z17"/>
    <mergeCell ref="AA17:AE17"/>
    <mergeCell ref="K28:AJ28"/>
    <mergeCell ref="K20:AJ23"/>
    <mergeCell ref="AS20:AX21"/>
    <mergeCell ref="K25:AJ26"/>
    <mergeCell ref="AN25:AQ25"/>
    <mergeCell ref="L18:Z18"/>
    <mergeCell ref="AA18:AE18"/>
    <mergeCell ref="AS25:AX28"/>
    <mergeCell ref="K46:AJ47"/>
    <mergeCell ref="K48:AJ52"/>
    <mergeCell ref="L53:AJ55"/>
    <mergeCell ref="L58:AJ58"/>
    <mergeCell ref="L59:AJ59"/>
    <mergeCell ref="K35:AJ40"/>
    <mergeCell ref="K42:AJ42"/>
    <mergeCell ref="K44:AJ45"/>
    <mergeCell ref="K30:AJ30"/>
    <mergeCell ref="K32:AJ33"/>
    <mergeCell ref="J76:AJ76"/>
    <mergeCell ref="J77:AJ77"/>
    <mergeCell ref="K79:AJ80"/>
    <mergeCell ref="J82:AJ82"/>
    <mergeCell ref="J83:AJ83"/>
    <mergeCell ref="L60:AJ60"/>
    <mergeCell ref="K66:AJ68"/>
    <mergeCell ref="K69:AJ71"/>
    <mergeCell ref="J74:AJ74"/>
    <mergeCell ref="J75:AJ75"/>
    <mergeCell ref="J73:AJ73"/>
    <mergeCell ref="AS88:AX89"/>
    <mergeCell ref="J93:AJ93"/>
    <mergeCell ref="AN94:AQ94"/>
    <mergeCell ref="AN96:AQ96"/>
    <mergeCell ref="AS96:AX97"/>
    <mergeCell ref="AS94:AX95"/>
    <mergeCell ref="J84:AJ84"/>
    <mergeCell ref="J85:AJ85"/>
    <mergeCell ref="J87:AJ87"/>
    <mergeCell ref="J88:AJ92"/>
    <mergeCell ref="AN88:AQ88"/>
    <mergeCell ref="U110:V110"/>
    <mergeCell ref="U111:V111"/>
    <mergeCell ref="J106:AJ107"/>
    <mergeCell ref="J94:AJ94"/>
    <mergeCell ref="J96:AJ96"/>
    <mergeCell ref="J98:AJ98"/>
    <mergeCell ref="J103:L103"/>
    <mergeCell ref="N103:P103"/>
    <mergeCell ref="Q103:U103"/>
    <mergeCell ref="V103:X103"/>
    <mergeCell ref="Z103:AB103"/>
    <mergeCell ref="J99:AJ101"/>
    <mergeCell ref="AS113:AX114"/>
    <mergeCell ref="AS115:AX116"/>
    <mergeCell ref="AS117:AX118"/>
    <mergeCell ref="AS121:AX124"/>
    <mergeCell ref="AS108:AX109"/>
    <mergeCell ref="J121:AJ122"/>
    <mergeCell ref="AN121:AQ121"/>
    <mergeCell ref="AN113:AQ113"/>
    <mergeCell ref="K115:AJ116"/>
    <mergeCell ref="K117:AJ119"/>
    <mergeCell ref="AN115:AQ115"/>
    <mergeCell ref="AN117:AQ117"/>
    <mergeCell ref="AB108:AC108"/>
    <mergeCell ref="AB109:AC109"/>
    <mergeCell ref="AB110:AC110"/>
    <mergeCell ref="AB111:AC111"/>
    <mergeCell ref="AF111:AJ111"/>
    <mergeCell ref="Q111:R111"/>
    <mergeCell ref="W108:AA108"/>
    <mergeCell ref="W109:AA109"/>
    <mergeCell ref="W110:AA110"/>
    <mergeCell ref="W111:AA111"/>
    <mergeCell ref="U108:V108"/>
    <mergeCell ref="U109:V109"/>
  </mergeCells>
  <phoneticPr fontId="7"/>
  <conditionalFormatting sqref="C11">
    <cfRule type="cellIs" dxfId="3932" priority="130" operator="equal">
      <formula>"該当"</formula>
    </cfRule>
    <cfRule type="cellIs" dxfId="3931" priority="129" operator="equal">
      <formula>"該当・非該当"</formula>
    </cfRule>
    <cfRule type="cellIs" dxfId="3930" priority="131" operator="equal">
      <formula>"非該当"</formula>
    </cfRule>
  </conditionalFormatting>
  <conditionalFormatting sqref="C14">
    <cfRule type="cellIs" dxfId="3929" priority="128" operator="equal">
      <formula>"非該当"</formula>
    </cfRule>
    <cfRule type="cellIs" dxfId="3928" priority="126" operator="equal">
      <formula>"該当・非該当"</formula>
    </cfRule>
    <cfRule type="cellIs" dxfId="3927" priority="127" operator="equal">
      <formula>"該当"</formula>
    </cfRule>
  </conditionalFormatting>
  <conditionalFormatting sqref="C49">
    <cfRule type="cellIs" dxfId="3926" priority="145" operator="equal">
      <formula>"非該当"</formula>
    </cfRule>
    <cfRule type="cellIs" dxfId="3925" priority="144" operator="equal">
      <formula>"該当"</formula>
    </cfRule>
    <cfRule type="cellIs" dxfId="3924" priority="143" operator="equal">
      <formula>"該当・非該当"</formula>
    </cfRule>
  </conditionalFormatting>
  <conditionalFormatting sqref="J103:L103">
    <cfRule type="containsBlanks" dxfId="3923" priority="102">
      <formula>LEN(TRIM(J103))=0</formula>
    </cfRule>
    <cfRule type="notContainsBlanks" dxfId="3922" priority="101">
      <formula>LEN(TRIM(J103))&gt;0</formula>
    </cfRule>
  </conditionalFormatting>
  <conditionalFormatting sqref="N103:P103">
    <cfRule type="notContainsBlanks" dxfId="3921" priority="97">
      <formula>LEN(TRIM(N103))&gt;0</formula>
    </cfRule>
    <cfRule type="containsBlanks" dxfId="3920" priority="98">
      <formula>LEN(TRIM(N103))=0</formula>
    </cfRule>
  </conditionalFormatting>
  <conditionalFormatting sqref="Q111">
    <cfRule type="cellIs" dxfId="3919" priority="68" operator="equal">
      <formula>4</formula>
    </cfRule>
    <cfRule type="cellIs" dxfId="3918" priority="59" operator="equal">
      <formula>14</formula>
    </cfRule>
    <cfRule type="cellIs" dxfId="3917" priority="51" operator="equal">
      <formula>6</formula>
    </cfRule>
    <cfRule type="cellIs" dxfId="3916" priority="58" operator="equal">
      <formula>13</formula>
    </cfRule>
    <cfRule type="cellIs" dxfId="3915" priority="67" operator="equal">
      <formula>5</formula>
    </cfRule>
    <cfRule type="cellIs" dxfId="3914" priority="60" operator="equal">
      <formula>15</formula>
    </cfRule>
    <cfRule type="cellIs" dxfId="3913" priority="62" operator="equal">
      <formula>17</formula>
    </cfRule>
    <cfRule type="cellIs" dxfId="3912" priority="66" operator="equal">
      <formula>0</formula>
    </cfRule>
    <cfRule type="cellIs" dxfId="3911" priority="65" operator="equal">
      <formula>20</formula>
    </cfRule>
    <cfRule type="cellIs" dxfId="3910" priority="64" operator="equal">
      <formula>19</formula>
    </cfRule>
    <cfRule type="cellIs" dxfId="3909" priority="63" operator="equal">
      <formula>18</formula>
    </cfRule>
    <cfRule type="cellIs" dxfId="3908" priority="49" operator="equal">
      <formula>1</formula>
    </cfRule>
    <cfRule type="containsBlanks" dxfId="3907" priority="50">
      <formula>LEN(TRIM(Q111))=0</formula>
    </cfRule>
    <cfRule type="cellIs" dxfId="3906" priority="52" operator="equal">
      <formula>7</formula>
    </cfRule>
    <cfRule type="cellIs" dxfId="3905" priority="53" operator="equal">
      <formula>8</formula>
    </cfRule>
    <cfRule type="cellIs" dxfId="3904" priority="55" operator="equal">
      <formula>10</formula>
    </cfRule>
    <cfRule type="cellIs" dxfId="3903" priority="56" operator="equal">
      <formula>11</formula>
    </cfRule>
    <cfRule type="cellIs" dxfId="3902" priority="57" operator="equal">
      <formula>12</formula>
    </cfRule>
    <cfRule type="cellIs" dxfId="3901" priority="54" operator="equal">
      <formula>9</formula>
    </cfRule>
    <cfRule type="cellIs" dxfId="3900" priority="61" operator="equal">
      <formula>16</formula>
    </cfRule>
    <cfRule type="cellIs" dxfId="3899" priority="70" operator="equal">
      <formula>2</formula>
    </cfRule>
    <cfRule type="cellIs" dxfId="3898" priority="69" operator="equal">
      <formula>3</formula>
    </cfRule>
  </conditionalFormatting>
  <conditionalFormatting sqref="V103:X103">
    <cfRule type="notContainsBlanks" dxfId="3897" priority="93">
      <formula>LEN(TRIM(V103))&gt;0</formula>
    </cfRule>
    <cfRule type="containsBlanks" dxfId="3896" priority="94">
      <formula>LEN(TRIM(V103))=0</formula>
    </cfRule>
  </conditionalFormatting>
  <conditionalFormatting sqref="W108:W111">
    <cfRule type="notContainsBlanks" dxfId="3895" priority="35">
      <formula>LEN(TRIM(W108))&gt;0</formula>
    </cfRule>
    <cfRule type="containsBlanks" dxfId="3894" priority="36">
      <formula>LEN(TRIM(W108))=0</formula>
    </cfRule>
  </conditionalFormatting>
  <conditionalFormatting sqref="Z103:AB103">
    <cfRule type="notContainsBlanks" dxfId="3893" priority="91">
      <formula>LEN(TRIM(Z103))&gt;0</formula>
    </cfRule>
    <cfRule type="containsBlanks" dxfId="3892" priority="92">
      <formula>LEN(TRIM(Z103))=0</formula>
    </cfRule>
  </conditionalFormatting>
  <conditionalFormatting sqref="AF111">
    <cfRule type="containsErrors" dxfId="3891" priority="32">
      <formula>ISERROR(AF111)</formula>
    </cfRule>
    <cfRule type="cellIs" dxfId="3890" priority="33" operator="equal">
      <formula>"基準以下"</formula>
    </cfRule>
    <cfRule type="cellIs" dxfId="3889" priority="34" operator="equal">
      <formula>"基準以上"</formula>
    </cfRule>
  </conditionalFormatting>
  <conditionalFormatting sqref="AN25">
    <cfRule type="cellIs" dxfId="3888" priority="113" operator="equal">
      <formula>"該当・非該当"</formula>
    </cfRule>
    <cfRule type="cellIs" dxfId="3887" priority="114" operator="equal">
      <formula>"該当"</formula>
    </cfRule>
    <cfRule type="cellIs" dxfId="3886" priority="115" operator="equal">
      <formula>"非該当"</formula>
    </cfRule>
  </conditionalFormatting>
  <conditionalFormatting sqref="AN4:AO4">
    <cfRule type="containsBlanks" dxfId="3885" priority="142">
      <formula>LEN(TRIM(AN4))=0</formula>
    </cfRule>
  </conditionalFormatting>
  <conditionalFormatting sqref="AN7:AO7">
    <cfRule type="cellIs" dxfId="3884" priority="136" operator="equal">
      <formula>"非該当"</formula>
    </cfRule>
    <cfRule type="cellIs" dxfId="3883" priority="135" operator="equal">
      <formula>"いる"</formula>
    </cfRule>
    <cfRule type="containsText" dxfId="3882" priority="138" operator="containsText" text="いない">
      <formula>NOT(ISERROR(SEARCH("いない",AN7)))</formula>
    </cfRule>
    <cfRule type="cellIs" dxfId="3881" priority="137" operator="equal">
      <formula>"いる・いない"</formula>
    </cfRule>
  </conditionalFormatting>
  <conditionalFormatting sqref="AN13:AO13">
    <cfRule type="containsText" dxfId="3880" priority="166" operator="containsText" text="いない">
      <formula>NOT(ISERROR(SEARCH("いない",AN13)))</formula>
    </cfRule>
    <cfRule type="cellIs" dxfId="3879" priority="163" operator="equal">
      <formula>"いる"</formula>
    </cfRule>
    <cfRule type="cellIs" dxfId="3878" priority="164" operator="equal">
      <formula>"非該当"</formula>
    </cfRule>
    <cfRule type="cellIs" dxfId="3877" priority="165" operator="equal">
      <formula>"いる・いない"</formula>
    </cfRule>
  </conditionalFormatting>
  <conditionalFormatting sqref="AN20:AO20">
    <cfRule type="containsText" dxfId="3876" priority="122" operator="containsText" text="いない">
      <formula>NOT(ISERROR(SEARCH("いない",AN20)))</formula>
    </cfRule>
    <cfRule type="cellIs" dxfId="3875" priority="121" operator="equal">
      <formula>"いる・いない"</formula>
    </cfRule>
    <cfRule type="cellIs" dxfId="3874" priority="120" operator="equal">
      <formula>"非該当"</formula>
    </cfRule>
    <cfRule type="cellIs" dxfId="3873" priority="119" operator="equal">
      <formula>"いる"</formula>
    </cfRule>
  </conditionalFormatting>
  <conditionalFormatting sqref="AN31:AO31">
    <cfRule type="cellIs" dxfId="3872" priority="156" operator="equal">
      <formula>"いる"</formula>
    </cfRule>
    <cfRule type="cellIs" dxfId="3871" priority="157" operator="equal">
      <formula>"非該当"</formula>
    </cfRule>
    <cfRule type="cellIs" dxfId="3870" priority="158" operator="equal">
      <formula>"いる・いない"</formula>
    </cfRule>
    <cfRule type="containsText" dxfId="3869" priority="159" operator="containsText" text="いない">
      <formula>NOT(ISERROR(SEARCH("いない",AN31)))</formula>
    </cfRule>
  </conditionalFormatting>
  <conditionalFormatting sqref="AN48:AO48">
    <cfRule type="cellIs" dxfId="3868" priority="149" operator="equal">
      <formula>"いる"</formula>
    </cfRule>
    <cfRule type="cellIs" dxfId="3867" priority="150" operator="equal">
      <formula>"非該当"</formula>
    </cfRule>
    <cfRule type="cellIs" dxfId="3866" priority="151" operator="equal">
      <formula>"いる・いない"</formula>
    </cfRule>
    <cfRule type="containsText" dxfId="3865" priority="152" operator="containsText" text="いない">
      <formula>NOT(ISERROR(SEARCH("いない",AN48)))</formula>
    </cfRule>
  </conditionalFormatting>
  <conditionalFormatting sqref="AN88:AO88">
    <cfRule type="cellIs" dxfId="3864" priority="106" operator="equal">
      <formula>"いる"</formula>
    </cfRule>
    <cfRule type="cellIs" dxfId="3863" priority="107" operator="equal">
      <formula>"非該当"</formula>
    </cfRule>
    <cfRule type="cellIs" dxfId="3862" priority="108" operator="equal">
      <formula>"いる・いない"</formula>
    </cfRule>
    <cfRule type="containsText" dxfId="3861" priority="109" operator="containsText" text="いない">
      <formula>NOT(ISERROR(SEARCH("いない",AN88)))</formula>
    </cfRule>
  </conditionalFormatting>
  <conditionalFormatting sqref="AN94:AO94">
    <cfRule type="cellIs" dxfId="3860" priority="84" operator="equal">
      <formula>"いる"</formula>
    </cfRule>
    <cfRule type="cellIs" dxfId="3859" priority="85" operator="equal">
      <formula>"非該当"</formula>
    </cfRule>
    <cfRule type="containsText" dxfId="3858" priority="87" operator="containsText" text="いない">
      <formula>NOT(ISERROR(SEARCH("いない",AN94)))</formula>
    </cfRule>
    <cfRule type="cellIs" dxfId="3857" priority="86" operator="equal">
      <formula>"いる・いない"</formula>
    </cfRule>
  </conditionalFormatting>
  <conditionalFormatting sqref="AN96:AO96">
    <cfRule type="cellIs" dxfId="3856" priority="74" operator="equal">
      <formula>"いる"</formula>
    </cfRule>
    <cfRule type="cellIs" dxfId="3855" priority="75" operator="equal">
      <formula>"非該当"</formula>
    </cfRule>
    <cfRule type="cellIs" dxfId="3854" priority="76" operator="equal">
      <formula>"いる・いない"</formula>
    </cfRule>
    <cfRule type="containsText" dxfId="3853" priority="77" operator="containsText" text="いない">
      <formula>NOT(ISERROR(SEARCH("いない",AN96)))</formula>
    </cfRule>
  </conditionalFormatting>
  <conditionalFormatting sqref="AN113:AO113">
    <cfRule type="containsText" dxfId="3852" priority="28" operator="containsText" text="いない">
      <formula>NOT(ISERROR(SEARCH("いない",AN113)))</formula>
    </cfRule>
    <cfRule type="cellIs" dxfId="3851" priority="27" operator="equal">
      <formula>"いる・いない"</formula>
    </cfRule>
    <cfRule type="cellIs" dxfId="3850" priority="26" operator="equal">
      <formula>"非該当"</formula>
    </cfRule>
    <cfRule type="cellIs" dxfId="3849" priority="25" operator="equal">
      <formula>"いる"</formula>
    </cfRule>
  </conditionalFormatting>
  <conditionalFormatting sqref="AN115:AO115">
    <cfRule type="cellIs" dxfId="3848" priority="20" operator="equal">
      <formula>"いる・いない"</formula>
    </cfRule>
    <cfRule type="containsText" dxfId="3847" priority="21" operator="containsText" text="いない">
      <formula>NOT(ISERROR(SEARCH("いない",AN115)))</formula>
    </cfRule>
    <cfRule type="cellIs" dxfId="3846" priority="18" operator="equal">
      <formula>"いる"</formula>
    </cfRule>
    <cfRule type="cellIs" dxfId="3845" priority="19" operator="equal">
      <formula>"非該当"</formula>
    </cfRule>
  </conditionalFormatting>
  <conditionalFormatting sqref="AN117:AO117">
    <cfRule type="containsText" dxfId="3844" priority="14" operator="containsText" text="いない">
      <formula>NOT(ISERROR(SEARCH("いない",AN117)))</formula>
    </cfRule>
    <cfRule type="cellIs" dxfId="3843" priority="13" operator="equal">
      <formula>"いる・いない"</formula>
    </cfRule>
    <cfRule type="cellIs" dxfId="3842" priority="12" operator="equal">
      <formula>"非該当"</formula>
    </cfRule>
    <cfRule type="cellIs" dxfId="3841" priority="11" operator="equal">
      <formula>"いる"</formula>
    </cfRule>
  </conditionalFormatting>
  <conditionalFormatting sqref="AN121:AO121">
    <cfRule type="containsText" dxfId="3840" priority="7" operator="containsText" text="いない">
      <formula>NOT(ISERROR(SEARCH("いない",AN121)))</formula>
    </cfRule>
    <cfRule type="cellIs" dxfId="3839" priority="6" operator="equal">
      <formula>"いる・いない"</formula>
    </cfRule>
    <cfRule type="cellIs" dxfId="3838" priority="5" operator="equal">
      <formula>"非該当"</formula>
    </cfRule>
    <cfRule type="cellIs" dxfId="3837" priority="4" operator="equal">
      <formula>"いる"</formula>
    </cfRule>
  </conditionalFormatting>
  <conditionalFormatting sqref="AY7:AY8">
    <cfRule type="containsErrors" dxfId="3836" priority="132">
      <formula>ISERROR(AY7)</formula>
    </cfRule>
    <cfRule type="cellIs" dxfId="3835" priority="133" operator="equal">
      <formula>0</formula>
    </cfRule>
    <cfRule type="containsText" dxfId="3834" priority="134" operator="containsText" text="根拠法令等の記載内容を再度確認してください。">
      <formula>NOT(ISERROR(SEARCH("根拠法令等の記載内容を再度確認してください。",AY7)))</formula>
    </cfRule>
  </conditionalFormatting>
  <conditionalFormatting sqref="AY13">
    <cfRule type="cellIs" dxfId="3833" priority="161" operator="equal">
      <formula>0</formula>
    </cfRule>
    <cfRule type="containsErrors" dxfId="3832" priority="160">
      <formula>ISERROR(AY13)</formula>
    </cfRule>
    <cfRule type="containsText" dxfId="3831" priority="162" operator="containsText" text="根拠法令等の記載内容を再度確認してください。">
      <formula>NOT(ISERROR(SEARCH("根拠法令等の記載内容を再度確認してください。",AY13)))</formula>
    </cfRule>
  </conditionalFormatting>
  <conditionalFormatting sqref="AY18">
    <cfRule type="cellIs" dxfId="3830" priority="244" operator="equal">
      <formula>0</formula>
    </cfRule>
    <cfRule type="containsErrors" dxfId="3829" priority="243">
      <formula>ISERROR(AY18)</formula>
    </cfRule>
    <cfRule type="containsText" dxfId="3828" priority="245" operator="containsText" text="根拠法令等の記載内容を再度確認してください。">
      <formula>NOT(ISERROR(SEARCH("根拠法令等の記載内容を再度確認してください。",AY18)))</formula>
    </cfRule>
  </conditionalFormatting>
  <conditionalFormatting sqref="AY20:AY22">
    <cfRule type="containsText" dxfId="3827" priority="118" operator="containsText" text="根拠法令等の記載内容を再度確認してください。">
      <formula>NOT(ISERROR(SEARCH("根拠法令等の記載内容を再度確認してください。",AY20)))</formula>
    </cfRule>
    <cfRule type="cellIs" dxfId="3826" priority="117" operator="equal">
      <formula>0</formula>
    </cfRule>
    <cfRule type="containsErrors" dxfId="3825" priority="116">
      <formula>ISERROR(AY20)</formula>
    </cfRule>
  </conditionalFormatting>
  <conditionalFormatting sqref="AY25">
    <cfRule type="containsText" dxfId="3824" priority="239" operator="containsText" text="根拠法令等の記載内容を再度確認してください。">
      <formula>NOT(ISERROR(SEARCH("根拠法令等の記載内容を再度確認してください。",AY25)))</formula>
    </cfRule>
    <cfRule type="containsErrors" dxfId="3823" priority="237">
      <formula>ISERROR(AY25)</formula>
    </cfRule>
    <cfRule type="cellIs" dxfId="3822" priority="238" operator="equal">
      <formula>0</formula>
    </cfRule>
  </conditionalFormatting>
  <conditionalFormatting sqref="AY31">
    <cfRule type="cellIs" dxfId="3821" priority="154" operator="equal">
      <formula>0</formula>
    </cfRule>
    <cfRule type="containsText" dxfId="3820" priority="155" operator="containsText" text="根拠法令等の記載内容を再度確認してください。">
      <formula>NOT(ISERROR(SEARCH("根拠法令等の記載内容を再度確認してください。",AY31)))</formula>
    </cfRule>
    <cfRule type="containsErrors" dxfId="3819" priority="153">
      <formula>ISERROR(AY31)</formula>
    </cfRule>
  </conditionalFormatting>
  <conditionalFormatting sqref="AY44">
    <cfRule type="containsText" dxfId="3818" priority="236" operator="containsText" text="根拠法令等の記載内容を再度確認してください。">
      <formula>NOT(ISERROR(SEARCH("根拠法令等の記載内容を再度確認してください。",AY44)))</formula>
    </cfRule>
    <cfRule type="cellIs" dxfId="3817" priority="235" operator="equal">
      <formula>0</formula>
    </cfRule>
    <cfRule type="containsErrors" dxfId="3816" priority="234">
      <formula>ISERROR(AY44)</formula>
    </cfRule>
  </conditionalFormatting>
  <conditionalFormatting sqref="AY48">
    <cfRule type="containsText" dxfId="3815" priority="148" operator="containsText" text="根拠法令等の記載内容を再度確認してください。">
      <formula>NOT(ISERROR(SEARCH("根拠法令等の記載内容を再度確認してください。",AY48)))</formula>
    </cfRule>
    <cfRule type="containsErrors" dxfId="3814" priority="146">
      <formula>ISERROR(AY48)</formula>
    </cfRule>
    <cfRule type="cellIs" dxfId="3813" priority="147" operator="equal">
      <formula>0</formula>
    </cfRule>
  </conditionalFormatting>
  <conditionalFormatting sqref="AY53">
    <cfRule type="cellIs" dxfId="3812" priority="232" operator="equal">
      <formula>0</formula>
    </cfRule>
    <cfRule type="containsText" dxfId="3811" priority="233" operator="containsText" text="根拠法令等の記載内容を再度確認してください。">
      <formula>NOT(ISERROR(SEARCH("根拠法令等の記載内容を再度確認してください。",AY53)))</formula>
    </cfRule>
    <cfRule type="containsErrors" dxfId="3810" priority="231">
      <formula>ISERROR(AY53)</formula>
    </cfRule>
  </conditionalFormatting>
  <conditionalFormatting sqref="AY56">
    <cfRule type="containsErrors" dxfId="3809" priority="228">
      <formula>ISERROR(AY56)</formula>
    </cfRule>
    <cfRule type="cellIs" dxfId="3808" priority="229" operator="equal">
      <formula>0</formula>
    </cfRule>
    <cfRule type="containsText" dxfId="3807" priority="230" operator="containsText" text="根拠法令等の記載内容を再度確認してください。">
      <formula>NOT(ISERROR(SEARCH("根拠法令等の記載内容を再度確認してください。",AY56)))</formula>
    </cfRule>
  </conditionalFormatting>
  <conditionalFormatting sqref="AY62">
    <cfRule type="containsText" dxfId="3806" priority="227" operator="containsText" text="根拠法令等の記載内容を再度確認してください。">
      <formula>NOT(ISERROR(SEARCH("根拠法令等の記載内容を再度確認してください。",AY62)))</formula>
    </cfRule>
    <cfRule type="cellIs" dxfId="3805" priority="226" operator="equal">
      <formula>0</formula>
    </cfRule>
    <cfRule type="containsErrors" dxfId="3804" priority="225">
      <formula>ISERROR(AY62)</formula>
    </cfRule>
  </conditionalFormatting>
  <conditionalFormatting sqref="AY73">
    <cfRule type="containsText" dxfId="3803" priority="224" operator="containsText" text="根拠法令等の記載内容を再度確認してください。">
      <formula>NOT(ISERROR(SEARCH("根拠法令等の記載内容を再度確認してください。",AY73)))</formula>
    </cfRule>
    <cfRule type="cellIs" dxfId="3802" priority="223" operator="equal">
      <formula>0</formula>
    </cfRule>
    <cfRule type="containsErrors" dxfId="3801" priority="222">
      <formula>ISERROR(AY73)</formula>
    </cfRule>
  </conditionalFormatting>
  <conditionalFormatting sqref="AY79">
    <cfRule type="containsErrors" dxfId="3800" priority="219">
      <formula>ISERROR(AY79)</formula>
    </cfRule>
    <cfRule type="cellIs" dxfId="3799" priority="220" operator="equal">
      <formula>0</formula>
    </cfRule>
    <cfRule type="containsText" dxfId="3798" priority="221" operator="containsText" text="根拠法令等の記載内容を再度確認してください。">
      <formula>NOT(ISERROR(SEARCH("根拠法令等の記載内容を再度確認してください。",AY79)))</formula>
    </cfRule>
  </conditionalFormatting>
  <conditionalFormatting sqref="AY87:AY90">
    <cfRule type="containsErrors" dxfId="3797" priority="103">
      <formula>ISERROR(AY87)</formula>
    </cfRule>
    <cfRule type="cellIs" dxfId="3796" priority="104" operator="equal">
      <formula>0</formula>
    </cfRule>
    <cfRule type="containsText" dxfId="3795" priority="105" operator="containsText" text="根拠法令等の記載内容を再度確認してください。">
      <formula>NOT(ISERROR(SEARCH("根拠法令等の記載内容を再度確認してください。",AY87)))</formula>
    </cfRule>
  </conditionalFormatting>
  <conditionalFormatting sqref="AY93:AY97">
    <cfRule type="containsText" dxfId="3794" priority="73" operator="containsText" text="根拠法令等の記載内容を再度確認してください。">
      <formula>NOT(ISERROR(SEARCH("根拠法令等の記載内容を再度確認してください。",AY93)))</formula>
    </cfRule>
    <cfRule type="cellIs" dxfId="3793" priority="72" operator="equal">
      <formula>0</formula>
    </cfRule>
    <cfRule type="containsErrors" dxfId="3792" priority="71">
      <formula>ISERROR(AY93)</formula>
    </cfRule>
  </conditionalFormatting>
  <conditionalFormatting sqref="AY99:AY101">
    <cfRule type="containsErrors" dxfId="3791" priority="207">
      <formula>ISERROR(AY99)</formula>
    </cfRule>
    <cfRule type="cellIs" dxfId="3790" priority="208" operator="equal">
      <formula>0</formula>
    </cfRule>
    <cfRule type="containsText" dxfId="3789" priority="209" operator="containsText" text="根拠法令等の記載内容を再度確認してください。">
      <formula>NOT(ISERROR(SEARCH("根拠法令等の記載内容を再度確認してください。",AY99)))</formula>
    </cfRule>
  </conditionalFormatting>
  <conditionalFormatting sqref="AY104">
    <cfRule type="containsErrors" dxfId="3788" priority="204">
      <formula>ISERROR(AY104)</formula>
    </cfRule>
    <cfRule type="cellIs" dxfId="3787" priority="205" operator="equal">
      <formula>0</formula>
    </cfRule>
    <cfRule type="containsText" dxfId="3786" priority="206" operator="containsText" text="根拠法令等の記載内容を再度確認してください。">
      <formula>NOT(ISERROR(SEARCH("根拠法令等の記載内容を再度確認してください。",AY104)))</formula>
    </cfRule>
  </conditionalFormatting>
  <conditionalFormatting sqref="AY108">
    <cfRule type="containsErrors" dxfId="3785" priority="201">
      <formula>ISERROR(AY108)</formula>
    </cfRule>
    <cfRule type="cellIs" dxfId="3784" priority="202" operator="equal">
      <formula>0</formula>
    </cfRule>
    <cfRule type="containsText" dxfId="3783" priority="203" operator="containsText" text="根拠法令等の記載内容を再度確認してください。">
      <formula>NOT(ISERROR(SEARCH("根拠法令等の記載内容を再度確認してください。",AY108)))</formula>
    </cfRule>
  </conditionalFormatting>
  <conditionalFormatting sqref="AY113:AY115">
    <cfRule type="containsErrors" dxfId="3782" priority="15">
      <formula>ISERROR(AY113)</formula>
    </cfRule>
    <cfRule type="cellIs" dxfId="3781" priority="16" operator="equal">
      <formula>0</formula>
    </cfRule>
    <cfRule type="containsText" dxfId="3780" priority="17" operator="containsText" text="根拠法令等の記載内容を再度確認してください。">
      <formula>NOT(ISERROR(SEARCH("根拠法令等の記載内容を再度確認してください。",AY113)))</formula>
    </cfRule>
  </conditionalFormatting>
  <conditionalFormatting sqref="AY117">
    <cfRule type="containsErrors" dxfId="3779" priority="8">
      <formula>ISERROR(AY117)</formula>
    </cfRule>
    <cfRule type="cellIs" dxfId="3778" priority="9" operator="equal">
      <formula>0</formula>
    </cfRule>
    <cfRule type="containsText" dxfId="3777" priority="10" operator="containsText" text="根拠法令等の記載内容を再度確認してください。">
      <formula>NOT(ISERROR(SEARCH("根拠法令等の記載内容を再度確認してください。",AY117)))</formula>
    </cfRule>
  </conditionalFormatting>
  <conditionalFormatting sqref="AY121">
    <cfRule type="cellIs" dxfId="3776" priority="2" operator="equal">
      <formula>0</formula>
    </cfRule>
    <cfRule type="containsText" dxfId="3775" priority="3" operator="containsText" text="根拠法令等の記載内容を再度確認してください。">
      <formula>NOT(ISERROR(SEARCH("根拠法令等の記載内容を再度確認してください。",AY121)))</formula>
    </cfRule>
    <cfRule type="containsErrors" dxfId="3774" priority="1">
      <formula>ISERROR(AY121)</formula>
    </cfRule>
  </conditionalFormatting>
  <conditionalFormatting sqref="AY124">
    <cfRule type="containsErrors" dxfId="3773" priority="195">
      <formula>ISERROR(AY124)</formula>
    </cfRule>
    <cfRule type="cellIs" dxfId="3772" priority="196" operator="equal">
      <formula>0</formula>
    </cfRule>
    <cfRule type="containsText" dxfId="3771" priority="197" operator="containsText" text="根拠法令等の記載内容を再度確認してください。">
      <formula>NOT(ISERROR(SEARCH("根拠法令等の記載内容を再度確認してください。",AY124)))</formula>
    </cfRule>
  </conditionalFormatting>
  <dataValidations count="6">
    <dataValidation type="list" allowBlank="1" showInputMessage="1" showErrorMessage="1" error="決められた値を選択してください。_x000a_" prompt="いる,いない,非該当のいずれかを選択してください" sqref="AN7:AO7 AN20:AO20 AN88:AO88 AN94:AO94 AN96:AO96 AN113:AO113 AN115:AO115 AN117:AO117 AN121:AO121" xr:uid="{9235E757-6EF5-4573-A144-20A695CC419D}">
      <formula1>"いる・いない,いる,いない,非該当"</formula1>
    </dataValidation>
    <dataValidation type="list" allowBlank="1" showInputMessage="1" showErrorMessage="1" error="正しい値を選択してください" prompt="該当又は非該当のいずれかを選択してください" sqref="C11 C14 AN25" xr:uid="{49072A5E-CB0D-4508-817E-856BCDF1B15B}">
      <formula1>"該当・非該当,該当,非該当"</formula1>
    </dataValidation>
    <dataValidation type="whole" allowBlank="1" showInputMessage="1" showErrorMessage="1" error="0～59の値を入力してください。" prompt="時刻（分）を記入（入力）してください。" sqref="N103:P103 Z103:AB103" xr:uid="{CC6A2618-2CA7-4AB4-8D10-8A0A9D5A89A2}">
      <formula1>0</formula1>
      <formula2>59</formula2>
    </dataValidation>
    <dataValidation type="whole" allowBlank="1" showInputMessage="1" showErrorMessage="1" error="正しい値を入力してください" prompt="時刻を記入（入力）してください。" sqref="V103:X103 J103:L103" xr:uid="{4CF1F5AA-C7D4-4E9D-B1E5-1AA5EC3ACD17}">
      <formula1>0</formula1>
      <formula2>24</formula2>
    </dataValidation>
    <dataValidation type="list" allowBlank="1" showInputMessage="1" showErrorMessage="1" error="正しい値を選択してください。" prompt="月を選択してください。" sqref="Q111" xr:uid="{B9C3DCF3-6A3A-496A-BC35-C566D652E533}">
      <formula1>"　,4,5,6,7,8,9,10,11,12,1,2,3"</formula1>
    </dataValidation>
    <dataValidation type="decimal" allowBlank="1" showInputMessage="1" showErrorMessage="1" prompt="人数を入力してください。" sqref="W108:W111" xr:uid="{B2AC42FF-B6F3-43FF-B0D8-A735373F6B08}">
      <formula1>0</formula1>
      <formula2>200</formula2>
    </dataValidation>
  </dataValidations>
  <hyperlinks>
    <hyperlink ref="AM126" location="'介護給付費　目次'!A1" display="目次に戻る" xr:uid="{74816FA3-1077-416D-8E3F-F41FDF2810DE}"/>
    <hyperlink ref="AM1" location="'介護給付費　目次'!A1" display="目次に戻る" xr:uid="{4541157E-9D86-4E06-A786-E5454E005987}"/>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rowBreaks count="2" manualBreakCount="2">
    <brk id="56" min="1" max="49" man="1"/>
    <brk id="104" min="1" max="49" man="1"/>
  </rowBreaks>
  <ignoredErrors>
    <ignoredError sqref="K53 H88 H106 H113 H12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5FC6A-962B-4419-9861-FC907AC3AF65}">
  <sheetPr codeName="Sheet9">
    <pageSetUpPr fitToPage="1"/>
  </sheetPr>
  <dimension ref="A1:CE21"/>
  <sheetViews>
    <sheetView tabSelected="1"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9140625" defaultRowHeight="19.5" customHeight="1" x14ac:dyDescent="0.25"/>
  <cols>
    <col min="1" max="1" width="4.23046875" style="1" hidden="1" customWidth="1"/>
    <col min="2" max="38" width="2.69140625" style="1"/>
    <col min="39" max="39" width="2.765625" style="19" customWidth="1"/>
    <col min="40" max="44" width="2.69140625" style="1"/>
    <col min="45" max="50" width="2.69140625" style="22"/>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435" t="s">
        <v>991</v>
      </c>
      <c r="AN1" s="435"/>
      <c r="AO1" s="435"/>
      <c r="AP1" s="435"/>
      <c r="AQ1" s="435"/>
    </row>
    <row r="2" spans="1:83" ht="19.5" customHeight="1" x14ac:dyDescent="0.25">
      <c r="B2" s="2"/>
      <c r="C2" s="3"/>
      <c r="D2" s="3"/>
      <c r="E2" s="3"/>
      <c r="F2" s="3"/>
      <c r="G2" s="4"/>
      <c r="H2" s="415" t="s">
        <v>1</v>
      </c>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27" t="s">
        <v>2</v>
      </c>
      <c r="AM2" s="415"/>
      <c r="AN2" s="415"/>
      <c r="AO2" s="415"/>
      <c r="AP2" s="415"/>
      <c r="AQ2" s="415"/>
      <c r="AR2" s="428"/>
      <c r="AS2" s="23"/>
      <c r="AT2" s="24"/>
      <c r="AU2" s="24"/>
      <c r="AV2" s="24"/>
      <c r="AW2" s="24"/>
      <c r="AX2" s="25"/>
      <c r="AY2" s="5"/>
    </row>
    <row r="3" spans="1:83" ht="19.5" customHeight="1" x14ac:dyDescent="0.25">
      <c r="B3" s="420" t="s">
        <v>3</v>
      </c>
      <c r="C3" s="421"/>
      <c r="D3" s="421"/>
      <c r="E3" s="421"/>
      <c r="F3" s="421"/>
      <c r="G3" s="422"/>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29"/>
      <c r="AM3" s="416"/>
      <c r="AN3" s="416"/>
      <c r="AO3" s="416"/>
      <c r="AP3" s="416"/>
      <c r="AQ3" s="416"/>
      <c r="AR3" s="430"/>
      <c r="AS3" s="420" t="s">
        <v>0</v>
      </c>
      <c r="AT3" s="421"/>
      <c r="AU3" s="421"/>
      <c r="AV3" s="421"/>
      <c r="AW3" s="421"/>
      <c r="AX3" s="422"/>
      <c r="AY3" s="6" t="s">
        <v>6</v>
      </c>
    </row>
    <row r="4" spans="1:83" ht="19.5" customHeight="1" x14ac:dyDescent="0.25">
      <c r="B4" s="420"/>
      <c r="C4" s="421"/>
      <c r="D4" s="421"/>
      <c r="E4" s="421"/>
      <c r="F4" s="421"/>
      <c r="G4" s="422"/>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7"/>
      <c r="AM4" s="20" t="s">
        <v>4</v>
      </c>
      <c r="AN4" s="8"/>
      <c r="AO4" s="423" t="s">
        <v>5</v>
      </c>
      <c r="AP4" s="423"/>
      <c r="AQ4" s="423"/>
      <c r="AR4" s="424"/>
      <c r="AS4" s="420"/>
      <c r="AT4" s="421"/>
      <c r="AU4" s="421"/>
      <c r="AV4" s="421"/>
      <c r="AW4" s="421"/>
      <c r="AX4" s="422"/>
      <c r="AY4" s="6"/>
    </row>
    <row r="5" spans="1:83" ht="19.5" customHeight="1" thickBot="1" x14ac:dyDescent="0.3">
      <c r="B5" s="9"/>
      <c r="C5" s="10"/>
      <c r="D5" s="10"/>
      <c r="E5" s="10"/>
      <c r="F5" s="10"/>
      <c r="G5" s="11"/>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12"/>
      <c r="AM5" s="21" t="s">
        <v>7</v>
      </c>
      <c r="AN5" s="13"/>
      <c r="AO5" s="425"/>
      <c r="AP5" s="425"/>
      <c r="AQ5" s="425"/>
      <c r="AR5" s="426"/>
      <c r="AS5" s="26"/>
      <c r="AT5" s="27"/>
      <c r="AU5" s="27"/>
      <c r="AV5" s="27"/>
      <c r="AW5" s="27"/>
      <c r="AX5" s="28"/>
      <c r="AY5" s="14"/>
    </row>
    <row r="6" spans="1:83" ht="19.5" customHeight="1" x14ac:dyDescent="0.25">
      <c r="A6" s="69" t="str">
        <f>_xlfn.IFS(AM6=0,"",AM6&gt;0,AM6,AM6&lt;&gt;"","")</f>
        <v/>
      </c>
      <c r="B6" s="153"/>
      <c r="C6" s="80"/>
      <c r="D6" s="80"/>
      <c r="E6" s="80"/>
      <c r="F6" s="80"/>
      <c r="G6" s="154"/>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5"/>
      <c r="AM6" s="156"/>
      <c r="AN6" s="80"/>
      <c r="AO6" s="80"/>
      <c r="AP6" s="80"/>
      <c r="AQ6" s="80"/>
      <c r="AR6" s="154"/>
      <c r="AS6" s="157"/>
      <c r="AT6" s="158"/>
      <c r="AU6" s="158"/>
      <c r="AV6" s="158"/>
      <c r="AW6" s="158"/>
      <c r="AX6" s="159"/>
      <c r="AY6" s="15"/>
      <c r="CB6" s="1" t="s">
        <v>16</v>
      </c>
      <c r="CD6" s="1" t="s">
        <v>16</v>
      </c>
      <c r="CE6" s="1" t="s">
        <v>17</v>
      </c>
    </row>
    <row r="7" spans="1:83" ht="19.5" customHeight="1" x14ac:dyDescent="0.25">
      <c r="A7" s="69">
        <f>_xlfn.IFS(AM7=0,"",AM7&gt;0,AM7,AM7&lt;&gt;"","")</f>
        <v>71</v>
      </c>
      <c r="B7" s="418" t="s">
        <v>1977</v>
      </c>
      <c r="C7" s="381"/>
      <c r="D7" s="381"/>
      <c r="E7" s="381"/>
      <c r="F7" s="381"/>
      <c r="G7" s="419"/>
      <c r="H7" s="80"/>
      <c r="I7" s="80"/>
      <c r="J7" s="384" t="s">
        <v>355</v>
      </c>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384"/>
      <c r="AK7" s="80"/>
      <c r="AL7" s="155"/>
      <c r="AM7" s="156">
        <v>71</v>
      </c>
      <c r="AN7" s="386" t="s">
        <v>12</v>
      </c>
      <c r="AO7" s="387"/>
      <c r="AP7" s="387"/>
      <c r="AQ7" s="388"/>
      <c r="AR7" s="154"/>
      <c r="AS7" s="442" t="s">
        <v>1978</v>
      </c>
      <c r="AT7" s="443"/>
      <c r="AU7" s="443"/>
      <c r="AV7" s="443"/>
      <c r="AW7" s="443"/>
      <c r="AX7" s="444"/>
      <c r="AY7" s="17">
        <f>VLOOKUP(AN7,$CD$6:$CE$11,2,FALSE)</f>
        <v>0</v>
      </c>
      <c r="CB7" s="1" t="s">
        <v>13</v>
      </c>
      <c r="CD7" s="1" t="s">
        <v>13</v>
      </c>
    </row>
    <row r="8" spans="1:83" ht="19.5" customHeight="1" x14ac:dyDescent="0.25">
      <c r="A8" s="69" t="str">
        <f>_xlfn.IFS(AM8=0,"",AM8&gt;0,AM8,AM8&lt;&gt;"","")</f>
        <v/>
      </c>
      <c r="B8" s="418"/>
      <c r="C8" s="381"/>
      <c r="D8" s="381"/>
      <c r="E8" s="381"/>
      <c r="F8" s="381"/>
      <c r="G8" s="419"/>
      <c r="H8" s="80"/>
      <c r="I8" s="80"/>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80"/>
      <c r="AL8" s="155"/>
      <c r="AM8" s="156"/>
      <c r="AN8" s="80"/>
      <c r="AO8" s="80"/>
      <c r="AP8" s="80"/>
      <c r="AQ8" s="80"/>
      <c r="AR8" s="154"/>
      <c r="AS8" s="442"/>
      <c r="AT8" s="443"/>
      <c r="AU8" s="443"/>
      <c r="AV8" s="443"/>
      <c r="AW8" s="443"/>
      <c r="AX8" s="444"/>
      <c r="AY8" s="17"/>
      <c r="CB8" s="1" t="s">
        <v>14</v>
      </c>
      <c r="CD8" s="1" t="s">
        <v>14</v>
      </c>
      <c r="CE8" s="1" t="s">
        <v>18</v>
      </c>
    </row>
    <row r="9" spans="1:83" ht="19.5" customHeight="1" x14ac:dyDescent="0.25">
      <c r="A9" s="69" t="str">
        <f>_xlfn.IFS(AM9=0,"",AM9&gt;0,AM9,AM9&lt;&gt;"","")</f>
        <v/>
      </c>
      <c r="B9" s="160"/>
      <c r="C9" s="83"/>
      <c r="D9" s="83"/>
      <c r="E9" s="83"/>
      <c r="F9" s="83"/>
      <c r="G9" s="161"/>
      <c r="H9" s="80"/>
      <c r="I9" s="80"/>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80"/>
      <c r="AL9" s="155"/>
      <c r="AM9" s="156"/>
      <c r="AN9" s="80"/>
      <c r="AO9" s="80"/>
      <c r="AP9" s="80"/>
      <c r="AQ9" s="80"/>
      <c r="AR9" s="154"/>
      <c r="AS9" s="442"/>
      <c r="AT9" s="443"/>
      <c r="AU9" s="443"/>
      <c r="AV9" s="443"/>
      <c r="AW9" s="443"/>
      <c r="AX9" s="444"/>
      <c r="AY9" s="15"/>
      <c r="CB9" s="1" t="s">
        <v>19</v>
      </c>
      <c r="CD9" s="1" t="s">
        <v>19</v>
      </c>
    </row>
    <row r="10" spans="1:83" ht="19.5" customHeight="1" x14ac:dyDescent="0.25">
      <c r="A10" s="69" t="str">
        <f t="shared" ref="A10:A19" si="0">_xlfn.IFS(AM10=0,"",AM10&gt;0,AM10,AM10&lt;&gt;"","")</f>
        <v/>
      </c>
      <c r="B10" s="185" t="s">
        <v>363</v>
      </c>
      <c r="C10" s="410" t="s">
        <v>99</v>
      </c>
      <c r="D10" s="411"/>
      <c r="E10" s="411"/>
      <c r="F10" s="412"/>
      <c r="G10" s="161"/>
      <c r="H10" s="80"/>
      <c r="I10" s="80"/>
      <c r="J10" s="188" t="s">
        <v>333</v>
      </c>
      <c r="K10" s="303"/>
      <c r="L10" s="498" t="s">
        <v>357</v>
      </c>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9"/>
      <c r="AK10" s="80"/>
      <c r="AL10" s="155"/>
      <c r="AM10" s="156"/>
      <c r="AN10" s="80"/>
      <c r="AO10" s="80"/>
      <c r="AP10" s="80"/>
      <c r="AQ10" s="80"/>
      <c r="AR10" s="154"/>
      <c r="AS10" s="442"/>
      <c r="AT10" s="443"/>
      <c r="AU10" s="443"/>
      <c r="AV10" s="443"/>
      <c r="AW10" s="443"/>
      <c r="AX10" s="444"/>
      <c r="AY10" s="15"/>
      <c r="CB10" s="1" t="s">
        <v>20</v>
      </c>
      <c r="CD10" s="1" t="s">
        <v>20</v>
      </c>
    </row>
    <row r="11" spans="1:83" ht="19.5" customHeight="1" x14ac:dyDescent="0.25">
      <c r="A11" s="69" t="str">
        <f t="shared" si="0"/>
        <v/>
      </c>
      <c r="B11" s="153"/>
      <c r="C11" s="80"/>
      <c r="D11" s="80"/>
      <c r="E11" s="80"/>
      <c r="F11" s="80"/>
      <c r="G11" s="154"/>
      <c r="H11" s="80"/>
      <c r="I11" s="80"/>
      <c r="J11" s="233" t="s">
        <v>341</v>
      </c>
      <c r="K11" s="79"/>
      <c r="L11" s="384" t="s">
        <v>358</v>
      </c>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4"/>
      <c r="AJ11" s="400"/>
      <c r="AK11" s="80"/>
      <c r="AL11" s="155"/>
      <c r="AM11" s="156"/>
      <c r="AN11" s="80"/>
      <c r="AO11" s="80"/>
      <c r="AP11" s="80"/>
      <c r="AQ11" s="80"/>
      <c r="AR11" s="154"/>
      <c r="AS11" s="442"/>
      <c r="AT11" s="443"/>
      <c r="AU11" s="443"/>
      <c r="AV11" s="443"/>
      <c r="AW11" s="443"/>
      <c r="AX11" s="444"/>
      <c r="AY11" s="15"/>
      <c r="CD11" s="1" t="s">
        <v>12</v>
      </c>
    </row>
    <row r="12" spans="1:83" ht="19.5" customHeight="1" x14ac:dyDescent="0.25">
      <c r="A12" s="69" t="str">
        <f t="shared" si="0"/>
        <v/>
      </c>
      <c r="B12" s="153"/>
      <c r="C12" s="80"/>
      <c r="D12" s="80"/>
      <c r="E12" s="80"/>
      <c r="F12" s="80"/>
      <c r="G12" s="154"/>
      <c r="H12" s="80"/>
      <c r="I12" s="80"/>
      <c r="J12" s="189"/>
      <c r="K12" s="80"/>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84"/>
      <c r="AI12" s="384"/>
      <c r="AJ12" s="400"/>
      <c r="AK12" s="80"/>
      <c r="AL12" s="155"/>
      <c r="AM12" s="156"/>
      <c r="AN12" s="80"/>
      <c r="AO12" s="80"/>
      <c r="AP12" s="80"/>
      <c r="AQ12" s="80"/>
      <c r="AR12" s="154"/>
      <c r="AS12" s="442"/>
      <c r="AT12" s="443"/>
      <c r="AU12" s="443"/>
      <c r="AV12" s="443"/>
      <c r="AW12" s="443"/>
      <c r="AX12" s="444"/>
      <c r="AY12" s="15"/>
    </row>
    <row r="13" spans="1:83" ht="19.5" customHeight="1" x14ac:dyDescent="0.25">
      <c r="A13" s="69" t="str">
        <f t="shared" si="0"/>
        <v/>
      </c>
      <c r="B13" s="196"/>
      <c r="C13" s="179"/>
      <c r="D13" s="179"/>
      <c r="E13" s="179"/>
      <c r="F13" s="179"/>
      <c r="G13" s="197"/>
      <c r="H13" s="80"/>
      <c r="I13" s="80"/>
      <c r="J13" s="233" t="s">
        <v>349</v>
      </c>
      <c r="K13" s="80"/>
      <c r="L13" s="384" t="s">
        <v>359</v>
      </c>
      <c r="M13" s="384"/>
      <c r="N13" s="384"/>
      <c r="O13" s="384"/>
      <c r="P13" s="384"/>
      <c r="Q13" s="384"/>
      <c r="R13" s="384"/>
      <c r="S13" s="384"/>
      <c r="T13" s="384"/>
      <c r="U13" s="384"/>
      <c r="V13" s="384"/>
      <c r="W13" s="384"/>
      <c r="X13" s="384"/>
      <c r="Y13" s="384"/>
      <c r="Z13" s="384"/>
      <c r="AA13" s="384"/>
      <c r="AB13" s="384"/>
      <c r="AC13" s="384"/>
      <c r="AD13" s="384"/>
      <c r="AE13" s="384"/>
      <c r="AF13" s="384"/>
      <c r="AG13" s="384"/>
      <c r="AH13" s="384"/>
      <c r="AI13" s="384"/>
      <c r="AJ13" s="400"/>
      <c r="AK13" s="80"/>
      <c r="AL13" s="155"/>
      <c r="AM13" s="156"/>
      <c r="AN13" s="80"/>
      <c r="AO13" s="80"/>
      <c r="AP13" s="80"/>
      <c r="AQ13" s="80"/>
      <c r="AR13" s="154"/>
      <c r="AS13" s="442"/>
      <c r="AT13" s="443"/>
      <c r="AU13" s="443"/>
      <c r="AV13" s="443"/>
      <c r="AW13" s="443"/>
      <c r="AX13" s="444"/>
      <c r="AY13" s="17"/>
      <c r="CB13" s="1" t="s">
        <v>13</v>
      </c>
      <c r="CD13" s="1" t="s">
        <v>13</v>
      </c>
      <c r="CE13" s="1" t="s">
        <v>18</v>
      </c>
    </row>
    <row r="14" spans="1:83" ht="19.5" customHeight="1" x14ac:dyDescent="0.25">
      <c r="A14" s="69" t="str">
        <f t="shared" si="0"/>
        <v/>
      </c>
      <c r="B14" s="196"/>
      <c r="C14" s="179"/>
      <c r="D14" s="179"/>
      <c r="E14" s="179"/>
      <c r="F14" s="179"/>
      <c r="G14" s="197"/>
      <c r="H14" s="80"/>
      <c r="I14" s="80"/>
      <c r="J14" s="224"/>
      <c r="K14" s="79"/>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84"/>
      <c r="AI14" s="384"/>
      <c r="AJ14" s="400"/>
      <c r="AK14" s="80"/>
      <c r="AL14" s="155"/>
      <c r="AM14" s="156"/>
      <c r="AN14" s="80"/>
      <c r="AO14" s="80"/>
      <c r="AP14" s="80"/>
      <c r="AQ14" s="80"/>
      <c r="AR14" s="154"/>
      <c r="AS14" s="442"/>
      <c r="AT14" s="443"/>
      <c r="AU14" s="443"/>
      <c r="AV14" s="443"/>
      <c r="AW14" s="443"/>
      <c r="AX14" s="444"/>
      <c r="AY14" s="15"/>
      <c r="CB14" s="1" t="s">
        <v>14</v>
      </c>
      <c r="CD14" s="1" t="s">
        <v>14</v>
      </c>
    </row>
    <row r="15" spans="1:83" ht="19.5" customHeight="1" x14ac:dyDescent="0.25">
      <c r="A15" s="69" t="str">
        <f t="shared" si="0"/>
        <v/>
      </c>
      <c r="B15" s="153"/>
      <c r="C15" s="80"/>
      <c r="D15" s="80"/>
      <c r="E15" s="80"/>
      <c r="F15" s="80"/>
      <c r="G15" s="154"/>
      <c r="H15" s="80"/>
      <c r="I15" s="80"/>
      <c r="J15" s="233" t="s">
        <v>353</v>
      </c>
      <c r="K15" s="79"/>
      <c r="L15" s="384" t="s">
        <v>360</v>
      </c>
      <c r="M15" s="384"/>
      <c r="N15" s="384"/>
      <c r="O15" s="384"/>
      <c r="P15" s="384"/>
      <c r="Q15" s="384"/>
      <c r="R15" s="384"/>
      <c r="S15" s="384"/>
      <c r="T15" s="384"/>
      <c r="U15" s="384"/>
      <c r="V15" s="384"/>
      <c r="W15" s="384"/>
      <c r="X15" s="384"/>
      <c r="Y15" s="384"/>
      <c r="Z15" s="384"/>
      <c r="AA15" s="384"/>
      <c r="AB15" s="384"/>
      <c r="AC15" s="384"/>
      <c r="AD15" s="384"/>
      <c r="AE15" s="384"/>
      <c r="AF15" s="384"/>
      <c r="AG15" s="384"/>
      <c r="AH15" s="384"/>
      <c r="AI15" s="384"/>
      <c r="AJ15" s="400"/>
      <c r="AK15" s="80"/>
      <c r="AL15" s="155"/>
      <c r="AM15" s="156"/>
      <c r="AN15" s="80"/>
      <c r="AO15" s="80"/>
      <c r="AP15" s="80"/>
      <c r="AQ15" s="80"/>
      <c r="AR15" s="154"/>
      <c r="AS15" s="84"/>
      <c r="AT15" s="85"/>
      <c r="AU15" s="85"/>
      <c r="AV15" s="85"/>
      <c r="AW15" s="85"/>
      <c r="AX15" s="86"/>
      <c r="AY15" s="15"/>
      <c r="CB15" s="1" t="s">
        <v>19</v>
      </c>
      <c r="CD15" s="1" t="s">
        <v>19</v>
      </c>
    </row>
    <row r="16" spans="1:83" ht="19.5" customHeight="1" x14ac:dyDescent="0.25">
      <c r="A16" s="69" t="str">
        <f t="shared" si="0"/>
        <v/>
      </c>
      <c r="B16" s="185"/>
      <c r="C16" s="80"/>
      <c r="D16" s="80"/>
      <c r="E16" s="80"/>
      <c r="F16" s="80"/>
      <c r="G16" s="154"/>
      <c r="H16" s="80"/>
      <c r="I16" s="80"/>
      <c r="J16" s="189"/>
      <c r="K16" s="79"/>
      <c r="L16" s="384"/>
      <c r="M16" s="384"/>
      <c r="N16" s="384"/>
      <c r="O16" s="384"/>
      <c r="P16" s="384"/>
      <c r="Q16" s="384"/>
      <c r="R16" s="384"/>
      <c r="S16" s="384"/>
      <c r="T16" s="384"/>
      <c r="U16" s="384"/>
      <c r="V16" s="384"/>
      <c r="W16" s="384"/>
      <c r="X16" s="384"/>
      <c r="Y16" s="384"/>
      <c r="Z16" s="384"/>
      <c r="AA16" s="384"/>
      <c r="AB16" s="384"/>
      <c r="AC16" s="384"/>
      <c r="AD16" s="384"/>
      <c r="AE16" s="384"/>
      <c r="AF16" s="384"/>
      <c r="AG16" s="384"/>
      <c r="AH16" s="384"/>
      <c r="AI16" s="384"/>
      <c r="AJ16" s="400"/>
      <c r="AK16" s="80"/>
      <c r="AL16" s="155"/>
      <c r="AM16" s="156"/>
      <c r="AN16" s="80"/>
      <c r="AO16" s="80"/>
      <c r="AP16" s="80"/>
      <c r="AQ16" s="80"/>
      <c r="AR16" s="154"/>
      <c r="AS16" s="84"/>
      <c r="AT16" s="85"/>
      <c r="AU16" s="85"/>
      <c r="AV16" s="85"/>
      <c r="AW16" s="85"/>
      <c r="AX16" s="86"/>
      <c r="AY16" s="15"/>
      <c r="CB16" s="1" t="s">
        <v>21</v>
      </c>
      <c r="CD16" s="1" t="s">
        <v>21</v>
      </c>
    </row>
    <row r="17" spans="1:82" ht="19.5" customHeight="1" x14ac:dyDescent="0.25">
      <c r="A17" s="69" t="str">
        <f t="shared" si="0"/>
        <v/>
      </c>
      <c r="B17" s="153"/>
      <c r="C17" s="80"/>
      <c r="D17" s="80"/>
      <c r="E17" s="80"/>
      <c r="F17" s="80"/>
      <c r="G17" s="154"/>
      <c r="H17" s="80"/>
      <c r="I17" s="80"/>
      <c r="J17" s="304" t="s">
        <v>356</v>
      </c>
      <c r="K17" s="305"/>
      <c r="L17" s="500" t="s">
        <v>361</v>
      </c>
      <c r="M17" s="500"/>
      <c r="N17" s="500"/>
      <c r="O17" s="500"/>
      <c r="P17" s="500"/>
      <c r="Q17" s="500"/>
      <c r="R17" s="500"/>
      <c r="S17" s="500"/>
      <c r="T17" s="500"/>
      <c r="U17" s="500"/>
      <c r="V17" s="500"/>
      <c r="W17" s="500"/>
      <c r="X17" s="500"/>
      <c r="Y17" s="500"/>
      <c r="Z17" s="500"/>
      <c r="AA17" s="500"/>
      <c r="AB17" s="500"/>
      <c r="AC17" s="500"/>
      <c r="AD17" s="500"/>
      <c r="AE17" s="500"/>
      <c r="AF17" s="500"/>
      <c r="AG17" s="500"/>
      <c r="AH17" s="500"/>
      <c r="AI17" s="500"/>
      <c r="AJ17" s="501"/>
      <c r="AK17" s="80"/>
      <c r="AL17" s="155"/>
      <c r="AM17" s="156"/>
      <c r="AN17" s="80"/>
      <c r="AO17" s="80"/>
      <c r="AP17" s="80"/>
      <c r="AQ17" s="80"/>
      <c r="AR17" s="154"/>
      <c r="AS17" s="157"/>
      <c r="AT17" s="158"/>
      <c r="AU17" s="158"/>
      <c r="AV17" s="158"/>
      <c r="AW17" s="158"/>
      <c r="AX17" s="159"/>
      <c r="AY17" s="15"/>
      <c r="CD17" s="1" t="s">
        <v>22</v>
      </c>
    </row>
    <row r="18" spans="1:82" ht="19.5" customHeight="1" x14ac:dyDescent="0.25">
      <c r="A18" s="69" t="str">
        <f t="shared" si="0"/>
        <v/>
      </c>
      <c r="B18" s="153"/>
      <c r="C18" s="80"/>
      <c r="D18" s="80"/>
      <c r="E18" s="80"/>
      <c r="F18" s="80"/>
      <c r="G18" s="154"/>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155"/>
      <c r="AM18" s="156"/>
      <c r="AN18" s="80"/>
      <c r="AO18" s="80"/>
      <c r="AP18" s="80"/>
      <c r="AQ18" s="80"/>
      <c r="AR18" s="154"/>
      <c r="AS18" s="157"/>
      <c r="AT18" s="158"/>
      <c r="AU18" s="158"/>
      <c r="AV18" s="158"/>
      <c r="AW18" s="158"/>
      <c r="AX18" s="159"/>
      <c r="AY18" s="17"/>
    </row>
    <row r="19" spans="1:82" ht="19.5" customHeight="1" thickBot="1" x14ac:dyDescent="0.3">
      <c r="A19" s="69" t="str">
        <f t="shared" si="0"/>
        <v/>
      </c>
      <c r="B19" s="170"/>
      <c r="C19" s="171"/>
      <c r="D19" s="171"/>
      <c r="E19" s="171"/>
      <c r="F19" s="171"/>
      <c r="G19" s="172"/>
      <c r="H19" s="171"/>
      <c r="I19" s="171"/>
      <c r="J19" s="171"/>
      <c r="K19" s="182"/>
      <c r="L19" s="245"/>
      <c r="M19" s="245"/>
      <c r="N19" s="245"/>
      <c r="O19" s="245"/>
      <c r="P19" s="245"/>
      <c r="Q19" s="245"/>
      <c r="R19" s="245"/>
      <c r="S19" s="245"/>
      <c r="T19" s="245"/>
      <c r="U19" s="245"/>
      <c r="V19" s="245"/>
      <c r="W19" s="245"/>
      <c r="X19" s="245"/>
      <c r="Y19" s="245"/>
      <c r="Z19" s="245"/>
      <c r="AA19" s="245"/>
      <c r="AB19" s="245"/>
      <c r="AC19" s="245"/>
      <c r="AD19" s="245"/>
      <c r="AE19" s="245"/>
      <c r="AF19" s="245"/>
      <c r="AG19" s="245"/>
      <c r="AH19" s="245"/>
      <c r="AI19" s="245"/>
      <c r="AJ19" s="245"/>
      <c r="AK19" s="171"/>
      <c r="AL19" s="173"/>
      <c r="AM19" s="174"/>
      <c r="AN19" s="171"/>
      <c r="AO19" s="171"/>
      <c r="AP19" s="171"/>
      <c r="AQ19" s="171"/>
      <c r="AR19" s="172"/>
      <c r="AS19" s="217"/>
      <c r="AT19" s="218"/>
      <c r="AU19" s="218"/>
      <c r="AV19" s="218"/>
      <c r="AW19" s="218"/>
      <c r="AX19" s="219"/>
      <c r="AY19" s="11"/>
      <c r="CB19" s="1" t="s">
        <v>23</v>
      </c>
      <c r="CD19" s="1" t="s">
        <v>23</v>
      </c>
    </row>
    <row r="21" spans="1:82" ht="19.5" customHeight="1" x14ac:dyDescent="0.25">
      <c r="AM21" s="435" t="s">
        <v>991</v>
      </c>
      <c r="AN21" s="435"/>
      <c r="AO21" s="435"/>
      <c r="AP21" s="435"/>
      <c r="AQ21" s="435"/>
    </row>
  </sheetData>
  <mergeCells count="17">
    <mergeCell ref="AM21:AQ21"/>
    <mergeCell ref="AM1:AQ1"/>
    <mergeCell ref="H2:AK5"/>
    <mergeCell ref="AL2:AR3"/>
    <mergeCell ref="B3:G4"/>
    <mergeCell ref="L11:AJ12"/>
    <mergeCell ref="L13:AJ14"/>
    <mergeCell ref="L15:AJ16"/>
    <mergeCell ref="L17:AJ17"/>
    <mergeCell ref="AS3:AX4"/>
    <mergeCell ref="AO4:AR5"/>
    <mergeCell ref="B7:G8"/>
    <mergeCell ref="C10:F10"/>
    <mergeCell ref="J7:AJ8"/>
    <mergeCell ref="AN7:AQ7"/>
    <mergeCell ref="L10:AJ10"/>
    <mergeCell ref="AS7:AX14"/>
  </mergeCells>
  <phoneticPr fontId="7"/>
  <conditionalFormatting sqref="C10">
    <cfRule type="cellIs" dxfId="3770" priority="11" operator="equal">
      <formula>"該当・非該当"</formula>
    </cfRule>
    <cfRule type="cellIs" dxfId="3769" priority="12" operator="equal">
      <formula>"該当"</formula>
    </cfRule>
    <cfRule type="cellIs" dxfId="3768" priority="13" operator="equal">
      <formula>"非該当"</formula>
    </cfRule>
  </conditionalFormatting>
  <conditionalFormatting sqref="AN4:AO4">
    <cfRule type="containsBlanks" dxfId="3767" priority="14">
      <formula>LEN(TRIM(AN4))=0</formula>
    </cfRule>
  </conditionalFormatting>
  <conditionalFormatting sqref="AN7:AO7">
    <cfRule type="cellIs" dxfId="3766" priority="4" operator="equal">
      <formula>"いる"</formula>
    </cfRule>
    <cfRule type="cellIs" dxfId="3765" priority="5" operator="equal">
      <formula>"非該当"</formula>
    </cfRule>
    <cfRule type="cellIs" dxfId="3764" priority="6" operator="equal">
      <formula>"いる・いない"</formula>
    </cfRule>
    <cfRule type="containsText" dxfId="3763" priority="7" operator="containsText" text="いない">
      <formula>NOT(ISERROR(SEARCH("いない",AN7)))</formula>
    </cfRule>
  </conditionalFormatting>
  <conditionalFormatting sqref="AN13:AO13">
    <cfRule type="cellIs" dxfId="3762" priority="35" operator="equal">
      <formula>"いる"</formula>
    </cfRule>
    <cfRule type="cellIs" dxfId="3761" priority="36" operator="equal">
      <formula>"非該当"</formula>
    </cfRule>
    <cfRule type="cellIs" dxfId="3760" priority="37" operator="equal">
      <formula>"いる・いない"</formula>
    </cfRule>
    <cfRule type="containsText" dxfId="3759" priority="38" operator="containsText" text="いない">
      <formula>NOT(ISERROR(SEARCH("いない",AN13)))</formula>
    </cfRule>
  </conditionalFormatting>
  <conditionalFormatting sqref="AY7:AY8">
    <cfRule type="containsErrors" dxfId="3758" priority="1">
      <formula>ISERROR(AY7)</formula>
    </cfRule>
    <cfRule type="cellIs" dxfId="3757" priority="2" operator="equal">
      <formula>0</formula>
    </cfRule>
    <cfRule type="containsText" dxfId="3756" priority="3" operator="containsText" text="根拠法令等の記載内容を再度確認してください。">
      <formula>NOT(ISERROR(SEARCH("根拠法令等の記載内容を再度確認してください。",AY7)))</formula>
    </cfRule>
  </conditionalFormatting>
  <conditionalFormatting sqref="AY13">
    <cfRule type="containsErrors" dxfId="3755" priority="32">
      <formula>ISERROR(AY13)</formula>
    </cfRule>
    <cfRule type="cellIs" dxfId="3754" priority="33" operator="equal">
      <formula>0</formula>
    </cfRule>
    <cfRule type="containsText" dxfId="3753" priority="34" operator="containsText" text="根拠法令等の記載内容を再度確認してください。">
      <formula>NOT(ISERROR(SEARCH("根拠法令等の記載内容を再度確認してください。",AY13)))</formula>
    </cfRule>
  </conditionalFormatting>
  <conditionalFormatting sqref="AY18">
    <cfRule type="containsErrors" dxfId="3752" priority="115">
      <formula>ISERROR(AY18)</formula>
    </cfRule>
    <cfRule type="cellIs" dxfId="3751" priority="116" operator="equal">
      <formula>0</formula>
    </cfRule>
    <cfRule type="containsText" dxfId="3750" priority="117" operator="containsText" text="根拠法令等の記載内容を再度確認してください。">
      <formula>NOT(ISERROR(SEARCH("根拠法令等の記載内容を再度確認してください。",AY18)))</formula>
    </cfRule>
  </conditionalFormatting>
  <dataValidations count="2">
    <dataValidation type="list" allowBlank="1" showInputMessage="1" showErrorMessage="1" error="正しい値を選択してください" prompt="該当又は非該当のいずれかを選択してください" sqref="C10" xr:uid="{0D3959FB-15E9-490F-8B46-C422507E0F33}">
      <formula1>"該当・非該当,該当,非該当"</formula1>
    </dataValidation>
    <dataValidation type="list" allowBlank="1" showInputMessage="1" showErrorMessage="1" error="決められた値を選択してください。_x000a_" prompt="いる,いない,非該当のいずれかを選択してください" sqref="AN7:AO7" xr:uid="{0B44EA62-6B06-4660-A152-DCE805B4C9C2}">
      <formula1>"いる・いない,いる,いない,非該当"</formula1>
    </dataValidation>
  </dataValidations>
  <hyperlinks>
    <hyperlink ref="AM21" location="'介護給付費　目次'!A1" display="目次に戻る" xr:uid="{41BBADA1-A92E-4B13-BA51-D2D766675009}"/>
    <hyperlink ref="AM1" location="'介護給付費　目次'!A1" display="目次に戻る" xr:uid="{B7E56975-6CF7-4B90-A8ED-209BDC1386EE}"/>
  </hyperlinks>
  <pageMargins left="0.51181102362204722" right="0.31496062992125984" top="0.74803149606299213" bottom="0.74803149606299213" header="0.31496062992125984" footer="0.31496062992125984"/>
  <pageSetup paperSize="9" scale="72" firstPageNumber="5" fitToHeight="0" orientation="portrait" useFirstPageNumber="1" r:id="rId1"/>
  <headerFooter>
    <oddHeader>&amp;R自主点検表４ （1）従来型　 　</oddHeader>
    <oddFooter>&amp;C-&amp;P -</oddFooter>
  </headerFooter>
  <ignoredErrors>
    <ignoredError sqref="J10 J11:K11 J13 J15 J1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90</vt:i4>
      </vt:variant>
    </vt:vector>
  </HeadingPairs>
  <TitlesOfParts>
    <vt:vector size="136" baseType="lpstr">
      <vt:lpstr>はじめに </vt:lpstr>
      <vt:lpstr>介護給付費　目次</vt:lpstr>
      <vt:lpstr>自主点検結果確認シート</vt:lpstr>
      <vt:lpstr>第5 介護給付費《基本》</vt:lpstr>
      <vt:lpstr>第5 介護給付費《施設ｻｰﾋﾞｽ 1-6》</vt:lpstr>
      <vt:lpstr>7 日常生活継続支援</vt:lpstr>
      <vt:lpstr>8 看護体制加算</vt:lpstr>
      <vt:lpstr>9 夜勤職員配置</vt:lpstr>
      <vt:lpstr>10 準ユニットケア</vt:lpstr>
      <vt:lpstr>11 生活機能向上連携</vt:lpstr>
      <vt:lpstr>12 個別機能訓練</vt:lpstr>
      <vt:lpstr>13 ADL維持等</vt:lpstr>
      <vt:lpstr>14 若年性認知症入所者受入</vt:lpstr>
      <vt:lpstr>15 常勤医師配置</vt:lpstr>
      <vt:lpstr>16 精神科医による療養指導</vt:lpstr>
      <vt:lpstr>17 障害者生活支援体制</vt:lpstr>
      <vt:lpstr>18 入院、外泊</vt:lpstr>
      <vt:lpstr>19 初期加算</vt:lpstr>
      <vt:lpstr>20 退所時栄養情報連携加算</vt:lpstr>
      <vt:lpstr>21 再入所時栄養連携</vt:lpstr>
      <vt:lpstr>22 退所時等相談援助</vt:lpstr>
      <vt:lpstr>23 協力医療機関連携加算</vt:lpstr>
      <vt:lpstr>24 栄養マネジメント強化</vt:lpstr>
      <vt:lpstr>25 経口移行</vt:lpstr>
      <vt:lpstr>26-1 経口維持（Ⅰ）</vt:lpstr>
      <vt:lpstr>26-2 経口維持（Ⅱ）</vt:lpstr>
      <vt:lpstr>27 口腔衛生管理</vt:lpstr>
      <vt:lpstr>28 療養食</vt:lpstr>
      <vt:lpstr>29 特別通院送迎加算 </vt:lpstr>
      <vt:lpstr>30 配置医師緊急時対応</vt:lpstr>
      <vt:lpstr>31 看取り介護</vt:lpstr>
      <vt:lpstr>32 在宅復帰支援機能</vt:lpstr>
      <vt:lpstr>33 在宅・入所相互利用</vt:lpstr>
      <vt:lpstr>34 認知症専門ケア</vt:lpstr>
      <vt:lpstr>35 認知症チームケア推進加算 </vt:lpstr>
      <vt:lpstr>36 認知症行動・心理症状</vt:lpstr>
      <vt:lpstr>37 褥瘡マネジメント</vt:lpstr>
      <vt:lpstr>38 排せつ支援</vt:lpstr>
      <vt:lpstr>39 自立支援促進</vt:lpstr>
      <vt:lpstr>40 科学的介護推進体制</vt:lpstr>
      <vt:lpstr>41 安全対策体制</vt:lpstr>
      <vt:lpstr>42 高齢者施設等感染対策向上加算 </vt:lpstr>
      <vt:lpstr>43 新興感染症等施設療養費</vt:lpstr>
      <vt:lpstr>44 生産性向上推進体制加算</vt:lpstr>
      <vt:lpstr>45 サービス提供体制強化</vt:lpstr>
      <vt:lpstr>46 介護職員等処遇改善 </vt:lpstr>
      <vt:lpstr>'10 準ユニットケア'!Print_Area</vt:lpstr>
      <vt:lpstr>'11 生活機能向上連携'!Print_Area</vt:lpstr>
      <vt:lpstr>'12 個別機能訓練'!Print_Area</vt:lpstr>
      <vt:lpstr>'13 ADL維持等'!Print_Area</vt:lpstr>
      <vt:lpstr>'14 若年性認知症入所者受入'!Print_Area</vt:lpstr>
      <vt:lpstr>'15 常勤医師配置'!Print_Area</vt:lpstr>
      <vt:lpstr>'16 精神科医による療養指導'!Print_Area</vt:lpstr>
      <vt:lpstr>'17 障害者生活支援体制'!Print_Area</vt:lpstr>
      <vt:lpstr>'18 入院、外泊'!Print_Area</vt:lpstr>
      <vt:lpstr>'19 初期加算'!Print_Area</vt:lpstr>
      <vt:lpstr>'20 退所時栄養情報連携加算'!Print_Area</vt:lpstr>
      <vt:lpstr>'21 再入所時栄養連携'!Print_Area</vt:lpstr>
      <vt:lpstr>'22 退所時等相談援助'!Print_Area</vt:lpstr>
      <vt:lpstr>'23 協力医療機関連携加算'!Print_Area</vt:lpstr>
      <vt:lpstr>'24 栄養マネジメント強化'!Print_Area</vt:lpstr>
      <vt:lpstr>'25 経口移行'!Print_Area</vt:lpstr>
      <vt:lpstr>'26-1 経口維持（Ⅰ）'!Print_Area</vt:lpstr>
      <vt:lpstr>'26-2 経口維持（Ⅱ）'!Print_Area</vt:lpstr>
      <vt:lpstr>'27 口腔衛生管理'!Print_Area</vt:lpstr>
      <vt:lpstr>'28 療養食'!Print_Area</vt:lpstr>
      <vt:lpstr>'29 特別通院送迎加算 '!Print_Area</vt:lpstr>
      <vt:lpstr>'30 配置医師緊急時対応'!Print_Area</vt:lpstr>
      <vt:lpstr>'31 看取り介護'!Print_Area</vt:lpstr>
      <vt:lpstr>'32 在宅復帰支援機能'!Print_Area</vt:lpstr>
      <vt:lpstr>'33 在宅・入所相互利用'!Print_Area</vt:lpstr>
      <vt:lpstr>'34 認知症専門ケア'!Print_Area</vt:lpstr>
      <vt:lpstr>'35 認知症チームケア推進加算 '!Print_Area</vt:lpstr>
      <vt:lpstr>'36 認知症行動・心理症状'!Print_Area</vt:lpstr>
      <vt:lpstr>'37 褥瘡マネジメント'!Print_Area</vt:lpstr>
      <vt:lpstr>'38 排せつ支援'!Print_Area</vt:lpstr>
      <vt:lpstr>'39 自立支援促進'!Print_Area</vt:lpstr>
      <vt:lpstr>'40 科学的介護推進体制'!Print_Area</vt:lpstr>
      <vt:lpstr>'41 安全対策体制'!Print_Area</vt:lpstr>
      <vt:lpstr>'42 高齢者施設等感染対策向上加算 '!Print_Area</vt:lpstr>
      <vt:lpstr>'43 新興感染症等施設療養費'!Print_Area</vt:lpstr>
      <vt:lpstr>'44 生産性向上推進体制加算'!Print_Area</vt:lpstr>
      <vt:lpstr>'45 サービス提供体制強化'!Print_Area</vt:lpstr>
      <vt:lpstr>'46 介護職員等処遇改善 '!Print_Area</vt:lpstr>
      <vt:lpstr>'7 日常生活継続支援'!Print_Area</vt:lpstr>
      <vt:lpstr>'8 看護体制加算'!Print_Area</vt:lpstr>
      <vt:lpstr>'9 夜勤職員配置'!Print_Area</vt:lpstr>
      <vt:lpstr>'介護給付費　目次'!Print_Area</vt:lpstr>
      <vt:lpstr>自主点検結果確認シート!Print_Area</vt:lpstr>
      <vt:lpstr>'第5 介護給付費《基本》'!Print_Area</vt:lpstr>
      <vt:lpstr>'第5 介護給付費《施設ｻｰﾋﾞｽ 1-6》'!Print_Area</vt:lpstr>
      <vt:lpstr>'10 準ユニットケア'!Print_Titles</vt:lpstr>
      <vt:lpstr>'11 生活機能向上連携'!Print_Titles</vt:lpstr>
      <vt:lpstr>'12 個別機能訓練'!Print_Titles</vt:lpstr>
      <vt:lpstr>'13 ADL維持等'!Print_Titles</vt:lpstr>
      <vt:lpstr>'14 若年性認知症入所者受入'!Print_Titles</vt:lpstr>
      <vt:lpstr>'15 常勤医師配置'!Print_Titles</vt:lpstr>
      <vt:lpstr>'16 精神科医による療養指導'!Print_Titles</vt:lpstr>
      <vt:lpstr>'17 障害者生活支援体制'!Print_Titles</vt:lpstr>
      <vt:lpstr>'18 入院、外泊'!Print_Titles</vt:lpstr>
      <vt:lpstr>'19 初期加算'!Print_Titles</vt:lpstr>
      <vt:lpstr>'20 退所時栄養情報連携加算'!Print_Titles</vt:lpstr>
      <vt:lpstr>'21 再入所時栄養連携'!Print_Titles</vt:lpstr>
      <vt:lpstr>'22 退所時等相談援助'!Print_Titles</vt:lpstr>
      <vt:lpstr>'23 協力医療機関連携加算'!Print_Titles</vt:lpstr>
      <vt:lpstr>'24 栄養マネジメント強化'!Print_Titles</vt:lpstr>
      <vt:lpstr>'25 経口移行'!Print_Titles</vt:lpstr>
      <vt:lpstr>'26-1 経口維持（Ⅰ）'!Print_Titles</vt:lpstr>
      <vt:lpstr>'26-2 経口維持（Ⅱ）'!Print_Titles</vt:lpstr>
      <vt:lpstr>'27 口腔衛生管理'!Print_Titles</vt:lpstr>
      <vt:lpstr>'28 療養食'!Print_Titles</vt:lpstr>
      <vt:lpstr>'29 特別通院送迎加算 '!Print_Titles</vt:lpstr>
      <vt:lpstr>'30 配置医師緊急時対応'!Print_Titles</vt:lpstr>
      <vt:lpstr>'31 看取り介護'!Print_Titles</vt:lpstr>
      <vt:lpstr>'32 在宅復帰支援機能'!Print_Titles</vt:lpstr>
      <vt:lpstr>'33 在宅・入所相互利用'!Print_Titles</vt:lpstr>
      <vt:lpstr>'34 認知症専門ケア'!Print_Titles</vt:lpstr>
      <vt:lpstr>'35 認知症チームケア推進加算 '!Print_Titles</vt:lpstr>
      <vt:lpstr>'36 認知症行動・心理症状'!Print_Titles</vt:lpstr>
      <vt:lpstr>'37 褥瘡マネジメント'!Print_Titles</vt:lpstr>
      <vt:lpstr>'38 排せつ支援'!Print_Titles</vt:lpstr>
      <vt:lpstr>'39 自立支援促進'!Print_Titles</vt:lpstr>
      <vt:lpstr>'40 科学的介護推進体制'!Print_Titles</vt:lpstr>
      <vt:lpstr>'41 安全対策体制'!Print_Titles</vt:lpstr>
      <vt:lpstr>'42 高齢者施設等感染対策向上加算 '!Print_Titles</vt:lpstr>
      <vt:lpstr>'43 新興感染症等施設療養費'!Print_Titles</vt:lpstr>
      <vt:lpstr>'44 生産性向上推進体制加算'!Print_Titles</vt:lpstr>
      <vt:lpstr>'45 サービス提供体制強化'!Print_Titles</vt:lpstr>
      <vt:lpstr>'46 介護職員等処遇改善 '!Print_Titles</vt:lpstr>
      <vt:lpstr>'7 日常生活継続支援'!Print_Titles</vt:lpstr>
      <vt:lpstr>'8 看護体制加算'!Print_Titles</vt:lpstr>
      <vt:lpstr>'9 夜勤職員配置'!Print_Titles</vt:lpstr>
      <vt:lpstr>'介護給付費　目次'!Print_Titles</vt:lpstr>
      <vt:lpstr>自主点検結果確認シート!Print_Titles</vt:lpstr>
      <vt:lpstr>'第5 介護給付費《基本》'!Print_Titles</vt:lpstr>
      <vt:lpstr>'第5 介護給付費《施設ｻｰﾋﾞｽ 1-6》'!Print_Titles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服部美里</dc:creator>
  <cp:lastModifiedBy>茂木 優寿（福祉監査課）</cp:lastModifiedBy>
  <cp:lastPrinted>2026-03-30T01:44:49Z</cp:lastPrinted>
  <dcterms:created xsi:type="dcterms:W3CDTF">2023-05-09T03:49:45Z</dcterms:created>
  <dcterms:modified xsi:type="dcterms:W3CDTF">2026-04-16T07:48:34Z</dcterms:modified>
</cp:coreProperties>
</file>