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mc:AlternateContent xmlns:mc="http://schemas.openxmlformats.org/markup-compatibility/2006">
    <mc:Choice Requires="x15">
      <x15ac:absPath xmlns:x15ac="http://schemas.microsoft.com/office/spreadsheetml/2010/11/ac" url="C:\Users\109706\Box\【02_課所共有】06_07_福祉監査課\R06年度\14_高齢施設全般\14_06_高齢施設　自主点検表\共通項目\改定溶け込み\"/>
    </mc:Choice>
  </mc:AlternateContent>
  <xr:revisionPtr revIDLastSave="0" documentId="13_ncr:1_{7D16B3B5-49DE-4AC7-A1A4-4E018D461E45}" xr6:coauthVersionLast="36" xr6:coauthVersionMax="47" xr10:uidLastSave="{00000000-0000-0000-0000-000000000000}"/>
  <bookViews>
    <workbookView xWindow="-103" yWindow="-103" windowWidth="23254" windowHeight="12574" tabRatio="885" firstSheet="1" activeTab="1" xr2:uid="{00000000-000D-0000-FFFF-FFFF00000000}"/>
  </bookViews>
  <sheets>
    <sheet name="運営管理チェックリスト" sheetId="27" state="hidden" r:id="rId1"/>
    <sheet name="はじめに " sheetId="26" r:id="rId2"/>
    <sheet name="自主点検表（運営管理）" sheetId="14" r:id="rId3"/>
    <sheet name="自主点検結果確認シート" sheetId="17" r:id="rId4"/>
    <sheet name="別紙１「勤務表」" sheetId="18" r:id="rId5"/>
    <sheet name="別紙２「安全確認」" sheetId="19" r:id="rId6"/>
    <sheet name="別紙３「入浴設備」" sheetId="23" r:id="rId7"/>
    <sheet name="別紙４「調理業務の管理」" sheetId="21" r:id="rId8"/>
  </sheets>
  <definedNames>
    <definedName name="_xlnm.Print_Area" localSheetId="3">自主点検結果確認シート!$B$1:$U$108</definedName>
    <definedName name="_xlnm.Print_Area" localSheetId="2">'自主点検表（運営管理）'!$A$1:$AA$1137</definedName>
    <definedName name="_xlnm.Print_Area" localSheetId="4">別紙１「勤務表」!$B$1:$V$32</definedName>
    <definedName name="_xlnm.Print_Area" localSheetId="5">別紙２「安全確認」!$A$1:$E$28</definedName>
    <definedName name="_xlnm.Print_Area" localSheetId="6">別紙３「入浴設備」!$A$1:$AE$33</definedName>
    <definedName name="_xlnm.Print_Area" localSheetId="7">別紙４「調理業務の管理」!$A$1:$E$24</definedName>
    <definedName name="_xlnm.Print_Titles" localSheetId="3">自主点検結果確認シート!$1:$2</definedName>
    <definedName name="_xlnm.Print_Titles" localSheetId="2">'自主点検表（運営管理）'!$52:$52</definedName>
  </definedNames>
  <calcPr calcId="191029"/>
</workbook>
</file>

<file path=xl/calcChain.xml><?xml version="1.0" encoding="utf-8"?>
<calcChain xmlns="http://schemas.openxmlformats.org/spreadsheetml/2006/main">
  <c r="U110" i="17" l="1"/>
  <c r="U109" i="17"/>
  <c r="U108" i="17"/>
  <c r="U107" i="17"/>
  <c r="U106" i="17"/>
  <c r="U105" i="17"/>
  <c r="U104" i="17"/>
  <c r="U103" i="17"/>
  <c r="U102" i="17"/>
  <c r="U101" i="17"/>
  <c r="U100" i="17"/>
  <c r="U99" i="17"/>
  <c r="U98" i="17"/>
  <c r="U97" i="17"/>
  <c r="U96" i="17"/>
  <c r="U95" i="17"/>
  <c r="U94" i="17"/>
  <c r="U93" i="17"/>
  <c r="U92" i="17"/>
  <c r="U91" i="17"/>
  <c r="U90" i="17"/>
  <c r="U89" i="17"/>
  <c r="U88" i="17"/>
  <c r="U87" i="17"/>
  <c r="U86" i="17"/>
  <c r="U85" i="17"/>
  <c r="U84" i="17"/>
  <c r="U83" i="17"/>
  <c r="U82" i="17"/>
  <c r="U81" i="17"/>
  <c r="U80" i="17"/>
  <c r="U79" i="17"/>
  <c r="U78" i="17"/>
  <c r="U77" i="17"/>
  <c r="U76" i="17"/>
  <c r="U75" i="17"/>
  <c r="U74" i="17"/>
  <c r="U73" i="17"/>
  <c r="U72" i="17"/>
  <c r="U71" i="17"/>
  <c r="U70" i="17"/>
  <c r="U69" i="17"/>
  <c r="U68" i="17"/>
  <c r="U67" i="17"/>
  <c r="U65" i="17"/>
  <c r="U64" i="17"/>
  <c r="U63" i="17"/>
  <c r="U62" i="17"/>
  <c r="U61" i="17"/>
  <c r="U59" i="17"/>
  <c r="U58" i="17"/>
  <c r="U57" i="17"/>
  <c r="U56" i="17"/>
  <c r="U55" i="17"/>
  <c r="U54" i="17"/>
  <c r="U53" i="17"/>
  <c r="U52" i="17"/>
  <c r="U50" i="17"/>
  <c r="U49" i="17"/>
  <c r="U48" i="17"/>
  <c r="U47" i="17"/>
  <c r="U46" i="17"/>
  <c r="U45" i="17"/>
  <c r="U44" i="17"/>
  <c r="U43" i="17"/>
  <c r="U42" i="17"/>
  <c r="U40" i="17"/>
  <c r="U39" i="17"/>
  <c r="U37" i="17"/>
  <c r="U35" i="17"/>
  <c r="U33" i="17"/>
  <c r="U32" i="17"/>
  <c r="U31" i="17"/>
  <c r="U30" i="17"/>
  <c r="U29" i="17"/>
  <c r="U28" i="17"/>
  <c r="U27" i="17"/>
  <c r="U26" i="17"/>
  <c r="U25" i="17"/>
  <c r="U24" i="17"/>
  <c r="U23" i="17"/>
  <c r="U22" i="17"/>
  <c r="U21" i="17"/>
  <c r="U20" i="17"/>
  <c r="U19" i="17"/>
  <c r="U17" i="17"/>
  <c r="U16" i="17"/>
  <c r="U15" i="17"/>
  <c r="U14" i="17"/>
  <c r="U13" i="17"/>
  <c r="U11" i="17"/>
  <c r="U9" i="17"/>
  <c r="U7" i="17"/>
  <c r="U4" i="17"/>
  <c r="R110" i="17"/>
  <c r="R109" i="17"/>
  <c r="R108" i="17"/>
  <c r="R107" i="17"/>
  <c r="R106" i="17"/>
  <c r="R105" i="17"/>
  <c r="R104" i="17"/>
  <c r="R103" i="17"/>
  <c r="R102" i="17"/>
  <c r="R101" i="17"/>
  <c r="R100" i="17"/>
  <c r="R99" i="17"/>
  <c r="R98" i="17"/>
  <c r="R97" i="17"/>
  <c r="R96" i="17"/>
  <c r="R95" i="17"/>
  <c r="R94" i="17"/>
  <c r="R93" i="17"/>
  <c r="R92" i="17"/>
  <c r="R91" i="17"/>
  <c r="R90" i="17"/>
  <c r="R89" i="17"/>
  <c r="R88" i="17"/>
  <c r="R87" i="17"/>
  <c r="R86" i="17"/>
  <c r="R85" i="17"/>
  <c r="R84" i="17"/>
  <c r="R83" i="17"/>
  <c r="R82" i="17"/>
  <c r="R81" i="17"/>
  <c r="R80" i="17"/>
  <c r="R79" i="17"/>
  <c r="R78" i="17"/>
  <c r="R77" i="17"/>
  <c r="R76" i="17"/>
  <c r="R75" i="17"/>
  <c r="R74" i="17"/>
  <c r="R73" i="17"/>
  <c r="R72" i="17"/>
  <c r="R71" i="17"/>
  <c r="R70" i="17"/>
  <c r="R69" i="17"/>
  <c r="R68" i="17"/>
  <c r="R67" i="17"/>
  <c r="R66" i="17"/>
  <c r="R65" i="17"/>
  <c r="R64" i="17"/>
  <c r="R63" i="17"/>
  <c r="R62" i="17"/>
  <c r="R61" i="17"/>
  <c r="R60" i="17"/>
  <c r="R59" i="17"/>
  <c r="R58" i="17"/>
  <c r="R57" i="17"/>
  <c r="R56" i="17"/>
  <c r="R55" i="17"/>
  <c r="R54" i="17"/>
  <c r="R53" i="17"/>
  <c r="R52"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R22" i="17"/>
  <c r="R21" i="17"/>
  <c r="R20" i="17"/>
  <c r="R19" i="17"/>
  <c r="R17" i="17"/>
  <c r="R16" i="17"/>
  <c r="R15" i="17"/>
  <c r="R14" i="17"/>
  <c r="R13" i="17"/>
  <c r="R12" i="17"/>
  <c r="R11" i="17"/>
  <c r="R10" i="17"/>
  <c r="R9" i="17"/>
  <c r="R8" i="17"/>
  <c r="R7" i="17"/>
  <c r="R6" i="17"/>
  <c r="R5" i="17"/>
  <c r="R4" i="17"/>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 r="O3" i="18"/>
  <c r="D3" i="21" l="1"/>
  <c r="U3" i="23"/>
  <c r="K476" i="14" l="1"/>
  <c r="AB601" i="14" l="1"/>
  <c r="AB720" i="14"/>
  <c r="AB629" i="14"/>
  <c r="AB596" i="14"/>
  <c r="AB391" i="14" l="1"/>
  <c r="AB190" i="14"/>
  <c r="AB1126" i="14" l="1"/>
  <c r="AB1135" i="14"/>
  <c r="AB996" i="14"/>
  <c r="AB915" i="14"/>
  <c r="AB906" i="14"/>
  <c r="AB855" i="14"/>
  <c r="AB725" i="14"/>
  <c r="AB319" i="14"/>
  <c r="AB306" i="14"/>
  <c r="AB295" i="14" l="1"/>
  <c r="T110" i="17" l="1"/>
  <c r="P110" i="17" s="1"/>
  <c r="T108" i="17"/>
  <c r="P108" i="17" s="1"/>
  <c r="T107" i="17"/>
  <c r="P107" i="17" s="1"/>
  <c r="T106" i="17"/>
  <c r="P106" i="17" s="1"/>
  <c r="T105" i="17"/>
  <c r="P105" i="17" s="1"/>
  <c r="T104" i="17"/>
  <c r="P104" i="17" s="1"/>
  <c r="T103" i="17"/>
  <c r="P103" i="17" s="1"/>
  <c r="T102" i="17"/>
  <c r="P102" i="17" s="1"/>
  <c r="T101" i="17"/>
  <c r="P101" i="17" s="1"/>
  <c r="T100" i="17"/>
  <c r="P100" i="17" s="1"/>
  <c r="T99" i="17"/>
  <c r="P99" i="17" s="1"/>
  <c r="T98" i="17"/>
  <c r="P98" i="17" s="1"/>
  <c r="T97" i="17"/>
  <c r="P97" i="17" s="1"/>
  <c r="T96" i="17"/>
  <c r="P96" i="17" s="1"/>
  <c r="T95" i="17"/>
  <c r="P95" i="17" s="1"/>
  <c r="T94" i="17"/>
  <c r="P94" i="17" s="1"/>
  <c r="T93" i="17"/>
  <c r="P93" i="17" s="1"/>
  <c r="T92" i="17"/>
  <c r="P92" i="17" s="1"/>
  <c r="T91" i="17"/>
  <c r="P91" i="17" s="1"/>
  <c r="T90" i="17"/>
  <c r="P90" i="17" s="1"/>
  <c r="T89" i="17"/>
  <c r="P89" i="17" s="1"/>
  <c r="T88" i="17"/>
  <c r="P88" i="17" s="1"/>
  <c r="T87" i="17"/>
  <c r="P87" i="17" s="1"/>
  <c r="T86" i="17"/>
  <c r="P86" i="17" s="1"/>
  <c r="T85" i="17"/>
  <c r="P85" i="17" s="1"/>
  <c r="T84" i="17"/>
  <c r="P84" i="17" s="1"/>
  <c r="T83" i="17"/>
  <c r="P83" i="17" s="1"/>
  <c r="T82" i="17"/>
  <c r="P82" i="17" s="1"/>
  <c r="T81" i="17"/>
  <c r="P81" i="17" s="1"/>
  <c r="T80" i="17"/>
  <c r="P80" i="17" s="1"/>
  <c r="T79" i="17"/>
  <c r="P79" i="17" s="1"/>
  <c r="T78" i="17"/>
  <c r="P78" i="17" s="1"/>
  <c r="T77" i="17"/>
  <c r="P77" i="17" s="1"/>
  <c r="T76" i="17"/>
  <c r="P76" i="17" s="1"/>
  <c r="T75" i="17"/>
  <c r="P75" i="17" s="1"/>
  <c r="T74" i="17"/>
  <c r="P74" i="17" s="1"/>
  <c r="T73" i="17"/>
  <c r="P73" i="17" s="1"/>
  <c r="T72" i="17"/>
  <c r="P72" i="17" s="1"/>
  <c r="T71" i="17"/>
  <c r="P71" i="17" s="1"/>
  <c r="T70" i="17"/>
  <c r="P70" i="17" s="1"/>
  <c r="T69" i="17"/>
  <c r="P69" i="17" s="1"/>
  <c r="T68" i="17"/>
  <c r="P68" i="17" s="1"/>
  <c r="T67" i="17"/>
  <c r="P67" i="17" s="1"/>
  <c r="T66" i="17"/>
  <c r="P66" i="17" s="1"/>
  <c r="T65" i="17"/>
  <c r="P65" i="17" s="1"/>
  <c r="T64" i="17"/>
  <c r="P64" i="17" s="1"/>
  <c r="T63" i="17"/>
  <c r="P63" i="17" s="1"/>
  <c r="T62" i="17"/>
  <c r="P62" i="17" s="1"/>
  <c r="T61" i="17"/>
  <c r="P61" i="17" s="1"/>
  <c r="T60" i="17"/>
  <c r="P60" i="17" s="1"/>
  <c r="T59" i="17"/>
  <c r="P59" i="17" s="1"/>
  <c r="T58" i="17"/>
  <c r="P58" i="17" s="1"/>
  <c r="T57" i="17"/>
  <c r="P57" i="17" s="1"/>
  <c r="T56" i="17"/>
  <c r="P56" i="17" s="1"/>
  <c r="T55" i="17"/>
  <c r="P55" i="17" s="1"/>
  <c r="T54" i="17"/>
  <c r="P54" i="17" s="1"/>
  <c r="T53" i="17"/>
  <c r="P53" i="17" s="1"/>
  <c r="T52" i="17"/>
  <c r="P52" i="17" s="1"/>
  <c r="T50" i="17"/>
  <c r="P50" i="17" s="1"/>
  <c r="T49" i="17"/>
  <c r="P49" i="17" s="1"/>
  <c r="T48" i="17"/>
  <c r="P48" i="17" s="1"/>
  <c r="T47" i="17"/>
  <c r="P47" i="17" s="1"/>
  <c r="T46" i="17"/>
  <c r="P46" i="17" s="1"/>
  <c r="T45" i="17"/>
  <c r="P45" i="17" s="1"/>
  <c r="T44" i="17"/>
  <c r="P44" i="17" s="1"/>
  <c r="T43" i="17"/>
  <c r="P43" i="17" s="1"/>
  <c r="T42" i="17"/>
  <c r="P42" i="17" s="1"/>
  <c r="T41" i="17"/>
  <c r="P41" i="17" s="1"/>
  <c r="T40" i="17"/>
  <c r="P40" i="17" s="1"/>
  <c r="T39" i="17"/>
  <c r="P39" i="17" s="1"/>
  <c r="T38" i="17"/>
  <c r="P38" i="17" s="1"/>
  <c r="T37" i="17"/>
  <c r="P37" i="17" s="1"/>
  <c r="T36" i="17"/>
  <c r="P36" i="17" s="1"/>
  <c r="T35" i="17"/>
  <c r="P35" i="17" s="1"/>
  <c r="T34" i="17"/>
  <c r="P34" i="17" s="1"/>
  <c r="T33" i="17"/>
  <c r="P33" i="17" s="1"/>
  <c r="T32" i="17"/>
  <c r="P32" i="17" s="1"/>
  <c r="T31" i="17"/>
  <c r="P31" i="17" s="1"/>
  <c r="T30" i="17"/>
  <c r="P30" i="17" s="1"/>
  <c r="P29" i="17"/>
  <c r="T28" i="17"/>
  <c r="P28" i="17" s="1"/>
  <c r="T27" i="17"/>
  <c r="P27" i="17" s="1"/>
  <c r="T26" i="17"/>
  <c r="P26" i="17" s="1"/>
  <c r="T25" i="17"/>
  <c r="P25" i="17" s="1"/>
  <c r="T24" i="17"/>
  <c r="P24" i="17" s="1"/>
  <c r="T23" i="17"/>
  <c r="P23" i="17" s="1"/>
  <c r="T22" i="17"/>
  <c r="P22" i="17" s="1"/>
  <c r="T21" i="17"/>
  <c r="P21" i="17" s="1"/>
  <c r="T20" i="17"/>
  <c r="P20" i="17" s="1"/>
  <c r="T17" i="17"/>
  <c r="P17" i="17" s="1"/>
  <c r="T16" i="17"/>
  <c r="P16" i="17" s="1"/>
  <c r="T15" i="17"/>
  <c r="P15" i="17" s="1"/>
  <c r="T14" i="17"/>
  <c r="P14" i="17" s="1"/>
  <c r="T109" i="17" l="1"/>
  <c r="P109" i="17" s="1"/>
  <c r="T19" i="17"/>
  <c r="P19" i="17" s="1"/>
  <c r="T13" i="17"/>
  <c r="P13" i="17" s="1"/>
  <c r="T12" i="17"/>
  <c r="P12" i="17" s="1"/>
  <c r="T11" i="17"/>
  <c r="P11" i="17" s="1"/>
  <c r="T10" i="17"/>
  <c r="P10" i="17" s="1"/>
  <c r="T9" i="17"/>
  <c r="P9" i="17" s="1"/>
  <c r="T8" i="17"/>
  <c r="P8" i="17" s="1"/>
  <c r="T7" i="17"/>
  <c r="P7" i="17" s="1"/>
  <c r="T6" i="17"/>
  <c r="P6" i="17" s="1"/>
  <c r="T5" i="17"/>
  <c r="P5" i="17" s="1"/>
  <c r="T4" i="17"/>
  <c r="P4" i="17" s="1"/>
  <c r="H110" i="17"/>
  <c r="H109" i="17"/>
  <c r="H108" i="17"/>
  <c r="H107" i="17"/>
  <c r="E107" i="17"/>
  <c r="H106" i="17"/>
  <c r="H102" i="17"/>
  <c r="E102" i="17"/>
  <c r="H100" i="17"/>
  <c r="H96" i="17"/>
  <c r="H93" i="17"/>
  <c r="H86" i="17"/>
  <c r="H82" i="17"/>
  <c r="H71" i="17"/>
  <c r="H69" i="17"/>
  <c r="E69" i="17"/>
  <c r="H64" i="17"/>
  <c r="H52" i="17"/>
  <c r="H51" i="17"/>
  <c r="H46" i="17"/>
  <c r="H45" i="17"/>
  <c r="H44" i="17"/>
  <c r="H43" i="17"/>
  <c r="H40" i="17"/>
  <c r="H34" i="17"/>
  <c r="H32" i="17"/>
  <c r="H22" i="17"/>
  <c r="H19" i="17"/>
  <c r="H17" i="17"/>
  <c r="H14" i="17"/>
  <c r="H11" i="17"/>
  <c r="E4" i="17"/>
  <c r="E3" i="17"/>
  <c r="H4" i="17" l="1"/>
  <c r="AB335" i="14" l="1"/>
  <c r="AB1103" i="14"/>
  <c r="AB1098" i="14"/>
  <c r="AB1092" i="14"/>
  <c r="AB1075" i="14"/>
  <c r="AB1064" i="14"/>
  <c r="AB1047" i="14"/>
  <c r="AB1035" i="14"/>
  <c r="AB1025" i="14"/>
  <c r="AB979" i="14"/>
  <c r="AB964" i="14"/>
  <c r="AB953" i="14"/>
  <c r="AB946" i="14"/>
  <c r="AB930" i="14"/>
  <c r="AB923" i="14"/>
  <c r="AB919" i="14"/>
  <c r="AB898" i="14"/>
  <c r="AB892" i="14"/>
  <c r="AB889" i="14"/>
  <c r="AB881" i="14"/>
  <c r="AB874" i="14"/>
  <c r="AB869" i="14"/>
  <c r="AB864" i="14"/>
  <c r="AB849" i="14"/>
  <c r="AB838" i="14"/>
  <c r="AB833" i="14"/>
  <c r="AB824" i="14"/>
  <c r="AB817" i="14"/>
  <c r="AB809" i="14"/>
  <c r="AB790" i="14"/>
  <c r="AB769" i="14"/>
  <c r="AB746" i="14"/>
  <c r="AB739" i="14"/>
  <c r="AB710" i="14"/>
  <c r="AB705" i="14"/>
  <c r="AB701" i="14"/>
  <c r="AB693" i="14"/>
  <c r="AB690" i="14"/>
  <c r="AB680" i="14"/>
  <c r="AB676" i="14"/>
  <c r="AB672" i="14"/>
  <c r="AB668" i="14"/>
  <c r="AB660" i="14"/>
  <c r="AB655" i="14"/>
  <c r="AB648" i="14"/>
  <c r="AB642" i="14"/>
  <c r="AB634" i="14"/>
  <c r="AB625" i="14"/>
  <c r="AB613" i="14"/>
  <c r="AB563" i="14"/>
  <c r="AB541" i="14"/>
  <c r="AB521" i="14"/>
  <c r="AB494" i="14"/>
  <c r="AB480" i="14"/>
  <c r="AB444" i="14"/>
  <c r="AB441" i="14"/>
  <c r="AB427" i="14"/>
  <c r="AB420" i="14"/>
  <c r="AB416" i="14"/>
  <c r="AB403" i="14"/>
  <c r="AB395" i="14"/>
  <c r="AB390" i="14"/>
  <c r="AB383" i="14"/>
  <c r="AB346" i="14"/>
  <c r="AB368" i="14"/>
  <c r="AB287" i="14"/>
  <c r="AB283" i="14"/>
  <c r="AB276" i="14"/>
  <c r="AB254" i="14"/>
  <c r="AB251" i="14"/>
  <c r="AB242" i="14"/>
  <c r="AB203" i="14"/>
  <c r="AB199" i="14"/>
  <c r="AB188" i="14"/>
  <c r="AB961" i="14"/>
  <c r="AB461" i="14"/>
  <c r="AB164" i="14"/>
  <c r="AB147" i="14"/>
  <c r="AB140" i="14"/>
  <c r="AB134" i="14"/>
  <c r="AB125" i="14"/>
  <c r="AB118" i="14"/>
  <c r="AB109" i="14"/>
  <c r="AB103" i="14"/>
  <c r="AB87" i="14"/>
  <c r="AB81" i="14"/>
  <c r="AB68" i="14"/>
  <c r="AB65" i="14"/>
  <c r="AB60" i="14"/>
  <c r="AB57" i="14"/>
</calcChain>
</file>

<file path=xl/sharedStrings.xml><?xml version="1.0" encoding="utf-8"?>
<sst xmlns="http://schemas.openxmlformats.org/spreadsheetml/2006/main" count="3209" uniqueCount="1616">
  <si>
    <t xml:space="preserve">                                                                         </t>
  </si>
  <si>
    <t>自　主　点　検　項　目</t>
  </si>
  <si>
    <t>点検結果</t>
  </si>
  <si>
    <t>記　入　欄　及　び　点　検　の　ポ　イ　ン　ト</t>
  </si>
  <si>
    <t>いる・いない</t>
  </si>
  <si>
    <t>【給与規程】</t>
    <rPh sb="1" eb="3">
      <t>キュウヨ</t>
    </rPh>
    <rPh sb="3" eb="5">
      <t>キテイ</t>
    </rPh>
    <phoneticPr fontId="6"/>
  </si>
  <si>
    <t>【給与支給台帳】</t>
    <rPh sb="1" eb="3">
      <t>キュウヨ</t>
    </rPh>
    <rPh sb="3" eb="5">
      <t>シキュウ</t>
    </rPh>
    <rPh sb="5" eb="7">
      <t>ダイチョウ</t>
    </rPh>
    <phoneticPr fontId="6"/>
  </si>
  <si>
    <t>自主点検表記入要領</t>
    <rPh sb="0" eb="2">
      <t>ジシュ</t>
    </rPh>
    <rPh sb="2" eb="5">
      <t>テンケンヒョウ</t>
    </rPh>
    <rPh sb="5" eb="7">
      <t>キニュウ</t>
    </rPh>
    <rPh sb="7" eb="9">
      <t>ヨウリョウ</t>
    </rPh>
    <phoneticPr fontId="5"/>
  </si>
  <si>
    <t>文　中　の　略　称</t>
    <rPh sb="0" eb="1">
      <t>ブン</t>
    </rPh>
    <rPh sb="2" eb="3">
      <t>ナカ</t>
    </rPh>
    <rPh sb="6" eb="7">
      <t>リャク</t>
    </rPh>
    <rPh sb="8" eb="9">
      <t>ショウ</t>
    </rPh>
    <phoneticPr fontId="5"/>
  </si>
  <si>
    <t>審査基準</t>
    <rPh sb="0" eb="2">
      <t>シンサ</t>
    </rPh>
    <rPh sb="2" eb="4">
      <t>キジュン</t>
    </rPh>
    <phoneticPr fontId="5"/>
  </si>
  <si>
    <t>審査要領</t>
    <rPh sb="0" eb="2">
      <t>シンサ</t>
    </rPh>
    <rPh sb="2" eb="4">
      <t>ヨウリョウ</t>
    </rPh>
    <phoneticPr fontId="5"/>
  </si>
  <si>
    <t>社会福祉法人の認可について（通知）［平成１２年１２月１日４課長通知］－別紙</t>
    <rPh sb="0" eb="6">
      <t>シャカイフクシホウジン</t>
    </rPh>
    <rPh sb="7" eb="9">
      <t>ニンカ</t>
    </rPh>
    <rPh sb="14" eb="16">
      <t>ツウチ</t>
    </rPh>
    <rPh sb="18" eb="20">
      <t>ヘイセイ</t>
    </rPh>
    <rPh sb="22" eb="23">
      <t>ネン</t>
    </rPh>
    <rPh sb="25" eb="26">
      <t>ガツ</t>
    </rPh>
    <rPh sb="27" eb="28">
      <t>ニチ</t>
    </rPh>
    <rPh sb="29" eb="31">
      <t>カチョウ</t>
    </rPh>
    <rPh sb="31" eb="33">
      <t>ツウチ</t>
    </rPh>
    <phoneticPr fontId="5"/>
  </si>
  <si>
    <t>運用指針</t>
    <rPh sb="0" eb="2">
      <t>ウンヨウ</t>
    </rPh>
    <rPh sb="2" eb="4">
      <t>シシン</t>
    </rPh>
    <phoneticPr fontId="5"/>
  </si>
  <si>
    <t>運用上の留意事項</t>
    <rPh sb="0" eb="3">
      <t>ウンヨウジョウ</t>
    </rPh>
    <rPh sb="4" eb="6">
      <t>リュウイ</t>
    </rPh>
    <rPh sb="6" eb="8">
      <t>ジコウ</t>
    </rPh>
    <phoneticPr fontId="5"/>
  </si>
  <si>
    <t>入札契約通知</t>
    <rPh sb="0" eb="2">
      <t>ニュウサツ</t>
    </rPh>
    <rPh sb="2" eb="4">
      <t>ケイヤク</t>
    </rPh>
    <rPh sb="4" eb="6">
      <t>ツウチ</t>
    </rPh>
    <phoneticPr fontId="5"/>
  </si>
  <si>
    <t>指導監査要綱</t>
    <rPh sb="0" eb="2">
      <t>シドウ</t>
    </rPh>
    <rPh sb="2" eb="4">
      <t>カンサ</t>
    </rPh>
    <rPh sb="4" eb="6">
      <t>ヨウコウ</t>
    </rPh>
    <phoneticPr fontId="5"/>
  </si>
  <si>
    <t>【参考資料】</t>
    <rPh sb="1" eb="2">
      <t>サン</t>
    </rPh>
    <rPh sb="2" eb="3">
      <t>コウ</t>
    </rPh>
    <rPh sb="3" eb="5">
      <t>シリョウ</t>
    </rPh>
    <phoneticPr fontId="5"/>
  </si>
  <si>
    <t>法</t>
    <rPh sb="0" eb="1">
      <t>ホウ</t>
    </rPh>
    <phoneticPr fontId="5"/>
  </si>
  <si>
    <t>社会福祉法</t>
    <rPh sb="0" eb="2">
      <t>シャカイ</t>
    </rPh>
    <rPh sb="2" eb="5">
      <t>フクシホウ</t>
    </rPh>
    <phoneticPr fontId="5"/>
  </si>
  <si>
    <t>１　自主点検表の対象</t>
    <rPh sb="2" eb="4">
      <t>ジシュ</t>
    </rPh>
    <rPh sb="4" eb="7">
      <t>テンケンヒョウ</t>
    </rPh>
    <rPh sb="8" eb="10">
      <t>タイショウ</t>
    </rPh>
    <phoneticPr fontId="5"/>
  </si>
  <si>
    <t>社会福祉法施行規則</t>
    <rPh sb="0" eb="2">
      <t>シャカイ</t>
    </rPh>
    <rPh sb="2" eb="5">
      <t>フクシホウ</t>
    </rPh>
    <rPh sb="5" eb="7">
      <t>シコウ</t>
    </rPh>
    <rPh sb="7" eb="9">
      <t>キソク</t>
    </rPh>
    <phoneticPr fontId="5"/>
  </si>
  <si>
    <t>名　　　　称</t>
    <rPh sb="0" eb="1">
      <t>メイ</t>
    </rPh>
    <rPh sb="5" eb="6">
      <t>ショウ</t>
    </rPh>
    <phoneticPr fontId="5"/>
  </si>
  <si>
    <t>連　絡　先</t>
    <rPh sb="0" eb="1">
      <t>レン</t>
    </rPh>
    <rPh sb="2" eb="3">
      <t>ラク</t>
    </rPh>
    <rPh sb="4" eb="5">
      <t>サキ</t>
    </rPh>
    <phoneticPr fontId="5"/>
  </si>
  <si>
    <t>記入年月日</t>
    <rPh sb="0" eb="2">
      <t>キニュウ</t>
    </rPh>
    <rPh sb="2" eb="5">
      <t>ネンガッピ</t>
    </rPh>
    <phoneticPr fontId="5"/>
  </si>
  <si>
    <t>施行規則</t>
    <rPh sb="0" eb="2">
      <t>シコウ</t>
    </rPh>
    <rPh sb="2" eb="4">
      <t>キソク</t>
    </rPh>
    <phoneticPr fontId="5"/>
  </si>
  <si>
    <t>参加者（構成員）：</t>
    <rPh sb="0" eb="3">
      <t>サンカシャ</t>
    </rPh>
    <rPh sb="4" eb="7">
      <t>コウセイイン</t>
    </rPh>
    <phoneticPr fontId="7"/>
  </si>
  <si>
    <t>根拠法令等
【確認資料】</t>
    <phoneticPr fontId="5"/>
  </si>
  <si>
    <t>モデル経理規程</t>
    <rPh sb="3" eb="5">
      <t>ケイリ</t>
    </rPh>
    <rPh sb="5" eb="7">
      <t>キテイ</t>
    </rPh>
    <phoneticPr fontId="5"/>
  </si>
  <si>
    <t>【職員名簿】</t>
    <rPh sb="1" eb="3">
      <t>ショクイン</t>
    </rPh>
    <rPh sb="3" eb="5">
      <t>メイボ</t>
    </rPh>
    <phoneticPr fontId="7"/>
  </si>
  <si>
    <t>【重要事項掲示物又は印刷物】</t>
    <rPh sb="1" eb="3">
      <t>ジュウヨウ</t>
    </rPh>
    <rPh sb="3" eb="5">
      <t>ジコウ</t>
    </rPh>
    <rPh sb="5" eb="7">
      <t>ケイジ</t>
    </rPh>
    <rPh sb="7" eb="8">
      <t>ブツ</t>
    </rPh>
    <rPh sb="8" eb="9">
      <t>マタ</t>
    </rPh>
    <rPh sb="10" eb="13">
      <t>インサツブツ</t>
    </rPh>
    <phoneticPr fontId="7"/>
  </si>
  <si>
    <t>○勤務時間は、業務の引継や申し送り等に要する時間も考慮して設定してください。</t>
    <rPh sb="1" eb="3">
      <t>キンム</t>
    </rPh>
    <rPh sb="3" eb="5">
      <t>ジカン</t>
    </rPh>
    <rPh sb="7" eb="9">
      <t>ギョウム</t>
    </rPh>
    <rPh sb="10" eb="12">
      <t>ヒキツギ</t>
    </rPh>
    <rPh sb="13" eb="14">
      <t>モウ</t>
    </rPh>
    <rPh sb="15" eb="16">
      <t>オク</t>
    </rPh>
    <rPh sb="17" eb="18">
      <t>トウ</t>
    </rPh>
    <rPh sb="19" eb="20">
      <t>ヨウ</t>
    </rPh>
    <rPh sb="22" eb="24">
      <t>ジカン</t>
    </rPh>
    <rPh sb="25" eb="27">
      <t>コウリョ</t>
    </rPh>
    <rPh sb="29" eb="31">
      <t>セッテイ</t>
    </rPh>
    <phoneticPr fontId="5"/>
  </si>
  <si>
    <t>→他の職務を兼務している場合の兼務の状況を記載してください。</t>
    <rPh sb="1" eb="2">
      <t>タ</t>
    </rPh>
    <rPh sb="3" eb="5">
      <t>ショクム</t>
    </rPh>
    <rPh sb="6" eb="8">
      <t>ケンム</t>
    </rPh>
    <rPh sb="12" eb="14">
      <t>バアイ</t>
    </rPh>
    <rPh sb="15" eb="17">
      <t>ケンム</t>
    </rPh>
    <rPh sb="18" eb="20">
      <t>ジョウキョウ</t>
    </rPh>
    <rPh sb="21" eb="23">
      <t>キサイ</t>
    </rPh>
    <phoneticPr fontId="7"/>
  </si>
  <si>
    <t>→運営のための会議について記載してください。</t>
    <rPh sb="1" eb="3">
      <t>ウンエイ</t>
    </rPh>
    <rPh sb="7" eb="9">
      <t>カイギ</t>
    </rPh>
    <rPh sb="13" eb="15">
      <t>キサイ</t>
    </rPh>
    <phoneticPr fontId="7"/>
  </si>
  <si>
    <t>→夜間の勤務態勢を記載してください。</t>
    <rPh sb="1" eb="3">
      <t>ヤカン</t>
    </rPh>
    <rPh sb="4" eb="6">
      <t>キンム</t>
    </rPh>
    <rPh sb="6" eb="8">
      <t>タイセイ</t>
    </rPh>
    <rPh sb="9" eb="11">
      <t>キサイ</t>
    </rPh>
    <phoneticPr fontId="7"/>
  </si>
  <si>
    <t>→個人情報保護方針及び個人情報取扱規程等の概要について記載してください。</t>
    <rPh sb="1" eb="3">
      <t>コジン</t>
    </rPh>
    <rPh sb="3" eb="5">
      <t>ジョウホウ</t>
    </rPh>
    <rPh sb="5" eb="7">
      <t>ホゴ</t>
    </rPh>
    <rPh sb="7" eb="9">
      <t>ホウシン</t>
    </rPh>
    <rPh sb="9" eb="10">
      <t>オヨ</t>
    </rPh>
    <rPh sb="11" eb="13">
      <t>コジン</t>
    </rPh>
    <rPh sb="13" eb="15">
      <t>ジョウホウ</t>
    </rPh>
    <rPh sb="15" eb="17">
      <t>トリアツカイ</t>
    </rPh>
    <rPh sb="17" eb="19">
      <t>キテイ</t>
    </rPh>
    <rPh sb="19" eb="20">
      <t>トウ</t>
    </rPh>
    <rPh sb="21" eb="23">
      <t>ガイヨウ</t>
    </rPh>
    <rPh sb="27" eb="29">
      <t>キサイ</t>
    </rPh>
    <phoneticPr fontId="7"/>
  </si>
  <si>
    <t>○労基法第37条</t>
    <phoneticPr fontId="7"/>
  </si>
  <si>
    <t>○「重要事項」とは、運営規程の概要、従業者の勤務の体制、協力医療機関、その他の利用申込者のサービスの選択に資すると認められる事項等です。</t>
    <rPh sb="30" eb="32">
      <t>イリョウ</t>
    </rPh>
    <rPh sb="32" eb="34">
      <t>キカン</t>
    </rPh>
    <rPh sb="37" eb="38">
      <t>タ</t>
    </rPh>
    <rPh sb="39" eb="41">
      <t>リヨウ</t>
    </rPh>
    <rPh sb="41" eb="43">
      <t>モウシコミ</t>
    </rPh>
    <rPh sb="43" eb="44">
      <t>シャ</t>
    </rPh>
    <phoneticPr fontId="5"/>
  </si>
  <si>
    <t>法　人　名</t>
    <phoneticPr fontId="5"/>
  </si>
  <si>
    <t>実地指導対象施設名</t>
    <rPh sb="0" eb="2">
      <t>ジッチ</t>
    </rPh>
    <rPh sb="2" eb="4">
      <t>シドウ</t>
    </rPh>
    <rPh sb="4" eb="6">
      <t>タイショウ</t>
    </rPh>
    <phoneticPr fontId="5"/>
  </si>
  <si>
    <t>２　記入方法</t>
    <phoneticPr fontId="5"/>
  </si>
  <si>
    <t>３　根拠法令・参考資料の名称</t>
    <phoneticPr fontId="5"/>
  </si>
  <si>
    <t>　　この点検表に記載されている根拠法令・参考資料の略称の詳細は、次のとおりです。</t>
    <phoneticPr fontId="5"/>
  </si>
  <si>
    <t xml:space="preserve">【職員会議録、処遇会議録等】
</t>
    <rPh sb="1" eb="3">
      <t>ショクイン</t>
    </rPh>
    <rPh sb="3" eb="6">
      <t>カイギロク</t>
    </rPh>
    <rPh sb="7" eb="9">
      <t>ショグウ</t>
    </rPh>
    <rPh sb="9" eb="12">
      <t>カイギロク</t>
    </rPh>
    <rPh sb="12" eb="13">
      <t>トウ</t>
    </rPh>
    <phoneticPr fontId="7"/>
  </si>
  <si>
    <t>（俸給、諸手当、賞与、役員としての報酬や兼務施設職員としての給与も合算してください。）</t>
    <rPh sb="1" eb="3">
      <t>ホウキュウ</t>
    </rPh>
    <rPh sb="4" eb="7">
      <t>ショテアテ</t>
    </rPh>
    <rPh sb="8" eb="10">
      <t>ショウヨ</t>
    </rPh>
    <rPh sb="11" eb="13">
      <t>ヤクイン</t>
    </rPh>
    <rPh sb="17" eb="19">
      <t>ホウシュウ</t>
    </rPh>
    <rPh sb="20" eb="22">
      <t>ケンム</t>
    </rPh>
    <rPh sb="22" eb="24">
      <t>シセツ</t>
    </rPh>
    <rPh sb="24" eb="26">
      <t>ショクイン</t>
    </rPh>
    <rPh sb="30" eb="32">
      <t>キュウヨ</t>
    </rPh>
    <rPh sb="33" eb="35">
      <t>ガッサン</t>
    </rPh>
    <phoneticPr fontId="7"/>
  </si>
  <si>
    <t>○入所者の個人の尊厳を尊重し、必要のある入所者にはできる限り個人スペースを確保するようにしてください。また、設備などを入所者の安全に配慮したものにしてください。</t>
    <rPh sb="1" eb="4">
      <t>ニュウショシャ</t>
    </rPh>
    <rPh sb="5" eb="7">
      <t>コジン</t>
    </rPh>
    <rPh sb="8" eb="10">
      <t>ソンゲン</t>
    </rPh>
    <rPh sb="11" eb="13">
      <t>ソンチョウ</t>
    </rPh>
    <rPh sb="15" eb="17">
      <t>ヒツヨウ</t>
    </rPh>
    <rPh sb="20" eb="23">
      <t>ニュウショシャ</t>
    </rPh>
    <rPh sb="28" eb="29">
      <t>カギ</t>
    </rPh>
    <rPh sb="30" eb="32">
      <t>コジン</t>
    </rPh>
    <rPh sb="37" eb="39">
      <t>カクホ</t>
    </rPh>
    <rPh sb="54" eb="56">
      <t>セツビ</t>
    </rPh>
    <rPh sb="59" eb="62">
      <t>ニュウショシャ</t>
    </rPh>
    <rPh sb="63" eb="65">
      <t>アンゼン</t>
    </rPh>
    <rPh sb="66" eb="68">
      <t>ハイリョ</t>
    </rPh>
    <phoneticPr fontId="5"/>
  </si>
  <si>
    <t>→「いる」と回答した場合、直近の届出時期を記載してください。</t>
    <rPh sb="6" eb="8">
      <t>カイトウ</t>
    </rPh>
    <rPh sb="10" eb="12">
      <t>バアイ</t>
    </rPh>
    <rPh sb="13" eb="15">
      <t>チョッキン</t>
    </rPh>
    <rPh sb="16" eb="18">
      <t>トドケデ</t>
    </rPh>
    <rPh sb="18" eb="20">
      <t>ジキ</t>
    </rPh>
    <rPh sb="21" eb="23">
      <t>キサイ</t>
    </rPh>
    <phoneticPr fontId="5"/>
  </si>
  <si>
    <t>○平12老企43第4の24</t>
    <rPh sb="1" eb="2">
      <t>ヘイ</t>
    </rPh>
    <rPh sb="4" eb="5">
      <t>ロウ</t>
    </rPh>
    <rPh sb="5" eb="6">
      <t>キ</t>
    </rPh>
    <rPh sb="8" eb="9">
      <t>ダイ</t>
    </rPh>
    <phoneticPr fontId="5"/>
  </si>
  <si>
    <t>○障害者の日常生活及び社会生活を総合的に支援するための法律に基づく指定障害者支援施設等の人員、設備及び運営に関する基準について第3の3（38）ほか(平成19.1.26障発第0126001号社会・援護局障害保健福祉部長通知)</t>
    <phoneticPr fontId="5"/>
  </si>
  <si>
    <t>○消防法8条の3</t>
    <phoneticPr fontId="5"/>
  </si>
  <si>
    <t>○消防法施行令別表第1</t>
    <phoneticPr fontId="5"/>
  </si>
  <si>
    <t>→地域との協定又は協力体制の概要を記載してください。</t>
    <rPh sb="1" eb="3">
      <t>チイキ</t>
    </rPh>
    <rPh sb="5" eb="7">
      <t>キョウテイ</t>
    </rPh>
    <rPh sb="7" eb="8">
      <t>マタ</t>
    </rPh>
    <rPh sb="9" eb="11">
      <t>キョウリョク</t>
    </rPh>
    <rPh sb="11" eb="13">
      <t>タイセイ</t>
    </rPh>
    <rPh sb="14" eb="16">
      <t>ガイヨウ</t>
    </rPh>
    <rPh sb="17" eb="19">
      <t>キサイ</t>
    </rPh>
    <phoneticPr fontId="5"/>
  </si>
  <si>
    <t>○自衛消防組織、地域消防組織との協力体制や近隣住民との協力体制等を確保することが重要です。このためには、日頃から地域との交流を図り、施設や入所者の実態を理解してもらう取組みが重要です。</t>
    <phoneticPr fontId="5"/>
  </si>
  <si>
    <t>○消防法施行規則第13条の2、第13条の3</t>
    <rPh sb="1" eb="4">
      <t>ショウボウホウ</t>
    </rPh>
    <rPh sb="4" eb="6">
      <t>セコウ</t>
    </rPh>
    <rPh sb="6" eb="8">
      <t>キソク</t>
    </rPh>
    <rPh sb="8" eb="9">
      <t>ダイ</t>
    </rPh>
    <rPh sb="11" eb="12">
      <t>ジョウ</t>
    </rPh>
    <rPh sb="15" eb="16">
      <t>ダイ</t>
    </rPh>
    <rPh sb="18" eb="19">
      <t>ジョウ</t>
    </rPh>
    <phoneticPr fontId="5"/>
  </si>
  <si>
    <t>○その他の施設にあっては、職員や利用者の異動等の状況を見ながら、時期を工夫して年２回以上の訓練を実施してください。</t>
    <phoneticPr fontId="5"/>
  </si>
  <si>
    <t>→次の事項を記載してください。</t>
    <phoneticPr fontId="5"/>
  </si>
  <si>
    <t>※参考URL</t>
    <rPh sb="1" eb="3">
      <t>サンコウ</t>
    </rPh>
    <phoneticPr fontId="5"/>
  </si>
  <si>
    <t>○社会福祉施設等における防犯に係る安全の確保について(H29.9.15社福第1331-1号、埼玉県福祉部長通知)</t>
    <rPh sb="35" eb="36">
      <t>シャ</t>
    </rPh>
    <rPh sb="36" eb="37">
      <t>フク</t>
    </rPh>
    <rPh sb="37" eb="38">
      <t>ダイ</t>
    </rPh>
    <rPh sb="44" eb="45">
      <t>ゴウ</t>
    </rPh>
    <rPh sb="46" eb="49">
      <t>サイタマケン</t>
    </rPh>
    <rPh sb="49" eb="51">
      <t>フクシ</t>
    </rPh>
    <rPh sb="51" eb="53">
      <t>ブチョウ</t>
    </rPh>
    <rPh sb="53" eb="55">
      <t>ツウチ</t>
    </rPh>
    <phoneticPr fontId="5"/>
  </si>
  <si>
    <t>○消防法第８条の３で、カーテン、じゅうたん等は防炎性能を有することが義務付けられています。このほか、布団、毛布等の寝具類も防炎性能を有するものを使用するよう努めてください。なお、寝衣類についても、できるだけ防炎性能を有するものを使用することが望ましいとされています。</t>
    <rPh sb="50" eb="52">
      <t>フトン</t>
    </rPh>
    <rPh sb="53" eb="55">
      <t>モウフ</t>
    </rPh>
    <rPh sb="55" eb="56">
      <t>トウ</t>
    </rPh>
    <rPh sb="57" eb="60">
      <t>シングルイ</t>
    </rPh>
    <rPh sb="61" eb="63">
      <t>ボウエン</t>
    </rPh>
    <rPh sb="63" eb="65">
      <t>セイノウ</t>
    </rPh>
    <rPh sb="66" eb="67">
      <t>ユウ</t>
    </rPh>
    <rPh sb="72" eb="74">
      <t>シヨウ</t>
    </rPh>
    <rPh sb="78" eb="79">
      <t>ツト</t>
    </rPh>
    <phoneticPr fontId="5"/>
  </si>
  <si>
    <t>○標準型ヘッドの場合、直下４５ｃｍ、水平３０ｃｍ以上空間を確保してください。</t>
    <rPh sb="1" eb="4">
      <t>ヒョウジュンガタ</t>
    </rPh>
    <rPh sb="8" eb="10">
      <t>バアイ</t>
    </rPh>
    <rPh sb="11" eb="13">
      <t>チョッカ</t>
    </rPh>
    <rPh sb="18" eb="20">
      <t>スイヘイ</t>
    </rPh>
    <rPh sb="24" eb="26">
      <t>イジョウ</t>
    </rPh>
    <rPh sb="26" eb="28">
      <t>クウカン</t>
    </rPh>
    <rPh sb="29" eb="31">
      <t>カクホ</t>
    </rPh>
    <phoneticPr fontId="5"/>
  </si>
  <si>
    <t>○エレクトリックパイプシャフト（EPS）、使用していない浴室など、スプリンクラーの設備がない空間に書類や備品等を保管するなど倉庫代わりに使用しないでください。</t>
    <rPh sb="21" eb="23">
      <t>シヨウ</t>
    </rPh>
    <rPh sb="28" eb="30">
      <t>ヨクシツ</t>
    </rPh>
    <rPh sb="52" eb="54">
      <t>ビヒン</t>
    </rPh>
    <rPh sb="54" eb="55">
      <t>トウ</t>
    </rPh>
    <phoneticPr fontId="5"/>
  </si>
  <si>
    <t>○職員が退職後に個人情報や利用者等の秘密を外部に漏らさないよう、就業規則で誓約書を徴する定めをしている等、秘密保持に関する義務を定めることが必要になります。</t>
    <rPh sb="1" eb="3">
      <t>ショクイン</t>
    </rPh>
    <rPh sb="4" eb="7">
      <t>タイショクゴ</t>
    </rPh>
    <rPh sb="8" eb="10">
      <t>コジン</t>
    </rPh>
    <rPh sb="10" eb="12">
      <t>ジョウホウ</t>
    </rPh>
    <rPh sb="13" eb="16">
      <t>リヨウシャ</t>
    </rPh>
    <rPh sb="16" eb="17">
      <t>トウ</t>
    </rPh>
    <rPh sb="18" eb="20">
      <t>ヒミツ</t>
    </rPh>
    <rPh sb="21" eb="23">
      <t>ガイブ</t>
    </rPh>
    <rPh sb="24" eb="25">
      <t>モ</t>
    </rPh>
    <rPh sb="32" eb="34">
      <t>シュウギョウ</t>
    </rPh>
    <rPh sb="34" eb="36">
      <t>キソク</t>
    </rPh>
    <rPh sb="37" eb="40">
      <t>セイヤクショ</t>
    </rPh>
    <rPh sb="41" eb="42">
      <t>チョウ</t>
    </rPh>
    <rPh sb="44" eb="45">
      <t>サダ</t>
    </rPh>
    <rPh sb="51" eb="52">
      <t>トウ</t>
    </rPh>
    <rPh sb="53" eb="55">
      <t>ヒミツ</t>
    </rPh>
    <rPh sb="55" eb="57">
      <t>ホジ</t>
    </rPh>
    <rPh sb="58" eb="59">
      <t>カン</t>
    </rPh>
    <rPh sb="61" eb="63">
      <t>ギム</t>
    </rPh>
    <rPh sb="64" eb="65">
      <t>サダ</t>
    </rPh>
    <rPh sb="70" eb="72">
      <t>ヒツヨウ</t>
    </rPh>
    <phoneticPr fontId="7"/>
  </si>
  <si>
    <t>→「いる」と回答した場合、直近の増改築又は用途変更の概要を記載してください。</t>
    <rPh sb="6" eb="8">
      <t>カイトウ</t>
    </rPh>
    <rPh sb="10" eb="12">
      <t>バアイ</t>
    </rPh>
    <rPh sb="13" eb="15">
      <t>チョッキン</t>
    </rPh>
    <rPh sb="16" eb="19">
      <t>ゾウカイチク</t>
    </rPh>
    <rPh sb="19" eb="20">
      <t>マタ</t>
    </rPh>
    <rPh sb="21" eb="23">
      <t>ヨウト</t>
    </rPh>
    <rPh sb="23" eb="25">
      <t>ヘンコウ</t>
    </rPh>
    <rPh sb="26" eb="28">
      <t>ガイヨウ</t>
    </rPh>
    <rPh sb="29" eb="31">
      <t>キサイ</t>
    </rPh>
    <phoneticPr fontId="5"/>
  </si>
  <si>
    <t>○増改築又は用途変更を行う場合には、県所管課・福祉事務所に事前に相談してください。</t>
    <rPh sb="1" eb="4">
      <t>ゾウカイチク</t>
    </rPh>
    <rPh sb="4" eb="5">
      <t>マタ</t>
    </rPh>
    <rPh sb="6" eb="8">
      <t>ヨウト</t>
    </rPh>
    <rPh sb="8" eb="10">
      <t>ヘンコウ</t>
    </rPh>
    <rPh sb="11" eb="12">
      <t>オコナ</t>
    </rPh>
    <rPh sb="13" eb="15">
      <t>バアイ</t>
    </rPh>
    <rPh sb="18" eb="19">
      <t>ケン</t>
    </rPh>
    <rPh sb="19" eb="21">
      <t>ショカン</t>
    </rPh>
    <rPh sb="21" eb="22">
      <t>カ</t>
    </rPh>
    <rPh sb="23" eb="25">
      <t>フクシ</t>
    </rPh>
    <rPh sb="25" eb="27">
      <t>ジム</t>
    </rPh>
    <rPh sb="27" eb="28">
      <t>ショ</t>
    </rPh>
    <rPh sb="29" eb="31">
      <t>ジゼン</t>
    </rPh>
    <rPh sb="32" eb="34">
      <t>ソウダン</t>
    </rPh>
    <phoneticPr fontId="5"/>
  </si>
  <si>
    <t>自主点検表２　運営管理</t>
    <rPh sb="7" eb="9">
      <t>ウンエイ</t>
    </rPh>
    <rPh sb="9" eb="11">
      <t>カンリ</t>
    </rPh>
    <phoneticPr fontId="5"/>
  </si>
  <si>
    <t>○社会福祉施設の長の資格要件について昭53年2月20日社庶第13号）　　　　　　　　　</t>
    <rPh sb="1" eb="3">
      <t>シャカイ</t>
    </rPh>
    <rPh sb="18" eb="19">
      <t>アキラ</t>
    </rPh>
    <phoneticPr fontId="5"/>
  </si>
  <si>
    <t>○午後10時から翌日5時までの間の勤務を深夜労働といいます。</t>
    <phoneticPr fontId="7"/>
  </si>
  <si>
    <t>　</t>
    <phoneticPr fontId="7"/>
  </si>
  <si>
    <t>【公用車運行管理簿】</t>
    <rPh sb="1" eb="4">
      <t>コウヨウシャ</t>
    </rPh>
    <rPh sb="4" eb="6">
      <t>ウンコウ</t>
    </rPh>
    <rPh sb="6" eb="8">
      <t>カンリ</t>
    </rPh>
    <rPh sb="8" eb="9">
      <t>ボ</t>
    </rPh>
    <phoneticPr fontId="7"/>
  </si>
  <si>
    <t>○社会福祉施設等における利用者の安全確保の徹底について(H29.7.18福祉監第422号、埼玉県福祉部福祉監査課長通知)</t>
    <rPh sb="12" eb="15">
      <t>リヨウシャ</t>
    </rPh>
    <rPh sb="16" eb="18">
      <t>アンゼン</t>
    </rPh>
    <rPh sb="18" eb="20">
      <t>カクホ</t>
    </rPh>
    <rPh sb="21" eb="23">
      <t>テッテイ</t>
    </rPh>
    <rPh sb="36" eb="38">
      <t>フクシ</t>
    </rPh>
    <rPh sb="38" eb="39">
      <t>カン</t>
    </rPh>
    <rPh sb="39" eb="40">
      <t>ダイ</t>
    </rPh>
    <rPh sb="43" eb="44">
      <t>ゴウ</t>
    </rPh>
    <rPh sb="45" eb="48">
      <t>サイタマケン</t>
    </rPh>
    <rPh sb="48" eb="50">
      <t>フクシ</t>
    </rPh>
    <rPh sb="50" eb="51">
      <t>ブ</t>
    </rPh>
    <rPh sb="51" eb="53">
      <t>フクシ</t>
    </rPh>
    <rPh sb="53" eb="55">
      <t>カンサ</t>
    </rPh>
    <rPh sb="55" eb="56">
      <t>カ</t>
    </rPh>
    <rPh sb="56" eb="57">
      <t>チョウ</t>
    </rPh>
    <rPh sb="57" eb="59">
      <t>ツウチ</t>
    </rPh>
    <phoneticPr fontId="5"/>
  </si>
  <si>
    <t>労基法</t>
    <rPh sb="0" eb="3">
      <t>ロウキホウ</t>
    </rPh>
    <phoneticPr fontId="5"/>
  </si>
  <si>
    <t>労働基準法</t>
    <rPh sb="0" eb="2">
      <t>ロウドウ</t>
    </rPh>
    <rPh sb="2" eb="5">
      <t>キジュンホウ</t>
    </rPh>
    <phoneticPr fontId="5"/>
  </si>
  <si>
    <t>育児・介護休業法</t>
    <rPh sb="0" eb="2">
      <t>イクジ</t>
    </rPh>
    <rPh sb="3" eb="5">
      <t>カイゴ</t>
    </rPh>
    <rPh sb="5" eb="8">
      <t>キュウギョウホウ</t>
    </rPh>
    <phoneticPr fontId="5"/>
  </si>
  <si>
    <t>育児休業・介護休業等育児又は家族介護を行う労働者の福祉に関する法律</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カン</t>
    </rPh>
    <rPh sb="31" eb="33">
      <t>ホウリツ</t>
    </rPh>
    <phoneticPr fontId="5"/>
  </si>
  <si>
    <t>　管理に関する帳簿(例)</t>
    <rPh sb="10" eb="11">
      <t>レイ</t>
    </rPh>
    <phoneticPr fontId="6"/>
  </si>
  <si>
    <t>【個人情報保護方針】</t>
    <rPh sb="1" eb="3">
      <t>コジン</t>
    </rPh>
    <rPh sb="3" eb="5">
      <t>ジョウホウ</t>
    </rPh>
    <rPh sb="5" eb="7">
      <t>ホゴ</t>
    </rPh>
    <rPh sb="7" eb="9">
      <t>ホウシン</t>
    </rPh>
    <phoneticPr fontId="7"/>
  </si>
  <si>
    <t>社会福祉法人の認可について（通知）［平成１２年１２月１日３局長通知］－別紙１</t>
    <rPh sb="0" eb="6">
      <t>シャカイフクシホウジン</t>
    </rPh>
    <rPh sb="7" eb="9">
      <t>ニンカ</t>
    </rPh>
    <rPh sb="14" eb="16">
      <t>ツウチ</t>
    </rPh>
    <rPh sb="18" eb="20">
      <t>ヘイセイ</t>
    </rPh>
    <rPh sb="22" eb="23">
      <t>ネン</t>
    </rPh>
    <rPh sb="25" eb="26">
      <t>ガツ</t>
    </rPh>
    <rPh sb="27" eb="28">
      <t>ニチ</t>
    </rPh>
    <rPh sb="29" eb="31">
      <t>キョクチョウ</t>
    </rPh>
    <rPh sb="30" eb="31">
      <t>チョウ</t>
    </rPh>
    <rPh sb="31" eb="33">
      <t>ツウチ</t>
    </rPh>
    <phoneticPr fontId="5"/>
  </si>
  <si>
    <t>定款例</t>
    <rPh sb="0" eb="2">
      <t>テイカン</t>
    </rPh>
    <rPh sb="2" eb="3">
      <t>レイ</t>
    </rPh>
    <phoneticPr fontId="5"/>
  </si>
  <si>
    <t>社会福祉法人の認可について（通知）［平成１２年１２月１日３局長通知］－別紙２</t>
    <rPh sb="0" eb="6">
      <t>シャカイフクシホウジン</t>
    </rPh>
    <rPh sb="7" eb="9">
      <t>ニンカ</t>
    </rPh>
    <rPh sb="14" eb="16">
      <t>ツウチ</t>
    </rPh>
    <rPh sb="18" eb="20">
      <t>ヘイセイ</t>
    </rPh>
    <rPh sb="22" eb="23">
      <t>ネン</t>
    </rPh>
    <rPh sb="25" eb="26">
      <t>ガツ</t>
    </rPh>
    <rPh sb="27" eb="28">
      <t>ニチ</t>
    </rPh>
    <rPh sb="29" eb="31">
      <t>キョクチョウ</t>
    </rPh>
    <rPh sb="30" eb="31">
      <t>チョウ</t>
    </rPh>
    <rPh sb="31" eb="33">
      <t>ツウチ</t>
    </rPh>
    <phoneticPr fontId="5"/>
  </si>
  <si>
    <t>社会福祉法人会計基準の制定に伴う会計処理等に関する運用上の取扱いについて［平成２８年３月３１日３局長連名通知］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トリアツカ</t>
    </rPh>
    <rPh sb="37" eb="39">
      <t>ヘイセイ</t>
    </rPh>
    <rPh sb="41" eb="42">
      <t>ネン</t>
    </rPh>
    <rPh sb="43" eb="44">
      <t>ガツ</t>
    </rPh>
    <rPh sb="46" eb="47">
      <t>ニチ</t>
    </rPh>
    <rPh sb="48" eb="50">
      <t>キョクチョウ</t>
    </rPh>
    <rPh sb="50" eb="52">
      <t>レンメイ</t>
    </rPh>
    <rPh sb="52" eb="54">
      <t>ツウチ</t>
    </rPh>
    <phoneticPr fontId="5"/>
  </si>
  <si>
    <t>社会福祉法人会計基準の制定に伴う会計処理等に関する運用上の留意事項について［平成２８年３月３１日４課長連名通知］</t>
    <rPh sb="0" eb="6">
      <t>シャカイフクシホウジン</t>
    </rPh>
    <rPh sb="6" eb="8">
      <t>カイケイ</t>
    </rPh>
    <rPh sb="8" eb="10">
      <t>キジュン</t>
    </rPh>
    <rPh sb="11" eb="13">
      <t>セイテイ</t>
    </rPh>
    <rPh sb="14" eb="15">
      <t>トモナ</t>
    </rPh>
    <rPh sb="16" eb="18">
      <t>カイケイ</t>
    </rPh>
    <rPh sb="18" eb="20">
      <t>ショリ</t>
    </rPh>
    <rPh sb="20" eb="21">
      <t>トウ</t>
    </rPh>
    <rPh sb="22" eb="23">
      <t>カン</t>
    </rPh>
    <rPh sb="25" eb="27">
      <t>ウンヨウ</t>
    </rPh>
    <rPh sb="27" eb="28">
      <t>ジョウ</t>
    </rPh>
    <rPh sb="29" eb="31">
      <t>リュウイ</t>
    </rPh>
    <rPh sb="31" eb="33">
      <t>ジコウ</t>
    </rPh>
    <rPh sb="38" eb="40">
      <t>ヘイセイ</t>
    </rPh>
    <rPh sb="42" eb="43">
      <t>ネン</t>
    </rPh>
    <rPh sb="44" eb="45">
      <t>ガツ</t>
    </rPh>
    <rPh sb="47" eb="48">
      <t>ニチ</t>
    </rPh>
    <rPh sb="49" eb="51">
      <t>カチョウ</t>
    </rPh>
    <rPh sb="51" eb="53">
      <t>レンメイ</t>
    </rPh>
    <rPh sb="53" eb="55">
      <t>ツウチ</t>
    </rPh>
    <phoneticPr fontId="5"/>
  </si>
  <si>
    <t>社会福祉法人における入札契約等の取扱いについて［平成２９年３月２９日］</t>
    <rPh sb="0" eb="6">
      <t>シャカイフクシホウジン</t>
    </rPh>
    <rPh sb="10" eb="12">
      <t>ニュウサツ</t>
    </rPh>
    <rPh sb="12" eb="14">
      <t>ケイヤク</t>
    </rPh>
    <rPh sb="14" eb="15">
      <t>トウ</t>
    </rPh>
    <rPh sb="16" eb="18">
      <t>トリアツカ</t>
    </rPh>
    <rPh sb="24" eb="26">
      <t>ヘイセイ</t>
    </rPh>
    <rPh sb="28" eb="29">
      <t>ネン</t>
    </rPh>
    <rPh sb="30" eb="31">
      <t>ガツ</t>
    </rPh>
    <rPh sb="33" eb="34">
      <t>ニチ</t>
    </rPh>
    <phoneticPr fontId="5"/>
  </si>
  <si>
    <t>【個人情報取扱規程】</t>
    <rPh sb="1" eb="3">
      <t>コジン</t>
    </rPh>
    <rPh sb="3" eb="5">
      <t>ジョウホウ</t>
    </rPh>
    <rPh sb="5" eb="7">
      <t>トリアツカイ</t>
    </rPh>
    <rPh sb="7" eb="8">
      <t>キ</t>
    </rPh>
    <rPh sb="8" eb="9">
      <t>テイ</t>
    </rPh>
    <phoneticPr fontId="7"/>
  </si>
  <si>
    <t>○レジオネラ症を予防するために必要な措置に関する技術上の指針（平成15年7月25日告示第264号）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t>
    <rPh sb="43" eb="44">
      <t>ダイ</t>
    </rPh>
    <rPh sb="47" eb="48">
      <t>ゴウ</t>
    </rPh>
    <rPh sb="120" eb="122">
      <t>テッテイ</t>
    </rPh>
    <phoneticPr fontId="5"/>
  </si>
  <si>
    <t>○県条例第78条ほか</t>
    <rPh sb="1" eb="2">
      <t>ケン</t>
    </rPh>
    <rPh sb="2" eb="4">
      <t>ジョウレイ</t>
    </rPh>
    <rPh sb="4" eb="5">
      <t>ダイ</t>
    </rPh>
    <rPh sb="7" eb="8">
      <t>ジョウ</t>
    </rPh>
    <phoneticPr fontId="7"/>
  </si>
  <si>
    <t>→就業規則の作成又は直近の変更日を記載してください。</t>
    <rPh sb="1" eb="3">
      <t>シュウギョウ</t>
    </rPh>
    <rPh sb="3" eb="5">
      <t>キソク</t>
    </rPh>
    <rPh sb="6" eb="8">
      <t>サクセイ</t>
    </rPh>
    <rPh sb="8" eb="9">
      <t>マタ</t>
    </rPh>
    <rPh sb="13" eb="15">
      <t>ヘンコウ</t>
    </rPh>
    <rPh sb="15" eb="16">
      <t>ヒ</t>
    </rPh>
    <rPh sb="17" eb="19">
      <t>キサイ</t>
    </rPh>
    <phoneticPr fontId="5"/>
  </si>
  <si>
    <t>○労基法第89条</t>
    <rPh sb="1" eb="4">
      <t>ロウキホウ</t>
    </rPh>
    <rPh sb="4" eb="5">
      <t>ダイ</t>
    </rPh>
    <rPh sb="7" eb="8">
      <t>ジョウ</t>
    </rPh>
    <phoneticPr fontId="5"/>
  </si>
  <si>
    <t>【労働基準監督署の受付印のある就業規則】</t>
    <rPh sb="1" eb="3">
      <t>ロウドウ</t>
    </rPh>
    <rPh sb="3" eb="5">
      <t>キジュン</t>
    </rPh>
    <rPh sb="5" eb="8">
      <t>カントクショ</t>
    </rPh>
    <rPh sb="9" eb="12">
      <t>ウケツケイン</t>
    </rPh>
    <rPh sb="15" eb="17">
      <t>シュウギョウ</t>
    </rPh>
    <rPh sb="17" eb="19">
      <t>キソク</t>
    </rPh>
    <phoneticPr fontId="5"/>
  </si>
  <si>
    <t>○県条例第93条ほか</t>
    <rPh sb="1" eb="4">
      <t>ケンジョウレイ</t>
    </rPh>
    <rPh sb="4" eb="5">
      <t>ダイ</t>
    </rPh>
    <rPh sb="7" eb="8">
      <t>ジョウ</t>
    </rPh>
    <phoneticPr fontId="5"/>
  </si>
  <si>
    <t>○同第16条の5</t>
    <rPh sb="1" eb="2">
      <t>ドウ</t>
    </rPh>
    <rPh sb="2" eb="3">
      <t>ダイ</t>
    </rPh>
    <rPh sb="5" eb="6">
      <t>ジョウ</t>
    </rPh>
    <phoneticPr fontId="12"/>
  </si>
  <si>
    <t>○同第23条第1項</t>
    <rPh sb="1" eb="2">
      <t>ドウ</t>
    </rPh>
    <rPh sb="2" eb="3">
      <t>ダイ</t>
    </rPh>
    <rPh sb="5" eb="6">
      <t>ジョウ</t>
    </rPh>
    <rPh sb="6" eb="7">
      <t>ダイ</t>
    </rPh>
    <rPh sb="8" eb="9">
      <t>コウ</t>
    </rPh>
    <phoneticPr fontId="12"/>
  </si>
  <si>
    <t>○同第18条</t>
    <rPh sb="1" eb="2">
      <t>ドウ</t>
    </rPh>
    <rPh sb="2" eb="3">
      <t>ダイ</t>
    </rPh>
    <rPh sb="5" eb="6">
      <t>ジョウ</t>
    </rPh>
    <phoneticPr fontId="12"/>
  </si>
  <si>
    <t>○同第5条</t>
    <rPh sb="1" eb="2">
      <t>ドウ</t>
    </rPh>
    <rPh sb="2" eb="3">
      <t>ダイ</t>
    </rPh>
    <rPh sb="4" eb="5">
      <t>ジョウ</t>
    </rPh>
    <phoneticPr fontId="12"/>
  </si>
  <si>
    <t>○同第16条の2</t>
    <rPh sb="1" eb="2">
      <t>ドウ</t>
    </rPh>
    <rPh sb="2" eb="3">
      <t>ダイ</t>
    </rPh>
    <rPh sb="5" eb="6">
      <t>ジョウ</t>
    </rPh>
    <phoneticPr fontId="12"/>
  </si>
  <si>
    <t>○同第2条</t>
    <rPh sb="1" eb="2">
      <t>ドウ</t>
    </rPh>
    <rPh sb="2" eb="3">
      <t>ダイ</t>
    </rPh>
    <rPh sb="4" eb="5">
      <t>ジョウ</t>
    </rPh>
    <phoneticPr fontId="12"/>
  </si>
  <si>
    <t>○同第25条、男女雇用機会均等法第11条の2</t>
    <rPh sb="1" eb="2">
      <t>ドウ</t>
    </rPh>
    <rPh sb="2" eb="3">
      <t>ダイ</t>
    </rPh>
    <rPh sb="5" eb="6">
      <t>ジョウ</t>
    </rPh>
    <rPh sb="7" eb="9">
      <t>ダンジョ</t>
    </rPh>
    <rPh sb="9" eb="11">
      <t>コヨウ</t>
    </rPh>
    <rPh sb="11" eb="13">
      <t>キカイ</t>
    </rPh>
    <rPh sb="13" eb="16">
      <t>キントウホウ</t>
    </rPh>
    <rPh sb="16" eb="17">
      <t>ダイ</t>
    </rPh>
    <rPh sb="19" eb="20">
      <t>ジョウ</t>
    </rPh>
    <phoneticPr fontId="12"/>
  </si>
  <si>
    <t>○育児・介護休業法第5条</t>
    <rPh sb="1" eb="3">
      <t>イクジ</t>
    </rPh>
    <rPh sb="4" eb="6">
      <t>カイゴ</t>
    </rPh>
    <rPh sb="6" eb="9">
      <t>キュウギョウホウ</t>
    </rPh>
    <rPh sb="9" eb="10">
      <t>ダイ</t>
    </rPh>
    <rPh sb="11" eb="12">
      <t>ジョウ</t>
    </rPh>
    <phoneticPr fontId="12"/>
  </si>
  <si>
    <t>○同第21条</t>
    <rPh sb="1" eb="2">
      <t>ドウ</t>
    </rPh>
    <rPh sb="2" eb="3">
      <t>ダイ</t>
    </rPh>
    <rPh sb="5" eb="6">
      <t>ジョウ</t>
    </rPh>
    <phoneticPr fontId="12"/>
  </si>
  <si>
    <t>○同第24条第1項</t>
    <rPh sb="1" eb="2">
      <t>ドウ</t>
    </rPh>
    <rPh sb="2" eb="3">
      <t>ダイ</t>
    </rPh>
    <rPh sb="5" eb="6">
      <t>ジョウ</t>
    </rPh>
    <rPh sb="6" eb="7">
      <t>ダイ</t>
    </rPh>
    <rPh sb="8" eb="9">
      <t>コウ</t>
    </rPh>
    <phoneticPr fontId="12"/>
  </si>
  <si>
    <t>○労基法第65条</t>
    <rPh sb="1" eb="4">
      <t>ロウキホウ</t>
    </rPh>
    <rPh sb="4" eb="5">
      <t>ダイ</t>
    </rPh>
    <rPh sb="7" eb="8">
      <t>ジョウ</t>
    </rPh>
    <phoneticPr fontId="12"/>
  </si>
  <si>
    <t>○同第67条</t>
    <rPh sb="1" eb="2">
      <t>ドウ</t>
    </rPh>
    <rPh sb="2" eb="3">
      <t>ダイ</t>
    </rPh>
    <rPh sb="5" eb="6">
      <t>ジョウ</t>
    </rPh>
    <phoneticPr fontId="12"/>
  </si>
  <si>
    <t>○同第68条</t>
    <rPh sb="1" eb="2">
      <t>ドウ</t>
    </rPh>
    <rPh sb="2" eb="3">
      <t>ダイ</t>
    </rPh>
    <rPh sb="5" eb="6">
      <t>ジョウ</t>
    </rPh>
    <phoneticPr fontId="12"/>
  </si>
  <si>
    <t>○男女雇用機会均等法第12条・第13条</t>
    <rPh sb="1" eb="3">
      <t>ダンジョ</t>
    </rPh>
    <rPh sb="3" eb="5">
      <t>コヨウ</t>
    </rPh>
    <rPh sb="5" eb="7">
      <t>キカイ</t>
    </rPh>
    <rPh sb="7" eb="10">
      <t>キントウホウ</t>
    </rPh>
    <rPh sb="10" eb="11">
      <t>ダイ</t>
    </rPh>
    <rPh sb="13" eb="14">
      <t>ジョウ</t>
    </rPh>
    <rPh sb="15" eb="16">
      <t>ダイ</t>
    </rPh>
    <rPh sb="18" eb="19">
      <t>ジョウ</t>
    </rPh>
    <phoneticPr fontId="12"/>
  </si>
  <si>
    <t>○高齢者雇用安定法第9条</t>
    <rPh sb="1" eb="4">
      <t>コウレイシャ</t>
    </rPh>
    <rPh sb="4" eb="6">
      <t>コヨウ</t>
    </rPh>
    <rPh sb="6" eb="8">
      <t>アンテイ</t>
    </rPh>
    <rPh sb="8" eb="9">
      <t>ホウ</t>
    </rPh>
    <rPh sb="9" eb="10">
      <t>ダイ</t>
    </rPh>
    <rPh sb="11" eb="12">
      <t>ジョウ</t>
    </rPh>
    <phoneticPr fontId="12"/>
  </si>
  <si>
    <t>○育児・介護休業法第5条第3項、第15条第1項</t>
    <rPh sb="1" eb="3">
      <t>イクジ</t>
    </rPh>
    <rPh sb="4" eb="6">
      <t>カイゴ</t>
    </rPh>
    <rPh sb="6" eb="9">
      <t>キュウギョウホウ</t>
    </rPh>
    <rPh sb="9" eb="10">
      <t>ダイ</t>
    </rPh>
    <rPh sb="11" eb="12">
      <t>ジョウ</t>
    </rPh>
    <rPh sb="12" eb="13">
      <t>ダイ</t>
    </rPh>
    <rPh sb="14" eb="15">
      <t>コウ</t>
    </rPh>
    <rPh sb="16" eb="17">
      <t>ダイ</t>
    </rPh>
    <rPh sb="19" eb="20">
      <t>ジョウ</t>
    </rPh>
    <rPh sb="20" eb="21">
      <t>ダイ</t>
    </rPh>
    <rPh sb="22" eb="23">
      <t>コウ</t>
    </rPh>
    <phoneticPr fontId="12"/>
  </si>
  <si>
    <t>→就業規則及び労使協定書等について、職員にどのように周知していますか。</t>
    <rPh sb="1" eb="3">
      <t>シュウギョウ</t>
    </rPh>
    <rPh sb="3" eb="5">
      <t>キソク</t>
    </rPh>
    <rPh sb="5" eb="6">
      <t>オヨ</t>
    </rPh>
    <rPh sb="7" eb="9">
      <t>ロウシ</t>
    </rPh>
    <rPh sb="9" eb="12">
      <t>キョウテイショ</t>
    </rPh>
    <rPh sb="12" eb="13">
      <t>トウ</t>
    </rPh>
    <rPh sb="18" eb="20">
      <t>ショクイン</t>
    </rPh>
    <phoneticPr fontId="5"/>
  </si>
  <si>
    <t>○労基法第106条</t>
    <rPh sb="1" eb="4">
      <t>ロウキホウ</t>
    </rPh>
    <rPh sb="4" eb="5">
      <t>ダイ</t>
    </rPh>
    <rPh sb="8" eb="9">
      <t>ジョウ</t>
    </rPh>
    <phoneticPr fontId="5"/>
  </si>
  <si>
    <t xml:space="preserve">○労基法第15条
</t>
    <rPh sb="1" eb="4">
      <t>ロウキホウ</t>
    </rPh>
    <rPh sb="4" eb="5">
      <t>ダイ</t>
    </rPh>
    <rPh sb="7" eb="8">
      <t>ジョウ</t>
    </rPh>
    <phoneticPr fontId="5"/>
  </si>
  <si>
    <t>→１週当たりの労働時間及び休日数を記載してください。</t>
    <rPh sb="2" eb="3">
      <t>シュウ</t>
    </rPh>
    <rPh sb="3" eb="4">
      <t>ア</t>
    </rPh>
    <rPh sb="7" eb="9">
      <t>ロウドウ</t>
    </rPh>
    <rPh sb="9" eb="11">
      <t>ジカン</t>
    </rPh>
    <rPh sb="11" eb="12">
      <t>オヨ</t>
    </rPh>
    <rPh sb="13" eb="15">
      <t>キュウジツ</t>
    </rPh>
    <rPh sb="14" eb="15">
      <t>ビ</t>
    </rPh>
    <rPh sb="15" eb="16">
      <t>スウ</t>
    </rPh>
    <rPh sb="17" eb="19">
      <t>キサイ</t>
    </rPh>
    <phoneticPr fontId="5"/>
  </si>
  <si>
    <t>→「いる」と回答した場合、変形労働時間の概要を記載してください。</t>
    <rPh sb="6" eb="8">
      <t>カイトウ</t>
    </rPh>
    <rPh sb="10" eb="12">
      <t>バアイ</t>
    </rPh>
    <rPh sb="13" eb="15">
      <t>ヘンケイ</t>
    </rPh>
    <rPh sb="15" eb="17">
      <t>ロウドウ</t>
    </rPh>
    <rPh sb="17" eb="19">
      <t>ジカン</t>
    </rPh>
    <rPh sb="20" eb="22">
      <t>ガイヨウ</t>
    </rPh>
    <rPh sb="23" eb="25">
      <t>キサイ</t>
    </rPh>
    <phoneticPr fontId="5"/>
  </si>
  <si>
    <t>→１日当たりの休憩時間を記載してください。</t>
    <rPh sb="2" eb="3">
      <t>ニチ</t>
    </rPh>
    <rPh sb="3" eb="4">
      <t>ア</t>
    </rPh>
    <rPh sb="7" eb="9">
      <t>キュウケイ</t>
    </rPh>
    <rPh sb="9" eb="11">
      <t>ジカン</t>
    </rPh>
    <rPh sb="12" eb="14">
      <t>キサイ</t>
    </rPh>
    <phoneticPr fontId="5"/>
  </si>
  <si>
    <t>○労働時間が６時間を超える場合においては少なくとも４５分、８時間を超える場合においては少なくとも１時間の休憩時間を労働時間の途中に与えなければなりません。</t>
    <rPh sb="27" eb="28">
      <t>フン</t>
    </rPh>
    <phoneticPr fontId="5"/>
  </si>
  <si>
    <t>→直接処遇職員の勤務割作成者を記載してください。
　　　　　　　　　　　　　　　　　</t>
    <rPh sb="15" eb="17">
      <t>キサイ</t>
    </rPh>
    <phoneticPr fontId="5"/>
  </si>
  <si>
    <t>○毎週少なくても１回（４週間で４日でも可）の休日を与えなければなりません。</t>
    <rPh sb="1" eb="3">
      <t>マイシュウ</t>
    </rPh>
    <rPh sb="3" eb="4">
      <t>スク</t>
    </rPh>
    <rPh sb="9" eb="10">
      <t>カイ</t>
    </rPh>
    <rPh sb="12" eb="14">
      <t>シュウカン</t>
    </rPh>
    <rPh sb="16" eb="17">
      <t>ニチ</t>
    </rPh>
    <rPh sb="19" eb="20">
      <t>カ</t>
    </rPh>
    <rPh sb="22" eb="24">
      <t>キュウジツ</t>
    </rPh>
    <rPh sb="25" eb="26">
      <t>アタ</t>
    </rPh>
    <phoneticPr fontId="5"/>
  </si>
  <si>
    <t>○原則として暦日（０時から２４時まで）の休業を言います。</t>
    <rPh sb="1" eb="3">
      <t>ゲンソク</t>
    </rPh>
    <rPh sb="6" eb="7">
      <t>コヨミ</t>
    </rPh>
    <rPh sb="7" eb="8">
      <t>ビ</t>
    </rPh>
    <rPh sb="10" eb="11">
      <t>ジ</t>
    </rPh>
    <rPh sb="15" eb="16">
      <t>ジ</t>
    </rPh>
    <rPh sb="20" eb="22">
      <t>キュウギョウ</t>
    </rPh>
    <rPh sb="23" eb="24">
      <t>イ</t>
    </rPh>
    <phoneticPr fontId="5"/>
  </si>
  <si>
    <t>※「夜勤明け」の日は、法定休日には該当しないので注意してください。</t>
  </si>
  <si>
    <t>→「いる」と回答した場合、宿直許可条件等を記載してください。</t>
    <rPh sb="6" eb="8">
      <t>カイトウ</t>
    </rPh>
    <rPh sb="21" eb="23">
      <t>キサイ</t>
    </rPh>
    <phoneticPr fontId="5"/>
  </si>
  <si>
    <t xml:space="preserve">→「いる」と回答した場合、特例許可の概要を記載してください。　 </t>
    <rPh sb="6" eb="8">
      <t>カイトウ</t>
    </rPh>
    <rPh sb="10" eb="12">
      <t>バアイ</t>
    </rPh>
    <rPh sb="13" eb="15">
      <t>トクレイ</t>
    </rPh>
    <rPh sb="15" eb="17">
      <t>キョカ</t>
    </rPh>
    <rPh sb="18" eb="20">
      <t>ガイヨウ</t>
    </rPh>
    <rPh sb="21" eb="23">
      <t>キサイ</t>
    </rPh>
    <phoneticPr fontId="5"/>
  </si>
  <si>
    <t>○常勤の労働者との均衡を考慮しつつ、その雇用する短時間労働者の職務の内容、成果、意欲、能力又は経験等を勘案し、その賃金（基本給、賞与、役付手当等）を決定するように努める必要があります。</t>
    <rPh sb="1" eb="3">
      <t>ジョウキン</t>
    </rPh>
    <rPh sb="43" eb="44">
      <t>ノウ</t>
    </rPh>
    <rPh sb="84" eb="86">
      <t>ヒツヨウ</t>
    </rPh>
    <phoneticPr fontId="5"/>
  </si>
  <si>
    <t>○労働契約法第18条</t>
    <rPh sb="1" eb="3">
      <t>ロウドウ</t>
    </rPh>
    <rPh sb="3" eb="5">
      <t>ケイヤク</t>
    </rPh>
    <rPh sb="5" eb="6">
      <t>ホウ</t>
    </rPh>
    <rPh sb="6" eb="7">
      <t>ダイ</t>
    </rPh>
    <rPh sb="9" eb="10">
      <t>ジョウ</t>
    </rPh>
    <phoneticPr fontId="12"/>
  </si>
  <si>
    <t xml:space="preserve">○年次有給休暇は、労基法第115条の規定により２年の請求権が認められるため１年以内に取らなかった年次有給休暇は繰越す必要があります。
</t>
    <rPh sb="1" eb="3">
      <t>ネンジ</t>
    </rPh>
    <rPh sb="3" eb="5">
      <t>ユウキュウ</t>
    </rPh>
    <rPh sb="5" eb="7">
      <t>キュウカ</t>
    </rPh>
    <rPh sb="26" eb="28">
      <t>セイキュウ</t>
    </rPh>
    <rPh sb="28" eb="29">
      <t>ケン</t>
    </rPh>
    <rPh sb="38" eb="39">
      <t>ネン</t>
    </rPh>
    <rPh sb="39" eb="41">
      <t>イナイ</t>
    </rPh>
    <rPh sb="42" eb="43">
      <t>ト</t>
    </rPh>
    <rPh sb="48" eb="50">
      <t>ネンジ</t>
    </rPh>
    <rPh sb="50" eb="52">
      <t>ユウキュウ</t>
    </rPh>
    <rPh sb="52" eb="54">
      <t>キュウカ</t>
    </rPh>
    <rPh sb="58" eb="60">
      <t>ヒツヨウ</t>
    </rPh>
    <phoneticPr fontId="5"/>
  </si>
  <si>
    <t>→年次有給休暇の繰越について、繰越日数の確認と職員への周知方法を記載してください。</t>
    <rPh sb="1" eb="3">
      <t>ネンジ</t>
    </rPh>
    <rPh sb="3" eb="5">
      <t>ユウキュウ</t>
    </rPh>
    <rPh sb="5" eb="7">
      <t>キュウカ</t>
    </rPh>
    <rPh sb="8" eb="10">
      <t>クリコシ</t>
    </rPh>
    <rPh sb="15" eb="17">
      <t>クリコシ</t>
    </rPh>
    <rPh sb="17" eb="19">
      <t>ニッスウ</t>
    </rPh>
    <rPh sb="20" eb="22">
      <t>カクニン</t>
    </rPh>
    <rPh sb="23" eb="25">
      <t>ショクイン</t>
    </rPh>
    <rPh sb="27" eb="29">
      <t>シュウチ</t>
    </rPh>
    <rPh sb="29" eb="31">
      <t>ホウホウ</t>
    </rPh>
    <rPh sb="32" eb="34">
      <t>キサイ</t>
    </rPh>
    <phoneticPr fontId="5"/>
  </si>
  <si>
    <t>【協定書、労働基準監督署の受付印のある届出書】※直近のもの</t>
    <rPh sb="1" eb="4">
      <t>キョウテイショ</t>
    </rPh>
    <rPh sb="5" eb="7">
      <t>ロウドウ</t>
    </rPh>
    <rPh sb="7" eb="9">
      <t>キジュン</t>
    </rPh>
    <rPh sb="9" eb="12">
      <t>カントクショ</t>
    </rPh>
    <rPh sb="13" eb="16">
      <t>ウケツケイン</t>
    </rPh>
    <rPh sb="19" eb="22">
      <t>トドケデショ</t>
    </rPh>
    <rPh sb="24" eb="26">
      <t>チョッキン</t>
    </rPh>
    <phoneticPr fontId="5"/>
  </si>
  <si>
    <t>→「いる」と回答した場合、その概要を記載してください。</t>
    <rPh sb="6" eb="8">
      <t>カイトウ</t>
    </rPh>
    <rPh sb="10" eb="12">
      <t>バアイ</t>
    </rPh>
    <rPh sb="15" eb="17">
      <t>ガイヨウ</t>
    </rPh>
    <rPh sb="18" eb="20">
      <t>キサイ</t>
    </rPh>
    <phoneticPr fontId="5"/>
  </si>
  <si>
    <t>○労基法第24条</t>
    <rPh sb="4" eb="5">
      <t>ダイ</t>
    </rPh>
    <phoneticPr fontId="5"/>
  </si>
  <si>
    <t>【協定書】</t>
    <rPh sb="1" eb="4">
      <t>キョウテイショ</t>
    </rPh>
    <phoneticPr fontId="5"/>
  </si>
  <si>
    <t>控除しているもの：</t>
    <rPh sb="0" eb="2">
      <t>コウジョ</t>
    </rPh>
    <phoneticPr fontId="5"/>
  </si>
  <si>
    <t>【理事会議事録】</t>
    <rPh sb="1" eb="4">
      <t>リジカイ</t>
    </rPh>
    <rPh sb="4" eb="7">
      <t>ギジロク</t>
    </rPh>
    <phoneticPr fontId="5"/>
  </si>
  <si>
    <t>→直近の労働基準監督署への届出日を記載してください。</t>
    <rPh sb="1" eb="3">
      <t>チョッキン</t>
    </rPh>
    <rPh sb="4" eb="6">
      <t>ロウドウ</t>
    </rPh>
    <rPh sb="6" eb="8">
      <t>キジュン</t>
    </rPh>
    <rPh sb="8" eb="11">
      <t>カントクショ</t>
    </rPh>
    <rPh sb="13" eb="15">
      <t>トドケデ</t>
    </rPh>
    <rPh sb="15" eb="16">
      <t>ビ</t>
    </rPh>
    <rPh sb="17" eb="19">
      <t>キサイ</t>
    </rPh>
    <phoneticPr fontId="5"/>
  </si>
  <si>
    <t>○時間外勤務命令簿を整備、管理してください。</t>
    <rPh sb="1" eb="4">
      <t>ジカンガイ</t>
    </rPh>
    <rPh sb="4" eb="6">
      <t>キンム</t>
    </rPh>
    <rPh sb="6" eb="8">
      <t>メイレイ</t>
    </rPh>
    <rPh sb="8" eb="9">
      <t>ボ</t>
    </rPh>
    <rPh sb="10" eb="12">
      <t>セイビ</t>
    </rPh>
    <rPh sb="13" eb="15">
      <t>カンリ</t>
    </rPh>
    <phoneticPr fontId="5"/>
  </si>
  <si>
    <t>【時間外勤務命令簿】</t>
    <rPh sb="1" eb="4">
      <t>ジカンガイ</t>
    </rPh>
    <rPh sb="4" eb="6">
      <t>キンム</t>
    </rPh>
    <rPh sb="6" eb="8">
      <t>メイレイ</t>
    </rPh>
    <rPh sb="8" eb="9">
      <t>ボ</t>
    </rPh>
    <phoneticPr fontId="5"/>
  </si>
  <si>
    <t>○労働基準法の最低基準は以下のとおりです。</t>
    <rPh sb="12" eb="14">
      <t>イカ</t>
    </rPh>
    <phoneticPr fontId="5"/>
  </si>
  <si>
    <t>○労働安全衛生法第18条
○労働安全衛生規則第7条、第11条、第12条、第13条</t>
    <rPh sb="1" eb="3">
      <t>ロウドウ</t>
    </rPh>
    <rPh sb="3" eb="5">
      <t>アンゼン</t>
    </rPh>
    <rPh sb="5" eb="8">
      <t>エイセイホウ</t>
    </rPh>
    <rPh sb="8" eb="9">
      <t>ダイ</t>
    </rPh>
    <rPh sb="11" eb="12">
      <t>ジョウ</t>
    </rPh>
    <rPh sb="22" eb="23">
      <t>ダイ</t>
    </rPh>
    <rPh sb="26" eb="27">
      <t>ダイ</t>
    </rPh>
    <rPh sb="31" eb="32">
      <t>ダイ</t>
    </rPh>
    <rPh sb="36" eb="37">
      <t>ダイ</t>
    </rPh>
    <phoneticPr fontId="5"/>
  </si>
  <si>
    <t>※法人の代表者や事業経営主、事業場においてその事業の実施を統括管理する者は産業医との兼任が禁止されています。</t>
    <rPh sb="1" eb="3">
      <t>ホウジン</t>
    </rPh>
    <rPh sb="37" eb="40">
      <t>サンギョウイ</t>
    </rPh>
    <rPh sb="42" eb="44">
      <t>ケンニン</t>
    </rPh>
    <rPh sb="45" eb="47">
      <t>キンシ</t>
    </rPh>
    <phoneticPr fontId="5"/>
  </si>
  <si>
    <t>→衛生委員会の開催回数及び会議録の有無を記載してください。</t>
    <rPh sb="1" eb="3">
      <t>エイセイ</t>
    </rPh>
    <rPh sb="3" eb="6">
      <t>イインカイ</t>
    </rPh>
    <rPh sb="7" eb="9">
      <t>カイサイ</t>
    </rPh>
    <rPh sb="9" eb="11">
      <t>カイスウ</t>
    </rPh>
    <rPh sb="11" eb="12">
      <t>オヨ</t>
    </rPh>
    <rPh sb="13" eb="15">
      <t>カイギ</t>
    </rPh>
    <rPh sb="20" eb="22">
      <t>キサイ</t>
    </rPh>
    <phoneticPr fontId="5"/>
  </si>
  <si>
    <t>○衛生委員会の構成について</t>
    <rPh sb="1" eb="3">
      <t>エイセイ</t>
    </rPh>
    <rPh sb="3" eb="6">
      <t>イインカイ</t>
    </rPh>
    <rPh sb="7" eb="9">
      <t>コウセイ</t>
    </rPh>
    <phoneticPr fontId="5"/>
  </si>
  <si>
    <t>　奇数の人数で構成する。イとウは同数とする。</t>
    <rPh sb="1" eb="3">
      <t>キスウ</t>
    </rPh>
    <rPh sb="4" eb="6">
      <t>ニンズウ</t>
    </rPh>
    <rPh sb="7" eb="9">
      <t>コウセイ</t>
    </rPh>
    <rPh sb="16" eb="18">
      <t>ドウスウ</t>
    </rPh>
    <phoneticPr fontId="5"/>
  </si>
  <si>
    <t>○労働安全衛生法第66条の10</t>
    <rPh sb="7" eb="8">
      <t>ホウ</t>
    </rPh>
    <rPh sb="8" eb="9">
      <t>ダイ</t>
    </rPh>
    <phoneticPr fontId="5"/>
  </si>
  <si>
    <t xml:space="preserve">○年１回以上医師又は保健師等による従業者に対するストレスチェックの実施が必要となりました。（平成27年12月1日施行）
</t>
    <rPh sb="13" eb="14">
      <t>トウ</t>
    </rPh>
    <phoneticPr fontId="5"/>
  </si>
  <si>
    <t>○労働安全衛生規則第43条</t>
    <rPh sb="9" eb="10">
      <t>ダイ</t>
    </rPh>
    <phoneticPr fontId="5"/>
  </si>
  <si>
    <t>→前年度の健康診断実施状況を記載してください。</t>
    <rPh sb="1" eb="4">
      <t>ゼンネンド</t>
    </rPh>
    <rPh sb="4" eb="6">
      <t>ヘイネンド</t>
    </rPh>
    <rPh sb="11" eb="13">
      <t>ジョウキョウ</t>
    </rPh>
    <rPh sb="14" eb="16">
      <t>キサイ</t>
    </rPh>
    <phoneticPr fontId="5"/>
  </si>
  <si>
    <t>【健康診断書】</t>
    <rPh sb="1" eb="3">
      <t>ケンコウ</t>
    </rPh>
    <rPh sb="3" eb="6">
      <t>シンダンショ</t>
    </rPh>
    <phoneticPr fontId="5"/>
  </si>
  <si>
    <t>○労働安全衛生規則第52条</t>
    <rPh sb="9" eb="10">
      <t>ダイ</t>
    </rPh>
    <phoneticPr fontId="5"/>
  </si>
  <si>
    <t>○短時間労働者の雇用管理の改善等に関する法律の一部を改正する法律の施行について(平成19.10.1基発第1001016号他厚労省労働基準局長他通知)</t>
    <rPh sb="1" eb="4">
      <t>タンジカン</t>
    </rPh>
    <rPh sb="4" eb="7">
      <t>ロウドウシャ</t>
    </rPh>
    <rPh sb="8" eb="10">
      <t>コヨウ</t>
    </rPh>
    <rPh sb="10" eb="12">
      <t>カンリ</t>
    </rPh>
    <rPh sb="13" eb="15">
      <t>カイゼン</t>
    </rPh>
    <rPh sb="15" eb="16">
      <t>トウ</t>
    </rPh>
    <rPh sb="17" eb="18">
      <t>カン</t>
    </rPh>
    <rPh sb="20" eb="22">
      <t>ホウリツ</t>
    </rPh>
    <rPh sb="23" eb="25">
      <t>イチブ</t>
    </rPh>
    <rPh sb="26" eb="28">
      <t>カイセイ</t>
    </rPh>
    <rPh sb="30" eb="32">
      <t>ホウリツ</t>
    </rPh>
    <rPh sb="33" eb="35">
      <t>セコウ</t>
    </rPh>
    <rPh sb="40" eb="42">
      <t>ヘイセイ</t>
    </rPh>
    <rPh sb="49" eb="50">
      <t>キ</t>
    </rPh>
    <rPh sb="50" eb="51">
      <t>ハツ</t>
    </rPh>
    <rPh sb="51" eb="52">
      <t>ダイ</t>
    </rPh>
    <rPh sb="59" eb="60">
      <t>ゴウ</t>
    </rPh>
    <rPh sb="60" eb="61">
      <t>ホカ</t>
    </rPh>
    <rPh sb="61" eb="64">
      <t>コウロウショウ</t>
    </rPh>
    <rPh sb="64" eb="66">
      <t>ロウドウ</t>
    </rPh>
    <rPh sb="66" eb="68">
      <t>キジュン</t>
    </rPh>
    <rPh sb="68" eb="70">
      <t>キョクチョウ</t>
    </rPh>
    <rPh sb="70" eb="71">
      <t>ホカ</t>
    </rPh>
    <rPh sb="71" eb="73">
      <t>ツウチ</t>
    </rPh>
    <phoneticPr fontId="5"/>
  </si>
  <si>
    <t>○労働安全衛生法 第12条の2</t>
    <rPh sb="9" eb="10">
      <t>ダイ</t>
    </rPh>
    <phoneticPr fontId="5"/>
  </si>
  <si>
    <t>※定期健康診断では、雇入時健康診断として必要な検診項目が不足していることがあるので注意すること。</t>
    <rPh sb="1" eb="3">
      <t>テイキ</t>
    </rPh>
    <rPh sb="3" eb="5">
      <t>ケンコウ</t>
    </rPh>
    <rPh sb="5" eb="7">
      <t>シンダン</t>
    </rPh>
    <rPh sb="10" eb="11">
      <t>ヤトイ</t>
    </rPh>
    <rPh sb="11" eb="13">
      <t>イレドキ</t>
    </rPh>
    <rPh sb="12" eb="13">
      <t>ジ</t>
    </rPh>
    <rPh sb="13" eb="15">
      <t>ケンコウ</t>
    </rPh>
    <rPh sb="15" eb="17">
      <t>シンダン</t>
    </rPh>
    <rPh sb="20" eb="22">
      <t>ヒツヨウ</t>
    </rPh>
    <rPh sb="23" eb="25">
      <t>ケンシン</t>
    </rPh>
    <rPh sb="25" eb="27">
      <t>コウモク</t>
    </rPh>
    <rPh sb="28" eb="30">
      <t>フソク</t>
    </rPh>
    <rPh sb="41" eb="43">
      <t>チュウイ</t>
    </rPh>
    <phoneticPr fontId="5"/>
  </si>
  <si>
    <t xml:space="preserve">○個人番号が記載された書類等については、所管法令において定められている保存期間を経過した場合には、個人番号をできるだけ速やかに廃棄又は削除しなければなりません。
</t>
    <rPh sb="1" eb="3">
      <t>コジン</t>
    </rPh>
    <rPh sb="3" eb="5">
      <t>バンゴウ</t>
    </rPh>
    <rPh sb="6" eb="8">
      <t>キサイ</t>
    </rPh>
    <rPh sb="11" eb="13">
      <t>ショルイ</t>
    </rPh>
    <rPh sb="13" eb="14">
      <t>トウ</t>
    </rPh>
    <rPh sb="20" eb="22">
      <t>ショカン</t>
    </rPh>
    <rPh sb="22" eb="24">
      <t>ホウレイ</t>
    </rPh>
    <rPh sb="28" eb="29">
      <t>サダ</t>
    </rPh>
    <rPh sb="35" eb="37">
      <t>ホゾン</t>
    </rPh>
    <rPh sb="37" eb="39">
      <t>キカン</t>
    </rPh>
    <rPh sb="40" eb="42">
      <t>ケイカ</t>
    </rPh>
    <rPh sb="44" eb="46">
      <t>バアイ</t>
    </rPh>
    <rPh sb="49" eb="51">
      <t>コジン</t>
    </rPh>
    <rPh sb="51" eb="53">
      <t>バンゴウ</t>
    </rPh>
    <rPh sb="59" eb="60">
      <t>スミ</t>
    </rPh>
    <rPh sb="63" eb="65">
      <t>ハイキ</t>
    </rPh>
    <rPh sb="65" eb="66">
      <t>マタ</t>
    </rPh>
    <rPh sb="67" eb="69">
      <t>サクジョ</t>
    </rPh>
    <phoneticPr fontId="5"/>
  </si>
  <si>
    <t>○行政手続における特定の個人を識別するための番号の利用等に関する法律（番号法）</t>
    <rPh sb="1" eb="3">
      <t>ギョウセイ</t>
    </rPh>
    <rPh sb="3" eb="5">
      <t>テツヅキ</t>
    </rPh>
    <rPh sb="9" eb="11">
      <t>トクテイ</t>
    </rPh>
    <rPh sb="12" eb="14">
      <t>コジン</t>
    </rPh>
    <rPh sb="15" eb="17">
      <t>シキベツ</t>
    </rPh>
    <rPh sb="22" eb="24">
      <t>バンゴウ</t>
    </rPh>
    <rPh sb="25" eb="27">
      <t>リヨウ</t>
    </rPh>
    <rPh sb="27" eb="28">
      <t>トウ</t>
    </rPh>
    <rPh sb="29" eb="30">
      <t>カン</t>
    </rPh>
    <rPh sb="32" eb="34">
      <t>ホウリツ</t>
    </rPh>
    <rPh sb="35" eb="37">
      <t>バンゴウ</t>
    </rPh>
    <rPh sb="37" eb="38">
      <t>ホウ</t>
    </rPh>
    <phoneticPr fontId="5"/>
  </si>
  <si>
    <t>→特定個人情報等の安全管理措置に関する基本方針及び取扱規程の概要について記載してください。</t>
    <rPh sb="1" eb="3">
      <t>トクテイ</t>
    </rPh>
    <rPh sb="3" eb="5">
      <t>コジン</t>
    </rPh>
    <rPh sb="5" eb="7">
      <t>ジョウホウ</t>
    </rPh>
    <rPh sb="7" eb="8">
      <t>トウ</t>
    </rPh>
    <rPh sb="9" eb="11">
      <t>アンゼン</t>
    </rPh>
    <rPh sb="11" eb="13">
      <t>カンリ</t>
    </rPh>
    <rPh sb="13" eb="15">
      <t>ソチ</t>
    </rPh>
    <rPh sb="16" eb="17">
      <t>カン</t>
    </rPh>
    <rPh sb="19" eb="21">
      <t>キホン</t>
    </rPh>
    <rPh sb="21" eb="23">
      <t>ホウシン</t>
    </rPh>
    <rPh sb="23" eb="24">
      <t>オヨ</t>
    </rPh>
    <rPh sb="25" eb="27">
      <t>トリアツカイ</t>
    </rPh>
    <rPh sb="27" eb="29">
      <t>キテイ</t>
    </rPh>
    <rPh sb="30" eb="32">
      <t>ガイヨウ</t>
    </rPh>
    <rPh sb="36" eb="38">
      <t>キサイ</t>
    </rPh>
    <phoneticPr fontId="5"/>
  </si>
  <si>
    <t>→「ある」と回答した場合、記載してください。</t>
    <rPh sb="6" eb="8">
      <t>カイトウ</t>
    </rPh>
    <rPh sb="10" eb="12">
      <t>バアイ</t>
    </rPh>
    <rPh sb="13" eb="15">
      <t>キサイ</t>
    </rPh>
    <phoneticPr fontId="5"/>
  </si>
  <si>
    <t>→「いる」と回答した場合、記載してください。</t>
    <rPh sb="6" eb="8">
      <t>カイトウ</t>
    </rPh>
    <rPh sb="10" eb="12">
      <t>バアイ</t>
    </rPh>
    <rPh sb="13" eb="15">
      <t>キサイ</t>
    </rPh>
    <phoneticPr fontId="5"/>
  </si>
  <si>
    <t>○簡易専用水道の設置者は、保守点検業者による保守点検、清掃とは別に厚生労働大臣の登録を受けた者による法定検査が必要です。検査依頼の際は、必ず登録を受けた者かどうか確認してください。</t>
    <rPh sb="76" eb="77">
      <t>モノ</t>
    </rPh>
    <phoneticPr fontId="5"/>
  </si>
  <si>
    <t>→直近の点検結果の届出日を記載してください。</t>
    <rPh sb="1" eb="3">
      <t>チョッキン</t>
    </rPh>
    <rPh sb="4" eb="6">
      <t>テンケン</t>
    </rPh>
    <rPh sb="6" eb="8">
      <t>ケッカ</t>
    </rPh>
    <rPh sb="9" eb="11">
      <t>トドケデ</t>
    </rPh>
    <rPh sb="11" eb="12">
      <t>ビ</t>
    </rPh>
    <rPh sb="13" eb="15">
      <t>キサイ</t>
    </rPh>
    <phoneticPr fontId="5"/>
  </si>
  <si>
    <t xml:space="preserve">○H28.2.19国住指第3984号通知
</t>
    <rPh sb="9" eb="10">
      <t>クニ</t>
    </rPh>
    <rPh sb="10" eb="11">
      <t>ジュウ</t>
    </rPh>
    <rPh sb="11" eb="12">
      <t>ユビ</t>
    </rPh>
    <rPh sb="12" eb="13">
      <t>ダイ</t>
    </rPh>
    <rPh sb="17" eb="18">
      <t>ゴウ</t>
    </rPh>
    <rPh sb="18" eb="20">
      <t>ツウチ</t>
    </rPh>
    <phoneticPr fontId="5"/>
  </si>
  <si>
    <t xml:space="preserve">○「昇降機の適切な維持管理に関する指針」に基づき適切な維持管理に努めてください。
</t>
    <rPh sb="2" eb="5">
      <t>ショウコウキ</t>
    </rPh>
    <rPh sb="6" eb="8">
      <t>テキセツ</t>
    </rPh>
    <rPh sb="9" eb="11">
      <t>イジ</t>
    </rPh>
    <rPh sb="11" eb="13">
      <t>カンリ</t>
    </rPh>
    <rPh sb="14" eb="15">
      <t>カン</t>
    </rPh>
    <rPh sb="17" eb="19">
      <t>シシン</t>
    </rPh>
    <rPh sb="21" eb="22">
      <t>モト</t>
    </rPh>
    <rPh sb="24" eb="26">
      <t>テキセツ</t>
    </rPh>
    <rPh sb="27" eb="29">
      <t>イジ</t>
    </rPh>
    <rPh sb="29" eb="31">
      <t>カンリ</t>
    </rPh>
    <rPh sb="32" eb="33">
      <t>ツト</t>
    </rPh>
    <phoneticPr fontId="5"/>
  </si>
  <si>
    <t>→委託している場合、委託業者名等を記載してください。</t>
    <rPh sb="1" eb="3">
      <t>イタク</t>
    </rPh>
    <rPh sb="7" eb="9">
      <t>バアイ</t>
    </rPh>
    <rPh sb="10" eb="12">
      <t>イタク</t>
    </rPh>
    <rPh sb="12" eb="15">
      <t>ギョウシャメイ</t>
    </rPh>
    <rPh sb="15" eb="16">
      <t>トウ</t>
    </rPh>
    <rPh sb="17" eb="19">
      <t>キサイ</t>
    </rPh>
    <phoneticPr fontId="5"/>
  </si>
  <si>
    <t>○委託業者が適正な衛生管理の下、調理を行っていることについて、定期に確認してください。</t>
    <rPh sb="1" eb="3">
      <t>イタク</t>
    </rPh>
    <rPh sb="3" eb="5">
      <t>ギョウシャ</t>
    </rPh>
    <rPh sb="6" eb="8">
      <t>テキセイ</t>
    </rPh>
    <rPh sb="9" eb="11">
      <t>エイセイ</t>
    </rPh>
    <rPh sb="11" eb="13">
      <t>カンリ</t>
    </rPh>
    <rPh sb="14" eb="15">
      <t>モト</t>
    </rPh>
    <rPh sb="16" eb="18">
      <t>チョウリ</t>
    </rPh>
    <rPh sb="19" eb="20">
      <t>オコナ</t>
    </rPh>
    <rPh sb="31" eb="33">
      <t>テイキ</t>
    </rPh>
    <rPh sb="34" eb="36">
      <t>カクニン</t>
    </rPh>
    <phoneticPr fontId="5"/>
  </si>
  <si>
    <t>○食材購入を含めた委託をしている場合、食材の検収を施設の栄養士も関わり定期的にチェックしてください。</t>
    <rPh sb="1" eb="3">
      <t>ショクザイ</t>
    </rPh>
    <rPh sb="3" eb="5">
      <t>コウニュウ</t>
    </rPh>
    <rPh sb="6" eb="7">
      <t>フク</t>
    </rPh>
    <rPh sb="9" eb="11">
      <t>イタク</t>
    </rPh>
    <rPh sb="16" eb="18">
      <t>バアイ</t>
    </rPh>
    <rPh sb="19" eb="21">
      <t>ショクザイ</t>
    </rPh>
    <rPh sb="22" eb="24">
      <t>ケンシュウ</t>
    </rPh>
    <rPh sb="25" eb="27">
      <t>シセツ</t>
    </rPh>
    <rPh sb="28" eb="31">
      <t>エイヨウシ</t>
    </rPh>
    <rPh sb="32" eb="33">
      <t>カカ</t>
    </rPh>
    <rPh sb="35" eb="38">
      <t>テイキテキ</t>
    </rPh>
    <phoneticPr fontId="5"/>
  </si>
  <si>
    <t xml:space="preserve">○厚生労働省所管（平成9年3月24日付け衛食第85号別添／最終改正：平成29年6月16日付け生食発616第1号)『大量調理施設衛生管理マニュアル』
</t>
    <rPh sb="1" eb="3">
      <t>コウセイ</t>
    </rPh>
    <rPh sb="3" eb="6">
      <t>ロウドウショウ</t>
    </rPh>
    <rPh sb="6" eb="8">
      <t>ショカン</t>
    </rPh>
    <rPh sb="46" eb="47">
      <t>ナマ</t>
    </rPh>
    <rPh sb="57" eb="59">
      <t>タイリョウ</t>
    </rPh>
    <rPh sb="59" eb="61">
      <t>チョウリ</t>
    </rPh>
    <rPh sb="61" eb="63">
      <t>シセツ</t>
    </rPh>
    <rPh sb="63" eb="65">
      <t>エイセイ</t>
    </rPh>
    <rPh sb="65" eb="67">
      <t>カンリ</t>
    </rPh>
    <phoneticPr fontId="5"/>
  </si>
  <si>
    <t>→防火管理者の氏名及び届出日を記載してください。</t>
    <rPh sb="1" eb="3">
      <t>ボウカ</t>
    </rPh>
    <rPh sb="3" eb="6">
      <t>カンリシャ</t>
    </rPh>
    <rPh sb="7" eb="9">
      <t>シメイ</t>
    </rPh>
    <rPh sb="9" eb="10">
      <t>オヨ</t>
    </rPh>
    <rPh sb="11" eb="13">
      <t>トドケデ</t>
    </rPh>
    <rPh sb="13" eb="14">
      <t>ビ</t>
    </rPh>
    <rPh sb="15" eb="17">
      <t>キサイ</t>
    </rPh>
    <phoneticPr fontId="5"/>
  </si>
  <si>
    <t>→直近２回の点検年月日及び届出年月日を記載してください。</t>
    <rPh sb="1" eb="3">
      <t>チョッキン</t>
    </rPh>
    <rPh sb="4" eb="5">
      <t>カイ</t>
    </rPh>
    <rPh sb="6" eb="8">
      <t>テンケン</t>
    </rPh>
    <rPh sb="8" eb="11">
      <t>ネンガッピ</t>
    </rPh>
    <rPh sb="11" eb="12">
      <t>オヨ</t>
    </rPh>
    <rPh sb="13" eb="15">
      <t>トドケデ</t>
    </rPh>
    <rPh sb="15" eb="18">
      <t>ネンガッピ</t>
    </rPh>
    <rPh sb="19" eb="21">
      <t>キサイ</t>
    </rPh>
    <phoneticPr fontId="5"/>
  </si>
  <si>
    <t xml:space="preserve">○消防用設備は、専門業者の点検が年２回必要です。
　また、総合点検時に消防署への届出が必要です。（届出書の控を保存してください）。
</t>
    <rPh sb="35" eb="38">
      <t>ショウボウショ</t>
    </rPh>
    <phoneticPr fontId="5"/>
  </si>
  <si>
    <t>○点検後の結果については、施設長まで供覧することが必要です。特に要補修箇所等がある場合は、速やかに必要な補修等を行ってください。</t>
    <rPh sb="45" eb="46">
      <t>スミ</t>
    </rPh>
    <rPh sb="49" eb="51">
      <t>ヒツヨウ</t>
    </rPh>
    <rPh sb="52" eb="54">
      <t>ホシュウ</t>
    </rPh>
    <rPh sb="54" eb="55">
      <t>トウ</t>
    </rPh>
    <rPh sb="56" eb="57">
      <t>オコナ</t>
    </rPh>
    <phoneticPr fontId="5"/>
  </si>
  <si>
    <t>○労基法施行規則第5条</t>
    <phoneticPr fontId="5"/>
  </si>
  <si>
    <t>○労基法第32条</t>
    <phoneticPr fontId="5"/>
  </si>
  <si>
    <t>○労基法第32条の4</t>
    <phoneticPr fontId="5"/>
  </si>
  <si>
    <t>○１月単位の変形労働時間制を採用する場合は就業規則の定め又は労使協定が必要です。</t>
    <phoneticPr fontId="12"/>
  </si>
  <si>
    <t xml:space="preserve">○１年単位の変形労働時間制を採用する場合は労使協定と労働基準監督署への届出が必要です。
</t>
    <phoneticPr fontId="12"/>
  </si>
  <si>
    <t>○労基法第34条</t>
    <phoneticPr fontId="5"/>
  </si>
  <si>
    <t>○労基法第35条</t>
    <phoneticPr fontId="5"/>
  </si>
  <si>
    <t>○最低賃金法7条</t>
    <phoneticPr fontId="5"/>
  </si>
  <si>
    <t>○労基法第39条</t>
    <phoneticPr fontId="5"/>
  </si>
  <si>
    <t>【年次有給休暇簿】</t>
    <phoneticPr fontId="5"/>
  </si>
  <si>
    <t>　</t>
    <phoneticPr fontId="5"/>
  </si>
  <si>
    <t xml:space="preserve">
</t>
    <phoneticPr fontId="5"/>
  </si>
  <si>
    <t>○常時50人以上には非常勤職員も含まれるので注意してください。</t>
    <phoneticPr fontId="5"/>
  </si>
  <si>
    <t>○常時50人以上の職員を使用する事業場においては、衛生管理者及び産業医の選任が必要です。
　また、衛生管理者は衛生委員会を開催するなど、衛生に係る技術的事項を管理します。</t>
    <phoneticPr fontId="5"/>
  </si>
  <si>
    <t>ウ　労働組合又は労働者代表が推薦した委員</t>
    <phoneticPr fontId="12"/>
  </si>
  <si>
    <t xml:space="preserve">○短時間労働者の健康診断は、同種の業務に従事する通常の労働者の週間の所定労働時間数の４分の３以上の者が対象ですが、２分の１以上である者に対しても一般健康診断を実施することが望ましいとされています。
</t>
    <phoneticPr fontId="5"/>
  </si>
  <si>
    <t>＊扶養控除等申告書は、当該申告書の提出期限（毎年最初に給与等の支払を受ける日の前日まで）の属する年の翌年１月１０日の翌日から７年を経過する日まで保存することとなっています。</t>
    <phoneticPr fontId="12"/>
  </si>
  <si>
    <t>○事業者は、安全管理措置の検討に当たり、番号法及び個人情報保護法等関係法令並びに右記記載のガイドライン及び主務大臣のガイドライン等を遵守しなければなりません。</t>
    <phoneticPr fontId="5"/>
  </si>
  <si>
    <t>○水道法第34条ほか</t>
    <phoneticPr fontId="5"/>
  </si>
  <si>
    <t xml:space="preserve">○受水槽の有効容量が１０㎥を超えるものは、簡易専用水道として、管理する必要があります。 </t>
    <phoneticPr fontId="5"/>
  </si>
  <si>
    <t>○平成15年厚生労働省告示第262号</t>
    <phoneticPr fontId="5"/>
  </si>
  <si>
    <t>○防火管理者は、職場における防火管理業務全般について強い権限が与えられています。</t>
    <phoneticPr fontId="5"/>
  </si>
  <si>
    <t>○異動等で防火管理者が欠けた場合は、直ちに選任し、所轄消防署に届け出る必要があります。</t>
    <phoneticPr fontId="5"/>
  </si>
  <si>
    <t>→盛り込まれている項目にチェックしてください。</t>
    <phoneticPr fontId="12"/>
  </si>
  <si>
    <t>○労基法第39条第7項</t>
    <rPh sb="1" eb="4">
      <t>ロウキホウ</t>
    </rPh>
    <rPh sb="4" eb="5">
      <t>ダイ</t>
    </rPh>
    <rPh sb="7" eb="8">
      <t>ジョウ</t>
    </rPh>
    <rPh sb="8" eb="9">
      <t>ダイ</t>
    </rPh>
    <rPh sb="10" eb="11">
      <t>コウ</t>
    </rPh>
    <phoneticPr fontId="12"/>
  </si>
  <si>
    <t>○「土砂災害警戒区域」、「地すべり危険個所」等土砂災害が懸念される区域に当たっている場合は、連絡・避難体制について市町村と十分な調整を行ってください。</t>
  </si>
  <si>
    <t>○埼玉県地域防災計画第2編第2章第9</t>
    <phoneticPr fontId="12"/>
  </si>
  <si>
    <t>　給付費の請求等のチェックや内部通報や事故報告への対応、研修の実施等法令順守等の業務管理体制を整えてください。</t>
    <rPh sb="1" eb="3">
      <t>キュウフ</t>
    </rPh>
    <rPh sb="3" eb="4">
      <t>ヒ</t>
    </rPh>
    <rPh sb="5" eb="7">
      <t>セイキュウ</t>
    </rPh>
    <rPh sb="7" eb="8">
      <t>トウ</t>
    </rPh>
    <rPh sb="14" eb="16">
      <t>ナイブ</t>
    </rPh>
    <rPh sb="16" eb="18">
      <t>ツウホウ</t>
    </rPh>
    <rPh sb="19" eb="21">
      <t>ジコ</t>
    </rPh>
    <rPh sb="21" eb="23">
      <t>ホウコク</t>
    </rPh>
    <rPh sb="25" eb="27">
      <t>タイオウ</t>
    </rPh>
    <rPh sb="28" eb="30">
      <t>ケンシュウ</t>
    </rPh>
    <rPh sb="31" eb="33">
      <t>ジッシ</t>
    </rPh>
    <rPh sb="33" eb="34">
      <t>トウ</t>
    </rPh>
    <rPh sb="34" eb="36">
      <t>ホウレイ</t>
    </rPh>
    <rPh sb="36" eb="38">
      <t>ジュンシュ</t>
    </rPh>
    <rPh sb="38" eb="39">
      <t>トウ</t>
    </rPh>
    <rPh sb="40" eb="42">
      <t>ギョウム</t>
    </rPh>
    <rPh sb="42" eb="44">
      <t>カンリ</t>
    </rPh>
    <rPh sb="44" eb="46">
      <t>タイセイ</t>
    </rPh>
    <rPh sb="47" eb="48">
      <t>トトノ</t>
    </rPh>
    <phoneticPr fontId="5"/>
  </si>
  <si>
    <t>○労働時間の適正な把握のために使用者が講ずべき措置に関するガイドライン（平成29年１月20日策定）</t>
    <phoneticPr fontId="12"/>
  </si>
  <si>
    <t>○社会福祉施設における防火安全対策の強化について(昭和62年9月18日社施第107号)</t>
    <phoneticPr fontId="5"/>
  </si>
  <si>
    <t>○労働安全衛生規則第52条の21</t>
    <rPh sb="9" eb="10">
      <t>ダイ</t>
    </rPh>
    <phoneticPr fontId="5"/>
  </si>
  <si>
    <t>○現場責任者を配置してください。受託業者に業務に関して、専門的な立場から必要な指導を行う栄養士を確保してください。</t>
    <rPh sb="1" eb="3">
      <t>ゲンバ</t>
    </rPh>
    <rPh sb="3" eb="6">
      <t>セキニンシャ</t>
    </rPh>
    <rPh sb="7" eb="9">
      <t>ハイチ</t>
    </rPh>
    <rPh sb="16" eb="18">
      <t>ジュタク</t>
    </rPh>
    <rPh sb="18" eb="20">
      <t>ギョウシャ</t>
    </rPh>
    <rPh sb="21" eb="23">
      <t>ギョウム</t>
    </rPh>
    <rPh sb="24" eb="25">
      <t>カン</t>
    </rPh>
    <rPh sb="28" eb="31">
      <t>センモンテキ</t>
    </rPh>
    <rPh sb="32" eb="34">
      <t>タチバ</t>
    </rPh>
    <rPh sb="36" eb="38">
      <t>ヒツヨウ</t>
    </rPh>
    <rPh sb="39" eb="41">
      <t>シドウ</t>
    </rPh>
    <rPh sb="42" eb="43">
      <t>オコナ</t>
    </rPh>
    <rPh sb="44" eb="47">
      <t>エイヨウシ</t>
    </rPh>
    <rPh sb="48" eb="50">
      <t>カクホ</t>
    </rPh>
    <phoneticPr fontId="5"/>
  </si>
  <si>
    <t>○業務委託契約書に、施設側からの契約解除、委託業務の遂行が困難となった場合の業務の代行保証、受託業者の責任で施設に損害を与えた場合の損害賠償などを盛り込んでください。</t>
    <rPh sb="1" eb="3">
      <t>ギョウム</t>
    </rPh>
    <rPh sb="3" eb="5">
      <t>イタク</t>
    </rPh>
    <rPh sb="5" eb="8">
      <t>ケイヤクショ</t>
    </rPh>
    <rPh sb="10" eb="12">
      <t>シセツ</t>
    </rPh>
    <rPh sb="12" eb="13">
      <t>ガワ</t>
    </rPh>
    <rPh sb="16" eb="18">
      <t>ケイヤク</t>
    </rPh>
    <rPh sb="18" eb="20">
      <t>カイジョ</t>
    </rPh>
    <rPh sb="21" eb="23">
      <t>イタク</t>
    </rPh>
    <rPh sb="23" eb="25">
      <t>ギョウム</t>
    </rPh>
    <rPh sb="26" eb="28">
      <t>スイコウ</t>
    </rPh>
    <rPh sb="29" eb="31">
      <t>コンナン</t>
    </rPh>
    <rPh sb="35" eb="37">
      <t>バアイ</t>
    </rPh>
    <rPh sb="38" eb="40">
      <t>ギョウム</t>
    </rPh>
    <rPh sb="41" eb="43">
      <t>ダイコウ</t>
    </rPh>
    <rPh sb="43" eb="45">
      <t>ホショウ</t>
    </rPh>
    <rPh sb="46" eb="48">
      <t>ジュタク</t>
    </rPh>
    <rPh sb="48" eb="50">
      <t>ギョウシャ</t>
    </rPh>
    <rPh sb="51" eb="53">
      <t>セキニン</t>
    </rPh>
    <rPh sb="54" eb="56">
      <t>シセツ</t>
    </rPh>
    <rPh sb="57" eb="59">
      <t>ソンガイ</t>
    </rPh>
    <rPh sb="60" eb="61">
      <t>アタ</t>
    </rPh>
    <rPh sb="63" eb="65">
      <t>バアイ</t>
    </rPh>
    <rPh sb="66" eb="68">
      <t>ソンガイ</t>
    </rPh>
    <rPh sb="68" eb="70">
      <t>バイショウ</t>
    </rPh>
    <rPh sb="73" eb="74">
      <t>モ</t>
    </rPh>
    <rPh sb="75" eb="76">
      <t>コ</t>
    </rPh>
    <phoneticPr fontId="12"/>
  </si>
  <si>
    <t xml:space="preserve">○保護施設等における調理業務の委託について（昭和62年3月9日社施第38号）
</t>
    <phoneticPr fontId="12"/>
  </si>
  <si>
    <t>○消防法施行規則第25条</t>
    <rPh sb="1" eb="4">
      <t>ショウボウホウ</t>
    </rPh>
    <rPh sb="4" eb="6">
      <t>セコウ</t>
    </rPh>
    <rPh sb="6" eb="8">
      <t>キソク</t>
    </rPh>
    <rPh sb="8" eb="9">
      <t>ダイ</t>
    </rPh>
    <rPh sb="11" eb="12">
      <t>ジョウ</t>
    </rPh>
    <phoneticPr fontId="5"/>
  </si>
  <si>
    <t>○自力避難が困難な者が入所する社会福祉施設（特養、老健、障害児入所施設等）に設置する消防機関へ通報する火災通報設備は、自動火災報知設備の感知器の作動と連動して起動しなければなりません。</t>
    <rPh sb="1" eb="3">
      <t>ジリキ</t>
    </rPh>
    <rPh sb="3" eb="5">
      <t>ヒナン</t>
    </rPh>
    <rPh sb="6" eb="8">
      <t>コンナン</t>
    </rPh>
    <rPh sb="9" eb="10">
      <t>モノ</t>
    </rPh>
    <rPh sb="11" eb="13">
      <t>ニュウショ</t>
    </rPh>
    <rPh sb="15" eb="17">
      <t>シャカイ</t>
    </rPh>
    <rPh sb="17" eb="19">
      <t>フクシ</t>
    </rPh>
    <rPh sb="19" eb="21">
      <t>シセツ</t>
    </rPh>
    <rPh sb="22" eb="24">
      <t>トクヨウ</t>
    </rPh>
    <rPh sb="25" eb="27">
      <t>ロウケン</t>
    </rPh>
    <rPh sb="28" eb="30">
      <t>ショウガイ</t>
    </rPh>
    <rPh sb="30" eb="31">
      <t>ジ</t>
    </rPh>
    <rPh sb="31" eb="33">
      <t>ニュウショ</t>
    </rPh>
    <rPh sb="33" eb="35">
      <t>シセツ</t>
    </rPh>
    <rPh sb="35" eb="36">
      <t>トウ</t>
    </rPh>
    <rPh sb="38" eb="40">
      <t>セッチ</t>
    </rPh>
    <rPh sb="42" eb="44">
      <t>ショウボウ</t>
    </rPh>
    <phoneticPr fontId="12"/>
  </si>
  <si>
    <t>○実施記録は、訓練のつど整備するとともに職員に周知することが大切です。特に、夜勤専門の職員がいる場合は、夜間又は夜間想定の訓練の際に可能な限り参加させ、他の職員との役割分担を明確にする必要があります。</t>
    <rPh sb="38" eb="40">
      <t>ヤキン</t>
    </rPh>
    <rPh sb="40" eb="42">
      <t>センモン</t>
    </rPh>
    <phoneticPr fontId="5"/>
  </si>
  <si>
    <t>【タイムカード】</t>
    <phoneticPr fontId="5"/>
  </si>
  <si>
    <t>○臨時的な特別の事情があって労使が合意する場合でも、複数月平均80時間・年720時間を超えることはできません。</t>
    <rPh sb="1" eb="4">
      <t>リンジテキ</t>
    </rPh>
    <rPh sb="5" eb="7">
      <t>トクベツ</t>
    </rPh>
    <rPh sb="8" eb="10">
      <t>ジジョウ</t>
    </rPh>
    <rPh sb="14" eb="16">
      <t>ロウシ</t>
    </rPh>
    <rPh sb="17" eb="19">
      <t>ゴウイ</t>
    </rPh>
    <rPh sb="21" eb="23">
      <t>バアイ</t>
    </rPh>
    <rPh sb="26" eb="28">
      <t>フクスウ</t>
    </rPh>
    <rPh sb="28" eb="29">
      <t>ツキ</t>
    </rPh>
    <rPh sb="29" eb="31">
      <t>ヘイキン</t>
    </rPh>
    <rPh sb="33" eb="35">
      <t>ジカン</t>
    </rPh>
    <rPh sb="36" eb="37">
      <t>ネン</t>
    </rPh>
    <rPh sb="40" eb="42">
      <t>ジカン</t>
    </rPh>
    <rPh sb="43" eb="44">
      <t>コ</t>
    </rPh>
    <phoneticPr fontId="12"/>
  </si>
  <si>
    <t>○開催年月日、出席者、議題、発言要旨、結果等を記載してください。</t>
    <phoneticPr fontId="12"/>
  </si>
  <si>
    <t>○会議結果は，施設運営や利用者の処遇に活かしてください。</t>
    <phoneticPr fontId="12"/>
  </si>
  <si>
    <t>○提出された給与台帳と月次試算表等の額を突合します。</t>
    <rPh sb="1" eb="3">
      <t>テイシュツ</t>
    </rPh>
    <rPh sb="6" eb="8">
      <t>キュウヨ</t>
    </rPh>
    <rPh sb="8" eb="10">
      <t>ダイチョウ</t>
    </rPh>
    <rPh sb="11" eb="12">
      <t>ツキ</t>
    </rPh>
    <rPh sb="12" eb="13">
      <t>ツギ</t>
    </rPh>
    <rPh sb="13" eb="16">
      <t>シサンヒョウ</t>
    </rPh>
    <rPh sb="16" eb="17">
      <t>トウ</t>
    </rPh>
    <rPh sb="18" eb="19">
      <t>ガク</t>
    </rPh>
    <rPh sb="20" eb="22">
      <t>トツゴウ</t>
    </rPh>
    <phoneticPr fontId="12"/>
  </si>
  <si>
    <t>○施設の立地条件等に応じ、風水害（浸水等）、地震、土砂災害（がけ崩れ、地すべり等）に対応した非常災害対策計画を策定してください。</t>
    <rPh sb="1" eb="3">
      <t>シセツ</t>
    </rPh>
    <rPh sb="4" eb="6">
      <t>リッチ</t>
    </rPh>
    <rPh sb="6" eb="8">
      <t>ジョウケン</t>
    </rPh>
    <rPh sb="8" eb="9">
      <t>トウ</t>
    </rPh>
    <rPh sb="10" eb="11">
      <t>オウ</t>
    </rPh>
    <rPh sb="13" eb="14">
      <t>カゼ</t>
    </rPh>
    <rPh sb="14" eb="16">
      <t>スイガイ</t>
    </rPh>
    <rPh sb="17" eb="19">
      <t>シンスイ</t>
    </rPh>
    <rPh sb="19" eb="20">
      <t>トウ</t>
    </rPh>
    <rPh sb="22" eb="24">
      <t>ジシン</t>
    </rPh>
    <rPh sb="25" eb="27">
      <t>ドシャ</t>
    </rPh>
    <rPh sb="27" eb="29">
      <t>サイガイ</t>
    </rPh>
    <rPh sb="32" eb="33">
      <t>クズ</t>
    </rPh>
    <rPh sb="35" eb="36">
      <t>ジ</t>
    </rPh>
    <rPh sb="39" eb="40">
      <t>トウ</t>
    </rPh>
    <rPh sb="42" eb="44">
      <t>タイオウ</t>
    </rPh>
    <rPh sb="46" eb="48">
      <t>ヒジョウ</t>
    </rPh>
    <rPh sb="48" eb="50">
      <t>サイガイ</t>
    </rPh>
    <rPh sb="50" eb="52">
      <t>タイサク</t>
    </rPh>
    <rPh sb="52" eb="54">
      <t>ケイカク</t>
    </rPh>
    <rPh sb="55" eb="57">
      <t>サクテイ</t>
    </rPh>
    <phoneticPr fontId="12"/>
  </si>
  <si>
    <t>○洪水ハザードマップを確認し、必要に応じて浸水等風水害時の対応ができる体制を整備してください。</t>
    <rPh sb="11" eb="13">
      <t>カクニン</t>
    </rPh>
    <rPh sb="15" eb="17">
      <t>ヒツヨウ</t>
    </rPh>
    <rPh sb="18" eb="19">
      <t>オウ</t>
    </rPh>
    <phoneticPr fontId="12"/>
  </si>
  <si>
    <t>○雇用保険法第4条</t>
    <rPh sb="1" eb="3">
      <t>コヨウ</t>
    </rPh>
    <rPh sb="3" eb="6">
      <t>ホケンホウ</t>
    </rPh>
    <rPh sb="6" eb="7">
      <t>ダイ</t>
    </rPh>
    <rPh sb="8" eb="9">
      <t>ジョウ</t>
    </rPh>
    <phoneticPr fontId="12"/>
  </si>
  <si>
    <t>○原則、３６協定は、月45時間・年360時間の範囲内で締結してください。</t>
    <rPh sb="1" eb="3">
      <t>ゲンソク</t>
    </rPh>
    <rPh sb="6" eb="8">
      <t>キョウテイ</t>
    </rPh>
    <rPh sb="10" eb="11">
      <t>ツキ</t>
    </rPh>
    <rPh sb="13" eb="15">
      <t>ジカン</t>
    </rPh>
    <rPh sb="16" eb="17">
      <t>ネン</t>
    </rPh>
    <rPh sb="20" eb="22">
      <t>ジカン</t>
    </rPh>
    <rPh sb="23" eb="25">
      <t>ハンイ</t>
    </rPh>
    <rPh sb="25" eb="26">
      <t>ナイ</t>
    </rPh>
    <rPh sb="27" eb="29">
      <t>テイケツ</t>
    </rPh>
    <phoneticPr fontId="12"/>
  </si>
  <si>
    <t>○公用車については、利用者、利用日時、目的、行先、同乗者、走行距離数、給油状況等を記録した運行管理簿を整備し、管理してください。</t>
    <rPh sb="1" eb="4">
      <t>コウヨウシャ</t>
    </rPh>
    <rPh sb="10" eb="13">
      <t>リヨウシャ</t>
    </rPh>
    <rPh sb="14" eb="16">
      <t>リヨウ</t>
    </rPh>
    <rPh sb="16" eb="18">
      <t>ニチジ</t>
    </rPh>
    <rPh sb="18" eb="19">
      <t>バショ</t>
    </rPh>
    <rPh sb="19" eb="21">
      <t>モクテキ</t>
    </rPh>
    <rPh sb="22" eb="24">
      <t>ユクサキ</t>
    </rPh>
    <rPh sb="25" eb="27">
      <t>ドウジョウ</t>
    </rPh>
    <rPh sb="27" eb="28">
      <t>シャ</t>
    </rPh>
    <rPh sb="29" eb="31">
      <t>ソウコウ</t>
    </rPh>
    <rPh sb="31" eb="33">
      <t>キョリ</t>
    </rPh>
    <rPh sb="33" eb="34">
      <t>スウ</t>
    </rPh>
    <rPh sb="35" eb="37">
      <t>キュウユ</t>
    </rPh>
    <rPh sb="37" eb="39">
      <t>ジョウキョウ</t>
    </rPh>
    <rPh sb="39" eb="40">
      <t>トウ</t>
    </rPh>
    <rPh sb="41" eb="43">
      <t>キロク</t>
    </rPh>
    <rPh sb="45" eb="47">
      <t>ウンコウ</t>
    </rPh>
    <rPh sb="47" eb="49">
      <t>カンリ</t>
    </rPh>
    <rPh sb="49" eb="50">
      <t>ボ</t>
    </rPh>
    <rPh sb="51" eb="53">
      <t>セイビ</t>
    </rPh>
    <rPh sb="55" eb="57">
      <t>カンリ</t>
    </rPh>
    <phoneticPr fontId="5"/>
  </si>
  <si>
    <t>→施設で想定される災害を記載してください。</t>
    <rPh sb="1" eb="2">
      <t>セ</t>
    </rPh>
    <rPh sb="2" eb="3">
      <t>モウケル</t>
    </rPh>
    <rPh sb="4" eb="6">
      <t>ソウテイ</t>
    </rPh>
    <rPh sb="9" eb="11">
      <t>サイガイ</t>
    </rPh>
    <rPh sb="12" eb="14">
      <t>キサイ</t>
    </rPh>
    <phoneticPr fontId="12"/>
  </si>
  <si>
    <t>○出勤の記録は、出勤簿により施設長が現認し確認するか、タイムカード、ICカード等により確認し、記録してください。</t>
    <rPh sb="1" eb="3">
      <t>シュッキン</t>
    </rPh>
    <rPh sb="4" eb="6">
      <t>キロク</t>
    </rPh>
    <rPh sb="8" eb="10">
      <t>シュッキン</t>
    </rPh>
    <rPh sb="10" eb="11">
      <t>ボ</t>
    </rPh>
    <rPh sb="14" eb="17">
      <t>シセツチョウ</t>
    </rPh>
    <rPh sb="18" eb="19">
      <t>ウツツ</t>
    </rPh>
    <rPh sb="19" eb="20">
      <t>ニン</t>
    </rPh>
    <rPh sb="21" eb="23">
      <t>カクニン</t>
    </rPh>
    <rPh sb="39" eb="40">
      <t>トウ</t>
    </rPh>
    <rPh sb="43" eb="45">
      <t>カクニン</t>
    </rPh>
    <rPh sb="47" eb="49">
      <t>キロク</t>
    </rPh>
    <phoneticPr fontId="7"/>
  </si>
  <si>
    <t>→支給している割増賃金率を記載してください。</t>
    <rPh sb="1" eb="3">
      <t>シキュウ</t>
    </rPh>
    <rPh sb="7" eb="9">
      <t>ワリマシ</t>
    </rPh>
    <rPh sb="9" eb="11">
      <t>チンギン</t>
    </rPh>
    <rPh sb="11" eb="12">
      <t>リツ</t>
    </rPh>
    <rPh sb="13" eb="15">
      <t>キサイ</t>
    </rPh>
    <phoneticPr fontId="5"/>
  </si>
  <si>
    <t>→非常災害対策計画等の周知方法を記載してください。
　</t>
    <rPh sb="1" eb="3">
      <t>ヒジョウ</t>
    </rPh>
    <rPh sb="7" eb="9">
      <t>ケイカク</t>
    </rPh>
    <rPh sb="9" eb="10">
      <t>トウ</t>
    </rPh>
    <rPh sb="11" eb="13">
      <t>シュウチ</t>
    </rPh>
    <rPh sb="13" eb="15">
      <t>ホウホウ</t>
    </rPh>
    <rPh sb="16" eb="18">
      <t>キサイ</t>
    </rPh>
    <phoneticPr fontId="5"/>
  </si>
  <si>
    <t>○非常災害対策計画を職員に配布したり、見えやすいところに掲示してください。また、緊急連絡網や避難経路は職員に異動があった場合には、そのつど整備し職員に周知してください。</t>
    <rPh sb="1" eb="3">
      <t>ヒジョウ</t>
    </rPh>
    <rPh sb="7" eb="9">
      <t>ケイカク</t>
    </rPh>
    <rPh sb="10" eb="12">
      <t>ショクイン</t>
    </rPh>
    <rPh sb="13" eb="15">
      <t>ハイフ</t>
    </rPh>
    <rPh sb="19" eb="20">
      <t>ミ</t>
    </rPh>
    <rPh sb="28" eb="30">
      <t>ケイジ</t>
    </rPh>
    <rPh sb="40" eb="42">
      <t>キンキュウ</t>
    </rPh>
    <rPh sb="42" eb="45">
      <t>レンラクモウ</t>
    </rPh>
    <rPh sb="46" eb="48">
      <t>ヒナン</t>
    </rPh>
    <rPh sb="48" eb="50">
      <t>ケイロ</t>
    </rPh>
    <rPh sb="51" eb="52">
      <t>ショク</t>
    </rPh>
    <phoneticPr fontId="5"/>
  </si>
  <si>
    <t>○欠席の連絡がないのに通所していない場合を含みます。</t>
    <rPh sb="1" eb="3">
      <t>ケッセキ</t>
    </rPh>
    <rPh sb="4" eb="6">
      <t>レンラク</t>
    </rPh>
    <rPh sb="11" eb="13">
      <t>ツウショ</t>
    </rPh>
    <rPh sb="18" eb="20">
      <t>バアイ</t>
    </rPh>
    <rPh sb="21" eb="22">
      <t>フク</t>
    </rPh>
    <phoneticPr fontId="12"/>
  </si>
  <si>
    <t>いる・いない</t>
    <phoneticPr fontId="12"/>
  </si>
  <si>
    <t>いる</t>
    <phoneticPr fontId="12"/>
  </si>
  <si>
    <t>いない</t>
    <phoneticPr fontId="12"/>
  </si>
  <si>
    <t>いない・いる</t>
    <phoneticPr fontId="12"/>
  </si>
  <si>
    <t>ある・ない</t>
  </si>
  <si>
    <t>ある</t>
    <phoneticPr fontId="12"/>
  </si>
  <si>
    <t>いない・いる</t>
  </si>
  <si>
    <t>外部委託</t>
    <rPh sb="0" eb="2">
      <t>ガイブ</t>
    </rPh>
    <rPh sb="2" eb="4">
      <t>イタク</t>
    </rPh>
    <phoneticPr fontId="12"/>
  </si>
  <si>
    <t>直営</t>
    <rPh sb="0" eb="2">
      <t>チョクエイ</t>
    </rPh>
    <phoneticPr fontId="12"/>
  </si>
  <si>
    <t>直近の変更内容：</t>
    <rPh sb="0" eb="2">
      <t>チョッキン</t>
    </rPh>
    <rPh sb="3" eb="5">
      <t>ヘンコウ</t>
    </rPh>
    <rPh sb="5" eb="7">
      <t>ナイヨウ</t>
    </rPh>
    <phoneticPr fontId="5"/>
  </si>
  <si>
    <t>※施設長が年の中途で替わった場合、前年者と後任者の年収を合算してください。</t>
    <rPh sb="1" eb="3">
      <t>シセツ</t>
    </rPh>
    <rPh sb="3" eb="4">
      <t>チョウ</t>
    </rPh>
    <rPh sb="5" eb="6">
      <t>ネン</t>
    </rPh>
    <rPh sb="7" eb="9">
      <t>チュウト</t>
    </rPh>
    <rPh sb="10" eb="11">
      <t>カ</t>
    </rPh>
    <rPh sb="14" eb="16">
      <t>バアイ</t>
    </rPh>
    <rPh sb="17" eb="19">
      <t>ゼンネン</t>
    </rPh>
    <rPh sb="19" eb="20">
      <t>シャ</t>
    </rPh>
    <rPh sb="21" eb="24">
      <t>コウニンシャ</t>
    </rPh>
    <rPh sb="25" eb="27">
      <t>ネンシュウ</t>
    </rPh>
    <rPh sb="28" eb="30">
      <t>ガッサン</t>
    </rPh>
    <phoneticPr fontId="7"/>
  </si>
  <si>
    <t>【月次試算表】</t>
    <rPh sb="1" eb="3">
      <t>ゲツジ</t>
    </rPh>
    <rPh sb="3" eb="6">
      <t>シサンヒョウ</t>
    </rPh>
    <phoneticPr fontId="6"/>
  </si>
  <si>
    <t>→消防計画の届出日を記載してください。</t>
    <rPh sb="1" eb="3">
      <t>ショウボウ</t>
    </rPh>
    <rPh sb="3" eb="5">
      <t>ケイカク</t>
    </rPh>
    <rPh sb="6" eb="8">
      <t>トドケデ</t>
    </rPh>
    <rPh sb="8" eb="9">
      <t>ビ</t>
    </rPh>
    <rPh sb="10" eb="12">
      <t>キサイ</t>
    </rPh>
    <phoneticPr fontId="5"/>
  </si>
  <si>
    <t>○短時間労働者及び有期雇用労働者の雇用管理の改善等に関する法律第9条</t>
    <phoneticPr fontId="12"/>
  </si>
  <si>
    <t>○短時間労働者及び有期雇用労働者の雇用管理の改善等に関する法律第8条</t>
    <phoneticPr fontId="12"/>
  </si>
  <si>
    <t>○産業医は月に１回以上（衛生管理者による巡視の結果等の情報提供を毎月受けている場合は２月に１回以上）巡視を行わなければなりません。</t>
    <rPh sb="1" eb="4">
      <t>サンギョウイ</t>
    </rPh>
    <rPh sb="5" eb="6">
      <t>ツキ</t>
    </rPh>
    <rPh sb="8" eb="9">
      <t>カイ</t>
    </rPh>
    <rPh sb="9" eb="11">
      <t>イジョウ</t>
    </rPh>
    <rPh sb="12" eb="14">
      <t>エイセイ</t>
    </rPh>
    <rPh sb="14" eb="16">
      <t>カンリ</t>
    </rPh>
    <rPh sb="16" eb="17">
      <t>シャ</t>
    </rPh>
    <rPh sb="20" eb="22">
      <t>ジュンシ</t>
    </rPh>
    <rPh sb="23" eb="25">
      <t>ケッカ</t>
    </rPh>
    <rPh sb="25" eb="26">
      <t>トウ</t>
    </rPh>
    <rPh sb="27" eb="29">
      <t>ジョウホウ</t>
    </rPh>
    <rPh sb="29" eb="31">
      <t>テイキョウ</t>
    </rPh>
    <rPh sb="32" eb="34">
      <t>マイツキ</t>
    </rPh>
    <rPh sb="34" eb="35">
      <t>ウ</t>
    </rPh>
    <rPh sb="39" eb="41">
      <t>バアイ</t>
    </rPh>
    <rPh sb="43" eb="44">
      <t>ツキ</t>
    </rPh>
    <rPh sb="46" eb="47">
      <t>カイ</t>
    </rPh>
    <rPh sb="47" eb="49">
      <t>イジョウ</t>
    </rPh>
    <rPh sb="50" eb="52">
      <t>ジュンシ</t>
    </rPh>
    <rPh sb="53" eb="54">
      <t>オコナ</t>
    </rPh>
    <phoneticPr fontId="5"/>
  </si>
  <si>
    <t xml:space="preserve">○労働安全衛生規則第15条
</t>
    <rPh sb="9" eb="10">
      <t>ダイ</t>
    </rPh>
    <phoneticPr fontId="5"/>
  </si>
  <si>
    <t>→直接処遇を行っている常勤職員の平均年収、平均勤続年数を記載してください。</t>
    <rPh sb="1" eb="3">
      <t>チョクセツ</t>
    </rPh>
    <rPh sb="3" eb="5">
      <t>ショグウ</t>
    </rPh>
    <rPh sb="6" eb="7">
      <t>オコナ</t>
    </rPh>
    <rPh sb="11" eb="13">
      <t>ジョウキン</t>
    </rPh>
    <rPh sb="13" eb="15">
      <t>ショクイン</t>
    </rPh>
    <rPh sb="16" eb="18">
      <t>ヘイキン</t>
    </rPh>
    <rPh sb="18" eb="20">
      <t>ネンシュウ</t>
    </rPh>
    <rPh sb="21" eb="23">
      <t>ヘイキン</t>
    </rPh>
    <rPh sb="23" eb="25">
      <t>キンゾク</t>
    </rPh>
    <rPh sb="25" eb="27">
      <t>ネンスウ</t>
    </rPh>
    <rPh sb="28" eb="30">
      <t>キサイ</t>
    </rPh>
    <phoneticPr fontId="5"/>
  </si>
  <si>
    <t>→施設長の年収（手取額でなく支給総額）を記載してください。</t>
    <rPh sb="1" eb="4">
      <t>シセツチョウ</t>
    </rPh>
    <rPh sb="5" eb="7">
      <t>ネンシュウ</t>
    </rPh>
    <rPh sb="8" eb="9">
      <t>テ</t>
    </rPh>
    <rPh sb="9" eb="10">
      <t>トリ</t>
    </rPh>
    <rPh sb="10" eb="11">
      <t>ガク</t>
    </rPh>
    <rPh sb="14" eb="16">
      <t>シキュウ</t>
    </rPh>
    <rPh sb="16" eb="18">
      <t>ソウガク</t>
    </rPh>
    <rPh sb="20" eb="22">
      <t>キサイ</t>
    </rPh>
    <phoneticPr fontId="5"/>
  </si>
  <si>
    <t>○避難場所の確保、避難方法等マニュアルなどで周知徹底してください。</t>
    <phoneticPr fontId="12"/>
  </si>
  <si>
    <t>○パートタイム労働者の待遇と通常の労働者の待遇を相違させる場合は、その待遇の相違は、職務の内容、その他の事情を考慮して、不合理と認められるものであってはなりません。</t>
    <rPh sb="7" eb="10">
      <t>ロウドウシャ</t>
    </rPh>
    <rPh sb="11" eb="13">
      <t>タイグウ</t>
    </rPh>
    <rPh sb="14" eb="16">
      <t>ツウジョウ</t>
    </rPh>
    <rPh sb="17" eb="20">
      <t>ロウドウシャ</t>
    </rPh>
    <rPh sb="21" eb="23">
      <t>タイグウ</t>
    </rPh>
    <rPh sb="24" eb="26">
      <t>ソウイ</t>
    </rPh>
    <rPh sb="29" eb="31">
      <t>バアイ</t>
    </rPh>
    <rPh sb="35" eb="37">
      <t>タイグウ</t>
    </rPh>
    <rPh sb="38" eb="40">
      <t>ソウイ</t>
    </rPh>
    <rPh sb="42" eb="44">
      <t>ショクム</t>
    </rPh>
    <rPh sb="45" eb="47">
      <t>ナイヨウ</t>
    </rPh>
    <rPh sb="50" eb="51">
      <t>タ</t>
    </rPh>
    <rPh sb="52" eb="54">
      <t>ジジョウ</t>
    </rPh>
    <rPh sb="55" eb="57">
      <t>コウリョ</t>
    </rPh>
    <rPh sb="60" eb="63">
      <t>フゴウリ</t>
    </rPh>
    <rPh sb="64" eb="65">
      <t>ミト</t>
    </rPh>
    <phoneticPr fontId="12"/>
  </si>
  <si>
    <t>施設所在地</t>
    <rPh sb="0" eb="2">
      <t>シセツ</t>
    </rPh>
    <rPh sb="2" eb="5">
      <t>ショザイチ</t>
    </rPh>
    <phoneticPr fontId="5"/>
  </si>
  <si>
    <t>○消防法施行規則第3条第10号</t>
    <rPh sb="1" eb="4">
      <t>ショウボウホウ</t>
    </rPh>
    <rPh sb="4" eb="6">
      <t>セコウ</t>
    </rPh>
    <rPh sb="6" eb="8">
      <t>キソク</t>
    </rPh>
    <rPh sb="8" eb="9">
      <t>ダイ</t>
    </rPh>
    <rPh sb="10" eb="11">
      <t>ジョウ</t>
    </rPh>
    <rPh sb="11" eb="12">
      <t>ダイ</t>
    </rPh>
    <rPh sb="14" eb="15">
      <t>ゴウ</t>
    </rPh>
    <phoneticPr fontId="5"/>
  </si>
  <si>
    <t>○有期労働者は、有期労働契約が５年を超えて反復更新された場合は、当該労働者の申込みにより、無期労働契約に転換しなければなりません。</t>
    <rPh sb="1" eb="3">
      <t>ユウキ</t>
    </rPh>
    <rPh sb="3" eb="5">
      <t>ロウドウ</t>
    </rPh>
    <rPh sb="5" eb="6">
      <t>シャ</t>
    </rPh>
    <rPh sb="8" eb="10">
      <t>ユウキ</t>
    </rPh>
    <rPh sb="10" eb="12">
      <t>ロウドウ</t>
    </rPh>
    <rPh sb="12" eb="14">
      <t>ケイヤク</t>
    </rPh>
    <rPh sb="16" eb="17">
      <t>ネン</t>
    </rPh>
    <rPh sb="18" eb="19">
      <t>コ</t>
    </rPh>
    <rPh sb="21" eb="23">
      <t>ハンプク</t>
    </rPh>
    <rPh sb="23" eb="25">
      <t>コウシン</t>
    </rPh>
    <rPh sb="28" eb="30">
      <t>バアイ</t>
    </rPh>
    <rPh sb="32" eb="34">
      <t>トウガイ</t>
    </rPh>
    <rPh sb="34" eb="36">
      <t>ロウドウ</t>
    </rPh>
    <rPh sb="36" eb="37">
      <t>シャ</t>
    </rPh>
    <rPh sb="38" eb="40">
      <t>モウシコ</t>
    </rPh>
    <rPh sb="45" eb="47">
      <t>ムキ</t>
    </rPh>
    <rPh sb="47" eb="49">
      <t>ロウドウ</t>
    </rPh>
    <rPh sb="49" eb="51">
      <t>ケイヤク</t>
    </rPh>
    <rPh sb="52" eb="54">
      <t>テンカン</t>
    </rPh>
    <phoneticPr fontId="12"/>
  </si>
  <si>
    <t>○受水槽の有効容量が１０㎥以下のものは、小規模貯水槽水道として、市町村の条例・要領による規制・指導の対象となる場合があります。</t>
    <rPh sb="1" eb="4">
      <t>ジュスイソウ</t>
    </rPh>
    <rPh sb="5" eb="7">
      <t>ユウコウ</t>
    </rPh>
    <rPh sb="7" eb="9">
      <t>ヨウリョウ</t>
    </rPh>
    <rPh sb="13" eb="15">
      <t>イカ</t>
    </rPh>
    <rPh sb="20" eb="23">
      <t>ショウキボ</t>
    </rPh>
    <rPh sb="23" eb="26">
      <t>チョスイソウ</t>
    </rPh>
    <rPh sb="26" eb="28">
      <t>スイドウ</t>
    </rPh>
    <rPh sb="32" eb="35">
      <t>シチョウソン</t>
    </rPh>
    <rPh sb="36" eb="38">
      <t>ジョウレイ</t>
    </rPh>
    <rPh sb="39" eb="41">
      <t>ヨウリョウ</t>
    </rPh>
    <rPh sb="44" eb="46">
      <t>キセイ</t>
    </rPh>
    <rPh sb="47" eb="49">
      <t>シドウ</t>
    </rPh>
    <rPh sb="50" eb="52">
      <t>タイショウ</t>
    </rPh>
    <rPh sb="55" eb="57">
      <t>バアイ</t>
    </rPh>
    <phoneticPr fontId="12"/>
  </si>
  <si>
    <t>〇職務の内容等が通常の労働者と同一のパートタイム労働者については、賃金の決定、教育訓練の実施その他のすべての待遇について、パートタイム労働者であることを理由として差別的に取り扱うことが禁止されています。</t>
    <rPh sb="1" eb="3">
      <t>ショクム</t>
    </rPh>
    <rPh sb="4" eb="6">
      <t>ナイヨウ</t>
    </rPh>
    <rPh sb="6" eb="7">
      <t>トウ</t>
    </rPh>
    <rPh sb="8" eb="10">
      <t>ツウジョウ</t>
    </rPh>
    <rPh sb="11" eb="14">
      <t>ロウドウシャ</t>
    </rPh>
    <rPh sb="15" eb="17">
      <t>ドウイツ</t>
    </rPh>
    <rPh sb="24" eb="27">
      <t>ロウドウシャ</t>
    </rPh>
    <rPh sb="33" eb="35">
      <t>チンギン</t>
    </rPh>
    <rPh sb="36" eb="38">
      <t>ケッテイ</t>
    </rPh>
    <rPh sb="39" eb="41">
      <t>キョウイク</t>
    </rPh>
    <rPh sb="41" eb="43">
      <t>クンレン</t>
    </rPh>
    <rPh sb="44" eb="46">
      <t>ジッシ</t>
    </rPh>
    <rPh sb="48" eb="49">
      <t>タ</t>
    </rPh>
    <rPh sb="54" eb="56">
      <t>タイグウ</t>
    </rPh>
    <rPh sb="67" eb="70">
      <t>ロウドウシャ</t>
    </rPh>
    <rPh sb="76" eb="78">
      <t>リユウ</t>
    </rPh>
    <rPh sb="81" eb="83">
      <t>サベツ</t>
    </rPh>
    <rPh sb="83" eb="84">
      <t>テキ</t>
    </rPh>
    <rPh sb="85" eb="86">
      <t>ト</t>
    </rPh>
    <rPh sb="87" eb="88">
      <t>アツカ</t>
    </rPh>
    <rPh sb="92" eb="94">
      <t>キンシ</t>
    </rPh>
    <phoneticPr fontId="12"/>
  </si>
  <si>
    <t>○入所施設は、年１回以上は、夜間又は夜間を想定した訓練を実施してください。</t>
    <rPh sb="7" eb="8">
      <t>ネン</t>
    </rPh>
    <rPh sb="16" eb="17">
      <t>マタ</t>
    </rPh>
    <phoneticPr fontId="5"/>
  </si>
  <si>
    <t>○通報訓練は、消防計画に定めた回数を実施してください。</t>
    <rPh sb="1" eb="3">
      <t>ツウホウ</t>
    </rPh>
    <rPh sb="3" eb="5">
      <t>クンレン</t>
    </rPh>
    <rPh sb="7" eb="9">
      <t>ショウボウ</t>
    </rPh>
    <rPh sb="9" eb="11">
      <t>ケイカク</t>
    </rPh>
    <rPh sb="12" eb="13">
      <t>サダ</t>
    </rPh>
    <rPh sb="15" eb="17">
      <t>カイスウ</t>
    </rPh>
    <rPh sb="18" eb="20">
      <t>ジッシ</t>
    </rPh>
    <phoneticPr fontId="5"/>
  </si>
  <si>
    <t>○短時間労働者及び有期雇用労働者の雇用管理の改善等に関する法律第10条</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2">
      <t>ダイ</t>
    </rPh>
    <rPh sb="34" eb="35">
      <t>ジョウ</t>
    </rPh>
    <phoneticPr fontId="5"/>
  </si>
  <si>
    <t>施行日・
改正通知日</t>
    <phoneticPr fontId="12"/>
  </si>
  <si>
    <t>H29/ 3/29</t>
    <phoneticPr fontId="12"/>
  </si>
  <si>
    <t>○育児・介護休業法第16条の2
○同第16条の5</t>
    <rPh sb="1" eb="3">
      <t>イクジ</t>
    </rPh>
    <rPh sb="4" eb="6">
      <t>カイゴ</t>
    </rPh>
    <rPh sb="6" eb="9">
      <t>キュウギョウホウ</t>
    </rPh>
    <rPh sb="9" eb="10">
      <t>ダイ</t>
    </rPh>
    <phoneticPr fontId="12"/>
  </si>
  <si>
    <t>会計省令</t>
    <rPh sb="0" eb="2">
      <t>カイケイ</t>
    </rPh>
    <rPh sb="2" eb="4">
      <t>ショウレイ</t>
    </rPh>
    <phoneticPr fontId="5"/>
  </si>
  <si>
    <t>児童施設、障害者施設、高齢者施設http://www.pref.saitama.lg.jp/a0602/saigai-sonae.html</t>
    <rPh sb="0" eb="2">
      <t>ジドウ</t>
    </rPh>
    <rPh sb="2" eb="4">
      <t>シセツ</t>
    </rPh>
    <rPh sb="5" eb="8">
      <t>ショウガイシャ</t>
    </rPh>
    <rPh sb="8" eb="10">
      <t>シセツ</t>
    </rPh>
    <rPh sb="11" eb="14">
      <t>コウレイシャ</t>
    </rPh>
    <rPh sb="14" eb="16">
      <t>シセツ</t>
    </rPh>
    <phoneticPr fontId="5"/>
  </si>
  <si>
    <t>○業務継続計画は、定期的に見直しを行い、必要に応じて変更してください。</t>
    <rPh sb="9" eb="12">
      <t>テイキテキ</t>
    </rPh>
    <rPh sb="13" eb="15">
      <t>ミナオ</t>
    </rPh>
    <rPh sb="17" eb="18">
      <t>オコナ</t>
    </rPh>
    <rPh sb="20" eb="22">
      <t>ヒツヨウ</t>
    </rPh>
    <rPh sb="23" eb="24">
      <t>オウ</t>
    </rPh>
    <rPh sb="26" eb="28">
      <t>ヘンコウ</t>
    </rPh>
    <phoneticPr fontId="12"/>
  </si>
  <si>
    <t>①感染症に係る業務継続計画</t>
    <rPh sb="1" eb="4">
      <t>カンセンショウ</t>
    </rPh>
    <rPh sb="5" eb="6">
      <t>カカワ</t>
    </rPh>
    <rPh sb="7" eb="9">
      <t>ギョウム</t>
    </rPh>
    <rPh sb="9" eb="11">
      <t>ケイゾク</t>
    </rPh>
    <rPh sb="11" eb="13">
      <t>ケイカク</t>
    </rPh>
    <phoneticPr fontId="12"/>
  </si>
  <si>
    <t>②災害に係る業務継続計画</t>
    <rPh sb="1" eb="3">
      <t>サイガイ</t>
    </rPh>
    <rPh sb="4" eb="5">
      <t>カカワ</t>
    </rPh>
    <rPh sb="6" eb="8">
      <t>ギョウム</t>
    </rPh>
    <rPh sb="8" eb="10">
      <t>ケイゾク</t>
    </rPh>
    <rPh sb="10" eb="12">
      <t>ケイカク</t>
    </rPh>
    <phoneticPr fontId="12"/>
  </si>
  <si>
    <t>○訓練（シミュレーション）は、感染症及び災害が発生した場合において迅速に行動できるよう、業務継続計画に基づき、施設内の役割分担の確認、感染症や災害が発生した場合に実践するケアの演習等を実施してください。</t>
    <rPh sb="1" eb="3">
      <t>クンレン</t>
    </rPh>
    <rPh sb="15" eb="18">
      <t>カンセンショウ</t>
    </rPh>
    <rPh sb="18" eb="19">
      <t>オヨ</t>
    </rPh>
    <rPh sb="20" eb="22">
      <t>サイガイ</t>
    </rPh>
    <rPh sb="23" eb="25">
      <t>ハッセイ</t>
    </rPh>
    <rPh sb="27" eb="29">
      <t>バアイ</t>
    </rPh>
    <rPh sb="33" eb="35">
      <t>ジンソク</t>
    </rPh>
    <rPh sb="36" eb="38">
      <t>コウドウ</t>
    </rPh>
    <rPh sb="44" eb="46">
      <t>ギョウム</t>
    </rPh>
    <rPh sb="46" eb="48">
      <t>ケイゾク</t>
    </rPh>
    <rPh sb="48" eb="50">
      <t>ケイカク</t>
    </rPh>
    <rPh sb="51" eb="52">
      <t>モト</t>
    </rPh>
    <rPh sb="55" eb="57">
      <t>シセツ</t>
    </rPh>
    <rPh sb="57" eb="58">
      <t>ナイ</t>
    </rPh>
    <rPh sb="59" eb="61">
      <t>ヤクワリ</t>
    </rPh>
    <rPh sb="61" eb="63">
      <t>ブンタン</t>
    </rPh>
    <rPh sb="64" eb="66">
      <t>カクニン</t>
    </rPh>
    <rPh sb="67" eb="70">
      <t>カンセンショウ</t>
    </rPh>
    <rPh sb="71" eb="73">
      <t>サイガイ</t>
    </rPh>
    <rPh sb="74" eb="76">
      <t>ハッセイ</t>
    </rPh>
    <rPh sb="78" eb="80">
      <t>バアイ</t>
    </rPh>
    <rPh sb="81" eb="83">
      <t>ジッセン</t>
    </rPh>
    <rPh sb="88" eb="90">
      <t>エンシュウ</t>
    </rPh>
    <rPh sb="90" eb="91">
      <t>トウ</t>
    </rPh>
    <rPh sb="92" eb="94">
      <t>ジッシ</t>
    </rPh>
    <phoneticPr fontId="12"/>
  </si>
  <si>
    <t>※感染症の業務継続に係る訓練は、感染症の予防及びまん延の防止のための訓練と一体的に実施することも差し支えありません。</t>
    <rPh sb="1" eb="4">
      <t>カンセンショウ</t>
    </rPh>
    <rPh sb="5" eb="7">
      <t>ギョウム</t>
    </rPh>
    <rPh sb="7" eb="9">
      <t>ケイゾク</t>
    </rPh>
    <rPh sb="10" eb="11">
      <t>カカワ</t>
    </rPh>
    <rPh sb="12" eb="14">
      <t>クンレン</t>
    </rPh>
    <rPh sb="16" eb="19">
      <t>カンセンショウ</t>
    </rPh>
    <rPh sb="20" eb="22">
      <t>ヨボウ</t>
    </rPh>
    <rPh sb="22" eb="23">
      <t>オヨ</t>
    </rPh>
    <rPh sb="26" eb="27">
      <t>エン</t>
    </rPh>
    <rPh sb="28" eb="30">
      <t>ボウシ</t>
    </rPh>
    <rPh sb="34" eb="36">
      <t>クンレン</t>
    </rPh>
    <rPh sb="37" eb="40">
      <t>イッタイテキ</t>
    </rPh>
    <rPh sb="41" eb="43">
      <t>ジッシ</t>
    </rPh>
    <rPh sb="48" eb="49">
      <t>サ</t>
    </rPh>
    <rPh sb="50" eb="51">
      <t>ツカ</t>
    </rPh>
    <phoneticPr fontId="12"/>
  </si>
  <si>
    <t>※災害の業務継続に係る訓練は、非常災害対策に係る訓練と一体的に実施することも差し支えありません。</t>
    <rPh sb="1" eb="3">
      <t>サイガイ</t>
    </rPh>
    <rPh sb="4" eb="6">
      <t>ギョウム</t>
    </rPh>
    <rPh sb="6" eb="8">
      <t>ケイゾク</t>
    </rPh>
    <rPh sb="9" eb="10">
      <t>カカワ</t>
    </rPh>
    <rPh sb="11" eb="13">
      <t>クンレン</t>
    </rPh>
    <rPh sb="15" eb="17">
      <t>ヒジョウ</t>
    </rPh>
    <rPh sb="17" eb="19">
      <t>サイガイ</t>
    </rPh>
    <rPh sb="19" eb="21">
      <t>タイサク</t>
    </rPh>
    <rPh sb="22" eb="23">
      <t>カカワ</t>
    </rPh>
    <rPh sb="24" eb="26">
      <t>クンレン</t>
    </rPh>
    <rPh sb="27" eb="30">
      <t>イッタイテキ</t>
    </rPh>
    <rPh sb="31" eb="33">
      <t>ジッシ</t>
    </rPh>
    <rPh sb="38" eb="39">
      <t>サ</t>
    </rPh>
    <rPh sb="40" eb="41">
      <t>ツカ</t>
    </rPh>
    <phoneticPr fontId="1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</si>
  <si>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阻止するための方針の明確化等の必要な措置を講じています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ソシ</t>
    </rPh>
    <rPh sb="100" eb="102">
      <t>ホウシン</t>
    </rPh>
    <rPh sb="103" eb="106">
      <t>メイカクカ</t>
    </rPh>
    <rPh sb="106" eb="107">
      <t>トウ</t>
    </rPh>
    <rPh sb="108" eb="110">
      <t>ヒツヨウ</t>
    </rPh>
    <rPh sb="111" eb="113">
      <t>ソチ</t>
    </rPh>
    <rPh sb="114" eb="115">
      <t>コウ</t>
    </rPh>
    <phoneticPr fontId="12"/>
  </si>
  <si>
    <t>○高齢者介護施設における感染対策マニュアル（令和1年3月）</t>
    <rPh sb="22" eb="24">
      <t>レイワ</t>
    </rPh>
    <phoneticPr fontId="5"/>
  </si>
  <si>
    <t>○短時間労働者及び有期雇用労働者の雇用管理の改善等に関する法律第8条、第9条、第14条第2項）</t>
    <rPh sb="1" eb="4">
      <t>タンジカン</t>
    </rPh>
    <rPh sb="4" eb="7">
      <t>ロウドウシャ</t>
    </rPh>
    <rPh sb="7" eb="8">
      <t>オヨ</t>
    </rPh>
    <rPh sb="9" eb="13">
      <t>ユウキコヨウ</t>
    </rPh>
    <rPh sb="13" eb="16">
      <t>ロウドウシャ</t>
    </rPh>
    <rPh sb="17" eb="19">
      <t>コヨウ</t>
    </rPh>
    <rPh sb="19" eb="21">
      <t>カンリ</t>
    </rPh>
    <rPh sb="22" eb="24">
      <t>カイゼン</t>
    </rPh>
    <rPh sb="24" eb="25">
      <t>トウ</t>
    </rPh>
    <rPh sb="26" eb="27">
      <t>カン</t>
    </rPh>
    <rPh sb="29" eb="31">
      <t>ホウリツ</t>
    </rPh>
    <rPh sb="31" eb="32">
      <t>ダイ</t>
    </rPh>
    <rPh sb="33" eb="34">
      <t>ジョウ</t>
    </rPh>
    <rPh sb="35" eb="36">
      <t>ダイ</t>
    </rPh>
    <rPh sb="37" eb="38">
      <t>ジョウ</t>
    </rPh>
    <rPh sb="39" eb="40">
      <t>ダイ</t>
    </rPh>
    <rPh sb="42" eb="44">
      <t>ジョウダイ</t>
    </rPh>
    <rPh sb="45" eb="46">
      <t>コウ</t>
    </rPh>
    <phoneticPr fontId="12"/>
  </si>
  <si>
    <t>○事業主は、短時間労働者・有期雇用労働者から、正(社)職員との待遇の違いやその理由などについて説明を求められた場合は、説明しなければなりません。</t>
    <rPh sb="1" eb="3">
      <t>ジギョウ</t>
    </rPh>
    <rPh sb="3" eb="4">
      <t>ヌシ</t>
    </rPh>
    <rPh sb="6" eb="9">
      <t>タンジカン</t>
    </rPh>
    <rPh sb="15" eb="17">
      <t>コヨウ</t>
    </rPh>
    <rPh sb="17" eb="20">
      <t>ロウドウシャ</t>
    </rPh>
    <rPh sb="23" eb="24">
      <t>タダシ</t>
    </rPh>
    <rPh sb="25" eb="26">
      <t>シャ</t>
    </rPh>
    <rPh sb="27" eb="29">
      <t>ショクイン</t>
    </rPh>
    <rPh sb="31" eb="33">
      <t>タイグウ</t>
    </rPh>
    <rPh sb="34" eb="35">
      <t>チガ</t>
    </rPh>
    <rPh sb="39" eb="41">
      <t>リユウ</t>
    </rPh>
    <rPh sb="47" eb="49">
      <t>セツメイ</t>
    </rPh>
    <rPh sb="50" eb="51">
      <t>モト</t>
    </rPh>
    <rPh sb="55" eb="57">
      <t>バアイ</t>
    </rPh>
    <rPh sb="59" eb="61">
      <t>セツメイ</t>
    </rPh>
    <phoneticPr fontId="12"/>
  </si>
  <si>
    <t>○労働施策総合推進法第30条の2第1項・第2項、第30条の3第2項、第3項</t>
    <phoneticPr fontId="12"/>
  </si>
  <si>
    <t>○育児・介護休業法第22条</t>
    <rPh sb="1" eb="3">
      <t>イクジ</t>
    </rPh>
    <rPh sb="4" eb="6">
      <t>カイゴ</t>
    </rPh>
    <rPh sb="6" eb="9">
      <t>キュウギョウホウ</t>
    </rPh>
    <rPh sb="9" eb="10">
      <t>ダイ</t>
    </rPh>
    <rPh sb="12" eb="13">
      <t>ジョウ</t>
    </rPh>
    <phoneticPr fontId="12"/>
  </si>
  <si>
    <t>○育児・介護休業法第21条</t>
    <rPh sb="1" eb="3">
      <t>イクジ</t>
    </rPh>
    <rPh sb="4" eb="6">
      <t>カイゴ</t>
    </rPh>
    <rPh sb="6" eb="9">
      <t>キュウギョウホウ</t>
    </rPh>
    <rPh sb="9" eb="10">
      <t>ダイ</t>
    </rPh>
    <rPh sb="12" eb="13">
      <t>ジョウ</t>
    </rPh>
    <phoneticPr fontId="12"/>
  </si>
  <si>
    <t>○災害の種類や状況に応じて、例えば、風水害の場合、「高齢者等避難（警戒レベル３）」、「避難指示（警戒レベル４）」等の緊急度合に応じた複数の避難先を確保してください。</t>
    <phoneticPr fontId="12"/>
  </si>
  <si>
    <t>　</t>
    <phoneticPr fontId="12"/>
  </si>
  <si>
    <t>社会福祉法人会計基準［平成２８年３月３１日］</t>
    <rPh sb="0" eb="6">
      <t>シャカイフクシホウジン</t>
    </rPh>
    <rPh sb="6" eb="8">
      <t>カイケイ</t>
    </rPh>
    <rPh sb="8" eb="10">
      <t>キジュン</t>
    </rPh>
    <rPh sb="11" eb="13">
      <t>ヘイセイ</t>
    </rPh>
    <rPh sb="15" eb="16">
      <t>ネン</t>
    </rPh>
    <rPh sb="17" eb="18">
      <t>ガツ</t>
    </rPh>
    <rPh sb="20" eb="21">
      <t>ニチ</t>
    </rPh>
    <phoneticPr fontId="5"/>
  </si>
  <si>
    <t>社会福祉法人指導監査要綱の制定について［平成２９年４月２７日３局長通知］</t>
    <rPh sb="0" eb="6">
      <t>シャカイフクシホウジン</t>
    </rPh>
    <rPh sb="6" eb="8">
      <t>シドウ</t>
    </rPh>
    <rPh sb="8" eb="10">
      <t>カンサ</t>
    </rPh>
    <rPh sb="10" eb="12">
      <t>ヨウコウ</t>
    </rPh>
    <rPh sb="13" eb="15">
      <t>セイテイ</t>
    </rPh>
    <rPh sb="20" eb="22">
      <t>ヘイセイ</t>
    </rPh>
    <rPh sb="24" eb="25">
      <t>ネン</t>
    </rPh>
    <rPh sb="26" eb="27">
      <t>ガツ</t>
    </rPh>
    <rPh sb="29" eb="30">
      <t>ニチ</t>
    </rPh>
    <rPh sb="31" eb="33">
      <t>キョクチョウ</t>
    </rPh>
    <rPh sb="33" eb="35">
      <t>ツウチ</t>
    </rPh>
    <phoneticPr fontId="5"/>
  </si>
  <si>
    <t>Ｒ４/３/１４</t>
    <phoneticPr fontId="12"/>
  </si>
  <si>
    <t>Ｒ３/11/12</t>
    <phoneticPr fontId="12"/>
  </si>
  <si>
    <t>R４/１０/１</t>
    <phoneticPr fontId="12"/>
  </si>
  <si>
    <t>　</t>
  </si>
  <si>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12"/>
  </si>
  <si>
    <t>（従業員３００人以下は努力義務）</t>
    <rPh sb="1" eb="4">
      <t>ジュウギョウイン</t>
    </rPh>
    <rPh sb="7" eb="10">
      <t>ニンイカ</t>
    </rPh>
    <rPh sb="11" eb="13">
      <t>ドリョク</t>
    </rPh>
    <rPh sb="13" eb="15">
      <t>ギム</t>
    </rPh>
    <phoneticPr fontId="12"/>
  </si>
  <si>
    <t>○担当者の情報守秘義務（罰則あり）</t>
    <rPh sb="1" eb="4">
      <t>タントウシャ</t>
    </rPh>
    <rPh sb="5" eb="7">
      <t>ジョウホウ</t>
    </rPh>
    <rPh sb="7" eb="9">
      <t>シュヒ</t>
    </rPh>
    <rPh sb="9" eb="11">
      <t>ギム</t>
    </rPh>
    <rPh sb="12" eb="14">
      <t>バッソク</t>
    </rPh>
    <phoneticPr fontId="12"/>
  </si>
  <si>
    <t>Ｒ４/１０/１２</t>
    <phoneticPr fontId="12"/>
  </si>
  <si>
    <t>○県条例第29条ほか</t>
    <rPh sb="1" eb="2">
      <t>ケン</t>
    </rPh>
    <rPh sb="2" eb="4">
      <t>ジョウレイ</t>
    </rPh>
    <rPh sb="4" eb="5">
      <t>ダイ</t>
    </rPh>
    <rPh sb="7" eb="8">
      <t>ジョウ</t>
    </rPh>
    <phoneticPr fontId="12"/>
  </si>
  <si>
    <t>R２/１２/２５</t>
    <phoneticPr fontId="12"/>
  </si>
  <si>
    <t>Ｒ２/３/３１</t>
    <phoneticPr fontId="12"/>
  </si>
  <si>
    <t>Ｒ４/４/１</t>
    <phoneticPr fontId="12"/>
  </si>
  <si>
    <t>○雇用保険の適用拡大</t>
    <rPh sb="1" eb="3">
      <t>コヨウ</t>
    </rPh>
    <rPh sb="3" eb="5">
      <t>ホケン</t>
    </rPh>
    <rPh sb="6" eb="8">
      <t>テキヨウ</t>
    </rPh>
    <rPh sb="8" eb="10">
      <t>カクダイ</t>
    </rPh>
    <phoneticPr fontId="12"/>
  </si>
  <si>
    <t>Ｒ２/１２/２５</t>
    <phoneticPr fontId="12"/>
  </si>
  <si>
    <t>○指定介護老人福祉施設の人員、設備及び運営に関する基準第24条第4項</t>
    <rPh sb="31" eb="32">
      <t>ダイ</t>
    </rPh>
    <rPh sb="33" eb="34">
      <t>コウ</t>
    </rPh>
    <phoneticPr fontId="5"/>
  </si>
  <si>
    <t>平成２９年版　社会福祉法人モデル経理規程」（平成29年3月15日全国社会福祉法人経営者協議会作成）</t>
    <phoneticPr fontId="5"/>
  </si>
  <si>
    <t>介護保険法施行条例（埼玉県条例第６６号）［平成２４年１２月２５日公布］</t>
    <rPh sb="0" eb="2">
      <t>カイゴ</t>
    </rPh>
    <rPh sb="2" eb="5">
      <t>ホケンホウ</t>
    </rPh>
    <rPh sb="5" eb="7">
      <t>セコウ</t>
    </rPh>
    <rPh sb="7" eb="9">
      <t>ジョウレイ</t>
    </rPh>
    <rPh sb="18" eb="19">
      <t>ゴウ</t>
    </rPh>
    <rPh sb="21" eb="23">
      <t>ヘイセイ</t>
    </rPh>
    <rPh sb="25" eb="26">
      <t>ネン</t>
    </rPh>
    <rPh sb="28" eb="29">
      <t>ガツ</t>
    </rPh>
    <rPh sb="31" eb="32">
      <t>ニチ</t>
    </rPh>
    <rPh sb="32" eb="34">
      <t>コウフ</t>
    </rPh>
    <phoneticPr fontId="5"/>
  </si>
  <si>
    <t>埼玉県軽費老人ホーム、特別養護老人ホーム等の設備及び運営に関する基準を定める条例（埼玉県条例第６５号）</t>
    <rPh sb="0" eb="2">
      <t>サイタマ</t>
    </rPh>
    <rPh sb="2" eb="3">
      <t>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1" eb="43">
      <t>サイタマ</t>
    </rPh>
    <rPh sb="43" eb="46">
      <t>ケンジョウレイ</t>
    </rPh>
    <rPh sb="46" eb="47">
      <t>ダイ</t>
    </rPh>
    <rPh sb="49" eb="50">
      <t>ゴウ</t>
    </rPh>
    <phoneticPr fontId="5"/>
  </si>
  <si>
    <t>回答内容</t>
    <rPh sb="0" eb="4">
      <t>カイトウナイヨウ</t>
    </rPh>
    <phoneticPr fontId="6"/>
  </si>
  <si>
    <t>注意事項に該当する場合の対応メッセージ</t>
    <rPh sb="0" eb="4">
      <t>チュウイジコウ</t>
    </rPh>
    <rPh sb="5" eb="7">
      <t>ガイトウ</t>
    </rPh>
    <rPh sb="9" eb="11">
      <t>バアイ</t>
    </rPh>
    <rPh sb="12" eb="14">
      <t>タイオウ</t>
    </rPh>
    <phoneticPr fontId="6"/>
  </si>
  <si>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</si>
  <si>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</si>
  <si>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6"/>
  </si>
  <si>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</si>
  <si>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</si>
  <si>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6"/>
  </si>
  <si>
    <t>ある・ない</t>
    <phoneticPr fontId="5"/>
  </si>
  <si>
    <t>いない</t>
    <phoneticPr fontId="5"/>
  </si>
  <si>
    <t>いる</t>
    <phoneticPr fontId="5"/>
  </si>
  <si>
    <t>→その資格を選択してください。</t>
    <rPh sb="3" eb="4">
      <t>シ</t>
    </rPh>
    <rPh sb="6" eb="8">
      <t>センタク</t>
    </rPh>
    <phoneticPr fontId="7"/>
  </si>
  <si>
    <t>回</t>
    <rPh sb="0" eb="1">
      <t>カイ</t>
    </rPh>
    <phoneticPr fontId="5"/>
  </si>
  <si>
    <t>　　</t>
    <phoneticPr fontId="7"/>
  </si>
  <si>
    <t>施設名：</t>
    <phoneticPr fontId="5"/>
  </si>
  <si>
    <t>施設長</t>
    <rPh sb="0" eb="3">
      <t>シセツチョウ</t>
    </rPh>
    <phoneticPr fontId="5"/>
  </si>
  <si>
    <t>副施設長</t>
    <rPh sb="0" eb="4">
      <t>フクシセツチョウ</t>
    </rPh>
    <phoneticPr fontId="5"/>
  </si>
  <si>
    <t>事務職員</t>
    <rPh sb="0" eb="4">
      <t>ジムショクイン</t>
    </rPh>
    <phoneticPr fontId="5"/>
  </si>
  <si>
    <t>生活相談員</t>
    <rPh sb="0" eb="2">
      <t>セイカツ</t>
    </rPh>
    <rPh sb="2" eb="5">
      <t>ソウダンイン</t>
    </rPh>
    <phoneticPr fontId="5"/>
  </si>
  <si>
    <t>介護職員</t>
    <rPh sb="0" eb="2">
      <t>カイゴ</t>
    </rPh>
    <rPh sb="2" eb="4">
      <t>ショクイン</t>
    </rPh>
    <phoneticPr fontId="5"/>
  </si>
  <si>
    <t>看護職員</t>
    <rPh sb="0" eb="2">
      <t>カンゴ</t>
    </rPh>
    <rPh sb="2" eb="4">
      <t>ショクイン</t>
    </rPh>
    <phoneticPr fontId="5"/>
  </si>
  <si>
    <t>介護支援専門員</t>
    <rPh sb="0" eb="7">
      <t>カイゴシエンセンモンイン</t>
    </rPh>
    <phoneticPr fontId="5"/>
  </si>
  <si>
    <t>(管理)栄養士</t>
    <rPh sb="1" eb="3">
      <t>カンリ</t>
    </rPh>
    <rPh sb="4" eb="7">
      <t>エイヨウシ</t>
    </rPh>
    <phoneticPr fontId="5"/>
  </si>
  <si>
    <t>その他</t>
    <rPh sb="2" eb="3">
      <t>タ</t>
    </rPh>
    <phoneticPr fontId="5"/>
  </si>
  <si>
    <t>機能訓練指導員</t>
    <rPh sb="0" eb="7">
      <t>キノウクンレンシドウイン</t>
    </rPh>
    <phoneticPr fontId="5"/>
  </si>
  <si>
    <t>公用車管理簿</t>
    <phoneticPr fontId="6"/>
  </si>
  <si>
    <t>出張命令簿</t>
    <phoneticPr fontId="6"/>
  </si>
  <si>
    <t>施設運営に関する基本諸規程集</t>
    <rPh sb="0" eb="2">
      <t>シセツ</t>
    </rPh>
    <rPh sb="10" eb="11">
      <t>ショ</t>
    </rPh>
    <rPh sb="13" eb="14">
      <t>シュウ</t>
    </rPh>
    <phoneticPr fontId="6"/>
  </si>
  <si>
    <t>（定款、定款施行細則、就業規則、経理規程等）</t>
    <phoneticPr fontId="5"/>
  </si>
  <si>
    <t>職員出勤簿</t>
    <phoneticPr fontId="6"/>
  </si>
  <si>
    <t>タイムカード</t>
    <phoneticPr fontId="6"/>
  </si>
  <si>
    <t>労働者名簿</t>
    <phoneticPr fontId="6"/>
  </si>
  <si>
    <t>賃金台帳　</t>
    <rPh sb="0" eb="2">
      <t>チンギン</t>
    </rPh>
    <phoneticPr fontId="6"/>
  </si>
  <si>
    <t>派遣先管理台帳</t>
    <phoneticPr fontId="6"/>
  </si>
  <si>
    <t>年次有給休暇簿</t>
    <phoneticPr fontId="6"/>
  </si>
  <si>
    <t>方針の名称：</t>
    <phoneticPr fontId="5"/>
  </si>
  <si>
    <t>制定年月日：</t>
    <phoneticPr fontId="5"/>
  </si>
  <si>
    <t xml:space="preserve">　　　　  </t>
    <phoneticPr fontId="6"/>
  </si>
  <si>
    <t>公表の有無：</t>
    <phoneticPr fontId="5"/>
  </si>
  <si>
    <t>月</t>
    <rPh sb="0" eb="1">
      <t>ツキ</t>
    </rPh>
    <phoneticPr fontId="5"/>
  </si>
  <si>
    <t>日</t>
    <rPh sb="0" eb="1">
      <t>ヒ</t>
    </rPh>
    <phoneticPr fontId="5"/>
  </si>
  <si>
    <t>規程の名称：</t>
    <rPh sb="0" eb="2">
      <t>キテイ</t>
    </rPh>
    <phoneticPr fontId="5"/>
  </si>
  <si>
    <t>届出年月日：</t>
    <phoneticPr fontId="5"/>
  </si>
  <si>
    <t>法令遵守責任者：</t>
    <rPh sb="0" eb="2">
      <t>ホウレイ</t>
    </rPh>
    <rPh sb="2" eb="4">
      <t>ジュンシュ</t>
    </rPh>
    <rPh sb="4" eb="7">
      <t>セキニンシャ</t>
    </rPh>
    <phoneticPr fontId="5"/>
  </si>
  <si>
    <t>届出先：</t>
    <phoneticPr fontId="5"/>
  </si>
  <si>
    <t>直近の届出日：</t>
    <rPh sb="5" eb="6">
      <t>ニチ</t>
    </rPh>
    <phoneticPr fontId="5"/>
  </si>
  <si>
    <t>周知方法：</t>
    <phoneticPr fontId="5"/>
  </si>
  <si>
    <t>(職名)</t>
    <rPh sb="1" eb="3">
      <t>ショクメイ</t>
    </rPh>
    <phoneticPr fontId="5"/>
  </si>
  <si>
    <t>(氏名)</t>
    <rPh sb="1" eb="3">
      <t>シメイ</t>
    </rPh>
    <phoneticPr fontId="5"/>
  </si>
  <si>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12"/>
  </si>
  <si>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12"/>
  </si>
  <si>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12"/>
  </si>
  <si>
    <t>・育児休業の分割取得</t>
    <rPh sb="1" eb="3">
      <t>イクジ</t>
    </rPh>
    <rPh sb="3" eb="5">
      <t>キュウギョウ</t>
    </rPh>
    <rPh sb="6" eb="8">
      <t>ブンカツ</t>
    </rPh>
    <rPh sb="8" eb="10">
      <t>シュトク</t>
    </rPh>
    <phoneticPr fontId="12"/>
  </si>
  <si>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12"/>
  </si>
  <si>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12"/>
  </si>
  <si>
    <t>・子の看護休暇、介護休暇の時間単位での取得</t>
    <phoneticPr fontId="12"/>
  </si>
  <si>
    <t>年５日の年次有給休暇の取得義務化（罰則あり）</t>
    <rPh sb="0" eb="1">
      <t>ネン</t>
    </rPh>
    <rPh sb="2" eb="3">
      <t>ニチ</t>
    </rPh>
    <rPh sb="4" eb="6">
      <t>ネンジ</t>
    </rPh>
    <rPh sb="6" eb="8">
      <t>ユウキュウ</t>
    </rPh>
    <rPh sb="8" eb="10">
      <t>キュウカ</t>
    </rPh>
    <rPh sb="11" eb="13">
      <t>シュトク</t>
    </rPh>
    <rPh sb="13" eb="16">
      <t>ギムカ</t>
    </rPh>
    <rPh sb="17" eb="19">
      <t>バッソク</t>
    </rPh>
    <phoneticPr fontId="12"/>
  </si>
  <si>
    <t>育児休業期間の延長（最長２歳まで延長）</t>
    <rPh sb="0" eb="2">
      <t>イクジ</t>
    </rPh>
    <rPh sb="2" eb="4">
      <t>キュウギョウ</t>
    </rPh>
    <rPh sb="4" eb="6">
      <t>キカン</t>
    </rPh>
    <rPh sb="7" eb="9">
      <t>エンチョウ</t>
    </rPh>
    <rPh sb="10" eb="12">
      <t>サイチョウ</t>
    </rPh>
    <rPh sb="13" eb="14">
      <t>サイ</t>
    </rPh>
    <rPh sb="16" eb="18">
      <t>エンチョウ</t>
    </rPh>
    <phoneticPr fontId="12"/>
  </si>
  <si>
    <t>育児休業制度の個別周知</t>
    <rPh sb="0" eb="2">
      <t>イクジ</t>
    </rPh>
    <rPh sb="2" eb="4">
      <t>キュウギョウ</t>
    </rPh>
    <rPh sb="4" eb="6">
      <t>セイド</t>
    </rPh>
    <rPh sb="7" eb="9">
      <t>コベツ</t>
    </rPh>
    <rPh sb="9" eb="11">
      <t>シュウチ</t>
    </rPh>
    <phoneticPr fontId="12"/>
  </si>
  <si>
    <t>育児目的休暇の新設</t>
    <rPh sb="0" eb="2">
      <t>イクジ</t>
    </rPh>
    <rPh sb="2" eb="4">
      <t>モクテキ</t>
    </rPh>
    <rPh sb="4" eb="6">
      <t>キュウカ</t>
    </rPh>
    <rPh sb="7" eb="9">
      <t>シンセツ</t>
    </rPh>
    <phoneticPr fontId="12"/>
  </si>
  <si>
    <t>介護休業の分割取得</t>
    <rPh sb="0" eb="2">
      <t>カイゴ</t>
    </rPh>
    <rPh sb="2" eb="4">
      <t>キュウギョウ</t>
    </rPh>
    <rPh sb="5" eb="7">
      <t>ブンカツ</t>
    </rPh>
    <rPh sb="7" eb="9">
      <t>シュトク</t>
    </rPh>
    <phoneticPr fontId="12"/>
  </si>
  <si>
    <t>介護休暇の取得単位の柔軟化</t>
    <rPh sb="0" eb="2">
      <t>カイゴ</t>
    </rPh>
    <rPh sb="2" eb="4">
      <t>キュウカ</t>
    </rPh>
    <rPh sb="5" eb="7">
      <t>シュトク</t>
    </rPh>
    <rPh sb="7" eb="9">
      <t>タンイ</t>
    </rPh>
    <rPh sb="10" eb="13">
      <t>ジュウナンカ</t>
    </rPh>
    <phoneticPr fontId="12"/>
  </si>
  <si>
    <t>介護のための所定労働時間の短縮措置等</t>
    <rPh sb="0" eb="2">
      <t>カイゴ</t>
    </rPh>
    <rPh sb="6" eb="8">
      <t>ショテイ</t>
    </rPh>
    <rPh sb="8" eb="10">
      <t>ロウドウ</t>
    </rPh>
    <rPh sb="10" eb="12">
      <t>ジカン</t>
    </rPh>
    <rPh sb="13" eb="15">
      <t>タンシュク</t>
    </rPh>
    <rPh sb="15" eb="17">
      <t>ソチ</t>
    </rPh>
    <rPh sb="17" eb="18">
      <t>トウ</t>
    </rPh>
    <phoneticPr fontId="12"/>
  </si>
  <si>
    <t>介護のための所定外労働の制限（残業の免除）</t>
    <rPh sb="0" eb="2">
      <t>カイゴ</t>
    </rPh>
    <rPh sb="6" eb="8">
      <t>ショテイ</t>
    </rPh>
    <rPh sb="8" eb="9">
      <t>ガイ</t>
    </rPh>
    <rPh sb="9" eb="11">
      <t>ロウドウ</t>
    </rPh>
    <rPh sb="12" eb="14">
      <t>セイゲン</t>
    </rPh>
    <rPh sb="15" eb="17">
      <t>ザンギョウ</t>
    </rPh>
    <rPh sb="18" eb="20">
      <t>メンジョ</t>
    </rPh>
    <phoneticPr fontId="12"/>
  </si>
  <si>
    <t>有期契約労働者の育児休業の取得要件の緩和</t>
    <rPh sb="0" eb="2">
      <t>ユウキ</t>
    </rPh>
    <rPh sb="2" eb="4">
      <t>ケイヤク</t>
    </rPh>
    <rPh sb="4" eb="7">
      <t>ロウドウシャ</t>
    </rPh>
    <rPh sb="8" eb="10">
      <t>イクジ</t>
    </rPh>
    <rPh sb="10" eb="12">
      <t>キュウギョウ</t>
    </rPh>
    <rPh sb="13" eb="15">
      <t>シュトク</t>
    </rPh>
    <rPh sb="15" eb="17">
      <t>ヨウケン</t>
    </rPh>
    <rPh sb="18" eb="20">
      <t>カンワ</t>
    </rPh>
    <phoneticPr fontId="12"/>
  </si>
  <si>
    <t>子の看護休暇の取得単位の柔軟化</t>
    <rPh sb="0" eb="1">
      <t>コ</t>
    </rPh>
    <rPh sb="2" eb="4">
      <t>カンゴ</t>
    </rPh>
    <rPh sb="4" eb="6">
      <t>キュウカ</t>
    </rPh>
    <rPh sb="7" eb="9">
      <t>シュトク</t>
    </rPh>
    <rPh sb="9" eb="11">
      <t>タンイ</t>
    </rPh>
    <rPh sb="12" eb="15">
      <t>ジュウナンカ</t>
    </rPh>
    <phoneticPr fontId="12"/>
  </si>
  <si>
    <t>育児休業等の対象となる子の範囲</t>
    <rPh sb="0" eb="2">
      <t>イクジ</t>
    </rPh>
    <rPh sb="2" eb="4">
      <t>キュウギョウ</t>
    </rPh>
    <rPh sb="4" eb="5">
      <t>トウ</t>
    </rPh>
    <rPh sb="6" eb="8">
      <t>タイショウ</t>
    </rPh>
    <rPh sb="11" eb="12">
      <t>コ</t>
    </rPh>
    <rPh sb="13" eb="15">
      <t>ハンイ</t>
    </rPh>
    <phoneticPr fontId="12"/>
  </si>
  <si>
    <t>いわゆるマタハラ・パタハラなどの防止措置</t>
    <rPh sb="16" eb="18">
      <t>ボウシ</t>
    </rPh>
    <rPh sb="18" eb="20">
      <t>ソチ</t>
    </rPh>
    <phoneticPr fontId="12"/>
  </si>
  <si>
    <t>産前産後休暇</t>
    <rPh sb="0" eb="2">
      <t>サンゼン</t>
    </rPh>
    <rPh sb="2" eb="4">
      <t>サンゴ</t>
    </rPh>
    <rPh sb="4" eb="6">
      <t>キュウカ</t>
    </rPh>
    <phoneticPr fontId="12"/>
  </si>
  <si>
    <t>育児時間</t>
    <rPh sb="0" eb="2">
      <t>イクジ</t>
    </rPh>
    <rPh sb="2" eb="4">
      <t>ジカン</t>
    </rPh>
    <phoneticPr fontId="12"/>
  </si>
  <si>
    <t>生理休暇</t>
    <rPh sb="0" eb="2">
      <t>セイリ</t>
    </rPh>
    <rPh sb="2" eb="4">
      <t>キュウカ</t>
    </rPh>
    <phoneticPr fontId="12"/>
  </si>
  <si>
    <t>妊産婦に対する健康配慮義務</t>
    <rPh sb="0" eb="3">
      <t>ニンサンプ</t>
    </rPh>
    <rPh sb="4" eb="5">
      <t>タイ</t>
    </rPh>
    <rPh sb="7" eb="9">
      <t>ケンコウ</t>
    </rPh>
    <rPh sb="9" eb="11">
      <t>ハイリョ</t>
    </rPh>
    <rPh sb="11" eb="13">
      <t>ギム</t>
    </rPh>
    <phoneticPr fontId="12"/>
  </si>
  <si>
    <t>継続雇用制度</t>
    <rPh sb="0" eb="2">
      <t>ケイゾク</t>
    </rPh>
    <rPh sb="2" eb="4">
      <t>コヨウ</t>
    </rPh>
    <rPh sb="4" eb="6">
      <t>セイド</t>
    </rPh>
    <phoneticPr fontId="12"/>
  </si>
  <si>
    <t>育児・介護休業</t>
    <rPh sb="0" eb="2">
      <t>イクジ</t>
    </rPh>
    <rPh sb="3" eb="5">
      <t>カイゴ</t>
    </rPh>
    <rPh sb="5" eb="7">
      <t>キュウギョウ</t>
    </rPh>
    <phoneticPr fontId="12"/>
  </si>
  <si>
    <t>子の看護休暇</t>
    <rPh sb="0" eb="1">
      <t>コ</t>
    </rPh>
    <rPh sb="2" eb="4">
      <t>カンゴ</t>
    </rPh>
    <rPh sb="4" eb="6">
      <t>キュウカ</t>
    </rPh>
    <phoneticPr fontId="12"/>
  </si>
  <si>
    <t>介護休暇</t>
    <rPh sb="0" eb="2">
      <t>カイゴ</t>
    </rPh>
    <rPh sb="2" eb="4">
      <t>キュウカ</t>
    </rPh>
    <phoneticPr fontId="12"/>
  </si>
  <si>
    <t>労働時間：</t>
    <rPh sb="0" eb="2">
      <t>ロウドウ</t>
    </rPh>
    <rPh sb="2" eb="4">
      <t>ジカン</t>
    </rPh>
    <phoneticPr fontId="12"/>
  </si>
  <si>
    <t>時間／週</t>
    <phoneticPr fontId="12"/>
  </si>
  <si>
    <t>休日数：</t>
    <rPh sb="0" eb="2">
      <t>キュウジツ</t>
    </rPh>
    <rPh sb="2" eb="3">
      <t>スウ</t>
    </rPh>
    <phoneticPr fontId="12"/>
  </si>
  <si>
    <t>日／週</t>
    <phoneticPr fontId="12"/>
  </si>
  <si>
    <t xml:space="preserve">１月単位の変形労働時間制(４週間を含む)
</t>
    <rPh sb="2" eb="4">
      <t>タンイ</t>
    </rPh>
    <phoneticPr fontId="5"/>
  </si>
  <si>
    <t>１年単位の変形労働時間制</t>
    <rPh sb="2" eb="4">
      <t>タンイ</t>
    </rPh>
    <phoneticPr fontId="5"/>
  </si>
  <si>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5"/>
  </si>
  <si>
    <t>その他</t>
    <phoneticPr fontId="5"/>
  </si>
  <si>
    <t>１日当たりの休憩時間：</t>
    <phoneticPr fontId="12"/>
  </si>
  <si>
    <t>分</t>
    <rPh sb="0" eb="1">
      <t>フン</t>
    </rPh>
    <phoneticPr fontId="12"/>
  </si>
  <si>
    <t>職　名：</t>
    <rPh sb="0" eb="1">
      <t>ショク</t>
    </rPh>
    <rPh sb="2" eb="3">
      <t>メイ</t>
    </rPh>
    <phoneticPr fontId="5"/>
  </si>
  <si>
    <t>氏　名：</t>
    <phoneticPr fontId="5"/>
  </si>
  <si>
    <t>利用者定員：</t>
    <phoneticPr fontId="5"/>
  </si>
  <si>
    <t>夜間勤務者数：</t>
    <phoneticPr fontId="5"/>
  </si>
  <si>
    <t>人</t>
    <rPh sb="0" eb="1">
      <t>ニン</t>
    </rPh>
    <phoneticPr fontId="5"/>
  </si>
  <si>
    <t>人、</t>
    <rPh sb="0" eb="1">
      <t>ニン</t>
    </rPh>
    <phoneticPr fontId="5"/>
  </si>
  <si>
    <t>宿直</t>
    <rPh sb="0" eb="2">
      <t>シュクチョク</t>
    </rPh>
    <phoneticPr fontId="5"/>
  </si>
  <si>
    <t>人)</t>
    <rPh sb="0" eb="1">
      <t>ニン</t>
    </rPh>
    <phoneticPr fontId="5"/>
  </si>
  <si>
    <t>(夜勤</t>
    <phoneticPr fontId="5"/>
  </si>
  <si>
    <t>夜勤者勤務時間（拘束時間）</t>
    <phoneticPr fontId="5"/>
  </si>
  <si>
    <t>～</t>
    <phoneticPr fontId="5"/>
  </si>
  <si>
    <t>：</t>
    <phoneticPr fontId="5"/>
  </si>
  <si>
    <t>(</t>
    <phoneticPr fontId="5"/>
  </si>
  <si>
    <t>分)</t>
    <rPh sb="0" eb="1">
      <t>フン</t>
    </rPh>
    <phoneticPr fontId="5"/>
  </si>
  <si>
    <t>時間</t>
    <rPh sb="0" eb="2">
      <t>ジカン</t>
    </rPh>
    <phoneticPr fontId="5"/>
  </si>
  <si>
    <t>休憩</t>
    <phoneticPr fontId="5"/>
  </si>
  <si>
    <t>１夜勤あたりの換算労働時間</t>
    <phoneticPr fontId="5"/>
  </si>
  <si>
    <t>→作成している帳簿をチェックしてください。</t>
    <rPh sb="1" eb="3">
      <t>サクセイ</t>
    </rPh>
    <rPh sb="7" eb="9">
      <t>チョウボ</t>
    </rPh>
    <phoneticPr fontId="6"/>
  </si>
  <si>
    <t>→「いる」と回答した場合、管理宿直形態をチェックしてください。</t>
    <rPh sb="6" eb="8">
      <t>カイトウ</t>
    </rPh>
    <rPh sb="10" eb="12">
      <t>バアイ</t>
    </rPh>
    <rPh sb="13" eb="15">
      <t>カンリ</t>
    </rPh>
    <rPh sb="15" eb="17">
      <t>シュクチョク</t>
    </rPh>
    <rPh sb="17" eb="19">
      <t>ケイタイ</t>
    </rPh>
    <phoneticPr fontId="5"/>
  </si>
  <si>
    <t>職員宿直</t>
    <rPh sb="0" eb="2">
      <t>ショクイン</t>
    </rPh>
    <rPh sb="2" eb="4">
      <t>シュクチョク</t>
    </rPh>
    <phoneticPr fontId="5"/>
  </si>
  <si>
    <t>賃金雇用職員</t>
    <phoneticPr fontId="5"/>
  </si>
  <si>
    <t>業務委託</t>
    <rPh sb="0" eb="2">
      <t>ギョウム</t>
    </rPh>
    <rPh sb="2" eb="4">
      <t>イタク</t>
    </rPh>
    <phoneticPr fontId="5"/>
  </si>
  <si>
    <t>事務職員勤務時間</t>
    <phoneticPr fontId="5"/>
  </si>
  <si>
    <t>実際管理宿直時間</t>
    <phoneticPr fontId="5"/>
  </si>
  <si>
    <t>許可年月日：</t>
    <phoneticPr fontId="5"/>
  </si>
  <si>
    <t>円</t>
    <rPh sb="0" eb="1">
      <t>エン</t>
    </rPh>
    <phoneticPr fontId="5"/>
  </si>
  <si>
    <t>／</t>
    <phoneticPr fontId="5"/>
  </si>
  <si>
    <t>許可時間　：</t>
    <phoneticPr fontId="5"/>
  </si>
  <si>
    <t>許可回数　：</t>
    <phoneticPr fontId="5"/>
  </si>
  <si>
    <t>許可手当額：</t>
    <phoneticPr fontId="5"/>
  </si>
  <si>
    <t xml:space="preserve">○労働基準監督署の許可を受けた場合、深夜労働の適用を受けない宿直勤務を選択することができます。
</t>
    <phoneticPr fontId="5"/>
  </si>
  <si>
    <t>○この場合、宿直手当は賃金の1日平均額の3分の1を下らないものでなければなりません。</t>
    <phoneticPr fontId="5"/>
  </si>
  <si>
    <t>許可金額　：</t>
    <rPh sb="2" eb="4">
      <t>キンガク</t>
    </rPh>
    <phoneticPr fontId="5"/>
  </si>
  <si>
    <t>円以上</t>
    <rPh sb="0" eb="1">
      <t>エン</t>
    </rPh>
    <rPh sb="1" eb="3">
      <t>イジョウ</t>
    </rPh>
    <phoneticPr fontId="5"/>
  </si>
  <si>
    <t>許可減額率：</t>
    <rPh sb="2" eb="4">
      <t>ゲンガク</t>
    </rPh>
    <rPh sb="4" eb="5">
      <t>リツ</t>
    </rPh>
    <phoneticPr fontId="5"/>
  </si>
  <si>
    <t>％</t>
    <phoneticPr fontId="5"/>
  </si>
  <si>
    <t>議決年月日：</t>
    <phoneticPr fontId="5"/>
  </si>
  <si>
    <t>施行年月日：</t>
    <phoneticPr fontId="5"/>
  </si>
  <si>
    <t>→施設長等、管理者による毎月の確認：</t>
    <phoneticPr fontId="5"/>
  </si>
  <si>
    <t>→</t>
    <phoneticPr fontId="5"/>
  </si>
  <si>
    <t>給料表　　　　　　　　：</t>
    <rPh sb="0" eb="2">
      <t>キュウリョウ</t>
    </rPh>
    <phoneticPr fontId="5"/>
  </si>
  <si>
    <t>給与格付（基準）表　　：</t>
    <rPh sb="0" eb="2">
      <t>キュウヨ</t>
    </rPh>
    <phoneticPr fontId="5"/>
  </si>
  <si>
    <t>初任給格付（基準）表　：</t>
    <phoneticPr fontId="5"/>
  </si>
  <si>
    <t>前歴換算（基準）表　　：</t>
    <phoneticPr fontId="5"/>
  </si>
  <si>
    <t>か月分)</t>
    <phoneticPr fontId="5"/>
  </si>
  <si>
    <t>　　</t>
    <phoneticPr fontId="5"/>
  </si>
  <si>
    <t>福祉医療機構退職手当共済</t>
    <phoneticPr fontId="5"/>
  </si>
  <si>
    <t xml:space="preserve">県社会福祉共助会退職共済  </t>
    <phoneticPr fontId="5"/>
  </si>
  <si>
    <t>その他</t>
    <rPh sb="2" eb="3">
      <t>タ</t>
    </rPh>
    <phoneticPr fontId="5"/>
  </si>
  <si>
    <t>協定の成立年月日：</t>
    <phoneticPr fontId="12"/>
  </si>
  <si>
    <t>届出年月日：</t>
    <rPh sb="0" eb="2">
      <t>トドケデ</t>
    </rPh>
    <phoneticPr fontId="5"/>
  </si>
  <si>
    <t>協定期間　：</t>
    <rPh sb="3" eb="4">
      <t>カン</t>
    </rPh>
    <phoneticPr fontId="5"/>
  </si>
  <si>
    <t>→設けている手当を選択してください。</t>
    <rPh sb="1" eb="2">
      <t>モウ</t>
    </rPh>
    <rPh sb="6" eb="8">
      <t>テアテ</t>
    </rPh>
    <rPh sb="9" eb="11">
      <t>センタク</t>
    </rPh>
    <phoneticPr fontId="6"/>
  </si>
  <si>
    <t>通勤手当</t>
    <rPh sb="0" eb="2">
      <t>ツウキン</t>
    </rPh>
    <rPh sb="2" eb="4">
      <t>テアテ</t>
    </rPh>
    <phoneticPr fontId="5"/>
  </si>
  <si>
    <t>扶養手当</t>
    <rPh sb="0" eb="2">
      <t>フヨウ</t>
    </rPh>
    <rPh sb="2" eb="4">
      <t>テアテ</t>
    </rPh>
    <phoneticPr fontId="5"/>
  </si>
  <si>
    <t>住居手当</t>
    <rPh sb="0" eb="2">
      <t>ジュウキョ</t>
    </rPh>
    <rPh sb="2" eb="4">
      <t>テアテ</t>
    </rPh>
    <phoneticPr fontId="5"/>
  </si>
  <si>
    <t>夜勤手当</t>
    <rPh sb="0" eb="2">
      <t>ヤキン</t>
    </rPh>
    <rPh sb="2" eb="4">
      <t>テアテ</t>
    </rPh>
    <phoneticPr fontId="5"/>
  </si>
  <si>
    <t>管理職手当</t>
    <rPh sb="0" eb="2">
      <t>カンリ</t>
    </rPh>
    <rPh sb="2" eb="3">
      <t>ショク</t>
    </rPh>
    <rPh sb="3" eb="5">
      <t>テアテ</t>
    </rPh>
    <phoneticPr fontId="5"/>
  </si>
  <si>
    <t>特殊業務手当</t>
    <rPh sb="0" eb="2">
      <t>トクシュ</t>
    </rPh>
    <rPh sb="2" eb="4">
      <t>ギョウム</t>
    </rPh>
    <rPh sb="4" eb="6">
      <t>テアテ</t>
    </rPh>
    <phoneticPr fontId="5"/>
  </si>
  <si>
    <t>期末、勤勉手当（賞与）</t>
    <phoneticPr fontId="5"/>
  </si>
  <si>
    <t>その他手当</t>
    <rPh sb="2" eb="3">
      <t>タ</t>
    </rPh>
    <phoneticPr fontId="6"/>
  </si>
  <si>
    <t>時間外労働</t>
    <rPh sb="3" eb="5">
      <t>ロウドウ</t>
    </rPh>
    <phoneticPr fontId="5"/>
  </si>
  <si>
    <t>深夜時間外</t>
    <rPh sb="2" eb="5">
      <t>ジカンガイ</t>
    </rPh>
    <phoneticPr fontId="5"/>
  </si>
  <si>
    <t>深夜労働(※)</t>
    <rPh sb="2" eb="4">
      <t>ロウドウ</t>
    </rPh>
    <phoneticPr fontId="5"/>
  </si>
  <si>
    <t>休日時間外</t>
    <rPh sb="2" eb="5">
      <t>ジカンガイ</t>
    </rPh>
    <phoneticPr fontId="5"/>
  </si>
  <si>
    <t>休日深夜時間外</t>
    <rPh sb="4" eb="7">
      <t>ジカンガイ</t>
    </rPh>
    <phoneticPr fontId="5"/>
  </si>
  <si>
    <t>　※深夜労働時間：午後１０時～翌日午前５時</t>
    <phoneticPr fontId="5"/>
  </si>
  <si>
    <t>→それ以前の改正</t>
    <phoneticPr fontId="5"/>
  </si>
  <si>
    <t>→年次有給休暇簿（非常勤含）の有無：</t>
    <phoneticPr fontId="5"/>
  </si>
  <si>
    <t>千円（ａ）</t>
    <phoneticPr fontId="5"/>
  </si>
  <si>
    <t>千円</t>
    <phoneticPr fontId="5"/>
  </si>
  <si>
    <t>千円（ｂ）</t>
    <phoneticPr fontId="5"/>
  </si>
  <si>
    <t>平均勤続年数：</t>
    <rPh sb="0" eb="2">
      <t>ヘイキン</t>
    </rPh>
    <rPh sb="2" eb="4">
      <t>キンゾク</t>
    </rPh>
    <rPh sb="4" eb="6">
      <t>ネンスウ</t>
    </rPh>
    <phoneticPr fontId="5"/>
  </si>
  <si>
    <t>（ａ）／（ｂ）＝</t>
    <phoneticPr fontId="12"/>
  </si>
  <si>
    <t>○給食費、親睦会費、共助会掛金、財形貯蓄等の法定外控除を行うためには労使協定が必要です。</t>
    <phoneticPr fontId="5"/>
  </si>
  <si>
    <t>○協定の有効期間は１年が一般的ですが、自動更新の規定を定めることも可能です。</t>
    <phoneticPr fontId="5"/>
  </si>
  <si>
    <t>※２４条協定については、労働基準監督署への提出は不要です。</t>
    <phoneticPr fontId="5"/>
  </si>
  <si>
    <t>健康診断受診状況を管理している書類</t>
    <rPh sb="4" eb="6">
      <t>ジュシン</t>
    </rPh>
    <rPh sb="6" eb="8">
      <t>ジョウキョウ</t>
    </rPh>
    <rPh sb="9" eb="11">
      <t>カンリ</t>
    </rPh>
    <rPh sb="15" eb="17">
      <t>ショルイ</t>
    </rPh>
    <phoneticPr fontId="6"/>
  </si>
  <si>
    <t>○１年単位の変形労働時間制には「１日１０時間、週５２時間以内」「１年当たりの労働日数２８０日以内」の制限があります。夜勤等で暦日をまたいだ勤務も始業時間の属する日の１日の労働時間として取り扱います。</t>
    <rPh sb="33" eb="34">
      <t>ネン</t>
    </rPh>
    <rPh sb="34" eb="35">
      <t>ア</t>
    </rPh>
    <rPh sb="38" eb="40">
      <t>ロウドウ</t>
    </rPh>
    <rPh sb="40" eb="42">
      <t>ニッスウ</t>
    </rPh>
    <rPh sb="45" eb="46">
      <t>ヒ</t>
    </rPh>
    <rPh sb="46" eb="48">
      <t>イナイ</t>
    </rPh>
    <phoneticPr fontId="12"/>
  </si>
  <si>
    <t>①労働契約の期間に関する事項</t>
    <phoneticPr fontId="5"/>
  </si>
  <si>
    <t>②期間の定めのある労働契約を更新する場合の基準</t>
    <phoneticPr fontId="5"/>
  </si>
  <si>
    <t>○職員の勤務実態と出勤簿、給与台帳、源泉徴収票、退職金積立加入者名簿等関係帳簿は一致することが必要です。</t>
    <rPh sb="47" eb="49">
      <t>ヒツヨウ</t>
    </rPh>
    <phoneticPr fontId="6"/>
  </si>
  <si>
    <t>①労働契約の期間</t>
    <phoneticPr fontId="5"/>
  </si>
  <si>
    <t>②期間の定めのある労働契約を更新する場合の基準　</t>
    <phoneticPr fontId="5"/>
  </si>
  <si>
    <t xml:space="preserve">○雇用の際には、常勤・非常勤を問わず労働条件を書面により明示することが義務づけられています。
＜書面を交付して明示しなければならない労働条件＞
（就業規則に記載があるものは、それを提示して説明し、交付することで、通知書等に具体的に記入しなくても可。）
</t>
    <rPh sb="1" eb="3">
      <t>コヨウ</t>
    </rPh>
    <rPh sb="4" eb="5">
      <t>サイ</t>
    </rPh>
    <rPh sb="8" eb="10">
      <t>ジョウキン</t>
    </rPh>
    <rPh sb="11" eb="14">
      <t>ヒジョウキン</t>
    </rPh>
    <rPh sb="15" eb="16">
      <t>ト</t>
    </rPh>
    <rPh sb="18" eb="20">
      <t>ロウドウ</t>
    </rPh>
    <rPh sb="20" eb="22">
      <t>ジョウケン</t>
    </rPh>
    <rPh sb="23" eb="25">
      <t>ショメン</t>
    </rPh>
    <rPh sb="28" eb="30">
      <t>メイジ</t>
    </rPh>
    <rPh sb="35" eb="37">
      <t>ギム</t>
    </rPh>
    <rPh sb="51" eb="53">
      <t>コウフ</t>
    </rPh>
    <rPh sb="55" eb="57">
      <t>メイジ</t>
    </rPh>
    <phoneticPr fontId="5"/>
  </si>
  <si>
    <t xml:space="preserve">　①時間外（25％以上）
</t>
    <phoneticPr fontId="5"/>
  </si>
  <si>
    <t>　②深夜時間外（50％以上）</t>
    <phoneticPr fontId="12"/>
  </si>
  <si>
    <t>　③深夜労働（25％以上）</t>
    <phoneticPr fontId="12"/>
  </si>
  <si>
    <t>　④法定休日時間外（35％以上）</t>
    <phoneticPr fontId="5"/>
  </si>
  <si>
    <t>　⑤法定休日深夜時間外（60％以上）</t>
    <phoneticPr fontId="5"/>
  </si>
  <si>
    <t>※「31日以上の雇用される見込みがあること」とは・・・</t>
    <phoneticPr fontId="5"/>
  </si>
  <si>
    <t>※令和６年１０月１日からは５１人以上の法人となります。</t>
    <phoneticPr fontId="5"/>
  </si>
  <si>
    <t>　・65歳以上の労働者についても、「高年齢被保険者」と
　　して雇用保険の対象となります。</t>
    <phoneticPr fontId="5"/>
  </si>
  <si>
    <t>衛生管理者：</t>
    <rPh sb="0" eb="2">
      <t>エイセイ</t>
    </rPh>
    <rPh sb="2" eb="4">
      <t>カンリ</t>
    </rPh>
    <rPh sb="4" eb="5">
      <t>シャ</t>
    </rPh>
    <phoneticPr fontId="5"/>
  </si>
  <si>
    <t>産業医　　：</t>
    <phoneticPr fontId="5"/>
  </si>
  <si>
    <t>→</t>
    <phoneticPr fontId="12"/>
  </si>
  <si>
    <t>実施日：</t>
    <phoneticPr fontId="5"/>
  </si>
  <si>
    <t>令和</t>
    <rPh sb="0" eb="2">
      <t>レイワ</t>
    </rPh>
    <phoneticPr fontId="5"/>
  </si>
  <si>
    <t>※職員数が50名未満の施設については当面努力義務です。</t>
    <phoneticPr fontId="12"/>
  </si>
  <si>
    <t>報告日：</t>
    <rPh sb="0" eb="2">
      <t>ホウコク</t>
    </rPh>
    <phoneticPr fontId="5"/>
  </si>
  <si>
    <t>前年度：</t>
    <rPh sb="0" eb="3">
      <t>ゼンネンド</t>
    </rPh>
    <phoneticPr fontId="5"/>
  </si>
  <si>
    <t>採用者</t>
    <rPh sb="0" eb="2">
      <t>サイヨウ</t>
    </rPh>
    <rPh sb="2" eb="3">
      <t>シャ</t>
    </rPh>
    <phoneticPr fontId="5"/>
  </si>
  <si>
    <t>名</t>
    <rPh sb="0" eb="1">
      <t>メイ</t>
    </rPh>
    <phoneticPr fontId="5"/>
  </si>
  <si>
    <t>うち、雇用時の健康診断を行った人数</t>
    <phoneticPr fontId="5"/>
  </si>
  <si>
    <t>　　　　</t>
    <phoneticPr fontId="12"/>
  </si>
  <si>
    <t>　　　健康診断書（採用前３か月以内のもの）の事前</t>
    <phoneticPr fontId="5"/>
  </si>
  <si>
    <t>　　　提出があった人数</t>
    <phoneticPr fontId="5"/>
  </si>
  <si>
    <t>衛生推進者：</t>
    <rPh sb="0" eb="2">
      <t>エイセイ</t>
    </rPh>
    <rPh sb="2" eb="4">
      <t>スイシン</t>
    </rPh>
    <rPh sb="4" eb="5">
      <t>シャ</t>
    </rPh>
    <phoneticPr fontId="5"/>
  </si>
  <si>
    <t>実施時期：</t>
    <phoneticPr fontId="5"/>
  </si>
  <si>
    <t>増改築等の内容：</t>
    <rPh sb="0" eb="3">
      <t>ゾウカイチク</t>
    </rPh>
    <rPh sb="3" eb="4">
      <t>トウ</t>
    </rPh>
    <rPh sb="5" eb="7">
      <t>ナイヨウ</t>
    </rPh>
    <phoneticPr fontId="5"/>
  </si>
  <si>
    <t>届出時期：</t>
    <rPh sb="0" eb="2">
      <t>トドケデ</t>
    </rPh>
    <phoneticPr fontId="5"/>
  </si>
  <si>
    <t>→「いる」と回答した場合、避難確保計画について記載してください。</t>
    <rPh sb="6" eb="8">
      <t>カイトウ</t>
    </rPh>
    <rPh sb="10" eb="12">
      <t>バアイ</t>
    </rPh>
    <rPh sb="13" eb="15">
      <t>ヒナン</t>
    </rPh>
    <rPh sb="15" eb="17">
      <t>カクホ</t>
    </rPh>
    <rPh sb="17" eb="19">
      <t>ケイカク</t>
    </rPh>
    <rPh sb="23" eb="25">
      <t>キサイ</t>
    </rPh>
    <phoneticPr fontId="5"/>
  </si>
  <si>
    <t>訓練実施報告日：</t>
    <rPh sb="0" eb="2">
      <t>クンレン</t>
    </rPh>
    <rPh sb="2" eb="4">
      <t>ジッシ</t>
    </rPh>
    <rPh sb="4" eb="6">
      <t>ホウコク</t>
    </rPh>
    <rPh sb="6" eb="7">
      <t>ビ</t>
    </rPh>
    <phoneticPr fontId="12"/>
  </si>
  <si>
    <t>訓練実施日：</t>
    <rPh sb="0" eb="2">
      <t>クンレン</t>
    </rPh>
    <rPh sb="2" eb="4">
      <t>ジッシ</t>
    </rPh>
    <rPh sb="4" eb="5">
      <t>ビ</t>
    </rPh>
    <phoneticPr fontId="12"/>
  </si>
  <si>
    <t>市町村報告日：</t>
    <rPh sb="0" eb="3">
      <t>シチョウソン</t>
    </rPh>
    <rPh sb="3" eb="5">
      <t>ホウコク</t>
    </rPh>
    <rPh sb="5" eb="6">
      <t>ビ</t>
    </rPh>
    <phoneticPr fontId="12"/>
  </si>
  <si>
    <t>作成日：</t>
    <rPh sb="0" eb="3">
      <t>サクセイビ</t>
    </rPh>
    <phoneticPr fontId="12"/>
  </si>
  <si>
    <t>施設の立地条件（地形等）</t>
    <rPh sb="0" eb="2">
      <t>シセツ</t>
    </rPh>
    <rPh sb="3" eb="5">
      <t>リッチ</t>
    </rPh>
    <rPh sb="5" eb="7">
      <t>ジョウケン</t>
    </rPh>
    <rPh sb="8" eb="10">
      <t>チケイ</t>
    </rPh>
    <rPh sb="10" eb="11">
      <t>トウ</t>
    </rPh>
    <phoneticPr fontId="12"/>
  </si>
  <si>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12"/>
  </si>
  <si>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12"/>
  </si>
  <si>
    <t>避難を開始する時期、判断基準（「避難準備情報（警戒レベル３）発令時」等）</t>
    <phoneticPr fontId="12"/>
  </si>
  <si>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12"/>
  </si>
  <si>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12"/>
  </si>
  <si>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12"/>
  </si>
  <si>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2"/>
  </si>
  <si>
    <t>関係機関との連絡体制</t>
    <rPh sb="0" eb="2">
      <t>カンケイ</t>
    </rPh>
    <rPh sb="2" eb="4">
      <t>キカン</t>
    </rPh>
    <rPh sb="6" eb="8">
      <t>レンラク</t>
    </rPh>
    <rPh sb="8" eb="10">
      <t>タイセイ</t>
    </rPh>
    <phoneticPr fontId="12"/>
  </si>
  <si>
    <t>食料及び防災資機材等の備蓄</t>
    <rPh sb="0" eb="2">
      <t>ショクリョウ</t>
    </rPh>
    <rPh sb="2" eb="3">
      <t>オヨ</t>
    </rPh>
    <rPh sb="4" eb="6">
      <t>ボウサイ</t>
    </rPh>
    <rPh sb="6" eb="9">
      <t>シキザイ</t>
    </rPh>
    <rPh sb="9" eb="10">
      <t>トウ</t>
    </rPh>
    <rPh sb="11" eb="13">
      <t>ビチク</t>
    </rPh>
    <phoneticPr fontId="12"/>
  </si>
  <si>
    <t>→備蓄している物資にチェックしてください。</t>
    <rPh sb="1" eb="3">
      <t>ビチク</t>
    </rPh>
    <rPh sb="7" eb="9">
      <t>ブッシ</t>
    </rPh>
    <phoneticPr fontId="5"/>
  </si>
  <si>
    <t>④介護用品(おむつ等)：</t>
    <rPh sb="9" eb="10">
      <t>ナド</t>
    </rPh>
    <phoneticPr fontId="5"/>
  </si>
  <si>
    <t>日分</t>
    <rPh sb="0" eb="2">
      <t>ニチブン</t>
    </rPh>
    <phoneticPr fontId="12"/>
  </si>
  <si>
    <t>①非常用食料　　　　：</t>
    <phoneticPr fontId="5"/>
  </si>
  <si>
    <t>②飲料水　　　　　　：</t>
    <phoneticPr fontId="5"/>
  </si>
  <si>
    <t>③常備薬　　　　　　：</t>
    <phoneticPr fontId="5"/>
  </si>
  <si>
    <t>⑤照明器具</t>
    <phoneticPr fontId="5"/>
  </si>
  <si>
    <t>⑥熱源</t>
    <phoneticPr fontId="5"/>
  </si>
  <si>
    <t>⑦移送用具(担架、ストレッチャー等)</t>
    <phoneticPr fontId="5"/>
  </si>
  <si>
    <t>管理担当者：</t>
    <rPh sb="0" eb="2">
      <t>カンリ</t>
    </rPh>
    <rPh sb="2" eb="4">
      <t>タントウ</t>
    </rPh>
    <rPh sb="4" eb="5">
      <t>シャ</t>
    </rPh>
    <phoneticPr fontId="5"/>
  </si>
  <si>
    <t>※食料を備蓄する際、献立及び調理方法が分かるようにしてください。</t>
    <rPh sb="1" eb="3">
      <t>ショクリョウ</t>
    </rPh>
    <rPh sb="4" eb="6">
      <t>ビチク</t>
    </rPh>
    <rPh sb="8" eb="9">
      <t>サイ</t>
    </rPh>
    <rPh sb="10" eb="12">
      <t>コンダテ</t>
    </rPh>
    <rPh sb="12" eb="13">
      <t>オヨ</t>
    </rPh>
    <rPh sb="14" eb="16">
      <t>チョウリ</t>
    </rPh>
    <rPh sb="16" eb="18">
      <t>ホウホウ</t>
    </rPh>
    <rPh sb="19" eb="20">
      <t>ワ</t>
    </rPh>
    <phoneticPr fontId="12"/>
  </si>
  <si>
    <t>※上記物資は、「埼玉県地域防災計画」に『備蓄物資』として例示されたものを掲載しています。なお、①～④については、「３日分以上」とされています。</t>
    <phoneticPr fontId="5"/>
  </si>
  <si>
    <t>地域の行事に参加するなど協力関係の醸成に努めている。</t>
    <phoneticPr fontId="5"/>
  </si>
  <si>
    <t>地域との協力協定を締結した。</t>
    <phoneticPr fontId="5"/>
  </si>
  <si>
    <t>防火管理者：</t>
    <rPh sb="0" eb="2">
      <t>ボウカ</t>
    </rPh>
    <rPh sb="2" eb="5">
      <t>カンリシャ</t>
    </rPh>
    <phoneticPr fontId="5"/>
  </si>
  <si>
    <t>→具体的な確認・記録方法を記入してください。</t>
    <phoneticPr fontId="12"/>
  </si>
  <si>
    <t>　例：午前○時、昼食、散歩時に確認</t>
    <phoneticPr fontId="12"/>
  </si>
  <si>
    <t>　例：乗車名簿によりチェックしている</t>
    <phoneticPr fontId="12"/>
  </si>
  <si>
    <t>　　　降車の確認を複数職員で行っている</t>
    <phoneticPr fontId="12"/>
  </si>
  <si>
    <t>①点検年月日：</t>
    <rPh sb="1" eb="3">
      <t>テンケン</t>
    </rPh>
    <phoneticPr fontId="5"/>
  </si>
  <si>
    <t>異常：</t>
    <rPh sb="0" eb="2">
      <t>イジョウ</t>
    </rPh>
    <phoneticPr fontId="12"/>
  </si>
  <si>
    <t>②点検年月日：</t>
    <rPh sb="1" eb="3">
      <t>テンケン</t>
    </rPh>
    <phoneticPr fontId="5"/>
  </si>
  <si>
    <t>→設備等の設置場所を記載してください。</t>
    <phoneticPr fontId="12"/>
  </si>
  <si>
    <t>㎥、</t>
  </si>
  <si>
    <t>全容量：</t>
    <rPh sb="0" eb="1">
      <t>ゼン</t>
    </rPh>
    <rPh sb="1" eb="3">
      <t>ヨウリョウ</t>
    </rPh>
    <phoneticPr fontId="12"/>
  </si>
  <si>
    <t>有効容量：</t>
    <rPh sb="0" eb="2">
      <t>ユウコウ</t>
    </rPh>
    <rPh sb="2" eb="4">
      <t>ヨウリョウ</t>
    </rPh>
    <phoneticPr fontId="12"/>
  </si>
  <si>
    <t>㎥</t>
    <phoneticPr fontId="12"/>
  </si>
  <si>
    <t>・直近の受水槽の清掃年月日</t>
    <rPh sb="1" eb="3">
      <t>チョッキン</t>
    </rPh>
    <rPh sb="10" eb="13">
      <t>ネンガッピ</t>
    </rPh>
    <phoneticPr fontId="5"/>
  </si>
  <si>
    <t>業者名：</t>
    <rPh sb="0" eb="2">
      <t>ギョウシャ</t>
    </rPh>
    <rPh sb="2" eb="3">
      <t>メイ</t>
    </rPh>
    <phoneticPr fontId="5"/>
  </si>
  <si>
    <t>所在地：</t>
    <rPh sb="0" eb="3">
      <t>ショザイチ</t>
    </rPh>
    <phoneticPr fontId="5"/>
  </si>
  <si>
    <t>計画作成日：</t>
    <rPh sb="0" eb="2">
      <t>ケイカク</t>
    </rPh>
    <rPh sb="2" eb="4">
      <t>サクセイ</t>
    </rPh>
    <phoneticPr fontId="5"/>
  </si>
  <si>
    <t>平時からの備え</t>
    <rPh sb="0" eb="2">
      <t>ヘイジ</t>
    </rPh>
    <rPh sb="5" eb="6">
      <t>ソナエ</t>
    </rPh>
    <phoneticPr fontId="12"/>
  </si>
  <si>
    <t>初動体制</t>
    <rPh sb="0" eb="2">
      <t>ショドウ</t>
    </rPh>
    <rPh sb="2" eb="4">
      <t>タイセイ</t>
    </rPh>
    <phoneticPr fontId="12"/>
  </si>
  <si>
    <t>感染拡大防止体制の確立</t>
    <rPh sb="0" eb="2">
      <t>カンセン</t>
    </rPh>
    <rPh sb="2" eb="4">
      <t>カクダイ</t>
    </rPh>
    <rPh sb="4" eb="6">
      <t>ボウシ</t>
    </rPh>
    <rPh sb="6" eb="8">
      <t>タイセイ</t>
    </rPh>
    <rPh sb="9" eb="11">
      <t>カクリツ</t>
    </rPh>
    <phoneticPr fontId="12"/>
  </si>
  <si>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12"/>
  </si>
  <si>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12"/>
  </si>
  <si>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12"/>
  </si>
  <si>
    <t>緊急時の対応</t>
    <rPh sb="0" eb="3">
      <t>キンキュウジ</t>
    </rPh>
    <rPh sb="4" eb="6">
      <t>タイオウ</t>
    </rPh>
    <phoneticPr fontId="12"/>
  </si>
  <si>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12"/>
  </si>
  <si>
    <t>他施設及び地域との連携</t>
    <rPh sb="0" eb="1">
      <t>タ</t>
    </rPh>
    <rPh sb="1" eb="3">
      <t>シセツ</t>
    </rPh>
    <rPh sb="3" eb="4">
      <t>オヨ</t>
    </rPh>
    <rPh sb="5" eb="7">
      <t>チイキ</t>
    </rPh>
    <rPh sb="9" eb="11">
      <t>レンケイ</t>
    </rPh>
    <phoneticPr fontId="12"/>
  </si>
  <si>
    <t>新規採用時研修日：</t>
    <phoneticPr fontId="5"/>
  </si>
  <si>
    <t>＜ハラスメント対策として取組例＞
　・事業者としての基本方針の決定
　・基本方針の職員、利用者及び家族等への周知
　・マニュアル等の作成、共有
　・報告、相談しやすい窓口の設置</t>
    <phoneticPr fontId="12"/>
  </si>
  <si>
    <t>○研修は、感染症及び災害に係る業務継続計画の具体的な内容を職員間で共有するとともに、平常時の対応の必要性や、緊急時の対応にかかる理解の励行を行うものにしてください。</t>
    <rPh sb="1" eb="3">
      <t>ケンシュウ</t>
    </rPh>
    <rPh sb="5" eb="8">
      <t>カンセンショウ</t>
    </rPh>
    <rPh sb="8" eb="9">
      <t>オヨ</t>
    </rPh>
    <rPh sb="10" eb="12">
      <t>サイガイ</t>
    </rPh>
    <rPh sb="13" eb="14">
      <t>カカワ</t>
    </rPh>
    <rPh sb="15" eb="17">
      <t>ギョウム</t>
    </rPh>
    <rPh sb="17" eb="19">
      <t>ケイゾク</t>
    </rPh>
    <rPh sb="19" eb="21">
      <t>ケイカク</t>
    </rPh>
    <rPh sb="22" eb="25">
      <t>グタイテキ</t>
    </rPh>
    <rPh sb="26" eb="28">
      <t>ナイヨウ</t>
    </rPh>
    <rPh sb="29" eb="31">
      <t>ショクイン</t>
    </rPh>
    <rPh sb="31" eb="32">
      <t>カン</t>
    </rPh>
    <rPh sb="33" eb="35">
      <t>キョウユウ</t>
    </rPh>
    <rPh sb="42" eb="44">
      <t>ヘイジョウ</t>
    </rPh>
    <rPh sb="44" eb="45">
      <t>ジ</t>
    </rPh>
    <rPh sb="46" eb="48">
      <t>タイオウ</t>
    </rPh>
    <rPh sb="49" eb="52">
      <t>ヒツヨウセイ</t>
    </rPh>
    <rPh sb="54" eb="57">
      <t>キンキュウジ</t>
    </rPh>
    <rPh sb="58" eb="60">
      <t>タイオウ</t>
    </rPh>
    <rPh sb="64" eb="66">
      <t>リカイ</t>
    </rPh>
    <rPh sb="67" eb="69">
      <t>レイコウ</t>
    </rPh>
    <rPh sb="70" eb="71">
      <t>オコナ</t>
    </rPh>
    <phoneticPr fontId="12"/>
  </si>
  <si>
    <t xml:space="preserve">＜職場におけるパワーハラスメントの防止のために講ずべき措置＞
　・事業主の方針等の明確化及びその周知・啓発
　・相談に応じ、適切に対応するために必要な体制の整備
　・職場におけるパワーハラスメントに係る事後の迅速かつ
　　適切な対応 
　・そのほか併せて講ずべき措置 </t>
    <rPh sb="1" eb="3">
      <t>ショクバ</t>
    </rPh>
    <rPh sb="17" eb="19">
      <t>ボウシ</t>
    </rPh>
    <rPh sb="23" eb="24">
      <t>コウ</t>
    </rPh>
    <phoneticPr fontId="12"/>
  </si>
  <si>
    <t>※令和４年４月１日から職場におけるハラスメント防止対策が強化され、パワーハラスメント防止措置が事業主の義務となりました。事業主に相談等をした労働者に対する不利益取扱いも禁止されています。</t>
    <phoneticPr fontId="12"/>
  </si>
  <si>
    <t>〇常時雇用する労働者数が１０１人以上の事業主は、一般事業主行動計画を策定し、公表が必要となります。</t>
    <rPh sb="1" eb="3">
      <t>ジョウジ</t>
    </rPh>
    <rPh sb="3" eb="5">
      <t>コヨウ</t>
    </rPh>
    <rPh sb="7" eb="10">
      <t>ロウドウシャ</t>
    </rPh>
    <rPh sb="10" eb="11">
      <t>スウ</t>
    </rPh>
    <rPh sb="15" eb="16">
      <t>ニン</t>
    </rPh>
    <rPh sb="16" eb="18">
      <t>イジョウ</t>
    </rPh>
    <rPh sb="19" eb="22">
      <t>ジギョウヌシ</t>
    </rPh>
    <phoneticPr fontId="12"/>
  </si>
  <si>
    <t>・内部通報窓口の設置・担当者の指定</t>
    <rPh sb="1" eb="3">
      <t>ナイブ</t>
    </rPh>
    <rPh sb="3" eb="5">
      <t>ツウホウ</t>
    </rPh>
    <rPh sb="5" eb="7">
      <t>マドグチ</t>
    </rPh>
    <rPh sb="8" eb="10">
      <t>セッチ</t>
    </rPh>
    <rPh sb="11" eb="14">
      <t>タントウシャ</t>
    </rPh>
    <rPh sb="15" eb="17">
      <t>シテイ</t>
    </rPh>
    <phoneticPr fontId="12"/>
  </si>
  <si>
    <t>・通報者への不利益な取扱いの禁止</t>
    <rPh sb="1" eb="4">
      <t>ツウホウシャ</t>
    </rPh>
    <rPh sb="6" eb="9">
      <t>フリエキ</t>
    </rPh>
    <rPh sb="10" eb="12">
      <t>トリアツカ</t>
    </rPh>
    <rPh sb="14" eb="16">
      <t>キンシ</t>
    </rPh>
    <phoneticPr fontId="12"/>
  </si>
  <si>
    <t>・通報者を特定させる情報を漏洩してはならない。</t>
    <rPh sb="1" eb="4">
      <t>ツウホウシャ</t>
    </rPh>
    <rPh sb="5" eb="7">
      <t>トクテイ</t>
    </rPh>
    <rPh sb="10" eb="12">
      <t>ジョウホウ</t>
    </rPh>
    <rPh sb="13" eb="15">
      <t>ロウエイ</t>
    </rPh>
    <phoneticPr fontId="12"/>
  </si>
  <si>
    <t>会議名：</t>
    <rPh sb="0" eb="2">
      <t>カイギ</t>
    </rPh>
    <rPh sb="2" eb="3">
      <t>メイ</t>
    </rPh>
    <phoneticPr fontId="7"/>
  </si>
  <si>
    <t>職名　：</t>
    <phoneticPr fontId="5"/>
  </si>
  <si>
    <t>開催回数（年）：</t>
    <rPh sb="0" eb="2">
      <t>カイサイ</t>
    </rPh>
    <rPh sb="2" eb="4">
      <t>カイスウ</t>
    </rPh>
    <rPh sb="5" eb="6">
      <t>ネン</t>
    </rPh>
    <phoneticPr fontId="7"/>
  </si>
  <si>
    <t>会議録の有無　：</t>
    <rPh sb="0" eb="3">
      <t>カイギロク</t>
    </rPh>
    <rPh sb="4" eb="6">
      <t>ウム</t>
    </rPh>
    <phoneticPr fontId="7"/>
  </si>
  <si>
    <t>起算日：</t>
    <phoneticPr fontId="5"/>
  </si>
  <si>
    <t>届出年月日：</t>
    <rPh sb="2" eb="4">
      <t>ネンゲツ</t>
    </rPh>
    <rPh sb="4" eb="5">
      <t>ニチ</t>
    </rPh>
    <phoneticPr fontId="5"/>
  </si>
  <si>
    <t>前年度実施回数：</t>
    <rPh sb="0" eb="3">
      <t>ゼンネンド</t>
    </rPh>
    <rPh sb="3" eb="5">
      <t>ジッシ</t>
    </rPh>
    <rPh sb="5" eb="7">
      <t>カイスウ</t>
    </rPh>
    <phoneticPr fontId="7"/>
  </si>
  <si>
    <t>○同じ法人(企業)で働く正職(社)員と短時間労働者・有期雇用労働者との間で、基本給や賞与、手当、福利厚生などあらゆる待遇について、不合理な差を設けることが禁止されています。</t>
    <rPh sb="1" eb="2">
      <t>オナ</t>
    </rPh>
    <rPh sb="3" eb="5">
      <t>ホウジン</t>
    </rPh>
    <rPh sb="6" eb="8">
      <t>キギョウ</t>
    </rPh>
    <rPh sb="10" eb="11">
      <t>ハタラ</t>
    </rPh>
    <rPh sb="12" eb="14">
      <t>セイショク</t>
    </rPh>
    <rPh sb="15" eb="16">
      <t>シャ</t>
    </rPh>
    <rPh sb="17" eb="18">
      <t>イン</t>
    </rPh>
    <rPh sb="20" eb="22">
      <t>ジカン</t>
    </rPh>
    <rPh sb="22" eb="25">
      <t>ロウドウシャ</t>
    </rPh>
    <rPh sb="26" eb="28">
      <t>ユウキ</t>
    </rPh>
    <rPh sb="28" eb="30">
      <t>コヨウ</t>
    </rPh>
    <rPh sb="30" eb="33">
      <t>ロウドウシャ</t>
    </rPh>
    <rPh sb="35" eb="36">
      <t>アイダ</t>
    </rPh>
    <rPh sb="38" eb="41">
      <t>キホンキュウ</t>
    </rPh>
    <rPh sb="42" eb="44">
      <t>ショウヨ</t>
    </rPh>
    <phoneticPr fontId="5"/>
  </si>
  <si>
    <t>前年度開催回数：</t>
    <rPh sb="0" eb="3">
      <t>ゼンネンド</t>
    </rPh>
    <rPh sb="3" eb="5">
      <t>カイサイ</t>
    </rPh>
    <rPh sb="5" eb="7">
      <t>カイスウ</t>
    </rPh>
    <phoneticPr fontId="7"/>
  </si>
  <si>
    <t>職員への周知方法：</t>
    <rPh sb="0" eb="2">
      <t>ショクイン</t>
    </rPh>
    <phoneticPr fontId="5"/>
  </si>
  <si>
    <t>掲示場所：</t>
    <rPh sb="0" eb="2">
      <t>ケイジ</t>
    </rPh>
    <rPh sb="2" eb="4">
      <t>バショ</t>
    </rPh>
    <phoneticPr fontId="5"/>
  </si>
  <si>
    <t>ICカード</t>
    <phoneticPr fontId="6"/>
  </si>
  <si>
    <t>誓約書の作成</t>
    <rPh sb="0" eb="2">
      <t>セイヤク</t>
    </rPh>
    <rPh sb="4" eb="6">
      <t>サクセイ</t>
    </rPh>
    <phoneticPr fontId="6"/>
  </si>
  <si>
    <t>作成又は直近の変更日：</t>
    <phoneticPr fontId="5"/>
  </si>
  <si>
    <t>対象者：</t>
    <rPh sb="0" eb="3">
      <t>タイショウシャ</t>
    </rPh>
    <phoneticPr fontId="5"/>
  </si>
  <si>
    <t>Ⅰ</t>
    <phoneticPr fontId="5"/>
  </si>
  <si>
    <t>　１</t>
    <phoneticPr fontId="5"/>
  </si>
  <si>
    <t>事業</t>
    <rPh sb="0" eb="2">
      <t>ジギョウ</t>
    </rPh>
    <phoneticPr fontId="5"/>
  </si>
  <si>
    <t>(１)</t>
    <phoneticPr fontId="5"/>
  </si>
  <si>
    <t>　事業一般</t>
    <rPh sb="1" eb="3">
      <t>ジギョウ</t>
    </rPh>
    <rPh sb="3" eb="5">
      <t>イッパン</t>
    </rPh>
    <phoneticPr fontId="5"/>
  </si>
  <si>
    <t>事業全般</t>
    <rPh sb="0" eb="2">
      <t>ジギョウ</t>
    </rPh>
    <rPh sb="2" eb="4">
      <t>ゼンパン</t>
    </rPh>
    <phoneticPr fontId="12"/>
  </si>
  <si>
    <t>　ア</t>
    <phoneticPr fontId="5"/>
  </si>
  <si>
    <t>　施設長の資格はありますか。</t>
    <rPh sb="1" eb="3">
      <t>シセツ</t>
    </rPh>
    <rPh sb="3" eb="4">
      <t>チョウ</t>
    </rPh>
    <rPh sb="5" eb="7">
      <t>シカク</t>
    </rPh>
    <phoneticPr fontId="7"/>
  </si>
  <si>
    <t>　イ</t>
    <phoneticPr fontId="5"/>
  </si>
  <si>
    <t>　施設長は、専任者を確保していますか。</t>
    <rPh sb="1" eb="3">
      <t>シセツ</t>
    </rPh>
    <rPh sb="3" eb="4">
      <t>チョウ</t>
    </rPh>
    <rPh sb="6" eb="8">
      <t>センニン</t>
    </rPh>
    <rPh sb="8" eb="9">
      <t>シャ</t>
    </rPh>
    <rPh sb="10" eb="11">
      <t>カク</t>
    </rPh>
    <rPh sb="11" eb="12">
      <t>タモツ</t>
    </rPh>
    <phoneticPr fontId="7"/>
  </si>
  <si>
    <t>　ウ</t>
    <phoneticPr fontId="5"/>
  </si>
  <si>
    <t>　施設運営のための会議を開催していますか。
　　</t>
    <rPh sb="1" eb="3">
      <t>シセツ</t>
    </rPh>
    <rPh sb="3" eb="5">
      <t>ウンエイ</t>
    </rPh>
    <rPh sb="9" eb="10">
      <t>カイ</t>
    </rPh>
    <rPh sb="10" eb="11">
      <t>ギ</t>
    </rPh>
    <rPh sb="12" eb="14">
      <t>カイサイ</t>
    </rPh>
    <phoneticPr fontId="7"/>
  </si>
  <si>
    <t>　また、参加できなかった職員に対して、会議の内容を周知していますか。</t>
    <phoneticPr fontId="12"/>
  </si>
  <si>
    <t>　エ</t>
    <phoneticPr fontId="5"/>
  </si>
  <si>
    <t>　重要事項は、施設又は事業所の見やすい場所に掲示していますか。</t>
    <rPh sb="1" eb="3">
      <t>ジュウヨウ</t>
    </rPh>
    <rPh sb="3" eb="4">
      <t>コト</t>
    </rPh>
    <rPh sb="4" eb="5">
      <t>コウ</t>
    </rPh>
    <rPh sb="7" eb="9">
      <t>シセツ</t>
    </rPh>
    <rPh sb="9" eb="10">
      <t>マタ</t>
    </rPh>
    <rPh sb="11" eb="12">
      <t>ジ</t>
    </rPh>
    <rPh sb="12" eb="13">
      <t>ギョウ</t>
    </rPh>
    <rPh sb="13" eb="14">
      <t>ジョ</t>
    </rPh>
    <rPh sb="15" eb="16">
      <t>ミ</t>
    </rPh>
    <rPh sb="19" eb="20">
      <t>バ</t>
    </rPh>
    <rPh sb="20" eb="21">
      <t>ショ</t>
    </rPh>
    <rPh sb="22" eb="24">
      <t>ケイジ</t>
    </rPh>
    <phoneticPr fontId="7"/>
  </si>
  <si>
    <t>　オ</t>
    <phoneticPr fontId="5"/>
  </si>
  <si>
    <t>　事業実施（施設運営）に関し、「管理に関する帳簿」等県条例等に基づき、整備していますか。</t>
    <rPh sb="1" eb="3">
      <t>ジギョウ</t>
    </rPh>
    <rPh sb="3" eb="5">
      <t>ジッシ</t>
    </rPh>
    <rPh sb="6" eb="8">
      <t>シセツ</t>
    </rPh>
    <rPh sb="8" eb="9">
      <t>ウン</t>
    </rPh>
    <rPh sb="9" eb="10">
      <t>エイ</t>
    </rPh>
    <rPh sb="12" eb="13">
      <t>カン</t>
    </rPh>
    <rPh sb="25" eb="26">
      <t>トウ</t>
    </rPh>
    <rPh sb="26" eb="27">
      <t>ケン</t>
    </rPh>
    <rPh sb="27" eb="29">
      <t>ジョウレイ</t>
    </rPh>
    <rPh sb="29" eb="30">
      <t>トウ</t>
    </rPh>
    <phoneticPr fontId="6"/>
  </si>
  <si>
    <t>　カ</t>
    <phoneticPr fontId="5"/>
  </si>
  <si>
    <t>　公用車管理簿は整備されていますか。</t>
    <rPh sb="1" eb="4">
      <t>コウヨウシャ</t>
    </rPh>
    <rPh sb="4" eb="6">
      <t>カンリ</t>
    </rPh>
    <rPh sb="6" eb="7">
      <t>ボ</t>
    </rPh>
    <rPh sb="8" eb="9">
      <t>ヒトシ</t>
    </rPh>
    <rPh sb="9" eb="10">
      <t>ビ</t>
    </rPh>
    <phoneticPr fontId="7"/>
  </si>
  <si>
    <t>(２)</t>
    <phoneticPr fontId="5"/>
  </si>
  <si>
    <t>個人情報保護等の状況</t>
    <rPh sb="0" eb="2">
      <t>コジン</t>
    </rPh>
    <rPh sb="2" eb="4">
      <t>ジョウホウ</t>
    </rPh>
    <rPh sb="4" eb="6">
      <t>ホゴ</t>
    </rPh>
    <rPh sb="6" eb="7">
      <t>トウ</t>
    </rPh>
    <rPh sb="8" eb="10">
      <t>ジョウキョウ</t>
    </rPh>
    <phoneticPr fontId="5"/>
  </si>
  <si>
    <t>　個人情報保護方針及び個人情報取扱規程等を整備・公表し、個人情報の適正な取扱いを図っていますか。</t>
    <phoneticPr fontId="6"/>
  </si>
  <si>
    <t>　個人情報保護のため、安全管理措置を講じていますか。</t>
    <rPh sb="11" eb="13">
      <t>アンゼン</t>
    </rPh>
    <rPh sb="13" eb="14">
      <t>カン</t>
    </rPh>
    <rPh sb="14" eb="15">
      <t>リ</t>
    </rPh>
    <rPh sb="15" eb="17">
      <t>ソチ</t>
    </rPh>
    <rPh sb="18" eb="19">
      <t>コウ</t>
    </rPh>
    <phoneticPr fontId="6"/>
  </si>
  <si>
    <t>　職員が退職後に個人情報や利用者等の秘密を外部に漏らさないよう、必要な措置を講じていますか。</t>
    <rPh sb="1" eb="3">
      <t>ショクイン</t>
    </rPh>
    <rPh sb="4" eb="7">
      <t>タイショクゴ</t>
    </rPh>
    <rPh sb="8" eb="9">
      <t>コ</t>
    </rPh>
    <rPh sb="9" eb="10">
      <t>ヒト</t>
    </rPh>
    <rPh sb="10" eb="12">
      <t>ジョウホウ</t>
    </rPh>
    <rPh sb="13" eb="14">
      <t>リ</t>
    </rPh>
    <rPh sb="14" eb="15">
      <t>モチイル</t>
    </rPh>
    <rPh sb="15" eb="16">
      <t>シャ</t>
    </rPh>
    <rPh sb="16" eb="17">
      <t>トウ</t>
    </rPh>
    <rPh sb="18" eb="20">
      <t>ヒミツ</t>
    </rPh>
    <rPh sb="21" eb="23">
      <t>ガイブ</t>
    </rPh>
    <rPh sb="24" eb="25">
      <t>モ</t>
    </rPh>
    <rPh sb="32" eb="34">
      <t>ヒツヨウ</t>
    </rPh>
    <rPh sb="35" eb="36">
      <t>ソ</t>
    </rPh>
    <rPh sb="36" eb="37">
      <t>チ</t>
    </rPh>
    <rPh sb="38" eb="39">
      <t>コウ</t>
    </rPh>
    <phoneticPr fontId="6"/>
  </si>
  <si>
    <t>個人番号の管理</t>
    <rPh sb="0" eb="2">
      <t>コジン</t>
    </rPh>
    <rPh sb="2" eb="4">
      <t>バンゴウ</t>
    </rPh>
    <rPh sb="5" eb="7">
      <t>カンリ</t>
    </rPh>
    <phoneticPr fontId="5"/>
  </si>
  <si>
    <t>　また、作業中に個人番号等を他の職員等に見られないような環境に配慮していますか。</t>
    <phoneticPr fontId="5"/>
  </si>
  <si>
    <t>　特定個人情報等の漏えい、滅失又は毀損の防止等、特定個人情報等の管理のために、必要かつ適切な安全管理措置を講じていますか。</t>
    <rPh sb="1" eb="3">
      <t>トクテイ</t>
    </rPh>
    <rPh sb="3" eb="5">
      <t>コジン</t>
    </rPh>
    <rPh sb="5" eb="7">
      <t>ジョウホウ</t>
    </rPh>
    <rPh sb="7" eb="8">
      <t>トウ</t>
    </rPh>
    <rPh sb="9" eb="10">
      <t>ロウ</t>
    </rPh>
    <rPh sb="53" eb="54">
      <t>コウ</t>
    </rPh>
    <phoneticPr fontId="5"/>
  </si>
  <si>
    <t>　個人番号が記載された書類や本人確認に使用した書類の写し等は、施錠できるキャビネット等に適切に保管していますか。</t>
    <rPh sb="1" eb="3">
      <t>コジン</t>
    </rPh>
    <rPh sb="3" eb="5">
      <t>バンゴウ</t>
    </rPh>
    <rPh sb="6" eb="8">
      <t>キサイ</t>
    </rPh>
    <rPh sb="11" eb="13">
      <t>ショルイ</t>
    </rPh>
    <rPh sb="14" eb="16">
      <t>ホンニン</t>
    </rPh>
    <rPh sb="23" eb="25">
      <t>ショルイ</t>
    </rPh>
    <rPh sb="26" eb="27">
      <t>ウツ</t>
    </rPh>
    <rPh sb="28" eb="29">
      <t>トウ</t>
    </rPh>
    <rPh sb="31" eb="33">
      <t>セジョウ</t>
    </rPh>
    <rPh sb="41" eb="42">
      <t>トウ</t>
    </rPh>
    <rPh sb="46" eb="48">
      <t>ホカン</t>
    </rPh>
    <phoneticPr fontId="5"/>
  </si>
  <si>
    <t>　法令遵守の業務管理体制整備届出書を提出していますか。</t>
    <phoneticPr fontId="5"/>
  </si>
  <si>
    <t>Ⅱ</t>
    <phoneticPr fontId="5"/>
  </si>
  <si>
    <t>管理</t>
    <rPh sb="0" eb="2">
      <t>カンリ</t>
    </rPh>
    <phoneticPr fontId="5"/>
  </si>
  <si>
    <t>　人事管理</t>
    <rPh sb="1" eb="3">
      <t>ジンジ</t>
    </rPh>
    <rPh sb="3" eb="5">
      <t>カンリ</t>
    </rPh>
    <phoneticPr fontId="5"/>
  </si>
  <si>
    <t>就業規則の作成・変更</t>
    <rPh sb="0" eb="2">
      <t>シュウギョウ</t>
    </rPh>
    <rPh sb="2" eb="4">
      <t>キソク</t>
    </rPh>
    <rPh sb="5" eb="7">
      <t>サクセイ</t>
    </rPh>
    <rPh sb="8" eb="9">
      <t>ヘン</t>
    </rPh>
    <rPh sb="9" eb="10">
      <t>サラ</t>
    </rPh>
    <phoneticPr fontId="5"/>
  </si>
  <si>
    <t>　就業規則は、職員代表の意見を聴くとともに、理事会の決議を経て作成し、作成・変更ごとに所轄労働基準監督署に届け出ていますか。</t>
    <rPh sb="26" eb="28">
      <t>ケツギ</t>
    </rPh>
    <rPh sb="29" eb="30">
      <t>ヘ</t>
    </rPh>
    <rPh sb="31" eb="33">
      <t>サクセイ</t>
    </rPh>
    <rPh sb="35" eb="36">
      <t>サク</t>
    </rPh>
    <rPh sb="36" eb="37">
      <t>シゲ</t>
    </rPh>
    <rPh sb="38" eb="40">
      <t>ヘンコウ</t>
    </rPh>
    <rPh sb="49" eb="50">
      <t>カン</t>
    </rPh>
    <phoneticPr fontId="5"/>
  </si>
  <si>
    <t>　就業規則は、職員に周知されていますか。</t>
    <phoneticPr fontId="5"/>
  </si>
  <si>
    <t>　関係法令の改正に伴い就業規則等を変更していますか。</t>
    <rPh sb="1" eb="3">
      <t>カンケイ</t>
    </rPh>
    <rPh sb="3" eb="5">
      <t>ホウレイ</t>
    </rPh>
    <rPh sb="6" eb="8">
      <t>カイセイ</t>
    </rPh>
    <rPh sb="9" eb="10">
      <t>トモナ</t>
    </rPh>
    <rPh sb="11" eb="13">
      <t>シュウギョウ</t>
    </rPh>
    <rPh sb="13" eb="15">
      <t>キソク</t>
    </rPh>
    <rPh sb="15" eb="16">
      <t>トウ</t>
    </rPh>
    <rPh sb="17" eb="19">
      <t>ヘンコウ</t>
    </rPh>
    <phoneticPr fontId="12"/>
  </si>
  <si>
    <t>勤務時間等</t>
    <rPh sb="4" eb="5">
      <t>トウ</t>
    </rPh>
    <phoneticPr fontId="12"/>
  </si>
  <si>
    <t>　始業・終業時刻を適正に記録していますか。</t>
    <rPh sb="1" eb="3">
      <t>シギョウ</t>
    </rPh>
    <rPh sb="4" eb="6">
      <t>シュウギョウ</t>
    </rPh>
    <rPh sb="6" eb="7">
      <t>ジ</t>
    </rPh>
    <rPh sb="7" eb="8">
      <t>コク</t>
    </rPh>
    <rPh sb="9" eb="10">
      <t>テキ</t>
    </rPh>
    <rPh sb="10" eb="11">
      <t>マサ</t>
    </rPh>
    <rPh sb="12" eb="14">
      <t>キロク</t>
    </rPh>
    <phoneticPr fontId="7"/>
  </si>
  <si>
    <t>　労働時間は週40時間以内となっていますか。</t>
    <rPh sb="1" eb="3">
      <t>ロウドウ</t>
    </rPh>
    <rPh sb="3" eb="5">
      <t>ジカン</t>
    </rPh>
    <rPh sb="6" eb="7">
      <t>シュウ</t>
    </rPh>
    <rPh sb="9" eb="10">
      <t>ジ</t>
    </rPh>
    <rPh sb="10" eb="12">
      <t>イナイ</t>
    </rPh>
    <phoneticPr fontId="5"/>
  </si>
  <si>
    <t>　変形労働時間制を採用していますか。</t>
    <phoneticPr fontId="5"/>
  </si>
  <si>
    <t>　休憩時間を就業規則において適正に定めていますか。</t>
    <phoneticPr fontId="5"/>
  </si>
  <si>
    <t>　職員の勤務時間は入所者の処遇も考慮して適切に定めていますか。</t>
    <rPh sb="1" eb="3">
      <t>ショクイン</t>
    </rPh>
    <rPh sb="4" eb="6">
      <t>キンム</t>
    </rPh>
    <rPh sb="6" eb="8">
      <t>ジカン</t>
    </rPh>
    <phoneticPr fontId="5"/>
  </si>
  <si>
    <t>　夜間勤務者に法定休日を与えていますか。</t>
    <rPh sb="1" eb="3">
      <t>ヤカン</t>
    </rPh>
    <rPh sb="3" eb="5">
      <t>キンム</t>
    </rPh>
    <rPh sb="5" eb="6">
      <t>シャ</t>
    </rPh>
    <rPh sb="7" eb="8">
      <t>ホウ</t>
    </rPh>
    <rPh sb="8" eb="9">
      <t>テイ</t>
    </rPh>
    <rPh sb="9" eb="10">
      <t>キュウ</t>
    </rPh>
    <rPh sb="10" eb="11">
      <t>ヒ</t>
    </rPh>
    <rPh sb="12" eb="13">
      <t>アタ</t>
    </rPh>
    <phoneticPr fontId="5"/>
  </si>
  <si>
    <t>　キ</t>
    <phoneticPr fontId="5"/>
  </si>
  <si>
    <t>　夜間勤務者は、配置基準に基づく必要な人員を配置していますか。</t>
    <rPh sb="5" eb="6">
      <t>シャ</t>
    </rPh>
    <phoneticPr fontId="5"/>
  </si>
  <si>
    <t>　宿直者を配置していますか。</t>
    <rPh sb="1" eb="3">
      <t>シュクチョク</t>
    </rPh>
    <rPh sb="3" eb="4">
      <t>シャ</t>
    </rPh>
    <rPh sb="5" eb="7">
      <t>ハイチ</t>
    </rPh>
    <phoneticPr fontId="5"/>
  </si>
  <si>
    <t>　宿直勤務について、所轄労働基準監督署の許可を受けていますか。</t>
    <phoneticPr fontId="5"/>
  </si>
  <si>
    <t>　コ</t>
    <phoneticPr fontId="5"/>
  </si>
  <si>
    <t>　最低賃金の減額特例許可を受けていますか。</t>
    <phoneticPr fontId="5"/>
  </si>
  <si>
    <t>(３)</t>
    <phoneticPr fontId="5"/>
  </si>
  <si>
    <t>休暇</t>
    <phoneticPr fontId="5"/>
  </si>
  <si>
    <t>　非常勤職員も含め、年次有給休暇を適正に付与していますか。 (付与日数や残日数は、休暇簿等で適正に管理していますか。）</t>
    <rPh sb="1" eb="4">
      <t>ヒジョウキン</t>
    </rPh>
    <rPh sb="4" eb="6">
      <t>ショクイン</t>
    </rPh>
    <rPh sb="7" eb="8">
      <t>フク</t>
    </rPh>
    <phoneticPr fontId="5"/>
  </si>
  <si>
    <t>　年次有給休暇の繰越を適正に行っていますか。</t>
    <phoneticPr fontId="5"/>
  </si>
  <si>
    <t>(４)</t>
    <phoneticPr fontId="5"/>
  </si>
  <si>
    <t>給与規程の作成・運用状況</t>
    <rPh sb="5" eb="7">
      <t>サクセイ</t>
    </rPh>
    <rPh sb="8" eb="10">
      <t>ウンヨウ</t>
    </rPh>
    <phoneticPr fontId="5"/>
  </si>
  <si>
    <t>法令遵守等の業務管理体制の整備</t>
    <phoneticPr fontId="5"/>
  </si>
  <si>
    <t>　 また、作成及び変更した場合、所轄労働基準監督署に届け出ていますか。</t>
    <rPh sb="13" eb="15">
      <t>バアイ</t>
    </rPh>
    <phoneticPr fontId="5"/>
  </si>
  <si>
    <t>　給与は給与規程に基づき適正に支給していますか。</t>
    <rPh sb="15" eb="17">
      <t>シキュウ</t>
    </rPh>
    <phoneticPr fontId="6"/>
  </si>
  <si>
    <t>　諸手当は、給与規程に基づき適正に支給していますか。</t>
    <rPh sb="1" eb="4">
      <t>ショテアテ</t>
    </rPh>
    <rPh sb="15" eb="16">
      <t>セイ</t>
    </rPh>
    <phoneticPr fontId="6"/>
  </si>
  <si>
    <t>　退職手当を支給していますか。</t>
    <rPh sb="1" eb="3">
      <t>タイショク</t>
    </rPh>
    <rPh sb="3" eb="5">
      <t>テアテ</t>
    </rPh>
    <rPh sb="6" eb="8">
      <t>シキュウ</t>
    </rPh>
    <phoneticPr fontId="5"/>
  </si>
  <si>
    <t>残業時間の管理</t>
    <rPh sb="0" eb="2">
      <t>ザンギョウ</t>
    </rPh>
    <rPh sb="2" eb="4">
      <t>ジカン</t>
    </rPh>
    <phoneticPr fontId="5"/>
  </si>
  <si>
    <t>　残業時間の上限は、原則として月45時間・年360時間までとしていますか。
　</t>
    <phoneticPr fontId="5"/>
  </si>
  <si>
    <t>　時間外手当を適正に支給していますか。</t>
    <rPh sb="4" eb="6">
      <t>テアテ</t>
    </rPh>
    <rPh sb="7" eb="9">
      <t>テキセイ</t>
    </rPh>
    <rPh sb="10" eb="11">
      <t>シ</t>
    </rPh>
    <rPh sb="11" eb="12">
      <t>キュウ</t>
    </rPh>
    <phoneticPr fontId="5"/>
  </si>
  <si>
    <t>　時間外労働の割増賃金率は適正ですか。</t>
    <rPh sb="4" eb="6">
      <t>ロウドウ</t>
    </rPh>
    <rPh sb="9" eb="10">
      <t>チン</t>
    </rPh>
    <rPh sb="10" eb="11">
      <t>キン</t>
    </rPh>
    <rPh sb="13" eb="15">
      <t>テキセイ</t>
    </rPh>
    <phoneticPr fontId="5"/>
  </si>
  <si>
    <t>施設長の給与</t>
    <rPh sb="0" eb="3">
      <t>シセツチョウ</t>
    </rPh>
    <rPh sb="4" eb="6">
      <t>キュウヨ</t>
    </rPh>
    <phoneticPr fontId="5"/>
  </si>
  <si>
    <t>　現在の施設長の給与は、施設の経営状況、財政状態、常勤職員の年収額から見て、妥当な水準にありますか。</t>
    <rPh sb="12" eb="14">
      <t>シセツ</t>
    </rPh>
    <rPh sb="25" eb="27">
      <t>ジョウキン</t>
    </rPh>
    <rPh sb="27" eb="29">
      <t>ショクイン</t>
    </rPh>
    <rPh sb="30" eb="32">
      <t>ネンシュウ</t>
    </rPh>
    <rPh sb="32" eb="33">
      <t>ガク</t>
    </rPh>
    <phoneticPr fontId="7"/>
  </si>
  <si>
    <t>労使協定</t>
    <phoneticPr fontId="5"/>
  </si>
  <si>
    <t>　２４条協定（給与からの法定外控除）を締結していますか。
　また、締結している場合は、控除項目をもれなく協定していますか。</t>
    <rPh sb="19" eb="20">
      <t>シメ</t>
    </rPh>
    <rPh sb="20" eb="21">
      <t>ケッ</t>
    </rPh>
    <rPh sb="33" eb="35">
      <t>テイケツ</t>
    </rPh>
    <rPh sb="39" eb="40">
      <t>バ</t>
    </rPh>
    <rPh sb="40" eb="41">
      <t>ゴウ</t>
    </rPh>
    <phoneticPr fontId="5"/>
  </si>
  <si>
    <t>雇用契約書等</t>
    <rPh sb="0" eb="2">
      <t>コヨウ</t>
    </rPh>
    <rPh sb="2" eb="5">
      <t>ケイヤクショ</t>
    </rPh>
    <rPh sb="5" eb="6">
      <t>トウ</t>
    </rPh>
    <phoneticPr fontId="12"/>
  </si>
  <si>
    <t>　常勤職員を雇用する際に、雇用契約書、採用辞令、雇入れ通知書等の文書により労働条件を明示して交付していますか。</t>
    <phoneticPr fontId="12"/>
  </si>
  <si>
    <t xml:space="preserve">非常勤職員等の状況
</t>
    <rPh sb="7" eb="9">
      <t>ジョウキョウ</t>
    </rPh>
    <phoneticPr fontId="5"/>
  </si>
  <si>
    <t>　非常勤職員等は適切に雇用していますか。</t>
    <rPh sb="11" eb="13">
      <t>コヨウ</t>
    </rPh>
    <phoneticPr fontId="5"/>
  </si>
  <si>
    <t>　非常勤職員を雇用する際に、雇用契約書、採用辞令、雇入れ通知書等の文書により労働条件を明示して交付していますか。</t>
    <rPh sb="1" eb="2">
      <t>ヒ</t>
    </rPh>
    <phoneticPr fontId="5"/>
  </si>
  <si>
    <t>　一定の要件に該当する非常勤職員等について、社会保険等（健康保険、厚生年金保険、雇用保険）に加入していますか。</t>
    <phoneticPr fontId="12"/>
  </si>
  <si>
    <t>　65歳以上の職員について、雇用保険被保険者資格取得届を提出していますか。</t>
    <phoneticPr fontId="12"/>
  </si>
  <si>
    <t>　同一労働同一賃金への対応をしていますか。</t>
    <rPh sb="1" eb="3">
      <t>ドウイツ</t>
    </rPh>
    <rPh sb="3" eb="5">
      <t>ロウドウ</t>
    </rPh>
    <rPh sb="5" eb="9">
      <t>ドウイツチンギン</t>
    </rPh>
    <rPh sb="11" eb="13">
      <t>タイオウ</t>
    </rPh>
    <phoneticPr fontId="5"/>
  </si>
  <si>
    <t xml:space="preserve">職員の健康管理 </t>
    <phoneticPr fontId="5"/>
  </si>
  <si>
    <t xml:space="preserve">職員数が常時50人以上の施設
</t>
    <phoneticPr fontId="5"/>
  </si>
  <si>
    <t>■</t>
    <phoneticPr fontId="5"/>
  </si>
  <si>
    <t>　衛生管理者及び産業医を選任していますか。</t>
    <phoneticPr fontId="12"/>
  </si>
  <si>
    <t>　所轄の労働基準監督署に届け出ていますか。</t>
    <phoneticPr fontId="5"/>
  </si>
  <si>
    <t>　衛生委員会を開催していますか。　　　　　</t>
    <rPh sb="7" eb="9">
      <t>カイサイ</t>
    </rPh>
    <phoneticPr fontId="5"/>
  </si>
  <si>
    <t>　産業医は出席していますか。　　　</t>
    <rPh sb="1" eb="4">
      <t>サンギョウイ</t>
    </rPh>
    <rPh sb="5" eb="7">
      <t>シュッセキ</t>
    </rPh>
    <phoneticPr fontId="5"/>
  </si>
  <si>
    <t>　産業医は月に１回以上巡視を行っていますか。</t>
    <rPh sb="1" eb="4">
      <t>サンギョウイ</t>
    </rPh>
    <rPh sb="5" eb="6">
      <t>ツキ</t>
    </rPh>
    <rPh sb="8" eb="9">
      <t>カイ</t>
    </rPh>
    <rPh sb="9" eb="11">
      <t>イジョウ</t>
    </rPh>
    <rPh sb="11" eb="13">
      <t>ジュンシ</t>
    </rPh>
    <rPh sb="14" eb="15">
      <t>オコナ</t>
    </rPh>
    <phoneticPr fontId="5"/>
  </si>
  <si>
    <t>　ストレスチェックを実施していますか。</t>
    <rPh sb="10" eb="12">
      <t>ジッシ</t>
    </rPh>
    <phoneticPr fontId="5"/>
  </si>
  <si>
    <t>　ストレスチェックと面談指導結果について所轄労働基準監督署に報告していますか。</t>
    <rPh sb="10" eb="12">
      <t>メンダン</t>
    </rPh>
    <rPh sb="12" eb="14">
      <t>シドウ</t>
    </rPh>
    <rPh sb="14" eb="16">
      <t>ケッカ</t>
    </rPh>
    <rPh sb="20" eb="22">
      <t>ショカツ</t>
    </rPh>
    <rPh sb="22" eb="24">
      <t>ロウドウ</t>
    </rPh>
    <rPh sb="24" eb="26">
      <t>キジュン</t>
    </rPh>
    <rPh sb="26" eb="29">
      <t>カントクショ</t>
    </rPh>
    <rPh sb="30" eb="32">
      <t>ホウコク</t>
    </rPh>
    <phoneticPr fontId="5"/>
  </si>
  <si>
    <t>　ク</t>
    <phoneticPr fontId="5"/>
  </si>
  <si>
    <t>　職員の雇用時の健康診断を実施していますか。</t>
    <rPh sb="1" eb="3">
      <t>ショクイン</t>
    </rPh>
    <rPh sb="4" eb="6">
      <t>コヨウ</t>
    </rPh>
    <rPh sb="6" eb="7">
      <t>ジ</t>
    </rPh>
    <rPh sb="8" eb="10">
      <t>ケンコウ</t>
    </rPh>
    <rPh sb="10" eb="12">
      <t>シンダン</t>
    </rPh>
    <rPh sb="13" eb="15">
      <t>ジッシ</t>
    </rPh>
    <phoneticPr fontId="5"/>
  </si>
  <si>
    <t>　ケ</t>
    <phoneticPr fontId="5"/>
  </si>
  <si>
    <t xml:space="preserve">　職員の定期健康診断を１年に１回以上実施していますか。   </t>
    <phoneticPr fontId="5"/>
  </si>
  <si>
    <t xml:space="preserve">　夜間勤務職員は、６か月に１回以上実施していますか。
   </t>
    <phoneticPr fontId="5"/>
  </si>
  <si>
    <t>　サ</t>
    <phoneticPr fontId="5"/>
  </si>
  <si>
    <t>　定期健康診断の結果について所轄労働基準監督署に報告していますか。</t>
    <phoneticPr fontId="5"/>
  </si>
  <si>
    <t>　シ</t>
    <phoneticPr fontId="5"/>
  </si>
  <si>
    <t>職員数が常時10人以上50人未満の施設</t>
    <phoneticPr fontId="12"/>
  </si>
  <si>
    <t>　衛生推進者を選任していますか。</t>
    <phoneticPr fontId="5"/>
  </si>
  <si>
    <t>　職員の雇用時の健康診断を実施していますか。</t>
    <rPh sb="1" eb="3">
      <t>ショクイン</t>
    </rPh>
    <rPh sb="4" eb="6">
      <t>コヨウ</t>
    </rPh>
    <rPh sb="6" eb="7">
      <t>ジ</t>
    </rPh>
    <rPh sb="8" eb="9">
      <t>ケン</t>
    </rPh>
    <rPh sb="9" eb="10">
      <t>ヤスシ</t>
    </rPh>
    <rPh sb="10" eb="12">
      <t>シンダン</t>
    </rPh>
    <rPh sb="13" eb="15">
      <t>ジッシ</t>
    </rPh>
    <phoneticPr fontId="5"/>
  </si>
  <si>
    <t xml:space="preserve">　非常勤職員、パート職員についても、定期健康診断をもれなく実施していますか。
</t>
    <rPh sb="18" eb="20">
      <t>テイキ</t>
    </rPh>
    <rPh sb="20" eb="22">
      <t>ケンコウ</t>
    </rPh>
    <rPh sb="22" eb="24">
      <t>シンダン</t>
    </rPh>
    <phoneticPr fontId="5"/>
  </si>
  <si>
    <t>整備の状況</t>
    <rPh sb="0" eb="2">
      <t>セイビ</t>
    </rPh>
    <rPh sb="3" eb="5">
      <t>ジョウキョウ</t>
    </rPh>
    <phoneticPr fontId="5"/>
  </si>
  <si>
    <t>　施設、設備、居室等は、開設許可後に増改築や用途変更を行っていますか。</t>
    <rPh sb="1" eb="3">
      <t>シセツ</t>
    </rPh>
    <rPh sb="4" eb="6">
      <t>セツビ</t>
    </rPh>
    <rPh sb="7" eb="9">
      <t>キョシツ</t>
    </rPh>
    <rPh sb="9" eb="10">
      <t>トウ</t>
    </rPh>
    <rPh sb="12" eb="14">
      <t>カイセツ</t>
    </rPh>
    <rPh sb="14" eb="16">
      <t>キョカ</t>
    </rPh>
    <rPh sb="16" eb="17">
      <t>ゴ</t>
    </rPh>
    <rPh sb="18" eb="20">
      <t>ゾウカイ</t>
    </rPh>
    <rPh sb="20" eb="21">
      <t>チク</t>
    </rPh>
    <rPh sb="22" eb="24">
      <t>ヨウト</t>
    </rPh>
    <rPh sb="24" eb="26">
      <t>ヘンコウ</t>
    </rPh>
    <rPh sb="27" eb="28">
      <t>オコナ</t>
    </rPh>
    <phoneticPr fontId="5"/>
  </si>
  <si>
    <t>　施設の用途を変更した場合、県に届出をしていますか。</t>
    <rPh sb="1" eb="3">
      <t>シセツ</t>
    </rPh>
    <rPh sb="4" eb="6">
      <t>ヨウト</t>
    </rPh>
    <rPh sb="7" eb="9">
      <t>ヘンコウ</t>
    </rPh>
    <rPh sb="11" eb="13">
      <t>バアイ</t>
    </rPh>
    <rPh sb="14" eb="15">
      <t>ケン</t>
    </rPh>
    <rPh sb="16" eb="18">
      <t>トドケデ</t>
    </rPh>
    <phoneticPr fontId="5"/>
  </si>
  <si>
    <t>非常災害、危険防止対策</t>
    <rPh sb="9" eb="11">
      <t>タイサク</t>
    </rPh>
    <phoneticPr fontId="5"/>
  </si>
  <si>
    <t>　水防法又は土砂災害防止法における要配慮者利用施設に該当していますか。</t>
    <rPh sb="1" eb="3">
      <t>スイボウ</t>
    </rPh>
    <rPh sb="3" eb="4">
      <t>ホウ</t>
    </rPh>
    <rPh sb="4" eb="5">
      <t>マタ</t>
    </rPh>
    <rPh sb="6" eb="8">
      <t>ドシャ</t>
    </rPh>
    <rPh sb="8" eb="9">
      <t>サイ</t>
    </rPh>
    <rPh sb="9" eb="10">
      <t>ガイ</t>
    </rPh>
    <rPh sb="10" eb="13">
      <t>ボウシホウ</t>
    </rPh>
    <rPh sb="17" eb="18">
      <t>ヨウ</t>
    </rPh>
    <rPh sb="18" eb="20">
      <t>ハイリョ</t>
    </rPh>
    <rPh sb="20" eb="21">
      <t>シャ</t>
    </rPh>
    <rPh sb="21" eb="23">
      <t>リヨウ</t>
    </rPh>
    <rPh sb="23" eb="25">
      <t>シセツ</t>
    </rPh>
    <rPh sb="26" eb="28">
      <t>ガイトウ</t>
    </rPh>
    <phoneticPr fontId="5"/>
  </si>
  <si>
    <t xml:space="preserve">　想定される災害に応じた非常災害対策計画を策定していますか。
  </t>
    <rPh sb="1" eb="3">
      <t>ソウテイ</t>
    </rPh>
    <rPh sb="6" eb="8">
      <t>サイガイ</t>
    </rPh>
    <rPh sb="9" eb="10">
      <t>オウ</t>
    </rPh>
    <rPh sb="12" eb="14">
      <t>ヒジョウ</t>
    </rPh>
    <rPh sb="14" eb="16">
      <t>サイガイ</t>
    </rPh>
    <rPh sb="16" eb="18">
      <t>タイサク</t>
    </rPh>
    <rPh sb="18" eb="20">
      <t>ケイカク</t>
    </rPh>
    <rPh sb="21" eb="22">
      <t>ハカリゴト</t>
    </rPh>
    <rPh sb="22" eb="23">
      <t>テイ</t>
    </rPh>
    <phoneticPr fontId="5"/>
  </si>
  <si>
    <t>　非常災害対策計画は、必要な項目が盛り込まれていますか。</t>
    <rPh sb="1" eb="3">
      <t>ヒジョウ</t>
    </rPh>
    <rPh sb="3" eb="5">
      <t>サイガイ</t>
    </rPh>
    <rPh sb="5" eb="7">
      <t>タイサク</t>
    </rPh>
    <rPh sb="7" eb="9">
      <t>ケイカク</t>
    </rPh>
    <rPh sb="11" eb="13">
      <t>ヒツヨウ</t>
    </rPh>
    <rPh sb="14" eb="16">
      <t>コウモク</t>
    </rPh>
    <rPh sb="17" eb="18">
      <t>モ</t>
    </rPh>
    <rPh sb="19" eb="20">
      <t>コ</t>
    </rPh>
    <phoneticPr fontId="12"/>
  </si>
  <si>
    <t>　災害時の物資の備蓄に努めていますか。</t>
    <rPh sb="1" eb="3">
      <t>サイガイ</t>
    </rPh>
    <rPh sb="3" eb="4">
      <t>ジ</t>
    </rPh>
    <rPh sb="5" eb="7">
      <t>ブッシ</t>
    </rPh>
    <rPh sb="8" eb="9">
      <t>ビ</t>
    </rPh>
    <rPh sb="9" eb="10">
      <t>チク</t>
    </rPh>
    <rPh sb="11" eb="12">
      <t>ツト</t>
    </rPh>
    <phoneticPr fontId="5"/>
  </si>
  <si>
    <t>　非常災害対策計画を職員に周知していますか。</t>
    <rPh sb="1" eb="3">
      <t>ヒジョウ</t>
    </rPh>
    <phoneticPr fontId="5"/>
  </si>
  <si>
    <t>　非常時における連絡・避難体制を確保していますか。</t>
    <phoneticPr fontId="12"/>
  </si>
  <si>
    <t>　非常時の際の地域の協力協定の締結又は協力体制の確保に努めていますか。</t>
    <rPh sb="12" eb="14">
      <t>キョウテイ</t>
    </rPh>
    <rPh sb="15" eb="17">
      <t>テイケツ</t>
    </rPh>
    <phoneticPr fontId="5"/>
  </si>
  <si>
    <t>　消防法施行規則第３条に規定する「消防計画」を作成し消防署に届出していますか。</t>
    <rPh sb="1" eb="4">
      <t>ショウボウホウ</t>
    </rPh>
    <rPh sb="4" eb="6">
      <t>セコウ</t>
    </rPh>
    <rPh sb="6" eb="8">
      <t>キソク</t>
    </rPh>
    <rPh sb="8" eb="9">
      <t>ダイ</t>
    </rPh>
    <rPh sb="10" eb="11">
      <t>ジョウ</t>
    </rPh>
    <rPh sb="12" eb="13">
      <t>ノリ</t>
    </rPh>
    <rPh sb="13" eb="14">
      <t>サダメル</t>
    </rPh>
    <rPh sb="23" eb="25">
      <t>サクセイ</t>
    </rPh>
    <rPh sb="26" eb="29">
      <t>ショウボウショ</t>
    </rPh>
    <phoneticPr fontId="5"/>
  </si>
  <si>
    <t>　防火管理者を選任し消防署に届出していますか。</t>
    <rPh sb="1" eb="3">
      <t>ボウカ</t>
    </rPh>
    <rPh sb="3" eb="6">
      <t>カンリシャ</t>
    </rPh>
    <rPh sb="7" eb="8">
      <t>セン</t>
    </rPh>
    <rPh sb="8" eb="9">
      <t>ニン</t>
    </rPh>
    <rPh sb="10" eb="11">
      <t>ボウ</t>
    </rPh>
    <rPh sb="11" eb="12">
      <t>ショ</t>
    </rPh>
    <rPh sb="13" eb="14">
      <t>トドケ</t>
    </rPh>
    <rPh sb="14" eb="15">
      <t>ダ</t>
    </rPh>
    <phoneticPr fontId="5"/>
  </si>
  <si>
    <t>　カーテン、じゅうたん等に防炎性能等を有するものを使用していますか。</t>
    <rPh sb="11" eb="12">
      <t>トウ</t>
    </rPh>
    <phoneticPr fontId="5"/>
  </si>
  <si>
    <t>　スプリンクラーヘッド直下又は周囲には空間を確保していますか。</t>
    <rPh sb="11" eb="13">
      <t>チョッカ</t>
    </rPh>
    <rPh sb="13" eb="14">
      <t>マタ</t>
    </rPh>
    <rPh sb="15" eb="17">
      <t>シュウイ</t>
    </rPh>
    <rPh sb="19" eb="20">
      <t>ソラ</t>
    </rPh>
    <rPh sb="20" eb="21">
      <t>アイダ</t>
    </rPh>
    <rPh sb="22" eb="23">
      <t>カク</t>
    </rPh>
    <rPh sb="23" eb="24">
      <t>ホ</t>
    </rPh>
    <phoneticPr fontId="5"/>
  </si>
  <si>
    <t>消火避難訓練の実施等</t>
    <rPh sb="0" eb="2">
      <t>ショウカ</t>
    </rPh>
    <rPh sb="2" eb="4">
      <t>ヒナン</t>
    </rPh>
    <rPh sb="4" eb="6">
      <t>クンレン</t>
    </rPh>
    <rPh sb="7" eb="9">
      <t>ジッシ</t>
    </rPh>
    <rPh sb="9" eb="10">
      <t>トウ</t>
    </rPh>
    <phoneticPr fontId="5"/>
  </si>
  <si>
    <t>　年２回以上消火・避難訓練を実施していますか。</t>
    <rPh sb="1" eb="2">
      <t>ネン</t>
    </rPh>
    <rPh sb="3" eb="6">
      <t>カイイジョウ</t>
    </rPh>
    <rPh sb="4" eb="6">
      <t>イジョウ</t>
    </rPh>
    <rPh sb="6" eb="8">
      <t>ショウカ</t>
    </rPh>
    <rPh sb="9" eb="11">
      <t>ヒナン</t>
    </rPh>
    <rPh sb="10" eb="11">
      <t>ナン</t>
    </rPh>
    <rPh sb="11" eb="13">
      <t>クンレン</t>
    </rPh>
    <rPh sb="14" eb="16">
      <t>ジッシ</t>
    </rPh>
    <phoneticPr fontId="5"/>
  </si>
  <si>
    <t>　アの訓練では、消防署員の立会いを求めていますか。</t>
    <rPh sb="3" eb="5">
      <t>クンレン</t>
    </rPh>
    <rPh sb="8" eb="9">
      <t>キエル</t>
    </rPh>
    <rPh sb="9" eb="10">
      <t>ボウ</t>
    </rPh>
    <rPh sb="11" eb="12">
      <t>イン</t>
    </rPh>
    <rPh sb="13" eb="14">
      <t>タテ</t>
    </rPh>
    <rPh sb="14" eb="15">
      <t>ア</t>
    </rPh>
    <rPh sb="17" eb="18">
      <t>モト</t>
    </rPh>
    <phoneticPr fontId="5"/>
  </si>
  <si>
    <t>　訓練の実施記録を整備し、出席できなかった職員に情報を共有していますか。</t>
    <rPh sb="9" eb="10">
      <t>トトノエル</t>
    </rPh>
    <rPh sb="10" eb="11">
      <t>ビ</t>
    </rPh>
    <rPh sb="13" eb="14">
      <t>デ</t>
    </rPh>
    <rPh sb="14" eb="15">
      <t>セキ</t>
    </rPh>
    <rPh sb="21" eb="23">
      <t>ショクイン</t>
    </rPh>
    <rPh sb="24" eb="25">
      <t>ジョウ</t>
    </rPh>
    <rPh sb="25" eb="26">
      <t>ホウ</t>
    </rPh>
    <rPh sb="27" eb="28">
      <t>トモ</t>
    </rPh>
    <rPh sb="28" eb="29">
      <t>ユウ</t>
    </rPh>
    <phoneticPr fontId="5"/>
  </si>
  <si>
    <t>防犯対策、利用者の安全確保</t>
    <rPh sb="0" eb="2">
      <t>ボウハン</t>
    </rPh>
    <rPh sb="2" eb="4">
      <t>タイサク</t>
    </rPh>
    <rPh sb="5" eb="8">
      <t>リヨウシャ</t>
    </rPh>
    <rPh sb="9" eb="11">
      <t>アンゼン</t>
    </rPh>
    <rPh sb="11" eb="13">
      <t>カクホ</t>
    </rPh>
    <phoneticPr fontId="5"/>
  </si>
  <si>
    <t>　利用者の安全確保に努めていますか。</t>
    <rPh sb="1" eb="4">
      <t>リヨウシャ</t>
    </rPh>
    <rPh sb="5" eb="7">
      <t>アンゼン</t>
    </rPh>
    <rPh sb="7" eb="9">
      <t>カクホ</t>
    </rPh>
    <rPh sb="10" eb="11">
      <t>ツト</t>
    </rPh>
    <phoneticPr fontId="5"/>
  </si>
  <si>
    <t>　利用者の出欠・所在確認、所在不明の場合の対応について、具体的な手順を示すマニュアル等を作成していますか。</t>
    <rPh sb="42" eb="43">
      <t>トウ</t>
    </rPh>
    <rPh sb="44" eb="46">
      <t>サクセイ</t>
    </rPh>
    <phoneticPr fontId="5"/>
  </si>
  <si>
    <t>　利用者の出欠・所在確認を定時及び適時に行っていますか。</t>
    <rPh sb="1" eb="4">
      <t>リヨウシャ</t>
    </rPh>
    <rPh sb="13" eb="15">
      <t>テイジ</t>
    </rPh>
    <rPh sb="15" eb="16">
      <t>オヨ</t>
    </rPh>
    <rPh sb="17" eb="19">
      <t>テキジ</t>
    </rPh>
    <rPh sb="20" eb="21">
      <t>オコナ</t>
    </rPh>
    <phoneticPr fontId="5"/>
  </si>
  <si>
    <t>　送迎時の乗車確認・降車確認を行っていますか。</t>
    <rPh sb="1" eb="3">
      <t>ソウゲイ</t>
    </rPh>
    <rPh sb="3" eb="4">
      <t>ジ</t>
    </rPh>
    <rPh sb="5" eb="7">
      <t>ジョウシャ</t>
    </rPh>
    <rPh sb="7" eb="9">
      <t>カクニン</t>
    </rPh>
    <rPh sb="10" eb="12">
      <t>コウシャ</t>
    </rPh>
    <rPh sb="12" eb="14">
      <t>カクニン</t>
    </rPh>
    <rPh sb="15" eb="16">
      <t>オコナ</t>
    </rPh>
    <phoneticPr fontId="5"/>
  </si>
  <si>
    <t>　送迎職員と施設職員の情報共有はできていますか。</t>
    <rPh sb="1" eb="3">
      <t>ソウゲイ</t>
    </rPh>
    <rPh sb="3" eb="5">
      <t>ショクイン</t>
    </rPh>
    <rPh sb="6" eb="8">
      <t>シセツ</t>
    </rPh>
    <rPh sb="8" eb="9">
      <t>ショク</t>
    </rPh>
    <rPh sb="9" eb="10">
      <t>イン</t>
    </rPh>
    <rPh sb="11" eb="13">
      <t>ジョウホウ</t>
    </rPh>
    <rPh sb="13" eb="15">
      <t>キョウユウ</t>
    </rPh>
    <phoneticPr fontId="12"/>
  </si>
  <si>
    <t>　利用者の所在不明が判明した場合の対応は決まっていますか。</t>
    <phoneticPr fontId="5"/>
  </si>
  <si>
    <t>　利用者の出欠・所在確認及び所在不明の情報を管理者に報告することになっていますか。</t>
    <phoneticPr fontId="5"/>
  </si>
  <si>
    <t>消防用設備の点検等</t>
    <phoneticPr fontId="5"/>
  </si>
  <si>
    <t>　消防用設備については、専門業者による定期的な点検を行い、届出していますか。</t>
    <rPh sb="24" eb="25">
      <t>ケン</t>
    </rPh>
    <rPh sb="29" eb="30">
      <t>トドケ</t>
    </rPh>
    <rPh sb="30" eb="31">
      <t>ダ</t>
    </rPh>
    <phoneticPr fontId="5"/>
  </si>
  <si>
    <t xml:space="preserve">　非常通報装置(ﾎｯﾄﾗｲﾝ)、自動火災報知設備、警報設備等の受信機等を宿直室など適切な場所に設置していますか。
</t>
    <phoneticPr fontId="12"/>
  </si>
  <si>
    <t>　消防機関へ通報する火災通報設備は自動火災報知設備の感知器の作動と連動して起動しますか。</t>
    <rPh sb="1" eb="3">
      <t>ショウボウ</t>
    </rPh>
    <rPh sb="3" eb="5">
      <t>キカン</t>
    </rPh>
    <rPh sb="6" eb="8">
      <t>ツウホウ</t>
    </rPh>
    <rPh sb="10" eb="12">
      <t>カサイ</t>
    </rPh>
    <rPh sb="12" eb="14">
      <t>ツウホウ</t>
    </rPh>
    <rPh sb="14" eb="16">
      <t>セツビ</t>
    </rPh>
    <rPh sb="17" eb="19">
      <t>ジドウ</t>
    </rPh>
    <rPh sb="19" eb="20">
      <t>ヒ</t>
    </rPh>
    <rPh sb="20" eb="21">
      <t>サイ</t>
    </rPh>
    <rPh sb="21" eb="23">
      <t>ホウチ</t>
    </rPh>
    <rPh sb="23" eb="25">
      <t>セツビ</t>
    </rPh>
    <rPh sb="26" eb="29">
      <t>カンチキ</t>
    </rPh>
    <rPh sb="30" eb="32">
      <t>サドウ</t>
    </rPh>
    <rPh sb="33" eb="35">
      <t>レンドウ</t>
    </rPh>
    <rPh sb="37" eb="39">
      <t>キドウ</t>
    </rPh>
    <phoneticPr fontId="5"/>
  </si>
  <si>
    <t>給水設備、入浴設備及び昇降機設備の管理</t>
    <phoneticPr fontId="5"/>
  </si>
  <si>
    <t>　給水設備がありますか。</t>
    <phoneticPr fontId="5"/>
  </si>
  <si>
    <t>　ある場合、受水槽の清掃を行っていますか。</t>
    <phoneticPr fontId="5"/>
  </si>
  <si>
    <t>　入浴設備の衛生管理は適切に行われていますか。</t>
    <rPh sb="1" eb="3">
      <t>ニュウヨク</t>
    </rPh>
    <rPh sb="3" eb="5">
      <t>セツビ</t>
    </rPh>
    <rPh sb="6" eb="8">
      <t>エイセイ</t>
    </rPh>
    <rPh sb="9" eb="10">
      <t>リ</t>
    </rPh>
    <phoneticPr fontId="12"/>
  </si>
  <si>
    <t>　昇降機設備がある場合、保守管理専門業者による定期的な点検を行っていますか。</t>
    <rPh sb="1" eb="4">
      <t>ショウコウキ</t>
    </rPh>
    <rPh sb="4" eb="6">
      <t>セツビ</t>
    </rPh>
    <rPh sb="9" eb="10">
      <t>バ</t>
    </rPh>
    <rPh sb="10" eb="11">
      <t>ゴウ</t>
    </rPh>
    <rPh sb="12" eb="14">
      <t>ホシュ</t>
    </rPh>
    <rPh sb="14" eb="15">
      <t>カン</t>
    </rPh>
    <rPh sb="15" eb="16">
      <t>リ</t>
    </rPh>
    <rPh sb="16" eb="18">
      <t>センモン</t>
    </rPh>
    <phoneticPr fontId="5"/>
  </si>
  <si>
    <t>調理施設等</t>
    <rPh sb="0" eb="2">
      <t>チョウリ</t>
    </rPh>
    <rPh sb="2" eb="4">
      <t>シセツ</t>
    </rPh>
    <rPh sb="4" eb="5">
      <t>トウ</t>
    </rPh>
    <phoneticPr fontId="5"/>
  </si>
  <si>
    <t>　調理業務は委託ですか、直営ですか。
　　</t>
    <rPh sb="1" eb="3">
      <t>チョウリ</t>
    </rPh>
    <rPh sb="3" eb="5">
      <t>ギョウム</t>
    </rPh>
    <rPh sb="6" eb="8">
      <t>イタク</t>
    </rPh>
    <rPh sb="12" eb="13">
      <t>スナオ</t>
    </rPh>
    <rPh sb="13" eb="14">
      <t>エイ</t>
    </rPh>
    <phoneticPr fontId="5"/>
  </si>
  <si>
    <t>　調理業務の管理は適切に行われていますか。</t>
    <rPh sb="1" eb="3">
      <t>チョウリ</t>
    </rPh>
    <rPh sb="3" eb="5">
      <t>ギョウム</t>
    </rPh>
    <rPh sb="6" eb="8">
      <t>カンリ</t>
    </rPh>
    <rPh sb="9" eb="10">
      <t>テキ</t>
    </rPh>
    <rPh sb="10" eb="11">
      <t>セツ</t>
    </rPh>
    <rPh sb="12" eb="13">
      <t>オコナ</t>
    </rPh>
    <phoneticPr fontId="5"/>
  </si>
  <si>
    <t>業務継続計画</t>
    <phoneticPr fontId="5"/>
  </si>
  <si>
    <t xml:space="preserve">　感染症や非常災害の発生時にサービスを継続的に実施するため、及び非常時の体制で早期の常務の再開を図るため業務継続計画を策定していますか。 </t>
    <rPh sb="1" eb="4">
      <t>カンセンショウ</t>
    </rPh>
    <rPh sb="5" eb="7">
      <t>ヒジョウ</t>
    </rPh>
    <rPh sb="7" eb="9">
      <t>サイガイ</t>
    </rPh>
    <rPh sb="10" eb="12">
      <t>ハッセイ</t>
    </rPh>
    <rPh sb="12" eb="13">
      <t>ジ</t>
    </rPh>
    <rPh sb="19" eb="20">
      <t>ツギ</t>
    </rPh>
    <rPh sb="20" eb="21">
      <t>ゾク</t>
    </rPh>
    <rPh sb="21" eb="22">
      <t>テキ</t>
    </rPh>
    <rPh sb="23" eb="25">
      <t>ジッシ</t>
    </rPh>
    <rPh sb="30" eb="31">
      <t>オヨ</t>
    </rPh>
    <rPh sb="32" eb="34">
      <t>ヒジョウ</t>
    </rPh>
    <rPh sb="34" eb="35">
      <t>ジ</t>
    </rPh>
    <rPh sb="36" eb="38">
      <t>タイセイ</t>
    </rPh>
    <rPh sb="39" eb="40">
      <t>ハヤ</t>
    </rPh>
    <rPh sb="40" eb="41">
      <t>キ</t>
    </rPh>
    <rPh sb="42" eb="44">
      <t>ジョウム</t>
    </rPh>
    <rPh sb="45" eb="47">
      <t>サイカイ</t>
    </rPh>
    <rPh sb="48" eb="49">
      <t>ハカ</t>
    </rPh>
    <rPh sb="52" eb="53">
      <t>ギョウ</t>
    </rPh>
    <rPh sb="53" eb="54">
      <t>ツトム</t>
    </rPh>
    <rPh sb="54" eb="56">
      <t>ケイゾク</t>
    </rPh>
    <rPh sb="56" eb="57">
      <t>ケイ</t>
    </rPh>
    <rPh sb="57" eb="58">
      <t>ガ</t>
    </rPh>
    <rPh sb="59" eb="60">
      <t>ハカリゴト</t>
    </rPh>
    <rPh sb="60" eb="61">
      <t>テイ</t>
    </rPh>
    <phoneticPr fontId="5"/>
  </si>
  <si>
    <t>　業務継続計画には、必要な項目が盛り込まれていますか。</t>
    <rPh sb="1" eb="3">
      <t>ギョウム</t>
    </rPh>
    <rPh sb="3" eb="5">
      <t>ケイゾク</t>
    </rPh>
    <rPh sb="5" eb="7">
      <t>ケイカク</t>
    </rPh>
    <rPh sb="10" eb="11">
      <t>ヨウ</t>
    </rPh>
    <rPh sb="12" eb="14">
      <t>コウモク</t>
    </rPh>
    <rPh sb="15" eb="16">
      <t>モ</t>
    </rPh>
    <rPh sb="17" eb="18">
      <t>コ</t>
    </rPh>
    <phoneticPr fontId="12"/>
  </si>
  <si>
    <t>　従業者に対し、業務継続計画について周知するとともに、必要な研修を定期的に実施していますか。</t>
    <rPh sb="1" eb="4">
      <t>ジュウギョウシャ</t>
    </rPh>
    <rPh sb="5" eb="6">
      <t>タイ</t>
    </rPh>
    <rPh sb="8" eb="10">
      <t>ギョウム</t>
    </rPh>
    <rPh sb="10" eb="12">
      <t>ケイゾク</t>
    </rPh>
    <rPh sb="12" eb="14">
      <t>ケイカク</t>
    </rPh>
    <rPh sb="18" eb="19">
      <t>シュウ</t>
    </rPh>
    <rPh sb="19" eb="20">
      <t>チ</t>
    </rPh>
    <rPh sb="27" eb="29">
      <t>ヒツヨウ</t>
    </rPh>
    <rPh sb="30" eb="32">
      <t>ケンシュウ</t>
    </rPh>
    <rPh sb="33" eb="36">
      <t>テイキテキ</t>
    </rPh>
    <rPh sb="37" eb="39">
      <t>ジッシ</t>
    </rPh>
    <phoneticPr fontId="12"/>
  </si>
  <si>
    <t>　従業者に対し、業務継続計画に基づき迅速に行動できるよう訓練を定期的に実施していますか。</t>
    <rPh sb="1" eb="4">
      <t>ジュウギョウシャ</t>
    </rPh>
    <rPh sb="5" eb="6">
      <t>タイ</t>
    </rPh>
    <rPh sb="8" eb="10">
      <t>ギョウム</t>
    </rPh>
    <rPh sb="10" eb="12">
      <t>ケイゾク</t>
    </rPh>
    <rPh sb="12" eb="14">
      <t>ケイカク</t>
    </rPh>
    <rPh sb="15" eb="16">
      <t>モト</t>
    </rPh>
    <rPh sb="18" eb="20">
      <t>ジンソク</t>
    </rPh>
    <rPh sb="22" eb="24">
      <t>コウドウ</t>
    </rPh>
    <rPh sb="31" eb="33">
      <t>テイキ</t>
    </rPh>
    <rPh sb="33" eb="34">
      <t>テキ</t>
    </rPh>
    <rPh sb="36" eb="38">
      <t>ジッシ</t>
    </rPh>
    <phoneticPr fontId="12"/>
  </si>
  <si>
    <t>感染症対策の実施</t>
    <rPh sb="0" eb="3">
      <t>カンセンショウ</t>
    </rPh>
    <rPh sb="3" eb="5">
      <t>タイサク</t>
    </rPh>
    <rPh sb="6" eb="8">
      <t>ジッシ</t>
    </rPh>
    <phoneticPr fontId="5"/>
  </si>
  <si>
    <t>　新型コロナウイルス等感染症の対策に取り組んでいますか。</t>
    <rPh sb="10" eb="11">
      <t>トウ</t>
    </rPh>
    <rPh sb="11" eb="14">
      <t>カンセンショウ</t>
    </rPh>
    <rPh sb="15" eb="17">
      <t>タイサク</t>
    </rPh>
    <rPh sb="18" eb="19">
      <t>ト</t>
    </rPh>
    <rPh sb="20" eb="21">
      <t>ク</t>
    </rPh>
    <phoneticPr fontId="12"/>
  </si>
  <si>
    <t>　施設管理</t>
    <phoneticPr fontId="5"/>
  </si>
  <si>
    <t>　２</t>
    <phoneticPr fontId="5"/>
  </si>
  <si>
    <t>　業務管理</t>
    <phoneticPr fontId="5"/>
  </si>
  <si>
    <t>　３</t>
    <phoneticPr fontId="5"/>
  </si>
  <si>
    <t>　働きやすい職場環境</t>
    <phoneticPr fontId="5"/>
  </si>
  <si>
    <t>　４</t>
    <phoneticPr fontId="5"/>
  </si>
  <si>
    <t>　新たな人材確保、職員の定着支援に取り組んでいますか。</t>
    <rPh sb="1" eb="2">
      <t>アラ</t>
    </rPh>
    <rPh sb="4" eb="6">
      <t>ジンザイ</t>
    </rPh>
    <rPh sb="6" eb="8">
      <t>カクホ</t>
    </rPh>
    <rPh sb="9" eb="10">
      <t>ショク</t>
    </rPh>
    <rPh sb="10" eb="11">
      <t>イン</t>
    </rPh>
    <rPh sb="12" eb="14">
      <t>テイチャク</t>
    </rPh>
    <rPh sb="14" eb="16">
      <t>シエン</t>
    </rPh>
    <rPh sb="17" eb="18">
      <t>ト</t>
    </rPh>
    <rPh sb="19" eb="20">
      <t>ク</t>
    </rPh>
    <phoneticPr fontId="12"/>
  </si>
  <si>
    <t>　適切な職場環境の維持（ハラスメント対策）</t>
    <rPh sb="1" eb="3">
      <t>テキセツ</t>
    </rPh>
    <rPh sb="4" eb="6">
      <t>ショクバ</t>
    </rPh>
    <rPh sb="6" eb="8">
      <t>カンキョウ</t>
    </rPh>
    <rPh sb="9" eb="10">
      <t>ジ</t>
    </rPh>
    <rPh sb="17" eb="19">
      <t>タイサク</t>
    </rPh>
    <phoneticPr fontId="12"/>
  </si>
  <si>
    <t>一般事業主行動計画</t>
    <rPh sb="0" eb="2">
      <t>イッパン</t>
    </rPh>
    <rPh sb="2" eb="4">
      <t>ジギョウ</t>
    </rPh>
    <rPh sb="4" eb="5">
      <t>ヌシ</t>
    </rPh>
    <rPh sb="5" eb="7">
      <t>コウドウ</t>
    </rPh>
    <rPh sb="7" eb="9">
      <t>ケイカク</t>
    </rPh>
    <phoneticPr fontId="5"/>
  </si>
  <si>
    <t>　一般事業主行動計画を作成していますか。</t>
    <rPh sb="1" eb="3">
      <t>イッパン</t>
    </rPh>
    <rPh sb="3" eb="6">
      <t>ジギョウヌシ</t>
    </rPh>
    <rPh sb="6" eb="8">
      <t>コウドウ</t>
    </rPh>
    <rPh sb="8" eb="10">
      <t>ケイカク</t>
    </rPh>
    <rPh sb="11" eb="13">
      <t>サクセイ</t>
    </rPh>
    <phoneticPr fontId="12"/>
  </si>
  <si>
    <t>　　　また、「記入欄及び点検のポイント」欄において、必要事項を記入又は選択し、点検内容を確認してください。</t>
    <phoneticPr fontId="5"/>
  </si>
  <si>
    <t>（２）記入欄が不足する場合や、本様式での記入が困難な場合は、適宜、様式等を追加してください。</t>
    <phoneticPr fontId="5"/>
  </si>
  <si>
    <t>電話</t>
    <rPh sb="0" eb="2">
      <t>デンワ</t>
    </rPh>
    <phoneticPr fontId="5"/>
  </si>
  <si>
    <t>ＦＡＸ</t>
    <phoneticPr fontId="5"/>
  </si>
  <si>
    <t>Ｅメール</t>
    <phoneticPr fontId="5"/>
  </si>
  <si>
    <t>記入者（職名・氏名）</t>
    <rPh sb="0" eb="1">
      <t>キ</t>
    </rPh>
    <phoneticPr fontId="5"/>
  </si>
  <si>
    <t>年</t>
    <rPh sb="0" eb="1">
      <t>ネン</t>
    </rPh>
    <phoneticPr fontId="5"/>
  </si>
  <si>
    <t>月</t>
    <rPh sb="0" eb="1">
      <t>ガツ</t>
    </rPh>
    <phoneticPr fontId="5"/>
  </si>
  <si>
    <t>日</t>
    <rPh sb="0" eb="1">
      <t>ヒ</t>
    </rPh>
    <phoneticPr fontId="5"/>
  </si>
  <si>
    <t>　　この点検表は、高齢者福祉施設の事業を行っている社会福祉法人を対象としています。  　</t>
    <phoneticPr fontId="5"/>
  </si>
  <si>
    <t>ない</t>
    <phoneticPr fontId="5"/>
  </si>
  <si>
    <t>○育児・介護休業法第11条</t>
    <rPh sb="1" eb="3">
      <t>イクジ</t>
    </rPh>
    <rPh sb="4" eb="6">
      <t>カイゴ</t>
    </rPh>
    <rPh sb="6" eb="9">
      <t>キュウギョウホウ</t>
    </rPh>
    <rPh sb="9" eb="10">
      <t>ダイ</t>
    </rPh>
    <rPh sb="12" eb="13">
      <t>ジョウ</t>
    </rPh>
    <phoneticPr fontId="12"/>
  </si>
  <si>
    <r>
      <t>→</t>
    </r>
    <r>
      <rPr>
        <b/>
        <sz val="14"/>
        <rFont val="游ゴシック Medium"/>
        <family val="3"/>
        <charset val="128"/>
      </rPr>
      <t>別紙１「勤務時間区分割表」を作成し自主点検表と一緒に提出してください。</t>
    </r>
    <r>
      <rPr>
        <sz val="14"/>
        <rFont val="游ゴシック Medium"/>
        <family val="3"/>
        <charset val="128"/>
      </rPr>
      <t xml:space="preserve">
</t>
    </r>
    <rPh sb="1" eb="2">
      <t>ベツ</t>
    </rPh>
    <rPh sb="2" eb="3">
      <t>シ</t>
    </rPh>
    <rPh sb="5" eb="7">
      <t>キンム</t>
    </rPh>
    <rPh sb="7" eb="9">
      <t>ジカン</t>
    </rPh>
    <rPh sb="9" eb="11">
      <t>クブン</t>
    </rPh>
    <rPh sb="11" eb="12">
      <t>ワリ</t>
    </rPh>
    <rPh sb="12" eb="13">
      <t>ヒョウ</t>
    </rPh>
    <rPh sb="15" eb="17">
      <t>サクセイ</t>
    </rPh>
    <rPh sb="18" eb="20">
      <t>ジシュ</t>
    </rPh>
    <rPh sb="20" eb="22">
      <t>テンケン</t>
    </rPh>
    <rPh sb="22" eb="23">
      <t>ヒョウ</t>
    </rPh>
    <rPh sb="24" eb="26">
      <t>イッショ</t>
    </rPh>
    <rPh sb="27" eb="29">
      <t>テイシュツ</t>
    </rPh>
    <phoneticPr fontId="7"/>
  </si>
  <si>
    <r>
      <t>○</t>
    </r>
    <r>
      <rPr>
        <u/>
        <sz val="14"/>
        <rFont val="游ゴシック Medium"/>
        <family val="3"/>
        <charset val="128"/>
      </rPr>
      <t>最低賃金は毎年改定されます。注意してください。</t>
    </r>
    <phoneticPr fontId="12"/>
  </si>
  <si>
    <r>
      <t>○</t>
    </r>
    <r>
      <rPr>
        <u/>
        <sz val="14"/>
        <rFont val="游ゴシック Medium"/>
        <family val="3"/>
        <charset val="128"/>
      </rPr>
      <t>支給する諸手当は、給与規程に明確（支給対象、算定のルール）に定められていることが必要です。</t>
    </r>
    <rPh sb="5" eb="6">
      <t>ショ</t>
    </rPh>
    <rPh sb="18" eb="20">
      <t>シキュウ</t>
    </rPh>
    <rPh sb="20" eb="22">
      <t>タイショウ</t>
    </rPh>
    <rPh sb="23" eb="25">
      <t>サンテイ</t>
    </rPh>
    <phoneticPr fontId="5"/>
  </si>
  <si>
    <r>
      <t>　</t>
    </r>
    <r>
      <rPr>
        <sz val="14"/>
        <rFont val="游ゴシック Medium"/>
        <family val="3"/>
        <charset val="128"/>
      </rPr>
      <t>イ</t>
    </r>
    <phoneticPr fontId="5"/>
  </si>
  <si>
    <r>
      <t>　</t>
    </r>
    <r>
      <rPr>
        <sz val="14"/>
        <rFont val="游ゴシック Medium"/>
        <family val="3"/>
        <charset val="128"/>
      </rPr>
      <t>ウ</t>
    </r>
    <phoneticPr fontId="5"/>
  </si>
  <si>
    <t>○平成13年7月23日雇児発第488号・社援発第1275号・老発第274号局長連名通知
○平成12年3月10日老発第188号
○平成18年10月18日障発1018003号</t>
    <rPh sb="1" eb="3">
      <t>ヘイセイ</t>
    </rPh>
    <rPh sb="5" eb="6">
      <t>ネン</t>
    </rPh>
    <rPh sb="7" eb="8">
      <t>ガツ</t>
    </rPh>
    <rPh sb="10" eb="11">
      <t>ニチ</t>
    </rPh>
    <rPh sb="12" eb="13">
      <t>ジ</t>
    </rPh>
    <rPh sb="13" eb="14">
      <t>ハツ</t>
    </rPh>
    <rPh sb="14" eb="15">
      <t>ダイ</t>
    </rPh>
    <rPh sb="18" eb="19">
      <t>ゴウ</t>
    </rPh>
    <rPh sb="20" eb="21">
      <t>シャ</t>
    </rPh>
    <rPh sb="21" eb="22">
      <t>エン</t>
    </rPh>
    <rPh sb="22" eb="23">
      <t>ハツ</t>
    </rPh>
    <rPh sb="23" eb="24">
      <t>ダイ</t>
    </rPh>
    <rPh sb="28" eb="29">
      <t>ゴウ</t>
    </rPh>
    <rPh sb="30" eb="31">
      <t>ロウ</t>
    </rPh>
    <rPh sb="31" eb="32">
      <t>ハツ</t>
    </rPh>
    <rPh sb="32" eb="33">
      <t>ダイ</t>
    </rPh>
    <rPh sb="36" eb="37">
      <t>ゴウ</t>
    </rPh>
    <rPh sb="37" eb="39">
      <t>キョクチョウ</t>
    </rPh>
    <rPh sb="39" eb="41">
      <t>レンメイ</t>
    </rPh>
    <rPh sb="41" eb="43">
      <t>ツウチ</t>
    </rPh>
    <rPh sb="55" eb="56">
      <t>ロウ</t>
    </rPh>
    <rPh sb="56" eb="57">
      <t>ハツ</t>
    </rPh>
    <rPh sb="57" eb="58">
      <t>ダイ</t>
    </rPh>
    <rPh sb="61" eb="62">
      <t>ゴウ</t>
    </rPh>
    <rPh sb="64" eb="66">
      <t>ヘイセイ</t>
    </rPh>
    <rPh sb="68" eb="69">
      <t>ネン</t>
    </rPh>
    <rPh sb="71" eb="72">
      <t>ガツ</t>
    </rPh>
    <rPh sb="74" eb="75">
      <t>ニチ</t>
    </rPh>
    <rPh sb="75" eb="76">
      <t>ショウ</t>
    </rPh>
    <rPh sb="76" eb="77">
      <t>ハツ</t>
    </rPh>
    <rPh sb="84" eb="85">
      <t>ゴウ</t>
    </rPh>
    <phoneticPr fontId="7"/>
  </si>
  <si>
    <t>○非常勤又は短時間職員のことをいい、嘱託医を除きます。
（短時間労働者及び有期雇用労働者の雇用管理の改善等に関する法律（改正法）　令和2年4月1日施行（中小企業は令和3年4月1日施行））</t>
    <rPh sb="4" eb="5">
      <t>マタ</t>
    </rPh>
    <rPh sb="6" eb="9">
      <t>タンジカン</t>
    </rPh>
    <phoneticPr fontId="5"/>
  </si>
  <si>
    <t>○社会福祉施設等の土砂災害等の対策について（土砂災害等対応チェックシート）平21.8.4埼玉県福祉部長通知</t>
    <phoneticPr fontId="5"/>
  </si>
  <si>
    <t>・直近の受水槽等の法定等検査年月日</t>
    <rPh sb="11" eb="12">
      <t>トウ</t>
    </rPh>
    <phoneticPr fontId="5"/>
  </si>
  <si>
    <t>県条例</t>
    <rPh sb="0" eb="1">
      <t>ケン</t>
    </rPh>
    <rPh sb="1" eb="3">
      <t>ジョウレイ</t>
    </rPh>
    <phoneticPr fontId="5"/>
  </si>
  <si>
    <t>○パート労働者の健康保険及び厚生年金保険資格要件
　・１週間の所定労働時間及び１日の所定労働日数が通常の勤務者の
　　概ね３/４以上である者
　・平成29年4月1日以降は1週間当たりの労働時間が20時間を超えて
　　いる職員も対象とすることができます（労使合意が必要）。</t>
    <rPh sb="4" eb="7">
      <t>ロウドウシャ</t>
    </rPh>
    <rPh sb="8" eb="10">
      <t>ケンコウ</t>
    </rPh>
    <rPh sb="10" eb="12">
      <t>ホケン</t>
    </rPh>
    <rPh sb="12" eb="13">
      <t>オヨ</t>
    </rPh>
    <rPh sb="14" eb="16">
      <t>コウセイ</t>
    </rPh>
    <rPh sb="16" eb="18">
      <t>ネンキン</t>
    </rPh>
    <rPh sb="18" eb="20">
      <t>ホケン</t>
    </rPh>
    <rPh sb="20" eb="22">
      <t>シカク</t>
    </rPh>
    <rPh sb="22" eb="24">
      <t>ヨウケン</t>
    </rPh>
    <phoneticPr fontId="5"/>
  </si>
  <si>
    <t xml:space="preserve">　31日以上雇用が継続しないことが明確である場合を除きこの要件に該当します。このため、例えば、次の場合には、雇用契約期間が31日未満であっても、原則として、31日以上の雇用が見込まれるものとして、雇用保険が適用されることとなります。
　①雇用契約に更新する場合がある旨の規定があり31日未満での雇止
　　めの明示がないとき
　②雇用契約に更新規定はないが同様の雇用契約により雇用された労
　　働者が31日以上雇用された実績があるとき
</t>
    <phoneticPr fontId="5"/>
  </si>
  <si>
    <t>　備蓄場所：</t>
    <rPh sb="1" eb="3">
      <t>ビチク</t>
    </rPh>
    <rPh sb="3" eb="5">
      <t>バショ</t>
    </rPh>
    <phoneticPr fontId="5"/>
  </si>
  <si>
    <t>　アの訓練のうち、１回以上は夜間又は夜間を想定した訓練となっていますか。</t>
    <rPh sb="3" eb="5">
      <t>クンレン</t>
    </rPh>
    <rPh sb="10" eb="11">
      <t>カイ</t>
    </rPh>
    <rPh sb="11" eb="13">
      <t>イジョウ</t>
    </rPh>
    <rPh sb="14" eb="16">
      <t>ヤカン</t>
    </rPh>
    <rPh sb="16" eb="17">
      <t>マタ</t>
    </rPh>
    <rPh sb="18" eb="20">
      <t>ヤカン</t>
    </rPh>
    <rPh sb="21" eb="22">
      <t>ソウ</t>
    </rPh>
    <rPh sb="22" eb="23">
      <t>テイ</t>
    </rPh>
    <rPh sb="25" eb="26">
      <t>サトシ</t>
    </rPh>
    <rPh sb="26" eb="27">
      <t>ネリ</t>
    </rPh>
    <phoneticPr fontId="5"/>
  </si>
  <si>
    <t>　業務改善等を求めて通報等を行った職員に対して不利益な取扱いをしていませんか。</t>
    <rPh sb="1" eb="3">
      <t>ギョウム</t>
    </rPh>
    <rPh sb="3" eb="5">
      <t>カイゼン</t>
    </rPh>
    <rPh sb="5" eb="6">
      <t>トウ</t>
    </rPh>
    <rPh sb="7" eb="8">
      <t>モト</t>
    </rPh>
    <rPh sb="10" eb="12">
      <t>ツウホウ</t>
    </rPh>
    <rPh sb="12" eb="13">
      <t>トウ</t>
    </rPh>
    <rPh sb="14" eb="15">
      <t>オコナ</t>
    </rPh>
    <rPh sb="17" eb="19">
      <t>ショクイン</t>
    </rPh>
    <rPh sb="20" eb="21">
      <t>タイ</t>
    </rPh>
    <rPh sb="23" eb="26">
      <t>フリエキ</t>
    </rPh>
    <rPh sb="27" eb="29">
      <t>トリアツカ</t>
    </rPh>
    <phoneticPr fontId="12"/>
  </si>
  <si>
    <t>ア　議長となる委員１人（法人が、統括安全衛生管理者（いない場
　　合は事業場の最高責任者又はこれに準ずるもの）を指名）</t>
    <rPh sb="2" eb="4">
      <t>ギチョウ</t>
    </rPh>
    <rPh sb="7" eb="9">
      <t>イイン</t>
    </rPh>
    <rPh sb="10" eb="11">
      <t>ニン</t>
    </rPh>
    <rPh sb="12" eb="14">
      <t>ホウジン</t>
    </rPh>
    <rPh sb="16" eb="18">
      <t>トウカツ</t>
    </rPh>
    <rPh sb="18" eb="20">
      <t>アンゼン</t>
    </rPh>
    <rPh sb="20" eb="22">
      <t>エイセイ</t>
    </rPh>
    <rPh sb="29" eb="30">
      <t>ジョウ</t>
    </rPh>
    <rPh sb="33" eb="34">
      <t>ゴウ</t>
    </rPh>
    <rPh sb="34" eb="37">
      <t>ジギョウジョウ</t>
    </rPh>
    <rPh sb="38" eb="40">
      <t>サイコウ</t>
    </rPh>
    <rPh sb="40" eb="43">
      <t>セキニンシャ</t>
    </rPh>
    <rPh sb="43" eb="44">
      <t>マタ</t>
    </rPh>
    <rPh sb="48" eb="49">
      <t>ジュン</t>
    </rPh>
    <rPh sb="55" eb="57">
      <t>シメイ</t>
    </rPh>
    <phoneticPr fontId="5"/>
  </si>
  <si>
    <t>イ　ア以外に法人が指名する委員（安全管理者、衛生管理者及び産
　　業医を含める。）</t>
    <phoneticPr fontId="12"/>
  </si>
  <si>
    <t>○指定介護老人福祉施設の人員、設備及び運営に関する基準第24条の2</t>
    <phoneticPr fontId="5"/>
  </si>
  <si>
    <t>→加入している共済等</t>
    <phoneticPr fontId="5"/>
  </si>
  <si>
    <t>点検項目</t>
    <rPh sb="0" eb="2">
      <t>テンケン</t>
    </rPh>
    <rPh sb="2" eb="4">
      <t>コウモク</t>
    </rPh>
    <phoneticPr fontId="38"/>
  </si>
  <si>
    <t>自　主　点　検　の　ポ　イ　ン　ト</t>
    <phoneticPr fontId="38"/>
  </si>
  <si>
    <t>点　検　結　果</t>
    <rPh sb="0" eb="1">
      <t>テン</t>
    </rPh>
    <rPh sb="2" eb="3">
      <t>ケン</t>
    </rPh>
    <rPh sb="4" eb="5">
      <t>ケツ</t>
    </rPh>
    <rPh sb="6" eb="7">
      <t>ハテ</t>
    </rPh>
    <phoneticPr fontId="38"/>
  </si>
  <si>
    <t>基準</t>
    <rPh sb="0" eb="2">
      <t>キジュン</t>
    </rPh>
    <phoneticPr fontId="38"/>
  </si>
  <si>
    <t>判定</t>
    <rPh sb="0" eb="2">
      <t>ハンテイ</t>
    </rPh>
    <phoneticPr fontId="38"/>
  </si>
  <si>
    <t>根　　　拠　　　法　　　令</t>
    <rPh sb="0" eb="1">
      <t>ネ</t>
    </rPh>
    <rPh sb="4" eb="5">
      <t>キョ</t>
    </rPh>
    <rPh sb="8" eb="9">
      <t>ホウ</t>
    </rPh>
    <rPh sb="12" eb="13">
      <t>レイ</t>
    </rPh>
    <phoneticPr fontId="38"/>
  </si>
  <si>
    <t>紙</t>
    <rPh sb="0" eb="1">
      <t>カミ</t>
    </rPh>
    <phoneticPr fontId="38"/>
  </si>
  <si>
    <t>EXCEL</t>
    <phoneticPr fontId="38"/>
  </si>
  <si>
    <t>No.</t>
  </si>
  <si>
    <t>点検結果</t>
    <rPh sb="0" eb="2">
      <t>テンケン</t>
    </rPh>
    <rPh sb="2" eb="4">
      <t>ケッカ</t>
    </rPh>
    <phoneticPr fontId="38"/>
  </si>
  <si>
    <t>いる</t>
    <phoneticPr fontId="38"/>
  </si>
  <si>
    <t>いない</t>
    <phoneticPr fontId="38"/>
  </si>
  <si>
    <t>ある</t>
    <phoneticPr fontId="38"/>
  </si>
  <si>
    <t>Ⅰ</t>
    <phoneticPr fontId="38"/>
  </si>
  <si>
    <t>（ア）</t>
    <phoneticPr fontId="38"/>
  </si>
  <si>
    <t>（イ）</t>
    <phoneticPr fontId="12"/>
  </si>
  <si>
    <t>（ウ）</t>
    <phoneticPr fontId="12"/>
  </si>
  <si>
    <t>（エ）</t>
    <phoneticPr fontId="12"/>
  </si>
  <si>
    <t>（オ）</t>
    <phoneticPr fontId="12"/>
  </si>
  <si>
    <t>（カ）</t>
    <phoneticPr fontId="12"/>
  </si>
  <si>
    <t>Ⅱ　管理</t>
    <rPh sb="2" eb="4">
      <t>カンリ</t>
    </rPh>
    <phoneticPr fontId="38"/>
  </si>
  <si>
    <t>（キ）</t>
    <phoneticPr fontId="38"/>
  </si>
  <si>
    <t>（ク）</t>
    <phoneticPr fontId="12"/>
  </si>
  <si>
    <t>（ケ）</t>
    <phoneticPr fontId="12"/>
  </si>
  <si>
    <t>（コ）</t>
    <phoneticPr fontId="12"/>
  </si>
  <si>
    <t>（サ）</t>
    <phoneticPr fontId="38"/>
  </si>
  <si>
    <t>（シ）</t>
    <phoneticPr fontId="12"/>
  </si>
  <si>
    <t>(1)</t>
    <phoneticPr fontId="12"/>
  </si>
  <si>
    <t>(2)</t>
    <phoneticPr fontId="12"/>
  </si>
  <si>
    <t>(3)</t>
    <phoneticPr fontId="38"/>
  </si>
  <si>
    <t>(4)</t>
    <phoneticPr fontId="38"/>
  </si>
  <si>
    <t>(1)</t>
    <phoneticPr fontId="38"/>
  </si>
  <si>
    <t>(2)</t>
    <phoneticPr fontId="38"/>
  </si>
  <si>
    <t>(5)</t>
    <phoneticPr fontId="38"/>
  </si>
  <si>
    <t>(6)</t>
    <phoneticPr fontId="38"/>
  </si>
  <si>
    <t>(7)</t>
    <phoneticPr fontId="38"/>
  </si>
  <si>
    <t>(8)</t>
    <phoneticPr fontId="38"/>
  </si>
  <si>
    <t>(9)</t>
    <phoneticPr fontId="38"/>
  </si>
  <si>
    <t>(10)</t>
    <phoneticPr fontId="38"/>
  </si>
  <si>
    <t>■</t>
    <phoneticPr fontId="12"/>
  </si>
  <si>
    <t>-</t>
    <phoneticPr fontId="12"/>
  </si>
  <si>
    <t xml:space="preserve">○指定介護老人福祉施設の人員、設備及び運営に関する基準第30条
</t>
    <phoneticPr fontId="7"/>
  </si>
  <si>
    <t>【誓約書】</t>
    <phoneticPr fontId="7"/>
  </si>
  <si>
    <t xml:space="preserve">○介護保険法第115条の32第1項
</t>
    <phoneticPr fontId="5"/>
  </si>
  <si>
    <t>○対象事業者
　・介護事業サービス者
　</t>
    <phoneticPr fontId="5"/>
  </si>
  <si>
    <t>○労基法第115条
○昭22･12･15労働基準局長通達501号</t>
    <phoneticPr fontId="5"/>
  </si>
  <si>
    <t>○労基法第36条
○昭63.1.1労働基準局長通達1号</t>
    <rPh sb="4" eb="5">
      <t>ダイ</t>
    </rPh>
    <phoneticPr fontId="5"/>
  </si>
  <si>
    <t>○労基法第37条
○労基法施行規則第20条</t>
    <rPh sb="4" eb="5">
      <t>ダイ</t>
    </rPh>
    <phoneticPr fontId="5"/>
  </si>
  <si>
    <t>○短時間労働者及び有期雇用労働者の雇用管理の改善等に関する法律（改正法</t>
    <phoneticPr fontId="7"/>
  </si>
  <si>
    <t>○労働安全衛生法第18条
○労働安全衛生規則第22条、第23条</t>
    <rPh sb="8" eb="9">
      <t>ダイ</t>
    </rPh>
    <rPh sb="22" eb="23">
      <t>ダイ</t>
    </rPh>
    <rPh sb="27" eb="28">
      <t>ダイ</t>
    </rPh>
    <phoneticPr fontId="5"/>
  </si>
  <si>
    <t>【会議録】</t>
    <phoneticPr fontId="7"/>
  </si>
  <si>
    <t>〇水防法第15条の3
〇土砂災害警戒区域等における土砂災害防止対策の推進に関する法律第8条の2</t>
    <rPh sb="1" eb="3">
      <t>スイボウ</t>
    </rPh>
    <rPh sb="3" eb="4">
      <t>ホウ</t>
    </rPh>
    <rPh sb="4" eb="5">
      <t>ダイ</t>
    </rPh>
    <rPh sb="7" eb="8">
      <t>ジョウ</t>
    </rPh>
    <phoneticPr fontId="12"/>
  </si>
  <si>
    <t>○平11厚令39第26条
○県条例第77条ほか
○埼玉県地域防災計画（令和4年3月改定）</t>
    <rPh sb="1" eb="2">
      <t>ヘイ</t>
    </rPh>
    <rPh sb="4" eb="5">
      <t>コウ</t>
    </rPh>
    <rPh sb="5" eb="6">
      <t>レイ</t>
    </rPh>
    <rPh sb="8" eb="9">
      <t>ダイ</t>
    </rPh>
    <rPh sb="11" eb="12">
      <t>ジョウ</t>
    </rPh>
    <phoneticPr fontId="5"/>
  </si>
  <si>
    <t>○消防法第8条
○条例第66号第308条</t>
    <rPh sb="1" eb="4">
      <t>ショウボウホウ</t>
    </rPh>
    <rPh sb="4" eb="5">
      <t>ダイ</t>
    </rPh>
    <rPh sb="6" eb="7">
      <t>ジョウ</t>
    </rPh>
    <phoneticPr fontId="5"/>
  </si>
  <si>
    <t>○平12老企43第4の24
○消防法施行令第3条</t>
    <rPh sb="1" eb="2">
      <t>ヘイ</t>
    </rPh>
    <rPh sb="4" eb="5">
      <t>ロウ</t>
    </rPh>
    <rPh sb="5" eb="6">
      <t>キ</t>
    </rPh>
    <rPh sb="8" eb="9">
      <t>ダイ</t>
    </rPh>
    <phoneticPr fontId="5"/>
  </si>
  <si>
    <t>○公益通報者保護法第５条、第１１条、第１２条</t>
    <rPh sb="1" eb="3">
      <t>コウエキ</t>
    </rPh>
    <rPh sb="3" eb="6">
      <t>ツウホウシャ</t>
    </rPh>
    <rPh sb="6" eb="9">
      <t>ホゴホウ</t>
    </rPh>
    <rPh sb="9" eb="10">
      <t>ダイ</t>
    </rPh>
    <rPh sb="11" eb="12">
      <t>ジョウ</t>
    </rPh>
    <rPh sb="13" eb="14">
      <t>ダイ</t>
    </rPh>
    <rPh sb="16" eb="17">
      <t>ジョウ</t>
    </rPh>
    <rPh sb="18" eb="19">
      <t>ダイ</t>
    </rPh>
    <rPh sb="21" eb="22">
      <t>ジョウ</t>
    </rPh>
    <phoneticPr fontId="12"/>
  </si>
  <si>
    <t>○女性活躍推進法第８条
○次世代育成支援対策推進法第１２条</t>
    <rPh sb="1" eb="3">
      <t>ジョセイ</t>
    </rPh>
    <rPh sb="3" eb="5">
      <t>カツヤク</t>
    </rPh>
    <rPh sb="5" eb="7">
      <t>スイシン</t>
    </rPh>
    <rPh sb="7" eb="8">
      <t>ホウ</t>
    </rPh>
    <rPh sb="8" eb="9">
      <t>ダイ</t>
    </rPh>
    <rPh sb="10" eb="11">
      <t>ジョウ</t>
    </rPh>
    <phoneticPr fontId="12"/>
  </si>
  <si>
    <t>いる・いない・非該当</t>
    <rPh sb="7" eb="10">
      <t>ヒガイトウ</t>
    </rPh>
    <phoneticPr fontId="12"/>
  </si>
  <si>
    <t>非該当</t>
    <rPh sb="0" eb="3">
      <t>ヒガイトウ</t>
    </rPh>
    <phoneticPr fontId="7"/>
  </si>
  <si>
    <t>（</t>
    <phoneticPr fontId="7"/>
  </si>
  <si>
    <t>）</t>
    <phoneticPr fontId="7"/>
  </si>
  <si>
    <t>洪水</t>
    <rPh sb="0" eb="2">
      <t>コウズイ</t>
    </rPh>
    <phoneticPr fontId="7"/>
  </si>
  <si>
    <t>地震</t>
    <rPh sb="0" eb="2">
      <t>ジシン</t>
    </rPh>
    <phoneticPr fontId="7"/>
  </si>
  <si>
    <t>土砂災害</t>
    <rPh sb="0" eb="2">
      <t>ドシャ</t>
    </rPh>
    <rPh sb="2" eb="4">
      <t>サイガイ</t>
    </rPh>
    <phoneticPr fontId="7"/>
  </si>
  <si>
    <t>その他</t>
    <rPh sb="2" eb="3">
      <t>タ</t>
    </rPh>
    <phoneticPr fontId="7"/>
  </si>
  <si>
    <t>想定浸水</t>
    <phoneticPr fontId="7"/>
  </si>
  <si>
    <t>想定震度</t>
    <phoneticPr fontId="7"/>
  </si>
  <si>
    <t>いる・いない・非該当</t>
    <rPh sb="7" eb="10">
      <t>ヒガイトウ</t>
    </rPh>
    <phoneticPr fontId="7"/>
  </si>
  <si>
    <t>①研修開催日：</t>
    <phoneticPr fontId="5"/>
  </si>
  <si>
    <t>②研修開催日：</t>
    <phoneticPr fontId="5"/>
  </si>
  <si>
    <t>①訓練実施日：</t>
    <rPh sb="1" eb="3">
      <t>クンレン</t>
    </rPh>
    <rPh sb="3" eb="5">
      <t>ジッシ</t>
    </rPh>
    <phoneticPr fontId="5"/>
  </si>
  <si>
    <t>②訓練実施日：</t>
    <rPh sb="1" eb="3">
      <t>クンレン</t>
    </rPh>
    <rPh sb="3" eb="5">
      <t>ジッシ</t>
    </rPh>
    <phoneticPr fontId="5"/>
  </si>
  <si>
    <t>○訓練は、定期的（年２回以上）に実施してください。</t>
    <rPh sb="1" eb="3">
      <t>クンレン</t>
    </rPh>
    <rPh sb="5" eb="8">
      <t>テイキテキ</t>
    </rPh>
    <rPh sb="9" eb="10">
      <t>ネン</t>
    </rPh>
    <rPh sb="11" eb="14">
      <t>カイイジョウ</t>
    </rPh>
    <rPh sb="16" eb="18">
      <t>ジッシ</t>
    </rPh>
    <phoneticPr fontId="12"/>
  </si>
  <si>
    <t>→直近の消火・避難訓練の実施日を記載してください。</t>
    <rPh sb="1" eb="3">
      <t>チョッキン</t>
    </rPh>
    <rPh sb="4" eb="6">
      <t>ショウカ</t>
    </rPh>
    <rPh sb="7" eb="9">
      <t>ヒナン</t>
    </rPh>
    <rPh sb="9" eb="11">
      <t>クンレン</t>
    </rPh>
    <rPh sb="12" eb="14">
      <t>ジッシ</t>
    </rPh>
    <rPh sb="14" eb="15">
      <t>ビ</t>
    </rPh>
    <rPh sb="16" eb="18">
      <t>キサイ</t>
    </rPh>
    <phoneticPr fontId="5"/>
  </si>
  <si>
    <t>○研修は、定期的（年２回以上）に開催するとともに、新規採用時には別に研修を実施してください。</t>
    <rPh sb="1" eb="3">
      <t>ケンシュウ</t>
    </rPh>
    <rPh sb="5" eb="8">
      <t>テイキテキ</t>
    </rPh>
    <rPh sb="9" eb="10">
      <t>ネン</t>
    </rPh>
    <rPh sb="11" eb="14">
      <t>カイイジョウ</t>
    </rPh>
    <rPh sb="16" eb="18">
      <t>カイサイ</t>
    </rPh>
    <rPh sb="25" eb="27">
      <t>シンキ</t>
    </rPh>
    <rPh sb="27" eb="29">
      <t>サイヨウ</t>
    </rPh>
    <rPh sb="29" eb="30">
      <t>ジ</t>
    </rPh>
    <rPh sb="32" eb="33">
      <t>ベツ</t>
    </rPh>
    <rPh sb="34" eb="36">
      <t>ケンシュウ</t>
    </rPh>
    <rPh sb="37" eb="39">
      <t>ジッシ</t>
    </rPh>
    <phoneticPr fontId="12"/>
  </si>
  <si>
    <t>　１　人事管理</t>
    <rPh sb="3" eb="5">
      <t>ジンジ</t>
    </rPh>
    <rPh sb="5" eb="7">
      <t>カンリ</t>
    </rPh>
    <phoneticPr fontId="12"/>
  </si>
  <si>
    <t>～</t>
    <phoneticPr fontId="7"/>
  </si>
  <si>
    <t>①</t>
    <phoneticPr fontId="7"/>
  </si>
  <si>
    <t>②</t>
    <phoneticPr fontId="7"/>
  </si>
  <si>
    <t>いる・いない</t>
    <phoneticPr fontId="7"/>
  </si>
  <si>
    <t>業務日誌</t>
    <rPh sb="0" eb="2">
      <t>ギョウム</t>
    </rPh>
    <rPh sb="2" eb="4">
      <t>ニッシ</t>
    </rPh>
    <phoneticPr fontId="6"/>
  </si>
  <si>
    <t>（産業医）</t>
    <phoneticPr fontId="5"/>
  </si>
  <si>
    <t>（衛生管理者）</t>
    <rPh sb="1" eb="3">
      <t>エイセイ</t>
    </rPh>
    <rPh sb="3" eb="5">
      <t>カンリ</t>
    </rPh>
    <rPh sb="5" eb="6">
      <t>シャ</t>
    </rPh>
    <phoneticPr fontId="5"/>
  </si>
  <si>
    <t>巡視の記録　：</t>
    <rPh sb="0" eb="2">
      <t>ジュンシ</t>
    </rPh>
    <rPh sb="3" eb="5">
      <t>キロク</t>
    </rPh>
    <phoneticPr fontId="5"/>
  </si>
  <si>
    <t>外部委託・直営</t>
    <rPh sb="0" eb="2">
      <t>ガイブ</t>
    </rPh>
    <rPh sb="2" eb="4">
      <t>イタク</t>
    </rPh>
    <rPh sb="5" eb="7">
      <t>チョクエイ</t>
    </rPh>
    <phoneticPr fontId="12"/>
  </si>
  <si>
    <t xml:space="preserve">○安全管理措置の例
</t>
    <rPh sb="1" eb="3">
      <t>アンゼン</t>
    </rPh>
    <rPh sb="3" eb="5">
      <t>カンリ</t>
    </rPh>
    <rPh sb="5" eb="7">
      <t>ソチ</t>
    </rPh>
    <rPh sb="8" eb="9">
      <t>レイ</t>
    </rPh>
    <phoneticPr fontId="7"/>
  </si>
  <si>
    <t>台帳等を保管するロッカー等の施錠管理</t>
    <phoneticPr fontId="7"/>
  </si>
  <si>
    <t>職員への教育、研修等の実施</t>
    <phoneticPr fontId="7"/>
  </si>
  <si>
    <t>規程等の整備と適切な運用</t>
    <phoneticPr fontId="7"/>
  </si>
  <si>
    <t>パソコン、USBメモリ等のアクセス制限</t>
    <phoneticPr fontId="7"/>
  </si>
  <si>
    <t>回</t>
    <rPh sb="0" eb="1">
      <t>カイ</t>
    </rPh>
    <phoneticPr fontId="7"/>
  </si>
  <si>
    <t xml:space="preserve">　非常勤職員、パ－ト職員についても、定期健康診断をもれなく実施していますか。
</t>
    <rPh sb="18" eb="20">
      <t>テイキ</t>
    </rPh>
    <rPh sb="20" eb="22">
      <t>ケンコウ</t>
    </rPh>
    <rPh sb="22" eb="24">
      <t>シンダン</t>
    </rPh>
    <phoneticPr fontId="5"/>
  </si>
  <si>
    <t>別紙　１</t>
    <rPh sb="0" eb="2">
      <t>ベッシ</t>
    </rPh>
    <phoneticPr fontId="5"/>
  </si>
  <si>
    <t>勤 務 時 間 区 分 割 表</t>
    <rPh sb="0" eb="1">
      <t>ツトム</t>
    </rPh>
    <rPh sb="2" eb="3">
      <t>ツトム</t>
    </rPh>
    <rPh sb="4" eb="5">
      <t>トキ</t>
    </rPh>
    <rPh sb="6" eb="7">
      <t>アイダ</t>
    </rPh>
    <rPh sb="8" eb="9">
      <t>ク</t>
    </rPh>
    <rPh sb="10" eb="11">
      <t>フン</t>
    </rPh>
    <rPh sb="12" eb="13">
      <t>ワリ</t>
    </rPh>
    <rPh sb="14" eb="15">
      <t>ヒョウ</t>
    </rPh>
    <phoneticPr fontId="5"/>
  </si>
  <si>
    <t>施設名</t>
    <rPh sb="0" eb="2">
      <t>シセツ</t>
    </rPh>
    <rPh sb="2" eb="3">
      <t>メイ</t>
    </rPh>
    <phoneticPr fontId="5"/>
  </si>
  <si>
    <t>職種名</t>
    <rPh sb="0" eb="2">
      <t>ショクシュ</t>
    </rPh>
    <rPh sb="2" eb="3">
      <t>メイ</t>
    </rPh>
    <phoneticPr fontId="5"/>
  </si>
  <si>
    <t>勤務名</t>
    <rPh sb="0" eb="2">
      <t>キンム</t>
    </rPh>
    <rPh sb="2" eb="3">
      <t>メイ</t>
    </rPh>
    <phoneticPr fontId="5"/>
  </si>
  <si>
    <t>勤務時間</t>
    <rPh sb="0" eb="2">
      <t>キンム</t>
    </rPh>
    <rPh sb="2" eb="4">
      <t>ジカン</t>
    </rPh>
    <phoneticPr fontId="5"/>
  </si>
  <si>
    <t>休憩時間</t>
    <rPh sb="0" eb="2">
      <t>キュウケイ</t>
    </rPh>
    <rPh sb="2" eb="4">
      <t>ジカン</t>
    </rPh>
    <phoneticPr fontId="5"/>
  </si>
  <si>
    <t>拘束時間</t>
    <rPh sb="0" eb="2">
      <t>コウソク</t>
    </rPh>
    <rPh sb="2" eb="4">
      <t>ジカン</t>
    </rPh>
    <phoneticPr fontId="5"/>
  </si>
  <si>
    <t>例）○○○ホーム</t>
    <rPh sb="0" eb="1">
      <t>レイ</t>
    </rPh>
    <phoneticPr fontId="5"/>
  </si>
  <si>
    <t>日勤Ａ</t>
    <rPh sb="0" eb="2">
      <t>ニッキン</t>
    </rPh>
    <phoneticPr fontId="5"/>
  </si>
  <si>
    <t>夜勤</t>
    <rPh sb="0" eb="2">
      <t>ヤキン</t>
    </rPh>
    <phoneticPr fontId="5"/>
  </si>
  <si>
    <t>※施設において行われている勤務時間を記載してください。</t>
    <rPh sb="1" eb="3">
      <t>シセツ</t>
    </rPh>
    <rPh sb="7" eb="8">
      <t>オコナ</t>
    </rPh>
    <rPh sb="13" eb="15">
      <t>キンム</t>
    </rPh>
    <rPh sb="15" eb="17">
      <t>ジカン</t>
    </rPh>
    <rPh sb="18" eb="20">
      <t>キサイ</t>
    </rPh>
    <phoneticPr fontId="5"/>
  </si>
  <si>
    <t>別紙　２</t>
    <rPh sb="0" eb="2">
      <t>ベッシ</t>
    </rPh>
    <phoneticPr fontId="5"/>
  </si>
  <si>
    <t>　施設・防犯 安全確認点検項目</t>
    <rPh sb="1" eb="3">
      <t>シセツ</t>
    </rPh>
    <rPh sb="4" eb="6">
      <t>ボウハン</t>
    </rPh>
    <rPh sb="7" eb="8">
      <t>ヤス</t>
    </rPh>
    <rPh sb="8" eb="9">
      <t>ゼン</t>
    </rPh>
    <rPh sb="9" eb="11">
      <t>カクニン</t>
    </rPh>
    <rPh sb="11" eb="13">
      <t>テンケン</t>
    </rPh>
    <rPh sb="13" eb="15">
      <t>コウモク</t>
    </rPh>
    <phoneticPr fontId="5"/>
  </si>
  <si>
    <t>点検表作成に合わせ施設内の点検をお願いします。</t>
    <phoneticPr fontId="5"/>
  </si>
  <si>
    <t>確認欄に良好な場合は○を、不良箇所がある場合は×を付けてください。</t>
    <phoneticPr fontId="5"/>
  </si>
  <si>
    <t>１　施設</t>
    <phoneticPr fontId="5"/>
  </si>
  <si>
    <t>点　　　検　　　項　　　目</t>
    <phoneticPr fontId="5"/>
  </si>
  <si>
    <t>確　認</t>
    <rPh sb="0" eb="1">
      <t>アキラ</t>
    </rPh>
    <rPh sb="2" eb="3">
      <t>ニン</t>
    </rPh>
    <phoneticPr fontId="5"/>
  </si>
  <si>
    <t>（１）ロッカー、家具、テレビ等の転倒防止がされているか。</t>
    <phoneticPr fontId="5"/>
  </si>
  <si>
    <t>（２）棚に置いた物の落下防止はされているか。</t>
    <phoneticPr fontId="5"/>
  </si>
  <si>
    <t>（３）窓、ベランダ、屋上、階段等からの転落防止はされているか。</t>
    <phoneticPr fontId="5"/>
  </si>
  <si>
    <t>（４）カーテンは防炎になっているか。</t>
    <phoneticPr fontId="5"/>
  </si>
  <si>
    <t>（５）スプリンクラーヘッドの下方45cm、水平30cm以上の空間が確保されているか。</t>
    <phoneticPr fontId="5"/>
  </si>
  <si>
    <t>（６）清潔物（リネン類、紙オムツ等）と非清潔物（清掃用具等）が明確に区分されているか。</t>
    <phoneticPr fontId="5"/>
  </si>
  <si>
    <t>（７）トイレや脱衣場などにおいて洗浄剤等の誤飲防止がされているか。</t>
    <phoneticPr fontId="5"/>
  </si>
  <si>
    <t>（８）ブロック塀等について、安全確保のための措置を講じているか。</t>
  </si>
  <si>
    <t>（９）その他、利用者に応じた施設の安全対策を講じているか。</t>
    <phoneticPr fontId="5"/>
  </si>
  <si>
    <t>２　防犯</t>
    <phoneticPr fontId="5"/>
  </si>
  <si>
    <t>（１）防犯体制を整備し職員全員に周知徹底しているか。</t>
    <phoneticPr fontId="5"/>
  </si>
  <si>
    <t>（２）来訪者の受付窓口を設置し、受付簿の記入、来訪者証の交付等を行っているか。</t>
    <phoneticPr fontId="5"/>
  </si>
  <si>
    <t>（３）門扉や玄関の鍵締め、防犯カメラの設置など不審侵入者の予防対策を講じているか。</t>
    <phoneticPr fontId="5"/>
  </si>
  <si>
    <t>（４）職員体制が手薄になりがちな夜間やイベント開催時などの安全対策に留意しているか。</t>
    <phoneticPr fontId="5"/>
  </si>
  <si>
    <t>（５）金庫の暗証番号の変更等を適時行っているか。</t>
    <phoneticPr fontId="5"/>
  </si>
  <si>
    <t>（６）送迎車など車両の盗難対策を講じているか。</t>
    <phoneticPr fontId="5"/>
  </si>
  <si>
    <t>（７）警察の防犯講習会の活用等により防犯講習や防犯訓練を実施しているか。</t>
    <phoneticPr fontId="5"/>
  </si>
  <si>
    <t>（８）その他、施設の状況に応じた防犯対策を講じているか。</t>
    <phoneticPr fontId="5"/>
  </si>
  <si>
    <t>別紙　３</t>
    <rPh sb="0" eb="2">
      <t>ベッシ</t>
    </rPh>
    <phoneticPr fontId="5"/>
  </si>
  <si>
    <t>入浴設備の衛生管理</t>
    <rPh sb="0" eb="2">
      <t>ニュウヨク</t>
    </rPh>
    <rPh sb="2" eb="4">
      <t>セツビ</t>
    </rPh>
    <rPh sb="5" eb="7">
      <t>エイセイ</t>
    </rPh>
    <rPh sb="7" eb="9">
      <t>カンリ</t>
    </rPh>
    <phoneticPr fontId="5"/>
  </si>
  <si>
    <t>施　設　名　：</t>
    <rPh sb="0" eb="1">
      <t>セ</t>
    </rPh>
    <rPh sb="2" eb="3">
      <t>セツ</t>
    </rPh>
    <rPh sb="4" eb="5">
      <t>メイ</t>
    </rPh>
    <phoneticPr fontId="5"/>
  </si>
  <si>
    <t>○該当項目に数字やチェック☑等を入れてください。</t>
    <rPh sb="1" eb="3">
      <t>ガイトウ</t>
    </rPh>
    <rPh sb="3" eb="5">
      <t>コウモク</t>
    </rPh>
    <rPh sb="6" eb="8">
      <t>スウジ</t>
    </rPh>
    <rPh sb="14" eb="15">
      <t>トウ</t>
    </rPh>
    <rPh sb="16" eb="17">
      <t>イ</t>
    </rPh>
    <phoneticPr fontId="5"/>
  </si>
  <si>
    <t>浴槽のタイプ</t>
    <rPh sb="0" eb="2">
      <t>ヨクソウ</t>
    </rPh>
    <phoneticPr fontId="5"/>
  </si>
  <si>
    <t>浴槽数</t>
    <rPh sb="0" eb="2">
      <t>ヨクソウ</t>
    </rPh>
    <rPh sb="2" eb="3">
      <t>スウ</t>
    </rPh>
    <phoneticPr fontId="5"/>
  </si>
  <si>
    <t>レジオネラ
属菌等の検査</t>
    <phoneticPr fontId="5"/>
  </si>
  <si>
    <t>残留塩素濃度
測定・記録</t>
    <rPh sb="0" eb="2">
      <t>ザンリュウ</t>
    </rPh>
    <rPh sb="2" eb="4">
      <t>エンソ</t>
    </rPh>
    <rPh sb="4" eb="6">
      <t>ノウド</t>
    </rPh>
    <rPh sb="7" eb="9">
      <t>ソクテイ</t>
    </rPh>
    <rPh sb="10" eb="12">
      <t>キロク</t>
    </rPh>
    <phoneticPr fontId="5"/>
  </si>
  <si>
    <t>換水</t>
    <rPh sb="0" eb="2">
      <t>カンスイ</t>
    </rPh>
    <phoneticPr fontId="5"/>
  </si>
  <si>
    <t>脱衣室・床・浴槽・腰掛の清掃</t>
    <rPh sb="0" eb="3">
      <t>ダツイシツ</t>
    </rPh>
    <rPh sb="4" eb="5">
      <t>ユカ</t>
    </rPh>
    <rPh sb="6" eb="8">
      <t>ヨクソウ</t>
    </rPh>
    <rPh sb="9" eb="11">
      <t>コシカケ</t>
    </rPh>
    <rPh sb="12" eb="14">
      <t>セイソウ</t>
    </rPh>
    <phoneticPr fontId="5"/>
  </si>
  <si>
    <t>貯湯槽の
点検・洗浄</t>
    <rPh sb="0" eb="3">
      <t>チョトウソウ</t>
    </rPh>
    <rPh sb="5" eb="7">
      <t>テンケン</t>
    </rPh>
    <rPh sb="8" eb="10">
      <t>センジョウ</t>
    </rPh>
    <phoneticPr fontId="5"/>
  </si>
  <si>
    <t>ろ過器の
洗浄・消毒</t>
    <rPh sb="1" eb="2">
      <t>カ</t>
    </rPh>
    <rPh sb="2" eb="3">
      <t>キ</t>
    </rPh>
    <rPh sb="5" eb="7">
      <t>センジョウ</t>
    </rPh>
    <rPh sb="8" eb="10">
      <t>ショウドク</t>
    </rPh>
    <phoneticPr fontId="5"/>
  </si>
  <si>
    <t>集毛器の
清掃・洗浄</t>
    <rPh sb="0" eb="1">
      <t>シュウ</t>
    </rPh>
    <rPh sb="1" eb="2">
      <t>ケ</t>
    </rPh>
    <rPh sb="2" eb="3">
      <t>キ</t>
    </rPh>
    <rPh sb="5" eb="7">
      <t>セイソウ</t>
    </rPh>
    <rPh sb="8" eb="10">
      <t>センジョウ</t>
    </rPh>
    <phoneticPr fontId="5"/>
  </si>
  <si>
    <t>記録の
管理</t>
    <rPh sb="0" eb="2">
      <t>キロク</t>
    </rPh>
    <rPh sb="4" eb="6">
      <t>カンリ</t>
    </rPh>
    <phoneticPr fontId="5"/>
  </si>
  <si>
    <t>Ⅰ）循環式浴槽
　（連日使用型）</t>
    <rPh sb="2" eb="4">
      <t>ジュンカン</t>
    </rPh>
    <rPh sb="4" eb="5">
      <t>シキ</t>
    </rPh>
    <rPh sb="5" eb="7">
      <t>ヨクソウ</t>
    </rPh>
    <rPh sb="10" eb="12">
      <t>レンジツ</t>
    </rPh>
    <rPh sb="12" eb="14">
      <t>シヨウ</t>
    </rPh>
    <rPh sb="14" eb="15">
      <t>ガタ</t>
    </rPh>
    <phoneticPr fontId="5"/>
  </si>
  <si>
    <t>基</t>
    <rPh sb="0" eb="1">
      <t>キ</t>
    </rPh>
    <phoneticPr fontId="5"/>
  </si>
  <si>
    <t>Ⅱ）循環式浴槽
　（毎日完全換水型）</t>
    <rPh sb="2" eb="4">
      <t>ジュンカン</t>
    </rPh>
    <rPh sb="4" eb="5">
      <t>シキ</t>
    </rPh>
    <rPh sb="5" eb="7">
      <t>ヨクソウ</t>
    </rPh>
    <rPh sb="10" eb="12">
      <t>マイニチ</t>
    </rPh>
    <rPh sb="12" eb="14">
      <t>カンゼン</t>
    </rPh>
    <rPh sb="14" eb="15">
      <t>カン</t>
    </rPh>
    <rPh sb="15" eb="16">
      <t>ミズ</t>
    </rPh>
    <rPh sb="16" eb="17">
      <t>ガタ</t>
    </rPh>
    <phoneticPr fontId="5"/>
  </si>
  <si>
    <t>Ⅲ）非循環式浴槽
　（連日使用型）</t>
    <rPh sb="2" eb="3">
      <t>ヒ</t>
    </rPh>
    <rPh sb="3" eb="5">
      <t>ジュンカン</t>
    </rPh>
    <rPh sb="5" eb="6">
      <t>シキ</t>
    </rPh>
    <rPh sb="6" eb="8">
      <t>ヨクソウ</t>
    </rPh>
    <rPh sb="11" eb="13">
      <t>レンジツ</t>
    </rPh>
    <rPh sb="13" eb="15">
      <t>シヨウ</t>
    </rPh>
    <rPh sb="15" eb="16">
      <t>ガタ</t>
    </rPh>
    <phoneticPr fontId="5"/>
  </si>
  <si>
    <t>Ⅳ）非循環式浴槽
　（毎日完全換水型）</t>
    <rPh sb="2" eb="3">
      <t>ヒ</t>
    </rPh>
    <rPh sb="3" eb="5">
      <t>ジュンカン</t>
    </rPh>
    <rPh sb="5" eb="6">
      <t>シキ</t>
    </rPh>
    <rPh sb="6" eb="8">
      <t>ヨクソウ</t>
    </rPh>
    <rPh sb="11" eb="13">
      <t>マイニチ</t>
    </rPh>
    <rPh sb="13" eb="15">
      <t>カンゼン</t>
    </rPh>
    <rPh sb="15" eb="16">
      <t>カン</t>
    </rPh>
    <rPh sb="16" eb="17">
      <t>スイ</t>
    </rPh>
    <rPh sb="17" eb="18">
      <t>ガタ</t>
    </rPh>
    <phoneticPr fontId="5"/>
  </si>
  <si>
    <t>Ⅴ）非循環式浴槽
　（利用者毎に完全換水型）</t>
    <rPh sb="2" eb="3">
      <t>ヒ</t>
    </rPh>
    <rPh sb="3" eb="5">
      <t>ジュンカン</t>
    </rPh>
    <rPh sb="5" eb="6">
      <t>シキ</t>
    </rPh>
    <rPh sb="6" eb="8">
      <t>ヨクソウ</t>
    </rPh>
    <rPh sb="11" eb="14">
      <t>リヨウシャ</t>
    </rPh>
    <rPh sb="14" eb="15">
      <t>ゴト</t>
    </rPh>
    <rPh sb="16" eb="18">
      <t>カンゼン</t>
    </rPh>
    <rPh sb="18" eb="19">
      <t>カン</t>
    </rPh>
    <rPh sb="19" eb="20">
      <t>スイ</t>
    </rPh>
    <rPh sb="20" eb="21">
      <t>ガタ</t>
    </rPh>
    <phoneticPr fontId="5"/>
  </si>
  <si>
    <t>別紙　４</t>
    <rPh sb="0" eb="2">
      <t>ベッシ</t>
    </rPh>
    <phoneticPr fontId="5"/>
  </si>
  <si>
    <t>調理業務の管理</t>
    <rPh sb="0" eb="2">
      <t>チョウリ</t>
    </rPh>
    <rPh sb="2" eb="4">
      <t>ギョウム</t>
    </rPh>
    <rPh sb="5" eb="7">
      <t>カンリ</t>
    </rPh>
    <phoneticPr fontId="5"/>
  </si>
  <si>
    <t>点検項目</t>
    <rPh sb="0" eb="2">
      <t>テンケン</t>
    </rPh>
    <rPh sb="2" eb="4">
      <t>コウモク</t>
    </rPh>
    <phoneticPr fontId="5"/>
  </si>
  <si>
    <t>実施状況</t>
    <rPh sb="0" eb="2">
      <t>ジッシ</t>
    </rPh>
    <rPh sb="2" eb="4">
      <t>ジョウキョウ</t>
    </rPh>
    <phoneticPr fontId="5"/>
  </si>
  <si>
    <t>備　　考</t>
    <rPh sb="0" eb="1">
      <t>ソナエ</t>
    </rPh>
    <rPh sb="3" eb="4">
      <t>コウ</t>
    </rPh>
    <phoneticPr fontId="5"/>
  </si>
  <si>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5"/>
  </si>
  <si>
    <t>９　調理従事者等は臨時職員も含め、定期的な健康診断及び月1回以上の検便を受けていますか
　　（検便検査には、腸管出血性大腸菌（Ｏ－157）の検査を含めてください。）</t>
    <phoneticPr fontId="5"/>
  </si>
  <si>
    <t>※【　】の実施は１回３００食以上又は１日７５０食以上を提供する大規模調理施設が対象</t>
    <rPh sb="5" eb="7">
      <t>ジッシ</t>
    </rPh>
    <rPh sb="9" eb="10">
      <t>カイ</t>
    </rPh>
    <rPh sb="13" eb="14">
      <t>ショク</t>
    </rPh>
    <rPh sb="14" eb="16">
      <t>イジョウ</t>
    </rPh>
    <rPh sb="16" eb="17">
      <t>マタ</t>
    </rPh>
    <rPh sb="19" eb="20">
      <t>ニチ</t>
    </rPh>
    <rPh sb="23" eb="24">
      <t>ショク</t>
    </rPh>
    <rPh sb="24" eb="26">
      <t>イジョウ</t>
    </rPh>
    <rPh sb="27" eb="29">
      <t>テイキョウ</t>
    </rPh>
    <rPh sb="31" eb="34">
      <t>ダイキボ</t>
    </rPh>
    <rPh sb="34" eb="36">
      <t>チョウリ</t>
    </rPh>
    <rPh sb="36" eb="38">
      <t>シセツ</t>
    </rPh>
    <rPh sb="39" eb="41">
      <t>タイショウ</t>
    </rPh>
    <phoneticPr fontId="5"/>
  </si>
  <si>
    <t>※注１・・・残留塩素濃度は、通常１リットルの浴槽水につき、０．４mg/l 程度に保ち、かつ、最大で１．０mg/l を超えないよう、適時測定すること。</t>
    <rPh sb="1" eb="2">
      <t>チュウ</t>
    </rPh>
    <rPh sb="6" eb="8">
      <t>ザンリュウ</t>
    </rPh>
    <rPh sb="8" eb="10">
      <t>エンソ</t>
    </rPh>
    <rPh sb="10" eb="12">
      <t>ノウド</t>
    </rPh>
    <rPh sb="14" eb="16">
      <t>ツウジョウ</t>
    </rPh>
    <rPh sb="22" eb="24">
      <t>ヨクソウ</t>
    </rPh>
    <rPh sb="24" eb="25">
      <t>スイ</t>
    </rPh>
    <rPh sb="37" eb="39">
      <t>テイド</t>
    </rPh>
    <rPh sb="40" eb="41">
      <t>タモ</t>
    </rPh>
    <rPh sb="46" eb="48">
      <t>サイダイ</t>
    </rPh>
    <rPh sb="58" eb="59">
      <t>コ</t>
    </rPh>
    <rPh sb="65" eb="67">
      <t>テキジ</t>
    </rPh>
    <rPh sb="67" eb="69">
      <t>ソクテイ</t>
    </rPh>
    <phoneticPr fontId="5"/>
  </si>
  <si>
    <t>（年２回以上）</t>
    <phoneticPr fontId="12"/>
  </si>
  <si>
    <t>（※注１）</t>
    <phoneticPr fontId="12"/>
  </si>
  <si>
    <t>(原則週1回以上)</t>
    <phoneticPr fontId="12"/>
  </si>
  <si>
    <t>日に1回)</t>
    <phoneticPr fontId="12"/>
  </si>
  <si>
    <t>(原則毎日)</t>
    <phoneticPr fontId="12"/>
  </si>
  <si>
    <t>(年１回以上)</t>
    <phoneticPr fontId="12"/>
  </si>
  <si>
    <t>(週１回以上)</t>
    <phoneticPr fontId="12"/>
  </si>
  <si>
    <t>(毎日)</t>
    <phoneticPr fontId="12"/>
  </si>
  <si>
    <t>（年１回以上）</t>
    <phoneticPr fontId="12"/>
  </si>
  <si>
    <t>循環配管の
洗浄・消毒</t>
    <rPh sb="0" eb="2">
      <t>ジュンカン</t>
    </rPh>
    <rPh sb="2" eb="4">
      <t>ハイカン</t>
    </rPh>
    <rPh sb="6" eb="8">
      <t>センジョウ</t>
    </rPh>
    <rPh sb="9" eb="11">
      <t>ショウドク</t>
    </rPh>
    <phoneticPr fontId="5"/>
  </si>
  <si>
    <t>(</t>
    <phoneticPr fontId="12"/>
  </si>
  <si>
    <t>１　調理室は毎日清掃を行い、清潔が保たれていますか</t>
    <rPh sb="4" eb="5">
      <t>シツ</t>
    </rPh>
    <phoneticPr fontId="5"/>
  </si>
  <si>
    <t>　【その点検結果を記録をしていますか】</t>
    <phoneticPr fontId="12"/>
  </si>
  <si>
    <t>２　調理従事者等が着用する帽子、外衣は、毎日交換していますか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5"/>
  </si>
  <si>
    <t>４　下処理は汚染作業区域で行い、非汚染作業区域を汚染しないようにしていますか</t>
    <rPh sb="24" eb="26">
      <t>オセン</t>
    </rPh>
    <phoneticPr fontId="5"/>
  </si>
  <si>
    <t>５　ネズミ、昆虫等の発生対策として</t>
    <rPh sb="12" eb="14">
      <t>タイサク</t>
    </rPh>
    <phoneticPr fontId="5"/>
  </si>
  <si>
    <t>　【①のほか、②と③の点検結果を記録をしていますか】</t>
    <phoneticPr fontId="5"/>
  </si>
  <si>
    <t>　①　ネズミ、昆虫の駆除を半年１回以上実施し、記録していますか</t>
    <phoneticPr fontId="5"/>
  </si>
  <si>
    <t>　②　１月に１回以上巡回点検を実施していますか</t>
    <phoneticPr fontId="5"/>
  </si>
  <si>
    <t>　③　発生を確認した時に発生の都度実施していますか</t>
    <phoneticPr fontId="5"/>
  </si>
  <si>
    <t>　【その点検結果を記録をしていますか】</t>
    <phoneticPr fontId="5"/>
  </si>
  <si>
    <t>６　原材料は戸棚、冷凍又は冷蔵設備に適切な温度で保存し、原材料の搬入時刻、室温及び冷凍又は
　冷蔵設備内温度を記録していますか</t>
    <phoneticPr fontId="5"/>
  </si>
  <si>
    <t>７　加熱調理食品は中心部が７５度で１分間以上又はこれと同等以上まで加熱されていることを確認
　した温度と時間を記録していますか（二枚貝等ノロウイルス汚染のおそれのある食品の場合は
　８５～９０度で９０秒以上）</t>
    <rPh sb="27" eb="29">
      <t>ドウトウ</t>
    </rPh>
    <rPh sb="64" eb="67">
      <t>ニマイガイ</t>
    </rPh>
    <rPh sb="67" eb="68">
      <t>トウ</t>
    </rPh>
    <rPh sb="74" eb="76">
      <t>オセン</t>
    </rPh>
    <rPh sb="83" eb="85">
      <t>ショクヒン</t>
    </rPh>
    <rPh sb="96" eb="97">
      <t>ド</t>
    </rPh>
    <rPh sb="100" eb="101">
      <t>ビョウ</t>
    </rPh>
    <rPh sb="101" eb="103">
      <t>イジョウ</t>
    </rPh>
    <phoneticPr fontId="5"/>
  </si>
  <si>
    <t>８　検食は、原材料及び調理済み食品を食品ごとに約５０gを清潔な容器に入れ、マイナス２０度以下
　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4" eb="46">
      <t>イカ</t>
    </rPh>
    <rPh sb="50" eb="52">
      <t>シュウカン</t>
    </rPh>
    <rPh sb="52" eb="54">
      <t>イジョウ</t>
    </rPh>
    <rPh sb="54" eb="56">
      <t>ホゾン</t>
    </rPh>
    <phoneticPr fontId="5"/>
  </si>
  <si>
    <t>10【調理従事者等は、毎日作業開始前に、自らの健康状態を衛生管理者に報告し、衛生管理者はその
　結果を記録していますか】</t>
    <phoneticPr fontId="5"/>
  </si>
  <si>
    <t>施　設　名　：</t>
    <phoneticPr fontId="12"/>
  </si>
  <si>
    <t>００</t>
    <phoneticPr fontId="12"/>
  </si>
  <si>
    <t>１８</t>
    <phoneticPr fontId="5"/>
  </si>
  <si>
    <t>１７</t>
    <phoneticPr fontId="5"/>
  </si>
  <si>
    <t>３０</t>
    <phoneticPr fontId="12"/>
  </si>
  <si>
    <t>９</t>
    <phoneticPr fontId="5"/>
  </si>
  <si>
    <t>１２</t>
    <phoneticPr fontId="5"/>
  </si>
  <si>
    <t>１３</t>
    <phoneticPr fontId="5"/>
  </si>
  <si>
    <t>０</t>
    <phoneticPr fontId="5"/>
  </si>
  <si>
    <t>２</t>
    <phoneticPr fontId="5"/>
  </si>
  <si>
    <t>施　設　名：</t>
    <rPh sb="0" eb="1">
      <t>シ</t>
    </rPh>
    <rPh sb="2" eb="3">
      <t>セツ</t>
    </rPh>
    <rPh sb="4" eb="5">
      <t>メイ</t>
    </rPh>
    <phoneticPr fontId="5"/>
  </si>
  <si>
    <t>８</t>
    <phoneticPr fontId="5"/>
  </si>
  <si>
    <t>時間</t>
    <rPh sb="0" eb="2">
      <t>ジカン</t>
    </rPh>
    <phoneticPr fontId="12"/>
  </si>
  <si>
    <t>分</t>
    <rPh sb="0" eb="1">
      <t>フン</t>
    </rPh>
    <phoneticPr fontId="12"/>
  </si>
  <si>
    <t>８</t>
    <phoneticPr fontId="12"/>
  </si>
  <si>
    <t>００</t>
    <phoneticPr fontId="12"/>
  </si>
  <si>
    <t>１３</t>
    <phoneticPr fontId="12"/>
  </si>
  <si>
    <t>点検表については、　　  　の部分をもれなく選択または、記入（入力）する方法で作成してください。</t>
    <rPh sb="0" eb="3">
      <t>テンケンヒョウ</t>
    </rPh>
    <rPh sb="15" eb="17">
      <t>ブブン</t>
    </rPh>
    <rPh sb="22" eb="24">
      <t>センタク</t>
    </rPh>
    <rPh sb="28" eb="30">
      <t>キニュウ</t>
    </rPh>
    <rPh sb="31" eb="33">
      <t>ニュウリョク</t>
    </rPh>
    <rPh sb="36" eb="38">
      <t>ホウホウ</t>
    </rPh>
    <rPh sb="39" eb="41">
      <t>サクセイ</t>
    </rPh>
    <phoneticPr fontId="75"/>
  </si>
  <si>
    <t>該当するものについて、すべての項目の点検が終了しましたら、</t>
    <rPh sb="0" eb="2">
      <t>ガイトウ</t>
    </rPh>
    <rPh sb="15" eb="17">
      <t>コウモク</t>
    </rPh>
    <rPh sb="18" eb="20">
      <t>テンケン</t>
    </rPh>
    <rPh sb="21" eb="23">
      <t>シュウリョウ</t>
    </rPh>
    <phoneticPr fontId="75"/>
  </si>
  <si>
    <t>自己点検結果確認シートの内容を確認してください。</t>
    <rPh sb="0" eb="8">
      <t>ジコテンケンケッカカクニン</t>
    </rPh>
    <rPh sb="12" eb="14">
      <t>ナイヨウ</t>
    </rPh>
    <rPh sb="15" eb="17">
      <t>カクニン</t>
    </rPh>
    <phoneticPr fontId="75"/>
  </si>
  <si>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75"/>
  </si>
  <si>
    <t>印刷について</t>
    <rPh sb="0" eb="2">
      <t>インサツ</t>
    </rPh>
    <phoneticPr fontId="75"/>
  </si>
  <si>
    <t>シートのグループにして印刷するか、各シートごとに印刷を行ってください。</t>
    <rPh sb="11" eb="13">
      <t>インサツ</t>
    </rPh>
    <rPh sb="17" eb="18">
      <t>カク</t>
    </rPh>
    <rPh sb="24" eb="26">
      <t>インサツ</t>
    </rPh>
    <rPh sb="27" eb="28">
      <t>オコナ</t>
    </rPh>
    <phoneticPr fontId="75"/>
  </si>
  <si>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75"/>
  </si>
  <si>
    <t>自主点検表　２　（施設運営）　について</t>
    <rPh sb="0" eb="5">
      <t>ジシュテンケンヒョウ</t>
    </rPh>
    <rPh sb="9" eb="11">
      <t>シセツ</t>
    </rPh>
    <rPh sb="11" eb="13">
      <t>ウンエイ</t>
    </rPh>
    <phoneticPr fontId="75"/>
  </si>
  <si>
    <t>１　施設</t>
  </si>
  <si>
    <t>２　防犯</t>
  </si>
  <si>
    <t>〇常時雇用する労働者数が１０１人以上の事業主は、一般事業主行動計画を策定し、公表が必要。</t>
    <phoneticPr fontId="75"/>
  </si>
  <si>
    <t>一般事業主行動計画を作成しているか。</t>
    <phoneticPr fontId="75"/>
  </si>
  <si>
    <t>（４）一般事業主行動計画</t>
    <rPh sb="3" eb="5">
      <t>イッパン</t>
    </rPh>
    <rPh sb="5" eb="7">
      <t>ジギョウ</t>
    </rPh>
    <rPh sb="7" eb="8">
      <t>ヌシ</t>
    </rPh>
    <rPh sb="8" eb="10">
      <t>コウドウ</t>
    </rPh>
    <rPh sb="10" eb="12">
      <t>ケイカク</t>
    </rPh>
    <phoneticPr fontId="3"/>
  </si>
  <si>
    <t>・通報者を特定させる情報を漏洩してはならない。</t>
    <rPh sb="1" eb="4">
      <t>ツウホウシャ</t>
    </rPh>
    <rPh sb="5" eb="7">
      <t>トクテイ</t>
    </rPh>
    <rPh sb="10" eb="12">
      <t>ジョウホウ</t>
    </rPh>
    <rPh sb="13" eb="15">
      <t>ロウエイ</t>
    </rPh>
    <phoneticPr fontId="29"/>
  </si>
  <si>
    <t>○担当者の情報守秘義務（罰則あり）</t>
    <rPh sb="1" eb="4">
      <t>タントウシャ</t>
    </rPh>
    <rPh sb="5" eb="7">
      <t>ジョウホウ</t>
    </rPh>
    <rPh sb="7" eb="9">
      <t>シュヒ</t>
    </rPh>
    <rPh sb="9" eb="11">
      <t>ギム</t>
    </rPh>
    <rPh sb="12" eb="14">
      <t>バッソク</t>
    </rPh>
    <phoneticPr fontId="29"/>
  </si>
  <si>
    <t>・通報者への不利益な取扱いの禁止</t>
    <rPh sb="1" eb="4">
      <t>ツウホウシャ</t>
    </rPh>
    <rPh sb="6" eb="9">
      <t>フリエキ</t>
    </rPh>
    <rPh sb="10" eb="12">
      <t>トリアツカ</t>
    </rPh>
    <rPh sb="14" eb="16">
      <t>キンシ</t>
    </rPh>
    <phoneticPr fontId="29"/>
  </si>
  <si>
    <t>・内部通報窓口の設置・担当者の指定</t>
    <rPh sb="1" eb="3">
      <t>ナイブ</t>
    </rPh>
    <rPh sb="3" eb="5">
      <t>ツウホウ</t>
    </rPh>
    <rPh sb="5" eb="7">
      <t>マドグチ</t>
    </rPh>
    <rPh sb="8" eb="10">
      <t>セッチ</t>
    </rPh>
    <rPh sb="11" eb="14">
      <t>タントウシャ</t>
    </rPh>
    <rPh sb="15" eb="17">
      <t>シテイ</t>
    </rPh>
    <phoneticPr fontId="29"/>
  </si>
  <si>
    <t>（従業員３００人以下は努力義務）</t>
    <rPh sb="1" eb="4">
      <t>ジュウギョウイン</t>
    </rPh>
    <rPh sb="7" eb="10">
      <t>ニンイカ</t>
    </rPh>
    <rPh sb="11" eb="13">
      <t>ドリョク</t>
    </rPh>
    <rPh sb="13" eb="15">
      <t>ギム</t>
    </rPh>
    <phoneticPr fontId="29"/>
  </si>
  <si>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9"/>
  </si>
  <si>
    <t>（３）業務改善等を求めて通報等を行った職員に対して不利益な取扱いをしていないか。</t>
    <phoneticPr fontId="75"/>
  </si>
  <si>
    <t>その他</t>
    <rPh sb="2" eb="3">
      <t>タ</t>
    </rPh>
    <phoneticPr fontId="75"/>
  </si>
  <si>
    <t>第三者委委員</t>
    <rPh sb="0" eb="3">
      <t>ダイサンシャ</t>
    </rPh>
    <rPh sb="3" eb="4">
      <t>イ</t>
    </rPh>
    <rPh sb="4" eb="6">
      <t>イイン</t>
    </rPh>
    <phoneticPr fontId="75"/>
  </si>
  <si>
    <t>法人本部</t>
    <rPh sb="0" eb="2">
      <t>ホウジン</t>
    </rPh>
    <rPh sb="2" eb="4">
      <t>ホンブ</t>
    </rPh>
    <phoneticPr fontId="75"/>
  </si>
  <si>
    <t>生活相談員</t>
    <rPh sb="0" eb="2">
      <t>セイカツ</t>
    </rPh>
    <rPh sb="2" eb="5">
      <t>ソウダンイン</t>
    </rPh>
    <phoneticPr fontId="75"/>
  </si>
  <si>
    <t>事務長</t>
    <rPh sb="0" eb="3">
      <t>ジムチョウ</t>
    </rPh>
    <phoneticPr fontId="75"/>
  </si>
  <si>
    <t>施設長</t>
    <rPh sb="0" eb="3">
      <t>シセツチョウ</t>
    </rPh>
    <phoneticPr fontId="75"/>
  </si>
  <si>
    <t>理事長</t>
    <rPh sb="0" eb="3">
      <t>リジチョウ</t>
    </rPh>
    <phoneticPr fontId="75"/>
  </si>
  <si>
    <t>相談窓口は設置されているか。</t>
    <rPh sb="0" eb="2">
      <t>ソウダン</t>
    </rPh>
    <rPh sb="2" eb="3">
      <t>マド</t>
    </rPh>
    <rPh sb="3" eb="4">
      <t>クチ</t>
    </rPh>
    <rPh sb="5" eb="7">
      <t>セッチ</t>
    </rPh>
    <phoneticPr fontId="75"/>
  </si>
  <si>
    <t>その他（　　　　　　　　　　　　　　　　　　　　　　　　　　　　　　　　　）</t>
    <phoneticPr fontId="75"/>
  </si>
  <si>
    <t>「ハラスメントは許しません」の周知資料が作成されている。</t>
    <phoneticPr fontId="75"/>
  </si>
  <si>
    <t>ハラスメントに関する規程等が別に作成されている。</t>
    <phoneticPr fontId="75"/>
  </si>
  <si>
    <t>就業規則へハラスメントの規程が明確に規定されている。</t>
    <phoneticPr fontId="75"/>
  </si>
  <si>
    <t>ハラスメント対策のための方針の明確化等の必要な措置を講じているか。</t>
  </si>
  <si>
    <t>（２）適切な職場環境の維持</t>
  </si>
  <si>
    <t>別紙４「新たな人材確保と定着支援・ICT推進の取組等について」を確認。</t>
    <phoneticPr fontId="75"/>
  </si>
  <si>
    <t>（１）新たな人材確保、職員の定着支援に取り組んでいるか。</t>
  </si>
  <si>
    <t>４　働きやすい職場環境</t>
  </si>
  <si>
    <t>新型コロナウイルス等感染症の対策に取り組んでいるか。</t>
    <phoneticPr fontId="75"/>
  </si>
  <si>
    <t>（２）感染症対策の実施</t>
    <phoneticPr fontId="75"/>
  </si>
  <si>
    <t>②訓練実施日：</t>
    <rPh sb="1" eb="3">
      <t>クンレン</t>
    </rPh>
    <rPh sb="3" eb="5">
      <t>ジッシ</t>
    </rPh>
    <phoneticPr fontId="3"/>
  </si>
  <si>
    <t>①訓練実施日：</t>
    <rPh sb="1" eb="3">
      <t>クンレン</t>
    </rPh>
    <rPh sb="3" eb="5">
      <t>ジッシ</t>
    </rPh>
    <phoneticPr fontId="3"/>
  </si>
  <si>
    <t>○訓練は、定期的（年２回以上）に実施</t>
    <rPh sb="1" eb="3">
      <t>クンレン</t>
    </rPh>
    <rPh sb="5" eb="8">
      <t>テイキテキ</t>
    </rPh>
    <rPh sb="9" eb="10">
      <t>ネン</t>
    </rPh>
    <rPh sb="11" eb="14">
      <t>カイイジョウ</t>
    </rPh>
    <rPh sb="16" eb="18">
      <t>ジッシ</t>
    </rPh>
    <phoneticPr fontId="29"/>
  </si>
  <si>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</si>
  <si>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</si>
  <si>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</si>
  <si>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</si>
  <si>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</si>
  <si>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9"/>
  </si>
  <si>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9"/>
  </si>
  <si>
    <t>緊急時の対応</t>
    <rPh sb="0" eb="3">
      <t>キンキュウジ</t>
    </rPh>
    <rPh sb="4" eb="6">
      <t>タイオウ</t>
    </rPh>
    <phoneticPr fontId="29"/>
  </si>
  <si>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9"/>
  </si>
  <si>
    <t>平時からの備え</t>
    <rPh sb="0" eb="2">
      <t>ヘイジ</t>
    </rPh>
    <rPh sb="5" eb="6">
      <t>ソナエ</t>
    </rPh>
    <phoneticPr fontId="29"/>
  </si>
  <si>
    <t>②災害に係る業務継続計画</t>
    <rPh sb="1" eb="3">
      <t>サイガイ</t>
    </rPh>
    <rPh sb="4" eb="5">
      <t>カカワ</t>
    </rPh>
    <rPh sb="6" eb="8">
      <t>ギョウム</t>
    </rPh>
    <rPh sb="8" eb="10">
      <t>ケイゾク</t>
    </rPh>
    <rPh sb="10" eb="12">
      <t>ケイカク</t>
    </rPh>
    <phoneticPr fontId="29"/>
  </si>
  <si>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9"/>
  </si>
  <si>
    <t>感染拡大防止体制の確立</t>
    <rPh sb="0" eb="2">
      <t>カンセン</t>
    </rPh>
    <rPh sb="2" eb="4">
      <t>カクダイ</t>
    </rPh>
    <rPh sb="4" eb="6">
      <t>ボウシ</t>
    </rPh>
    <rPh sb="6" eb="8">
      <t>タイセイ</t>
    </rPh>
    <rPh sb="9" eb="11">
      <t>カクリツ</t>
    </rPh>
    <phoneticPr fontId="29"/>
  </si>
  <si>
    <t>初動体制</t>
    <rPh sb="0" eb="2">
      <t>ショドウ</t>
    </rPh>
    <rPh sb="2" eb="4">
      <t>タイセイ</t>
    </rPh>
    <phoneticPr fontId="29"/>
  </si>
  <si>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9"/>
  </si>
  <si>
    <t>①感染症に係る業務継続計画</t>
    <rPh sb="1" eb="4">
      <t>カンセンショウ</t>
    </rPh>
    <rPh sb="5" eb="6">
      <t>カカワ</t>
    </rPh>
    <rPh sb="7" eb="9">
      <t>ギョウム</t>
    </rPh>
    <rPh sb="9" eb="11">
      <t>ケイゾク</t>
    </rPh>
    <rPh sb="11" eb="13">
      <t>ケイカク</t>
    </rPh>
    <phoneticPr fontId="29"/>
  </si>
  <si>
    <t>イ　業務継続計画には、必要な項目が盛り込まれているか。</t>
    <phoneticPr fontId="75"/>
  </si>
  <si>
    <t>　業務継続計画作成日：</t>
    <phoneticPr fontId="75"/>
  </si>
  <si>
    <t>（１）業務継続計画</t>
  </si>
  <si>
    <t>３ 業務管理</t>
    <rPh sb="2" eb="4">
      <t>ギョウム</t>
    </rPh>
    <rPh sb="4" eb="6">
      <t>カンリ</t>
    </rPh>
    <phoneticPr fontId="75"/>
  </si>
  <si>
    <t>P19</t>
    <phoneticPr fontId="75"/>
  </si>
  <si>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</si>
  <si>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</si>
  <si>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</si>
  <si>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</si>
  <si>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</si>
  <si>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</si>
  <si>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</si>
  <si>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</si>
  <si>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</si>
  <si>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</si>
  <si>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</si>
  <si>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</si>
  <si>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</si>
  <si>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</si>
  <si>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</si>
  <si>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</si>
  <si>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75"/>
  </si>
  <si>
    <t>イ　調理業務の管理は適切に行われているか。</t>
    <phoneticPr fontId="75"/>
  </si>
  <si>
    <t>所在地：</t>
    <rPh sb="0" eb="3">
      <t>ショザイチ</t>
    </rPh>
    <phoneticPr fontId="3"/>
  </si>
  <si>
    <t>業者名：</t>
    <rPh sb="0" eb="2">
      <t>ギョウシャ</t>
    </rPh>
    <rPh sb="2" eb="3">
      <t>メイ</t>
    </rPh>
    <phoneticPr fontId="3"/>
  </si>
  <si>
    <t>ア　調理業務は委託か、直営か。</t>
    <phoneticPr fontId="75"/>
  </si>
  <si>
    <t>（７）調理施設等</t>
    <phoneticPr fontId="75"/>
  </si>
  <si>
    <t>直近の点検結果の届出日</t>
    <phoneticPr fontId="75"/>
  </si>
  <si>
    <t>ウ　昇降機設備がある場合、保守管理専門業者による定期的な点検を行っているか。</t>
    <phoneticPr fontId="75"/>
  </si>
  <si>
    <t>日</t>
    <rPh sb="0" eb="1">
      <t>ニチ</t>
    </rPh>
    <phoneticPr fontId="75"/>
  </si>
  <si>
    <t>月</t>
    <rPh sb="0" eb="1">
      <t>ガツ</t>
    </rPh>
    <phoneticPr fontId="75"/>
  </si>
  <si>
    <t>年</t>
    <rPh sb="0" eb="1">
      <t>ネン</t>
    </rPh>
    <phoneticPr fontId="75"/>
  </si>
  <si>
    <t>令和</t>
    <rPh sb="0" eb="2">
      <t>レイワ</t>
    </rPh>
    <phoneticPr fontId="75"/>
  </si>
  <si>
    <t>　・直近の貯湯槽の洗浄・点検年月日：</t>
    <phoneticPr fontId="75"/>
  </si>
  <si>
    <t>　　　　　　　　　　　　　　　　②</t>
    <phoneticPr fontId="75"/>
  </si>
  <si>
    <t>　・レジオネラ属菌の検査実施日：①</t>
    <phoneticPr fontId="75"/>
  </si>
  <si>
    <t>年１回</t>
    <phoneticPr fontId="75"/>
  </si>
  <si>
    <t>基</t>
  </si>
  <si>
    <t>（利用者毎に完全換水型）</t>
  </si>
  <si>
    <t>Ⅴ）非循環式浴槽</t>
  </si>
  <si>
    <t>　（毎日完全換水型）</t>
  </si>
  <si>
    <t>Ⅳ）非循環式浴槽</t>
  </si>
  <si>
    <t>　（連日使用型）</t>
  </si>
  <si>
    <t>Ⅲ）非循環式浴槽</t>
  </si>
  <si>
    <t>Ⅱ）循環式浴槽</t>
  </si>
  <si>
    <t>年２回</t>
    <phoneticPr fontId="75"/>
  </si>
  <si>
    <t>Ⅰ）循環式浴槽</t>
  </si>
  <si>
    <t>入浴後</t>
  </si>
  <si>
    <t>入浴中</t>
  </si>
  <si>
    <t>入浴前</t>
  </si>
  <si>
    <t>記録の
管理</t>
    <phoneticPr fontId="75"/>
  </si>
  <si>
    <t>浴槽数</t>
  </si>
  <si>
    <t>浴槽の種類</t>
  </si>
  <si>
    <t>別紙３「入浴設備の衛生管理」を確認。</t>
    <phoneticPr fontId="75"/>
  </si>
  <si>
    <t>イ　入浴設備の衛生管理は適切に行われているか。</t>
  </si>
  <si>
    <t>・直近の受水槽等の法定等検査年月日</t>
    <rPh sb="11" eb="12">
      <t>トウ</t>
    </rPh>
    <phoneticPr fontId="3"/>
  </si>
  <si>
    <t>・直近の受水槽の清掃年月日</t>
    <rPh sb="1" eb="3">
      <t>チョッキン</t>
    </rPh>
    <rPh sb="10" eb="13">
      <t>ネンガッピ</t>
    </rPh>
    <phoneticPr fontId="3"/>
  </si>
  <si>
    <t>㎥</t>
  </si>
  <si>
    <t>有効容量：</t>
    <rPh sb="0" eb="2">
      <t>ユウコウ</t>
    </rPh>
    <rPh sb="2" eb="4">
      <t>ヨウリョウ</t>
    </rPh>
    <phoneticPr fontId="29"/>
  </si>
  <si>
    <t>全容量：</t>
    <rPh sb="0" eb="1">
      <t>ゼン</t>
    </rPh>
    <rPh sb="1" eb="3">
      <t>ヨウリョウ</t>
    </rPh>
    <phoneticPr fontId="29"/>
  </si>
  <si>
    <t>「ある」と回答した場合</t>
    <rPh sb="5" eb="7">
      <t>カイトウ</t>
    </rPh>
    <rPh sb="9" eb="11">
      <t>バアイ</t>
    </rPh>
    <phoneticPr fontId="3"/>
  </si>
  <si>
    <t>ア  給水設備があるか。ある場合、受水槽の清掃を行っているか。</t>
    <phoneticPr fontId="75"/>
  </si>
  <si>
    <t>（６）給水設備、入浴設備及び昇降機設備の管理</t>
    <phoneticPr fontId="75"/>
  </si>
  <si>
    <t>届出年月日：</t>
  </si>
  <si>
    <t>異常：</t>
    <rPh sb="0" eb="2">
      <t>イジョウ</t>
    </rPh>
    <phoneticPr fontId="29"/>
  </si>
  <si>
    <t>②点検年月日：</t>
    <rPh sb="1" eb="3">
      <t>テンケン</t>
    </rPh>
    <phoneticPr fontId="3"/>
  </si>
  <si>
    <t>①点検年月日：</t>
    <rPh sb="1" eb="3">
      <t>テンケン</t>
    </rPh>
    <phoneticPr fontId="3"/>
  </si>
  <si>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3"/>
  </si>
  <si>
    <t>ア　消防用設備については、専門業者による定期的な点検を行い、届出しているか。</t>
  </si>
  <si>
    <t>（５）消防用設備の点検等</t>
    <phoneticPr fontId="75"/>
  </si>
  <si>
    <t>カ　利用者の所在不明が判明した場合の対応は決まっているか。</t>
    <phoneticPr fontId="75"/>
  </si>
  <si>
    <t>エ　送迎時の乗車確認・降車確認を行っているか。</t>
    <phoneticPr fontId="75"/>
  </si>
  <si>
    <t>ウ　利用者の出欠・所在確認を定時及び適時に行っているか。</t>
    <phoneticPr fontId="75"/>
  </si>
  <si>
    <t>イ　利用者の出欠・所在確認、所在不明の場合の対応について、具体的な手順を示すマニュアル等を作成しているか。</t>
    <phoneticPr fontId="75"/>
  </si>
  <si>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</si>
  <si>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</si>
  <si>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</si>
  <si>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</si>
  <si>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</si>
  <si>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</si>
  <si>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</si>
  <si>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</si>
  <si>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75"/>
  </si>
  <si>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</si>
  <si>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</si>
  <si>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</si>
  <si>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</si>
  <si>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</si>
  <si>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</si>
  <si>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</si>
  <si>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</si>
  <si>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</si>
  <si>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</si>
  <si>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75"/>
  </si>
  <si>
    <t>エ　訓練の実施記録を整備し、出席できなかった職員に情報を共有しているか。</t>
    <phoneticPr fontId="75"/>
  </si>
  <si>
    <t>ウ　アの訓練では、消防署員の立会いを求めているか。</t>
    <phoneticPr fontId="75"/>
  </si>
  <si>
    <t>）</t>
  </si>
  <si>
    <t>（</t>
  </si>
  <si>
    <t>④</t>
    <phoneticPr fontId="75"/>
  </si>
  <si>
    <t>③</t>
    <phoneticPr fontId="75"/>
  </si>
  <si>
    <t>②</t>
  </si>
  <si>
    <t>①</t>
  </si>
  <si>
    <t>回</t>
    <rPh sb="0" eb="1">
      <t>カイ</t>
    </rPh>
    <phoneticPr fontId="3"/>
  </si>
  <si>
    <t>前年度実施回数：</t>
    <rPh sb="0" eb="3">
      <t>ゼンネンド</t>
    </rPh>
    <rPh sb="3" eb="5">
      <t>ジッシ</t>
    </rPh>
    <rPh sb="5" eb="7">
      <t>カイスウ</t>
    </rPh>
    <phoneticPr fontId="77"/>
  </si>
  <si>
    <t>ア　年２回以上消火・避難訓練を実施しているか。</t>
    <phoneticPr fontId="75"/>
  </si>
  <si>
    <t>（３）消火避難訓練の実施等</t>
  </si>
  <si>
    <t>コ　カーテン、じゅうたん等に防炎性能等を有するものを使用しているか。</t>
    <phoneticPr fontId="75"/>
  </si>
  <si>
    <t>(氏名)</t>
    <rPh sb="1" eb="3">
      <t>シメイ</t>
    </rPh>
    <phoneticPr fontId="3"/>
  </si>
  <si>
    <t>(職名)</t>
    <rPh sb="1" eb="3">
      <t>ショクメイ</t>
    </rPh>
    <phoneticPr fontId="3"/>
  </si>
  <si>
    <t>防火管理者：</t>
    <rPh sb="0" eb="2">
      <t>ボウカ</t>
    </rPh>
    <rPh sb="2" eb="5">
      <t>カンリシャ</t>
    </rPh>
    <phoneticPr fontId="3"/>
  </si>
  <si>
    <t>ケ　防火管理者を選任し消防署に届出しているか</t>
    <phoneticPr fontId="75"/>
  </si>
  <si>
    <t>消防計画の届出日</t>
    <rPh sb="0" eb="2">
      <t>ショウボウ</t>
    </rPh>
    <rPh sb="2" eb="4">
      <t>ケイカク</t>
    </rPh>
    <rPh sb="5" eb="7">
      <t>トドケデ</t>
    </rPh>
    <rPh sb="7" eb="8">
      <t>ビ</t>
    </rPh>
    <phoneticPr fontId="3"/>
  </si>
  <si>
    <t>ク　消防法施行規則第３条に規定する「消防計画」を作成し消防署に届出しているか。</t>
  </si>
  <si>
    <t>地域の行事に参加するなど協力関係の醸成に努めている。</t>
  </si>
  <si>
    <t>協定年月日：</t>
  </si>
  <si>
    <t>協定：　</t>
    <phoneticPr fontId="75"/>
  </si>
  <si>
    <t>地域との協力協定を締結した。</t>
  </si>
  <si>
    <t>キ　非常時の際の地域の協力協定の締結又は協力体制の確保に努めているか。</t>
  </si>
  <si>
    <t>カ　非常時における連絡・避難体制を確保しているか。</t>
    <phoneticPr fontId="75"/>
  </si>
  <si>
    <t>周知方法：</t>
  </si>
  <si>
    <t>オ　非常災害対策計画を職員に周知しているか。</t>
    <phoneticPr fontId="75"/>
  </si>
  <si>
    <t>階</t>
    <rPh sb="0" eb="1">
      <t>カイ</t>
    </rPh>
    <phoneticPr fontId="75"/>
  </si>
  <si>
    <t>保管場所はどこか（何階か）。</t>
    <phoneticPr fontId="75"/>
  </si>
  <si>
    <t>管理担当者：</t>
    <rPh sb="0" eb="2">
      <t>カンリ</t>
    </rPh>
    <rPh sb="2" eb="4">
      <t>タントウ</t>
    </rPh>
    <rPh sb="4" eb="5">
      <t>シャ</t>
    </rPh>
    <phoneticPr fontId="3"/>
  </si>
  <si>
    <t>⑦移送用具(担架、ストレッチャー等)</t>
  </si>
  <si>
    <t>⑥熱源</t>
  </si>
  <si>
    <t>⑤照明器具</t>
  </si>
  <si>
    <t>日分</t>
    <rPh sb="0" eb="2">
      <t>ニチブン</t>
    </rPh>
    <phoneticPr fontId="29"/>
  </si>
  <si>
    <t>④介護用品(おむつ等)：</t>
    <rPh sb="9" eb="10">
      <t>ナド</t>
    </rPh>
    <phoneticPr fontId="3"/>
  </si>
  <si>
    <t>③常備薬　　　　　　：</t>
  </si>
  <si>
    <t>②飲料水　　　　　　：</t>
  </si>
  <si>
    <t>①非常用食料　　　　：</t>
  </si>
  <si>
    <t>備蓄している物資</t>
    <rPh sb="0" eb="2">
      <t>ビチク</t>
    </rPh>
    <rPh sb="6" eb="8">
      <t>ブッシ</t>
    </rPh>
    <phoneticPr fontId="3"/>
  </si>
  <si>
    <t>エ　災害時の物資の備蓄に努めているか。</t>
    <phoneticPr fontId="75"/>
  </si>
  <si>
    <t>　備蓄場所：</t>
    <rPh sb="1" eb="3">
      <t>ビチク</t>
    </rPh>
    <rPh sb="3" eb="5">
      <t>バショ</t>
    </rPh>
    <phoneticPr fontId="3"/>
  </si>
  <si>
    <t>食料及び防災資機材等の備蓄</t>
    <rPh sb="0" eb="2">
      <t>ショクリョウ</t>
    </rPh>
    <rPh sb="2" eb="3">
      <t>オヨ</t>
    </rPh>
    <rPh sb="4" eb="6">
      <t>ボウサイ</t>
    </rPh>
    <rPh sb="6" eb="9">
      <t>シキザイ</t>
    </rPh>
    <rPh sb="9" eb="10">
      <t>トウ</t>
    </rPh>
    <rPh sb="11" eb="13">
      <t>ビチク</t>
    </rPh>
    <phoneticPr fontId="29"/>
  </si>
  <si>
    <t>関係機関との連絡体制</t>
    <rPh sb="0" eb="2">
      <t>カンケイ</t>
    </rPh>
    <rPh sb="2" eb="4">
      <t>キカン</t>
    </rPh>
    <rPh sb="6" eb="8">
      <t>レンラク</t>
    </rPh>
    <rPh sb="8" eb="10">
      <t>タイセイ</t>
    </rPh>
    <phoneticPr fontId="29"/>
  </si>
  <si>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9"/>
  </si>
  <si>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9"/>
  </si>
  <si>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9"/>
  </si>
  <si>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9"/>
  </si>
  <si>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</si>
  <si>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9"/>
  </si>
  <si>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9"/>
  </si>
  <si>
    <t>施設の立地条件（地形等）</t>
    <rPh sb="0" eb="2">
      <t>シセツ</t>
    </rPh>
    <rPh sb="3" eb="5">
      <t>リッチ</t>
    </rPh>
    <rPh sb="5" eb="7">
      <t>ジョウケン</t>
    </rPh>
    <rPh sb="8" eb="10">
      <t>チケイ</t>
    </rPh>
    <rPh sb="10" eb="11">
      <t>トウ</t>
    </rPh>
    <phoneticPr fontId="29"/>
  </si>
  <si>
    <t>ウ　非常災害対策計画は、必要な項目が盛り込まれているか。</t>
  </si>
  <si>
    <t>その他</t>
    <rPh sb="2" eb="3">
      <t>タ</t>
    </rPh>
    <phoneticPr fontId="77"/>
  </si>
  <si>
    <t>土砂災害</t>
    <rPh sb="0" eb="2">
      <t>ドシャ</t>
    </rPh>
    <rPh sb="2" eb="4">
      <t>サイガイ</t>
    </rPh>
    <phoneticPr fontId="77"/>
  </si>
  <si>
    <t>想定震度</t>
  </si>
  <si>
    <t>地震</t>
    <rPh sb="0" eb="2">
      <t>ジシン</t>
    </rPh>
    <phoneticPr fontId="77"/>
  </si>
  <si>
    <t>想定浸水</t>
  </si>
  <si>
    <t>洪水</t>
    <rPh sb="0" eb="2">
      <t>コウズイ</t>
    </rPh>
    <phoneticPr fontId="77"/>
  </si>
  <si>
    <t>イ　想定される災害に応じた非常災害対策計画を策定しているか。</t>
  </si>
  <si>
    <t>　訓練実施報告日：</t>
    <phoneticPr fontId="75"/>
  </si>
  <si>
    <t>　計画に基づく訓練実施日：</t>
    <phoneticPr fontId="75"/>
  </si>
  <si>
    <t>　計画の市町村への報告日：</t>
    <phoneticPr fontId="75"/>
  </si>
  <si>
    <t>　避難確保計画作成日：</t>
    <phoneticPr fontId="75"/>
  </si>
  <si>
    <t>ア　水防法又は土砂災害防止法における要配慮者利用施設に該当しているか。</t>
  </si>
  <si>
    <t>（２）非常災害、危険防止対策</t>
  </si>
  <si>
    <t>届出時期：</t>
    <rPh sb="0" eb="2">
      <t>トドケデ</t>
    </rPh>
    <phoneticPr fontId="3"/>
  </si>
  <si>
    <t>イ　施設の用途を変更した場合、県に届出をしているか。</t>
    <phoneticPr fontId="75"/>
  </si>
  <si>
    <t>増改築等の内容：</t>
    <rPh sb="0" eb="3">
      <t>ゾウカイチク</t>
    </rPh>
    <rPh sb="3" eb="4">
      <t>トウ</t>
    </rPh>
    <rPh sb="5" eb="7">
      <t>ナイヨウ</t>
    </rPh>
    <phoneticPr fontId="3"/>
  </si>
  <si>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</si>
  <si>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</si>
  <si>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</si>
  <si>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</si>
  <si>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</si>
  <si>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75"/>
  </si>
  <si>
    <t>オ　非常勤職員、パ－ト職員についても、定期健康診断をもれなく実施しているか。</t>
  </si>
  <si>
    <t>実施日②：</t>
    <phoneticPr fontId="75"/>
  </si>
  <si>
    <t>実施日①：</t>
    <phoneticPr fontId="75"/>
  </si>
  <si>
    <t>エ　夜間勤務職員は、６か月に１回以上実施しているか。</t>
    <phoneticPr fontId="75"/>
  </si>
  <si>
    <t>前年度の健康診断実施状況</t>
    <rPh sb="0" eb="3">
      <t>ゼンネンド</t>
    </rPh>
    <rPh sb="3" eb="5">
      <t>ヘイネンド</t>
    </rPh>
    <rPh sb="10" eb="12">
      <t>ジョウキョウ</t>
    </rPh>
    <phoneticPr fontId="3"/>
  </si>
  <si>
    <t>ウ　職員の定期健康診断を１年に１回以上実施しているか。</t>
    <phoneticPr fontId="75"/>
  </si>
  <si>
    <t>名</t>
    <rPh sb="0" eb="1">
      <t>メイ</t>
    </rPh>
    <phoneticPr fontId="3"/>
  </si>
  <si>
    <t>　　　提出があった人数</t>
  </si>
  <si>
    <t>　　　健康診断書（採用前３か月以内のもの）の事前</t>
  </si>
  <si>
    <t>うち、雇用時の健康診断を行った人数</t>
  </si>
  <si>
    <t>採用者</t>
    <rPh sb="0" eb="2">
      <t>サイヨウ</t>
    </rPh>
    <rPh sb="2" eb="3">
      <t>シャ</t>
    </rPh>
    <phoneticPr fontId="3"/>
  </si>
  <si>
    <t>前年度：</t>
    <rPh sb="0" eb="3">
      <t>ゼンネンド</t>
    </rPh>
    <phoneticPr fontId="3"/>
  </si>
  <si>
    <t>イ　職員の雇用時の健康診断を実施しているか。</t>
    <phoneticPr fontId="75"/>
  </si>
  <si>
    <t>衛生推進者：</t>
    <rPh sb="0" eb="2">
      <t>エイセイ</t>
    </rPh>
    <rPh sb="2" eb="4">
      <t>スイシン</t>
    </rPh>
    <rPh sb="4" eb="5">
      <t>シャ</t>
    </rPh>
    <phoneticPr fontId="3"/>
  </si>
  <si>
    <t>ア　衛生推進者を選任しているか。</t>
    <phoneticPr fontId="75"/>
  </si>
  <si>
    <t>職員数が常時１０人以上５０人未満の施設</t>
  </si>
  <si>
    <t>シ　非常勤職員、パ－ト職員についても、定期健康診断をもれなく実施しているか。</t>
  </si>
  <si>
    <t>報告日：</t>
    <rPh sb="0" eb="2">
      <t>ホウコク</t>
    </rPh>
    <phoneticPr fontId="3"/>
  </si>
  <si>
    <t>サ　定期健康診断の結果について所轄労働基準監督署に報告しているか。</t>
  </si>
  <si>
    <t>コ　夜間勤務職員は、６か月に１回以上実施しているか。</t>
    <phoneticPr fontId="75"/>
  </si>
  <si>
    <t>ケ　職員の定期健康診断を１年に１回以上実施しているか。</t>
    <phoneticPr fontId="75"/>
  </si>
  <si>
    <t>ク　職員の雇用時の健康診断を実施しているか。</t>
    <phoneticPr fontId="75"/>
  </si>
  <si>
    <t>キ　ストレスチェックと面談指導結果について所轄労働基準監督署に報告しているか。</t>
  </si>
  <si>
    <t>実施日：</t>
  </si>
  <si>
    <t>カ　ストレスチェックを実施しているか。</t>
    <phoneticPr fontId="75"/>
  </si>
  <si>
    <t>　　・巡視を行った記録はあるか。</t>
    <phoneticPr fontId="75"/>
  </si>
  <si>
    <t>オ　産業医は月に１回以上巡視を行っているか。</t>
    <phoneticPr fontId="75"/>
  </si>
  <si>
    <t>エ　産業医は出席しているか。</t>
    <phoneticPr fontId="75"/>
  </si>
  <si>
    <t>会議等</t>
    <rPh sb="0" eb="2">
      <t>カイギ</t>
    </rPh>
    <rPh sb="2" eb="3">
      <t>トウ</t>
    </rPh>
    <phoneticPr fontId="75"/>
  </si>
  <si>
    <t>回覧</t>
    <rPh sb="0" eb="2">
      <t>カイラン</t>
    </rPh>
    <phoneticPr fontId="75"/>
  </si>
  <si>
    <t>　会議結果等の周知方法：</t>
    <phoneticPr fontId="75"/>
  </si>
  <si>
    <t>開催月（確認）</t>
    <rPh sb="0" eb="2">
      <t>カイサイ</t>
    </rPh>
    <rPh sb="2" eb="3">
      <t>ツキ</t>
    </rPh>
    <rPh sb="4" eb="6">
      <t>カクニン</t>
    </rPh>
    <phoneticPr fontId="77"/>
  </si>
  <si>
    <t>事務職員</t>
    <rPh sb="0" eb="2">
      <t>ジム</t>
    </rPh>
    <rPh sb="2" eb="4">
      <t>ショクイン</t>
    </rPh>
    <phoneticPr fontId="75"/>
  </si>
  <si>
    <t>栄養士</t>
    <rPh sb="0" eb="3">
      <t>エイヨウシ</t>
    </rPh>
    <phoneticPr fontId="75"/>
  </si>
  <si>
    <t>管理栄養士</t>
    <rPh sb="0" eb="2">
      <t>カンリ</t>
    </rPh>
    <rPh sb="2" eb="5">
      <t>エイヨウシ</t>
    </rPh>
    <phoneticPr fontId="3"/>
  </si>
  <si>
    <t>機能訓練指導員</t>
    <rPh sb="0" eb="7">
      <t>キノウクンレンシドウイン</t>
    </rPh>
    <phoneticPr fontId="3"/>
  </si>
  <si>
    <t>介護支援専門員</t>
    <rPh sb="0" eb="7">
      <t>カイゴシエンセンモンイン</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</si>
  <si>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</si>
  <si>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</si>
  <si>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</si>
  <si>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副施設長</t>
    <rPh sb="0" eb="4">
      <t>フクシセツチョウ</t>
    </rPh>
    <phoneticPr fontId="3"/>
  </si>
  <si>
    <t>施設長</t>
    <rPh sb="0" eb="3">
      <t>シセツチョウ</t>
    </rPh>
    <phoneticPr fontId="3"/>
  </si>
  <si>
    <t>産業医</t>
    <rPh sb="0" eb="3">
      <t>サンギョウイ</t>
    </rPh>
    <phoneticPr fontId="75"/>
  </si>
  <si>
    <t>衛生管理者</t>
    <rPh sb="0" eb="2">
      <t>エイセイ</t>
    </rPh>
    <rPh sb="2" eb="4">
      <t>カンリ</t>
    </rPh>
    <rPh sb="4" eb="5">
      <t>シャ</t>
    </rPh>
    <phoneticPr fontId="75"/>
  </si>
  <si>
    <t>参加者（構成員）：</t>
    <rPh sb="0" eb="3">
      <t>サンカシャ</t>
    </rPh>
    <rPh sb="4" eb="7">
      <t>コウセイイン</t>
    </rPh>
    <phoneticPr fontId="77"/>
  </si>
  <si>
    <t>会議録の有無　：</t>
    <rPh sb="0" eb="3">
      <t>カイギロク</t>
    </rPh>
    <rPh sb="4" eb="6">
      <t>ウム</t>
    </rPh>
    <phoneticPr fontId="77"/>
  </si>
  <si>
    <t>前年度開催回数：</t>
    <rPh sb="0" eb="3">
      <t>ゼンネンド</t>
    </rPh>
    <rPh sb="3" eb="5">
      <t>カイサイ</t>
    </rPh>
    <rPh sb="5" eb="7">
      <t>カイスウ</t>
    </rPh>
    <phoneticPr fontId="77"/>
  </si>
  <si>
    <t>ウ　衛生委員会を開催しているか。</t>
    <phoneticPr fontId="75"/>
  </si>
  <si>
    <t>（産業医）</t>
  </si>
  <si>
    <t>（衛生管理者）</t>
    <rPh sb="1" eb="3">
      <t>エイセイ</t>
    </rPh>
    <rPh sb="3" eb="5">
      <t>カンリ</t>
    </rPh>
    <rPh sb="5" eb="6">
      <t>シャ</t>
    </rPh>
    <phoneticPr fontId="3"/>
  </si>
  <si>
    <t>イ　所轄の労働基準監督署に届け出ているか。</t>
    <phoneticPr fontId="75"/>
  </si>
  <si>
    <t>産業医　　：</t>
  </si>
  <si>
    <t>２種</t>
    <rPh sb="1" eb="2">
      <t>シュ</t>
    </rPh>
    <phoneticPr fontId="75"/>
  </si>
  <si>
    <t>１種</t>
    <rPh sb="1" eb="2">
      <t>シュ</t>
    </rPh>
    <phoneticPr fontId="75"/>
  </si>
  <si>
    <t>資格</t>
    <rPh sb="0" eb="2">
      <t>シカク</t>
    </rPh>
    <phoneticPr fontId="75"/>
  </si>
  <si>
    <t>衛生管理者：</t>
    <rPh sb="0" eb="2">
      <t>エイセイ</t>
    </rPh>
    <rPh sb="2" eb="4">
      <t>カンリ</t>
    </rPh>
    <rPh sb="4" eb="5">
      <t>シャ</t>
    </rPh>
    <phoneticPr fontId="3"/>
  </si>
  <si>
    <t>ア　衛生管理者及び産業医を選任しているか。</t>
    <phoneticPr fontId="75"/>
  </si>
  <si>
    <t>職員数が常時５０人以上の施設</t>
  </si>
  <si>
    <t xml:space="preserve">（１０）職員の健康管理 </t>
    <phoneticPr fontId="75"/>
  </si>
  <si>
    <t>P12</t>
    <phoneticPr fontId="75"/>
  </si>
  <si>
    <t>オ　同一労働同一賃金への対応をしているか。</t>
    <phoneticPr fontId="75"/>
  </si>
  <si>
    <t>対象者：</t>
    <rPh sb="0" eb="3">
      <t>タイショウシャ</t>
    </rPh>
    <phoneticPr fontId="3"/>
  </si>
  <si>
    <t>○雇用保険の適用拡大</t>
    <phoneticPr fontId="75"/>
  </si>
  <si>
    <t>エ　65歳以上の職員について、雇用保険被保険者資格取得届を提出しているか。</t>
    <phoneticPr fontId="75"/>
  </si>
  <si>
    <t>ウ　一定の要件に該当する非常勤職員等について、社会保険等（健康保険、厚生年金保険、雇用保険）に加入しているか。</t>
    <phoneticPr fontId="75"/>
  </si>
  <si>
    <t>P11</t>
    <phoneticPr fontId="75"/>
  </si>
  <si>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</si>
  <si>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</si>
  <si>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</si>
  <si>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</si>
  <si>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</si>
  <si>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</si>
  <si>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</si>
  <si>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</si>
  <si>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</si>
  <si>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75"/>
  </si>
  <si>
    <t>　ア　非常勤職員等は適切に雇用しているか。</t>
    <phoneticPr fontId="75"/>
  </si>
  <si>
    <t>（９）非常勤職員等の状況</t>
    <phoneticPr fontId="75"/>
  </si>
  <si>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</si>
  <si>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</si>
  <si>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</si>
  <si>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</si>
  <si>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75"/>
  </si>
  <si>
    <t>（８）雇用契約書等</t>
    <rPh sb="3" eb="5">
      <t>コヨウ</t>
    </rPh>
    <rPh sb="5" eb="7">
      <t>ケイヤク</t>
    </rPh>
    <rPh sb="7" eb="8">
      <t>ショ</t>
    </rPh>
    <rPh sb="8" eb="9">
      <t>トウ</t>
    </rPh>
    <phoneticPr fontId="75"/>
  </si>
  <si>
    <t>控除しているもの：</t>
    <rPh sb="0" eb="2">
      <t>コウジョ</t>
    </rPh>
    <phoneticPr fontId="3"/>
  </si>
  <si>
    <t>協定の成立年月日：</t>
  </si>
  <si>
    <t>ア　２４条協定（給与からの法定外控除）を締結しているか。</t>
    <phoneticPr fontId="75"/>
  </si>
  <si>
    <t>（７）労使協定</t>
    <rPh sb="3" eb="5">
      <t>ロウシ</t>
    </rPh>
    <rPh sb="5" eb="7">
      <t>キョウテイ</t>
    </rPh>
    <phoneticPr fontId="75"/>
  </si>
  <si>
    <t>P10</t>
    <phoneticPr fontId="75"/>
  </si>
  <si>
    <t>（ａ）／（ｂ）＝</t>
  </si>
  <si>
    <t>年（令和４年12月31日現在）</t>
  </si>
  <si>
    <t>平均勤続年数：</t>
    <rPh sb="0" eb="2">
      <t>ヘイキン</t>
    </rPh>
    <rPh sb="2" eb="4">
      <t>キンゾク</t>
    </rPh>
    <rPh sb="4" eb="6">
      <t>ネンスウ</t>
    </rPh>
    <phoneticPr fontId="3"/>
  </si>
  <si>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</si>
  <si>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</si>
  <si>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3"/>
  </si>
  <si>
    <t>イ　施設長は法人の理事長を兼務しているか。</t>
    <phoneticPr fontId="75"/>
  </si>
  <si>
    <t>千円（ａ）</t>
  </si>
  <si>
    <t>施設長の年収（支給総額）</t>
    <rPh sb="0" eb="3">
      <t>シセツチョウ</t>
    </rPh>
    <rPh sb="4" eb="6">
      <t>ネンシュウ</t>
    </rPh>
    <rPh sb="7" eb="9">
      <t>シキュウ</t>
    </rPh>
    <rPh sb="9" eb="11">
      <t>ソウガク</t>
    </rPh>
    <phoneticPr fontId="3"/>
  </si>
  <si>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</si>
  <si>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</si>
  <si>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</si>
  <si>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</si>
  <si>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3"/>
  </si>
  <si>
    <t>　④法定休日時間外（35％以上）</t>
  </si>
  <si>
    <t>休日時間外</t>
    <rPh sb="2" eb="5">
      <t>ジカンガイ</t>
    </rPh>
    <phoneticPr fontId="3"/>
  </si>
  <si>
    <t>　※深夜労働時間：午後１０時～翌日午前５時</t>
  </si>
  <si>
    <t>　③深夜労働（25％以上）</t>
  </si>
  <si>
    <t>深夜労働(※)</t>
    <rPh sb="2" eb="4">
      <t>ロウドウ</t>
    </rPh>
    <phoneticPr fontId="3"/>
  </si>
  <si>
    <t>　②深夜時間外（50％以上）</t>
  </si>
  <si>
    <t>深夜時間外</t>
    <rPh sb="2" eb="5">
      <t>ジカンガイ</t>
    </rPh>
    <phoneticPr fontId="3"/>
  </si>
  <si>
    <t xml:space="preserve">　①時間外（25％以上）
</t>
  </si>
  <si>
    <t>時間外労働</t>
    <rPh sb="3" eb="5">
      <t>ロウドウ</t>
    </rPh>
    <phoneticPr fontId="3"/>
  </si>
  <si>
    <t>○労働基準法の最低基準</t>
    <phoneticPr fontId="75"/>
  </si>
  <si>
    <t>◎支給している割増賃金率。</t>
    <phoneticPr fontId="75"/>
  </si>
  <si>
    <t>ウ　時間外労働の割増賃金率は適正か。　</t>
    <phoneticPr fontId="75"/>
  </si>
  <si>
    <t>タイムカードの打刻と時間外の勤務時間に乖離がないか。</t>
    <phoneticPr fontId="75"/>
  </si>
  <si>
    <t>時間外勤務命令簿を整備、管理しているか。</t>
    <phoneticPr fontId="75"/>
  </si>
  <si>
    <t>イ　時間外手当を適正に支給しているか。</t>
  </si>
  <si>
    <t>～</t>
  </si>
  <si>
    <t>協定期間　：</t>
    <rPh sb="3" eb="4">
      <t>カン</t>
    </rPh>
    <phoneticPr fontId="3"/>
  </si>
  <si>
    <t>届出年月日：</t>
    <rPh sb="0" eb="2">
      <t>トドケデ</t>
    </rPh>
    <phoneticPr fontId="3"/>
  </si>
  <si>
    <t>時間</t>
    <rPh sb="0" eb="2">
      <t>ジカン</t>
    </rPh>
    <phoneticPr fontId="75"/>
  </si>
  <si>
    <t>年間</t>
    <rPh sb="0" eb="2">
      <t>ネンカン</t>
    </rPh>
    <phoneticPr fontId="75"/>
  </si>
  <si>
    <t>３６協定の確認。</t>
  </si>
  <si>
    <t>ア　残業時間の上限は、原則として月４５時間・年３６０時間までとしているか。</t>
  </si>
  <si>
    <t>（５）残業時間の管理</t>
    <phoneticPr fontId="75"/>
  </si>
  <si>
    <t>その他</t>
    <rPh sb="2" eb="3">
      <t>タ</t>
    </rPh>
    <phoneticPr fontId="3"/>
  </si>
  <si>
    <t xml:space="preserve">県社会福祉共助会退職共済  </t>
  </si>
  <si>
    <t>福祉医療機構退職手当共済</t>
  </si>
  <si>
    <t>オ　退職手当を支給しているか。</t>
    <phoneticPr fontId="75"/>
  </si>
  <si>
    <t>その他手当</t>
    <rPh sb="2" eb="3">
      <t>タ</t>
    </rPh>
    <phoneticPr fontId="76"/>
  </si>
  <si>
    <t>か月分)</t>
  </si>
  <si>
    <t>(令和４年度実績</t>
  </si>
  <si>
    <t>期末、勤勉手当（賞与）</t>
  </si>
  <si>
    <t>特殊業務手当</t>
    <rPh sb="0" eb="2">
      <t>トクシュ</t>
    </rPh>
    <rPh sb="2" eb="4">
      <t>ギョウム</t>
    </rPh>
    <rPh sb="4" eb="6">
      <t>テアテ</t>
    </rPh>
    <phoneticPr fontId="3"/>
  </si>
  <si>
    <t>管理職手当</t>
    <rPh sb="0" eb="2">
      <t>カンリ</t>
    </rPh>
    <rPh sb="2" eb="3">
      <t>ショク</t>
    </rPh>
    <rPh sb="3" eb="5">
      <t>テアテ</t>
    </rPh>
    <phoneticPr fontId="3"/>
  </si>
  <si>
    <t>夜勤手当</t>
    <rPh sb="0" eb="2">
      <t>ヤキン</t>
    </rPh>
    <rPh sb="2" eb="4">
      <t>テアテ</t>
    </rPh>
    <phoneticPr fontId="3"/>
  </si>
  <si>
    <t>住居手当</t>
    <rPh sb="0" eb="2">
      <t>ジュウキョ</t>
    </rPh>
    <rPh sb="2" eb="4">
      <t>テアテ</t>
    </rPh>
    <phoneticPr fontId="3"/>
  </si>
  <si>
    <t>扶養手当</t>
    <rPh sb="0" eb="2">
      <t>フヨウ</t>
    </rPh>
    <rPh sb="2" eb="4">
      <t>テアテ</t>
    </rPh>
    <phoneticPr fontId="3"/>
  </si>
  <si>
    <t>通勤手当</t>
    <rPh sb="0" eb="2">
      <t>ツウキン</t>
    </rPh>
    <rPh sb="2" eb="4">
      <t>テアテ</t>
    </rPh>
    <phoneticPr fontId="3"/>
  </si>
  <si>
    <t>ウ　諸手当は、給与規程に基づき適正に支給しているか。</t>
    <phoneticPr fontId="75"/>
  </si>
  <si>
    <t>前歴換算（基準）表　　：</t>
  </si>
  <si>
    <t>初任給格付（基準）表　：</t>
  </si>
  <si>
    <t>給与格付（基準）表　　：</t>
    <rPh sb="0" eb="2">
      <t>キュウヨ</t>
    </rPh>
    <phoneticPr fontId="3"/>
  </si>
  <si>
    <t>給料表　　　　　　　　：</t>
    <rPh sb="0" eb="2">
      <t>キュウリョウ</t>
    </rPh>
    <phoneticPr fontId="3"/>
  </si>
  <si>
    <t>イ　給与は給与規程に基づき適正に支給しているか。</t>
    <phoneticPr fontId="75"/>
  </si>
  <si>
    <t>直近の労働基準監督署への届出日</t>
    <rPh sb="0" eb="2">
      <t>チョッキン</t>
    </rPh>
    <rPh sb="3" eb="5">
      <t>ロウドウ</t>
    </rPh>
    <rPh sb="5" eb="7">
      <t>キジュン</t>
    </rPh>
    <rPh sb="7" eb="10">
      <t>カントクショ</t>
    </rPh>
    <rPh sb="12" eb="14">
      <t>トドケデ</t>
    </rPh>
    <rPh sb="14" eb="15">
      <t>ビ</t>
    </rPh>
    <phoneticPr fontId="3"/>
  </si>
  <si>
    <t>直近の変更内容：</t>
    <rPh sb="0" eb="2">
      <t>チョッキン</t>
    </rPh>
    <rPh sb="3" eb="5">
      <t>ヘンコウ</t>
    </rPh>
    <rPh sb="5" eb="7">
      <t>ナイヨウ</t>
    </rPh>
    <phoneticPr fontId="3"/>
  </si>
  <si>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</si>
  <si>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</si>
  <si>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</si>
  <si>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75"/>
  </si>
  <si>
    <t>（４）給与規程の作成・運用状況</t>
    <phoneticPr fontId="75"/>
  </si>
  <si>
    <t>事務担当者が取得状況を施設長に報告</t>
    <phoneticPr fontId="75"/>
  </si>
  <si>
    <t>施設長が取得を促す</t>
    <phoneticPr fontId="75"/>
  </si>
  <si>
    <t>年５日の確実な取得についてどう取り組んでいるか。</t>
    <phoneticPr fontId="75"/>
  </si>
  <si>
    <t>給与明細に記載</t>
    <rPh sb="0" eb="2">
      <t>キュウヨ</t>
    </rPh>
    <rPh sb="2" eb="4">
      <t>メイサイ</t>
    </rPh>
    <rPh sb="5" eb="7">
      <t>キサイ</t>
    </rPh>
    <phoneticPr fontId="75"/>
  </si>
  <si>
    <t>取得一覧表を作成</t>
    <rPh sb="0" eb="2">
      <t>シュトク</t>
    </rPh>
    <rPh sb="2" eb="4">
      <t>イチラン</t>
    </rPh>
    <rPh sb="4" eb="5">
      <t>ヒョウ</t>
    </rPh>
    <rPh sb="6" eb="8">
      <t>サクセイ</t>
    </rPh>
    <phoneticPr fontId="75"/>
  </si>
  <si>
    <t>休暇簿</t>
    <rPh sb="0" eb="2">
      <t>キュウカ</t>
    </rPh>
    <rPh sb="2" eb="3">
      <t>ボ</t>
    </rPh>
    <phoneticPr fontId="75"/>
  </si>
  <si>
    <t>付与日数や残日数をどう管理しているか。</t>
    <phoneticPr fontId="75"/>
  </si>
  <si>
    <t>年次有給休暇の繰越について、繰越日数の確認と職員への周知方法</t>
    <phoneticPr fontId="75"/>
  </si>
  <si>
    <t>イ　年次有給休暇の繰越を適正に行っているか。</t>
    <phoneticPr fontId="75"/>
  </si>
  <si>
    <t>P8</t>
    <phoneticPr fontId="75"/>
  </si>
  <si>
    <t>施設長等、管理者による毎月の確認：</t>
    <phoneticPr fontId="75"/>
  </si>
  <si>
    <t>年次有給休暇簿（非常勤含）の有無：</t>
    <phoneticPr fontId="75"/>
  </si>
  <si>
    <t>ア　非常勤職員も含め、年次有給休暇を適正に付与しているか。</t>
    <phoneticPr fontId="75"/>
  </si>
  <si>
    <t>（３）休暇</t>
    <phoneticPr fontId="75"/>
  </si>
  <si>
    <t>許可減額率：</t>
    <rPh sb="2" eb="4">
      <t>ゲンガク</t>
    </rPh>
    <rPh sb="4" eb="5">
      <t>リツ</t>
    </rPh>
    <phoneticPr fontId="3"/>
  </si>
  <si>
    <t>円以上</t>
    <rPh sb="0" eb="1">
      <t>エン</t>
    </rPh>
    <rPh sb="1" eb="3">
      <t>イジョウ</t>
    </rPh>
    <phoneticPr fontId="3"/>
  </si>
  <si>
    <t>許可金額　：</t>
    <rPh sb="2" eb="4">
      <t>キンガク</t>
    </rPh>
    <phoneticPr fontId="3"/>
  </si>
  <si>
    <t>許可年月日：</t>
  </si>
  <si>
    <t>コ　最低賃金の減額特例許可を受けていますか。</t>
    <phoneticPr fontId="75"/>
  </si>
  <si>
    <t>P7</t>
    <phoneticPr fontId="75"/>
  </si>
  <si>
    <t>／</t>
  </si>
  <si>
    <t>許可回数　：</t>
  </si>
  <si>
    <t>円</t>
    <rPh sb="0" eb="1">
      <t>エン</t>
    </rPh>
    <phoneticPr fontId="3"/>
  </si>
  <si>
    <t>許可手当額：</t>
  </si>
  <si>
    <t>：</t>
  </si>
  <si>
    <t>許可時間　：</t>
  </si>
  <si>
    <t>ケ　宿直勤務について、所轄労働基準監督署の許可を受けているか。</t>
    <phoneticPr fontId="75"/>
  </si>
  <si>
    <t>実際管理宿直時間</t>
  </si>
  <si>
    <t>事務職員勤務時間</t>
  </si>
  <si>
    <t>業務委託</t>
    <rPh sb="0" eb="2">
      <t>ギョウム</t>
    </rPh>
    <rPh sb="2" eb="4">
      <t>イタク</t>
    </rPh>
    <phoneticPr fontId="3"/>
  </si>
  <si>
    <t>賃金雇用職員</t>
  </si>
  <si>
    <t>職員宿直</t>
    <rPh sb="0" eb="2">
      <t>ショクイン</t>
    </rPh>
    <rPh sb="2" eb="4">
      <t>シュクチョク</t>
    </rPh>
    <phoneticPr fontId="3"/>
  </si>
  <si>
    <t>ク　宿直者を配置しているか。</t>
    <phoneticPr fontId="75"/>
  </si>
  <si>
    <t>分)</t>
    <rPh sb="0" eb="1">
      <t>フン</t>
    </rPh>
    <phoneticPr fontId="3"/>
  </si>
  <si>
    <t>時間</t>
    <rPh sb="0" eb="2">
      <t>ジカン</t>
    </rPh>
    <phoneticPr fontId="3"/>
  </si>
  <si>
    <t>(</t>
  </si>
  <si>
    <t>１夜勤あたりの換算労働時間</t>
  </si>
  <si>
    <t>休憩</t>
  </si>
  <si>
    <t>夜勤者勤務時間（拘束時間）</t>
  </si>
  <si>
    <t>人)</t>
    <rPh sb="0" eb="1">
      <t>ニン</t>
    </rPh>
    <phoneticPr fontId="3"/>
  </si>
  <si>
    <t>宿直</t>
    <rPh sb="0" eb="2">
      <t>シュクチョク</t>
    </rPh>
    <phoneticPr fontId="3"/>
  </si>
  <si>
    <t>人、</t>
    <rPh sb="0" eb="1">
      <t>ニン</t>
    </rPh>
    <phoneticPr fontId="3"/>
  </si>
  <si>
    <t>(夜勤</t>
  </si>
  <si>
    <t>人</t>
    <rPh sb="0" eb="1">
      <t>ニン</t>
    </rPh>
    <phoneticPr fontId="3"/>
  </si>
  <si>
    <t>夜間勤務者数：</t>
  </si>
  <si>
    <t>（短期入所を含む）</t>
    <phoneticPr fontId="75"/>
  </si>
  <si>
    <t>利用者定員：</t>
  </si>
  <si>
    <t>夜間の勤務態勢</t>
    <rPh sb="0" eb="2">
      <t>ヤカン</t>
    </rPh>
    <rPh sb="3" eb="5">
      <t>キンム</t>
    </rPh>
    <rPh sb="5" eb="7">
      <t>タイセイ</t>
    </rPh>
    <phoneticPr fontId="77"/>
  </si>
  <si>
    <t>キ　夜間勤務者は、配置基準に基づく必要な人員を配置しているか。</t>
    <phoneticPr fontId="75"/>
  </si>
  <si>
    <t>氏　名：</t>
  </si>
  <si>
    <t>職　名：</t>
    <rPh sb="0" eb="1">
      <t>ショク</t>
    </rPh>
    <rPh sb="2" eb="3">
      <t>メイ</t>
    </rPh>
    <phoneticPr fontId="3"/>
  </si>
  <si>
    <t>直接処遇職員の勤務割作成者
　　　　　　　　　　　　　　　　　</t>
    <phoneticPr fontId="3"/>
  </si>
  <si>
    <t>その他</t>
  </si>
  <si>
    <t>届出年月日：</t>
    <rPh sb="2" eb="4">
      <t>ネンゲツ</t>
    </rPh>
    <rPh sb="4" eb="5">
      <t>ニチ</t>
    </rPh>
    <phoneticPr fontId="3"/>
  </si>
  <si>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3"/>
  </si>
  <si>
    <t>日</t>
    <rPh sb="0" eb="1">
      <t>ヒ</t>
    </rPh>
    <phoneticPr fontId="3"/>
  </si>
  <si>
    <t>月</t>
    <rPh sb="0" eb="1">
      <t>ツキ</t>
    </rPh>
    <phoneticPr fontId="3"/>
  </si>
  <si>
    <t>起算日：</t>
  </si>
  <si>
    <t>１年単位の変形労働時間制</t>
    <rPh sb="2" eb="4">
      <t>タンイ</t>
    </rPh>
    <phoneticPr fontId="3"/>
  </si>
  <si>
    <t xml:space="preserve">１月単位の変形労働時間制(４週間を含む)
</t>
    <rPh sb="2" eb="4">
      <t>タンイ</t>
    </rPh>
    <phoneticPr fontId="3"/>
  </si>
  <si>
    <t>ウ　変形労働時間制を採用しているか。</t>
    <phoneticPr fontId="75"/>
  </si>
  <si>
    <t>分</t>
    <rPh sb="0" eb="1">
      <t>フン</t>
    </rPh>
    <phoneticPr fontId="78"/>
  </si>
  <si>
    <t>１日当たりの休憩時間：</t>
  </si>
  <si>
    <t>１日当たりの休憩時間</t>
    <rPh sb="1" eb="2">
      <t>ニチ</t>
    </rPh>
    <rPh sb="2" eb="3">
      <t>ア</t>
    </rPh>
    <rPh sb="6" eb="8">
      <t>キュウケイ</t>
    </rPh>
    <rPh sb="8" eb="10">
      <t>ジカン</t>
    </rPh>
    <phoneticPr fontId="3"/>
  </si>
  <si>
    <t>日／週</t>
  </si>
  <si>
    <t>休日数：</t>
    <rPh sb="0" eb="2">
      <t>キュウジツ</t>
    </rPh>
    <rPh sb="2" eb="3">
      <t>スウ</t>
    </rPh>
    <phoneticPr fontId="78"/>
  </si>
  <si>
    <t>時間／週</t>
  </si>
  <si>
    <t>労働時間：</t>
    <rPh sb="0" eb="2">
      <t>ロウドウ</t>
    </rPh>
    <rPh sb="2" eb="4">
      <t>ジカン</t>
    </rPh>
    <phoneticPr fontId="78"/>
  </si>
  <si>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3"/>
  </si>
  <si>
    <t>イ　労働時間は週40時間以内となっているか。</t>
    <phoneticPr fontId="75"/>
  </si>
  <si>
    <t>ＩＣカード</t>
    <phoneticPr fontId="75"/>
  </si>
  <si>
    <t>タイムカード</t>
    <phoneticPr fontId="75"/>
  </si>
  <si>
    <t>）</t>
    <phoneticPr fontId="75"/>
  </si>
  <si>
    <t>出勤簿（時刻記入</t>
    <phoneticPr fontId="75"/>
  </si>
  <si>
    <t>ア　始業・終業時刻を適正に記録しているか。</t>
    <phoneticPr fontId="75"/>
  </si>
  <si>
    <t>（２）勤務時間等</t>
  </si>
  <si>
    <t>・介護休暇</t>
    <rPh sb="1" eb="3">
      <t>カイゴ</t>
    </rPh>
    <rPh sb="3" eb="5">
      <t>キュウカ</t>
    </rPh>
    <phoneticPr fontId="78"/>
  </si>
  <si>
    <t>・子の看護休暇</t>
    <rPh sb="1" eb="2">
      <t>コ</t>
    </rPh>
    <rPh sb="3" eb="5">
      <t>カンゴ</t>
    </rPh>
    <rPh sb="5" eb="7">
      <t>キュウカ</t>
    </rPh>
    <phoneticPr fontId="78"/>
  </si>
  <si>
    <t>・育児・介護休業</t>
    <rPh sb="1" eb="3">
      <t>イクジ</t>
    </rPh>
    <rPh sb="4" eb="6">
      <t>カイゴ</t>
    </rPh>
    <rPh sb="6" eb="8">
      <t>キュウギョウ</t>
    </rPh>
    <phoneticPr fontId="78"/>
  </si>
  <si>
    <t>・継続雇用制度</t>
    <rPh sb="1" eb="3">
      <t>ケイゾク</t>
    </rPh>
    <rPh sb="3" eb="5">
      <t>コヨウ</t>
    </rPh>
    <rPh sb="5" eb="7">
      <t>セイド</t>
    </rPh>
    <phoneticPr fontId="78"/>
  </si>
  <si>
    <t>・妊産婦に対する健康配慮義務</t>
    <rPh sb="1" eb="4">
      <t>ニンサンプ</t>
    </rPh>
    <rPh sb="5" eb="6">
      <t>タイ</t>
    </rPh>
    <rPh sb="8" eb="10">
      <t>ケンコウ</t>
    </rPh>
    <rPh sb="10" eb="12">
      <t>ハイリョ</t>
    </rPh>
    <rPh sb="12" eb="14">
      <t>ギム</t>
    </rPh>
    <phoneticPr fontId="78"/>
  </si>
  <si>
    <t>・生理休暇</t>
    <rPh sb="1" eb="3">
      <t>セイリ</t>
    </rPh>
    <rPh sb="3" eb="5">
      <t>キュウカ</t>
    </rPh>
    <phoneticPr fontId="78"/>
  </si>
  <si>
    <t>・育児時間</t>
    <rPh sb="1" eb="3">
      <t>イクジ</t>
    </rPh>
    <rPh sb="3" eb="5">
      <t>ジカン</t>
    </rPh>
    <phoneticPr fontId="78"/>
  </si>
  <si>
    <t>・産前産後休暇</t>
    <rPh sb="1" eb="3">
      <t>サンゼン</t>
    </rPh>
    <rPh sb="3" eb="5">
      <t>サンゴ</t>
    </rPh>
    <rPh sb="5" eb="7">
      <t>キュウカ</t>
    </rPh>
    <phoneticPr fontId="78"/>
  </si>
  <si>
    <t>・いわゆるマタハラ・パタハラなどの防止措置</t>
    <rPh sb="17" eb="19">
      <t>ボウシ</t>
    </rPh>
    <rPh sb="19" eb="21">
      <t>ソチ</t>
    </rPh>
    <phoneticPr fontId="78"/>
  </si>
  <si>
    <t>・育児休業等の対象となる子の範囲</t>
    <rPh sb="1" eb="3">
      <t>イクジ</t>
    </rPh>
    <rPh sb="3" eb="5">
      <t>キュウギョウ</t>
    </rPh>
    <rPh sb="5" eb="6">
      <t>トウ</t>
    </rPh>
    <rPh sb="7" eb="9">
      <t>タイショウ</t>
    </rPh>
    <rPh sb="12" eb="13">
      <t>コ</t>
    </rPh>
    <rPh sb="14" eb="16">
      <t>ハンイ</t>
    </rPh>
    <phoneticPr fontId="78"/>
  </si>
  <si>
    <t>・子の看護休暇の取得単位の柔軟化</t>
    <rPh sb="1" eb="2">
      <t>コ</t>
    </rPh>
    <rPh sb="3" eb="5">
      <t>カンゴ</t>
    </rPh>
    <rPh sb="5" eb="7">
      <t>キュウカ</t>
    </rPh>
    <rPh sb="8" eb="10">
      <t>シュトク</t>
    </rPh>
    <rPh sb="10" eb="12">
      <t>タンイ</t>
    </rPh>
    <rPh sb="13" eb="16">
      <t>ジュウナンカ</t>
    </rPh>
    <phoneticPr fontId="78"/>
  </si>
  <si>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78"/>
  </si>
  <si>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78"/>
  </si>
  <si>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78"/>
  </si>
  <si>
    <t>・介護休暇の取得単位の柔軟化</t>
    <rPh sb="1" eb="3">
      <t>カイゴ</t>
    </rPh>
    <rPh sb="3" eb="5">
      <t>キュウカ</t>
    </rPh>
    <rPh sb="6" eb="8">
      <t>シュトク</t>
    </rPh>
    <rPh sb="8" eb="10">
      <t>タンイ</t>
    </rPh>
    <rPh sb="11" eb="14">
      <t>ジュウナンカ</t>
    </rPh>
    <phoneticPr fontId="78"/>
  </si>
  <si>
    <t>・介護休業の分割取得</t>
    <rPh sb="1" eb="3">
      <t>カイゴ</t>
    </rPh>
    <rPh sb="3" eb="5">
      <t>キュウギョウ</t>
    </rPh>
    <rPh sb="6" eb="8">
      <t>ブンカツ</t>
    </rPh>
    <rPh sb="8" eb="10">
      <t>シュトク</t>
    </rPh>
    <phoneticPr fontId="78"/>
  </si>
  <si>
    <t>・育児目的休暇の新設</t>
    <rPh sb="1" eb="3">
      <t>イクジ</t>
    </rPh>
    <rPh sb="3" eb="5">
      <t>モクテキ</t>
    </rPh>
    <rPh sb="5" eb="7">
      <t>キュウカ</t>
    </rPh>
    <rPh sb="8" eb="10">
      <t>シンセツ</t>
    </rPh>
    <phoneticPr fontId="78"/>
  </si>
  <si>
    <t>・育児休業制度の個別周知</t>
    <rPh sb="1" eb="3">
      <t>イクジ</t>
    </rPh>
    <rPh sb="3" eb="5">
      <t>キュウギョウ</t>
    </rPh>
    <rPh sb="5" eb="7">
      <t>セイド</t>
    </rPh>
    <rPh sb="8" eb="10">
      <t>コベツ</t>
    </rPh>
    <rPh sb="10" eb="12">
      <t>シュウチ</t>
    </rPh>
    <phoneticPr fontId="78"/>
  </si>
  <si>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78"/>
  </si>
  <si>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78"/>
  </si>
  <si>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</si>
  <si>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</si>
  <si>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78"/>
  </si>
  <si>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78"/>
  </si>
  <si>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78"/>
  </si>
  <si>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78"/>
  </si>
  <si>
    <t>・育児休業の分割取得</t>
    <rPh sb="1" eb="3">
      <t>イクジ</t>
    </rPh>
    <rPh sb="3" eb="5">
      <t>キュウギョウ</t>
    </rPh>
    <rPh sb="6" eb="8">
      <t>ブンカツ</t>
    </rPh>
    <rPh sb="8" eb="10">
      <t>シュトク</t>
    </rPh>
    <phoneticPr fontId="78"/>
  </si>
  <si>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78"/>
  </si>
  <si>
    <t>・関係法令の改正に伴い就業規則等を変更しているか。</t>
    <phoneticPr fontId="75"/>
  </si>
  <si>
    <t>職員への周知方法</t>
    <rPh sb="0" eb="2">
      <t>ショクイン</t>
    </rPh>
    <rPh sb="4" eb="8">
      <t>シュウチホウホウ</t>
    </rPh>
    <phoneticPr fontId="75"/>
  </si>
  <si>
    <t>直近の届出日：</t>
    <rPh sb="5" eb="6">
      <t>ニチ</t>
    </rPh>
    <phoneticPr fontId="3"/>
  </si>
  <si>
    <t>作成又は直近の変更日：</t>
  </si>
  <si>
    <t>（１）就業規則の作成・変更</t>
    <rPh sb="3" eb="5">
      <t>シュウギョウ</t>
    </rPh>
    <rPh sb="5" eb="7">
      <t>キソク</t>
    </rPh>
    <rPh sb="8" eb="10">
      <t>サクセイ</t>
    </rPh>
    <rPh sb="11" eb="12">
      <t>ヘン</t>
    </rPh>
    <rPh sb="12" eb="13">
      <t>サラ</t>
    </rPh>
    <phoneticPr fontId="3"/>
  </si>
  <si>
    <t>Ⅱ　管理</t>
    <rPh sb="2" eb="4">
      <t>カンリ</t>
    </rPh>
    <phoneticPr fontId="75"/>
  </si>
  <si>
    <t>届出先：</t>
  </si>
  <si>
    <t>法令遵守責任者：</t>
    <rPh sb="0" eb="2">
      <t>ホウレイ</t>
    </rPh>
    <rPh sb="2" eb="4">
      <t>ジュンシュ</t>
    </rPh>
    <rPh sb="4" eb="7">
      <t>セキニンシャ</t>
    </rPh>
    <phoneticPr fontId="3"/>
  </si>
  <si>
    <t>ア　法令遵守の業務管理体制整備届出書を提出しているか。</t>
    <phoneticPr fontId="75"/>
  </si>
  <si>
    <t>（４）法令遵守等の業務管理体制の整備</t>
    <phoneticPr fontId="75"/>
  </si>
  <si>
    <t>公表の有無：</t>
  </si>
  <si>
    <t>制定年月日：</t>
  </si>
  <si>
    <t>規程の名称：</t>
    <rPh sb="0" eb="2">
      <t>キテイ</t>
    </rPh>
    <phoneticPr fontId="3"/>
  </si>
  <si>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</si>
  <si>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3"/>
  </si>
  <si>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3"/>
  </si>
  <si>
    <t>（３）個人番号の管理</t>
    <rPh sb="3" eb="5">
      <t>コジン</t>
    </rPh>
    <rPh sb="5" eb="7">
      <t>バンゴウ</t>
    </rPh>
    <rPh sb="8" eb="10">
      <t>カンリ</t>
    </rPh>
    <phoneticPr fontId="3"/>
  </si>
  <si>
    <t>誓約書の作成</t>
    <rPh sb="0" eb="2">
      <t>セイヤク</t>
    </rPh>
    <rPh sb="4" eb="6">
      <t>サクセイ</t>
    </rPh>
    <phoneticPr fontId="76"/>
  </si>
  <si>
    <t>ウ　職員が退職後に個人情報や利用者等の秘密を外部に漏らさないよう、必要な措置を講じていますか。</t>
    <phoneticPr fontId="75"/>
  </si>
  <si>
    <t>職員への教育、研修等の実施</t>
  </si>
  <si>
    <t>台帳等を保管するロッカー等の施錠管理</t>
  </si>
  <si>
    <t>パソコン、USBメモリ等のアクセス制限</t>
  </si>
  <si>
    <t>規程等の整備と適切な運用</t>
  </si>
  <si>
    <t>○安全管理措置の例</t>
    <phoneticPr fontId="75"/>
  </si>
  <si>
    <t>イ　個人情報保護のため、安全管理措置を講じていますか。</t>
    <phoneticPr fontId="75"/>
  </si>
  <si>
    <t>ア　個人情報保護方針及び個人情報取扱規程等を整備・公表し、個人 情報の適正な取扱いをしているか。</t>
  </si>
  <si>
    <t>（２）個人情報保護等の状況</t>
    <phoneticPr fontId="75"/>
  </si>
  <si>
    <t>P3</t>
    <phoneticPr fontId="75"/>
  </si>
  <si>
    <t>給油状況等</t>
    <rPh sb="0" eb="4">
      <t>キュウユジョウキョウ</t>
    </rPh>
    <rPh sb="4" eb="5">
      <t>トウ</t>
    </rPh>
    <phoneticPr fontId="75"/>
  </si>
  <si>
    <t>走行距離</t>
    <rPh sb="0" eb="4">
      <t>ソウコウキョリ</t>
    </rPh>
    <phoneticPr fontId="75"/>
  </si>
  <si>
    <t>その他</t>
    <rPh sb="2" eb="3">
      <t>タ</t>
    </rPh>
    <phoneticPr fontId="75"/>
  </si>
  <si>
    <t>業務</t>
    <rPh sb="0" eb="2">
      <t>ギョウム</t>
    </rPh>
    <phoneticPr fontId="75"/>
  </si>
  <si>
    <t>通院</t>
    <rPh sb="0" eb="2">
      <t>ツウイン</t>
    </rPh>
    <phoneticPr fontId="75"/>
  </si>
  <si>
    <t>送迎</t>
    <rPh sb="0" eb="2">
      <t>ソウゲイ</t>
    </rPh>
    <phoneticPr fontId="75"/>
  </si>
  <si>
    <t>目的</t>
    <rPh sb="0" eb="2">
      <t>モクテキ</t>
    </rPh>
    <phoneticPr fontId="75"/>
  </si>
  <si>
    <t>スーパー等</t>
    <rPh sb="4" eb="5">
      <t>トウ</t>
    </rPh>
    <phoneticPr fontId="75"/>
  </si>
  <si>
    <t>金融機関</t>
    <rPh sb="0" eb="4">
      <t>キンユウキカン</t>
    </rPh>
    <phoneticPr fontId="75"/>
  </si>
  <si>
    <t>市役所等</t>
    <rPh sb="0" eb="4">
      <t>シヤクショトウ</t>
    </rPh>
    <phoneticPr fontId="75"/>
  </si>
  <si>
    <t>医療機関</t>
    <rPh sb="0" eb="4">
      <t>イリョウキカン</t>
    </rPh>
    <phoneticPr fontId="75"/>
  </si>
  <si>
    <t>利用者宅</t>
    <rPh sb="0" eb="4">
      <t>リヨウシャタク</t>
    </rPh>
    <phoneticPr fontId="75"/>
  </si>
  <si>
    <t>市外</t>
    <rPh sb="0" eb="2">
      <t>シガイ</t>
    </rPh>
    <phoneticPr fontId="75"/>
  </si>
  <si>
    <t>市内</t>
    <rPh sb="0" eb="2">
      <t>シナイ</t>
    </rPh>
    <phoneticPr fontId="75"/>
  </si>
  <si>
    <t>行先</t>
    <rPh sb="0" eb="2">
      <t>イキサキ</t>
    </rPh>
    <phoneticPr fontId="75"/>
  </si>
  <si>
    <t>同乗者</t>
    <rPh sb="0" eb="3">
      <t>ドウジョウシャ</t>
    </rPh>
    <phoneticPr fontId="75"/>
  </si>
  <si>
    <t>利用者</t>
    <rPh sb="0" eb="3">
      <t>リヨウシャ</t>
    </rPh>
    <phoneticPr fontId="75"/>
  </si>
  <si>
    <t>利用日時</t>
    <rPh sb="0" eb="4">
      <t>リヨウニチジ</t>
    </rPh>
    <phoneticPr fontId="75"/>
  </si>
  <si>
    <t>記載事項</t>
    <rPh sb="0" eb="4">
      <t>キサイジコウ</t>
    </rPh>
    <phoneticPr fontId="75"/>
  </si>
  <si>
    <t>台</t>
    <rPh sb="0" eb="1">
      <t>ダイ</t>
    </rPh>
    <phoneticPr fontId="75"/>
  </si>
  <si>
    <t>台数：</t>
    <phoneticPr fontId="75"/>
  </si>
  <si>
    <t>P2</t>
    <phoneticPr fontId="75"/>
  </si>
  <si>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</si>
  <si>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</si>
  <si>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</si>
  <si>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76"/>
  </si>
  <si>
    <t>派遣先管理台帳</t>
  </si>
  <si>
    <t>賃金台帳　</t>
    <rPh sb="0" eb="2">
      <t>チンギン</t>
    </rPh>
    <phoneticPr fontId="76"/>
  </si>
  <si>
    <t>労働者名簿</t>
  </si>
  <si>
    <t>ICカード</t>
  </si>
  <si>
    <t>タイムカード</t>
  </si>
  <si>
    <t>職員出勤簿</t>
  </si>
  <si>
    <t>業務日誌</t>
    <rPh sb="0" eb="2">
      <t>ギョウム</t>
    </rPh>
    <rPh sb="2" eb="4">
      <t>ニッシ</t>
    </rPh>
    <phoneticPr fontId="76"/>
  </si>
  <si>
    <t>（定款、定款施行細則、就業規則、経理規程等）</t>
  </si>
  <si>
    <t>施設運営に関する基本諸規程集</t>
    <rPh sb="0" eb="2">
      <t>シセツ</t>
    </rPh>
    <rPh sb="10" eb="11">
      <t>ショ</t>
    </rPh>
    <rPh sb="13" eb="14">
      <t>シュウ</t>
    </rPh>
    <phoneticPr fontId="76"/>
  </si>
  <si>
    <t>・作成している帳簿類</t>
    <rPh sb="1" eb="3">
      <t>サクセイ</t>
    </rPh>
    <rPh sb="7" eb="9">
      <t>チョウボ</t>
    </rPh>
    <rPh sb="9" eb="10">
      <t>ルイ</t>
    </rPh>
    <phoneticPr fontId="76"/>
  </si>
  <si>
    <t>職員への周知方法：</t>
    <rPh sb="0" eb="2">
      <t>ショクイン</t>
    </rPh>
    <phoneticPr fontId="3"/>
  </si>
  <si>
    <t>回</t>
    <rPh sb="0" eb="1">
      <t>カイ</t>
    </rPh>
    <phoneticPr fontId="77"/>
  </si>
  <si>
    <t>開催回数（年）：</t>
    <rPh sb="0" eb="2">
      <t>カイサイ</t>
    </rPh>
    <rPh sb="2" eb="4">
      <t>カイスウ</t>
    </rPh>
    <rPh sb="5" eb="6">
      <t>ネン</t>
    </rPh>
    <phoneticPr fontId="77"/>
  </si>
  <si>
    <t>(管理)栄養士</t>
    <rPh sb="1" eb="3">
      <t>カンリ</t>
    </rPh>
    <rPh sb="4" eb="7">
      <t>エイヨウシ</t>
    </rPh>
    <phoneticPr fontId="3"/>
  </si>
  <si>
    <t>事務職員</t>
    <rPh sb="0" eb="4">
      <t>ジムショクイン</t>
    </rPh>
    <phoneticPr fontId="3"/>
  </si>
  <si>
    <t>会議名：</t>
    <rPh sb="0" eb="2">
      <t>カイギ</t>
    </rPh>
    <rPh sb="2" eb="3">
      <t>メイ</t>
    </rPh>
    <phoneticPr fontId="77"/>
  </si>
  <si>
    <t>・施設運営のための会議を開催しているか</t>
    <phoneticPr fontId="75"/>
  </si>
  <si>
    <t>（ １）事業一般</t>
    <phoneticPr fontId="75"/>
  </si>
  <si>
    <t>Ⅰ　事業</t>
  </si>
  <si>
    <t>自主点検表</t>
    <rPh sb="0" eb="2">
      <t>ジシュ</t>
    </rPh>
    <rPh sb="2" eb="4">
      <t>テンケン</t>
    </rPh>
    <rPh sb="4" eb="5">
      <t>ヒョウ</t>
    </rPh>
    <phoneticPr fontId="38"/>
  </si>
  <si>
    <t>実地確認結果</t>
    <rPh sb="0" eb="2">
      <t>ジッチ</t>
    </rPh>
    <rPh sb="2" eb="4">
      <t>カクニン</t>
    </rPh>
    <rPh sb="4" eb="6">
      <t>ケッカ</t>
    </rPh>
    <phoneticPr fontId="38"/>
  </si>
  <si>
    <t>最終判定</t>
    <rPh sb="0" eb="2">
      <t>サイシュウ</t>
    </rPh>
    <rPh sb="2" eb="4">
      <t>ハンテイ</t>
    </rPh>
    <phoneticPr fontId="38"/>
  </si>
  <si>
    <t>事前判定</t>
    <rPh sb="0" eb="2">
      <t>ジゼン</t>
    </rPh>
    <rPh sb="2" eb="4">
      <t>ハンテイ</t>
    </rPh>
    <phoneticPr fontId="38"/>
  </si>
  <si>
    <t>いる</t>
    <phoneticPr fontId="75"/>
  </si>
  <si>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78"/>
  </si>
  <si>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78"/>
  </si>
  <si>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3"/>
  </si>
  <si>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77"/>
  </si>
  <si>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77"/>
  </si>
  <si>
    <t>　・公用車の運行管理簿は作成されているか。</t>
    <rPh sb="12" eb="14">
      <t>サクセイ</t>
    </rPh>
    <phoneticPr fontId="75"/>
  </si>
  <si>
    <t>エ　休憩時間を就業規則において適正に定めているか。</t>
    <phoneticPr fontId="75"/>
  </si>
  <si>
    <t>オ　職員の勤務時間は入所者の処遇も考慮して適切に定めているか。</t>
    <phoneticPr fontId="75"/>
  </si>
  <si>
    <t>加入している共済等</t>
    <phoneticPr fontId="12"/>
  </si>
  <si>
    <t>（確認の上、○をつけること）</t>
    <rPh sb="1" eb="3">
      <t>カクニン</t>
    </rPh>
    <rPh sb="4" eb="5">
      <t>ウエ</t>
    </rPh>
    <phoneticPr fontId="12"/>
  </si>
  <si>
    <t>実施日：</t>
    <rPh sb="0" eb="3">
      <t>ジッシビ</t>
    </rPh>
    <phoneticPr fontId="12"/>
  </si>
  <si>
    <t>平成・令和</t>
  </si>
  <si>
    <t>自己点検</t>
    <rPh sb="0" eb="4">
      <t>ジコテンケン</t>
    </rPh>
    <phoneticPr fontId="75"/>
  </si>
  <si>
    <t>－</t>
    <phoneticPr fontId="12"/>
  </si>
  <si>
    <t>レジオネラ属菌等の検査</t>
    <phoneticPr fontId="12"/>
  </si>
  <si>
    <r>
      <t>残留塩素濃度測定</t>
    </r>
    <r>
      <rPr>
        <sz val="9"/>
        <color rgb="FFFF0000"/>
        <rFont val="游ゴシック Medium"/>
        <family val="3"/>
        <charset val="128"/>
      </rPr>
      <t>（転記すること）</t>
    </r>
    <rPh sb="9" eb="11">
      <t>テンキ</t>
    </rPh>
    <phoneticPr fontId="12"/>
  </si>
  <si>
    <t>脱衣室等の清掃</t>
    <rPh sb="3" eb="4">
      <t>トウ</t>
    </rPh>
    <phoneticPr fontId="75"/>
  </si>
  <si>
    <t>循環配管の洗浄・消毒</t>
    <phoneticPr fontId="75"/>
  </si>
  <si>
    <t>貯湯槽の点検・洗浄</t>
    <phoneticPr fontId="75"/>
  </si>
  <si>
    <t>ろ過器の洗浄・消毒</t>
    <phoneticPr fontId="75"/>
  </si>
  <si>
    <t>集毛器の清掃・洗浄</t>
    <phoneticPr fontId="75"/>
  </si>
  <si>
    <t>ー</t>
    <phoneticPr fontId="12"/>
  </si>
  <si>
    <t>　　貯湯槽がある場合、貯湯槽の洗浄・点検を行っているか。</t>
    <phoneticPr fontId="75"/>
  </si>
  <si>
    <t>外部委託</t>
  </si>
  <si>
    <t>外部委託</t>
    <rPh sb="0" eb="4">
      <t>ガイブイタク</t>
    </rPh>
    <phoneticPr fontId="12"/>
  </si>
  <si>
    <t>記録の確認</t>
    <rPh sb="3" eb="5">
      <t>カクニン</t>
    </rPh>
    <phoneticPr fontId="12"/>
  </si>
  <si>
    <t>実施状況（点検表）</t>
    <rPh sb="5" eb="8">
      <t>テンケンヒョウ</t>
    </rPh>
    <phoneticPr fontId="12"/>
  </si>
  <si>
    <t>【10　調理従事者等は、毎日作業開始前に、自らの健康状態を衛生管理者に報告し、
　　　衛生管理者はその結果を記録していますか】</t>
    <phoneticPr fontId="12"/>
  </si>
  <si>
    <t>８　検食は、原材料及び調理済み食品を食品ごとに約５０gを清潔な容器に入れ、</t>
    <phoneticPr fontId="12"/>
  </si>
  <si>
    <t xml:space="preserve">  　マイナス２０度以下で２週間以上保存していますか</t>
    <phoneticPr fontId="12"/>
  </si>
  <si>
    <t>６　原材料は戸棚、冷凍又は冷蔵設備に適切な温度で保存し、原材料の搬入時刻、室温及び</t>
    <phoneticPr fontId="12"/>
  </si>
  <si>
    <t xml:space="preserve">  　冷凍又は冷蔵設備内温度を記録していますか</t>
    <phoneticPr fontId="12"/>
  </si>
  <si>
    <t>ア　感染症や非常災害の発生時にサービスを継続的に実施するため及び非常時の体制で</t>
    <phoneticPr fontId="75"/>
  </si>
  <si>
    <t>　　早期の常務の再開を図るため業務継続計画を策定しているか。</t>
    <phoneticPr fontId="12"/>
  </si>
  <si>
    <t>P20</t>
    <phoneticPr fontId="12"/>
  </si>
  <si>
    <t>P21</t>
    <phoneticPr fontId="12"/>
  </si>
  <si>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12"/>
  </si>
  <si>
    <t>所定労働時間を超える労働の有無</t>
    <phoneticPr fontId="5"/>
  </si>
  <si>
    <t>休憩時間</t>
    <phoneticPr fontId="5"/>
  </si>
  <si>
    <t>休日</t>
    <phoneticPr fontId="5"/>
  </si>
  <si>
    <t>休暇</t>
    <phoneticPr fontId="5"/>
  </si>
  <si>
    <t>労働者を二組以上に分けて就業させる場合における就業時転換に関する事項</t>
    <phoneticPr fontId="5"/>
  </si>
  <si>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</si>
  <si>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</si>
  <si>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</si>
  <si>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</si>
  <si>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</si>
  <si>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</si>
  <si>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7"/>
  </si>
  <si>
    <t>①</t>
    <phoneticPr fontId="7"/>
  </si>
  <si>
    <t>②</t>
    <phoneticPr fontId="7"/>
  </si>
  <si>
    <t>～</t>
    <phoneticPr fontId="12"/>
  </si>
  <si>
    <t>（１）「点検結果」欄の該当する回答をリストから選択してください。</t>
    <rPh sb="23" eb="25">
      <t>センタク</t>
    </rPh>
    <phoneticPr fontId="5"/>
  </si>
  <si>
    <r>
      <t>○常時１０人以上の労働者を使用している事業場では、労働基準法第８９条の規定に基づいて、就業規則を作成する必要があります。</t>
    </r>
    <r>
      <rPr>
        <strike/>
        <sz val="14"/>
        <rFont val="游ゴシック Medium"/>
        <family val="3"/>
        <charset val="128"/>
      </rPr>
      <t xml:space="preserve"> </t>
    </r>
    <r>
      <rPr>
        <sz val="14"/>
        <rFont val="游ゴシック Medium"/>
        <family val="3"/>
        <charset val="128"/>
      </rPr>
      <t xml:space="preserve">
  なお、</t>
    </r>
    <r>
      <rPr>
        <u/>
        <sz val="14"/>
        <rFont val="游ゴシック Medium"/>
        <family val="3"/>
        <charset val="128"/>
      </rPr>
      <t>就業規則は変更のつど労働基準監督署に届け出る必要があります。</t>
    </r>
    <rPh sb="1" eb="3">
      <t>ジョウジ</t>
    </rPh>
    <rPh sb="5" eb="6">
      <t>ニン</t>
    </rPh>
    <rPh sb="6" eb="8">
      <t>イジョウ</t>
    </rPh>
    <rPh sb="9" eb="12">
      <t>ロウドウシャ</t>
    </rPh>
    <rPh sb="13" eb="15">
      <t>シヨウ</t>
    </rPh>
    <rPh sb="19" eb="21">
      <t>ジギョウ</t>
    </rPh>
    <rPh sb="21" eb="22">
      <t>バ</t>
    </rPh>
    <rPh sb="48" eb="50">
      <t>サクセイ</t>
    </rPh>
    <rPh sb="72" eb="74">
      <t>ヘンコウ</t>
    </rPh>
    <phoneticPr fontId="5"/>
  </si>
  <si>
    <t>・育児休業を取得しやすい雇用環境整備措置（研修、
　相談窓口設置等）の義務付け</t>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12"/>
  </si>
  <si>
    <t>・妊娠・出産の申出をした労働者に対する個別の制度
　周知・意向確認の措置の義務付け</t>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12"/>
  </si>
  <si>
    <r>
      <t>　</t>
    </r>
    <r>
      <rPr>
        <sz val="14"/>
        <rFont val="游ゴシック Medium"/>
        <family val="3"/>
        <charset val="128"/>
      </rPr>
      <t>ク</t>
    </r>
    <phoneticPr fontId="5"/>
  </si>
  <si>
    <r>
      <t>　</t>
    </r>
    <r>
      <rPr>
        <sz val="14"/>
        <rFont val="游ゴシック Medium"/>
        <family val="3"/>
        <charset val="128"/>
      </rPr>
      <t>ケ</t>
    </r>
    <phoneticPr fontId="5"/>
  </si>
  <si>
    <r>
      <t>　</t>
    </r>
    <r>
      <rPr>
        <sz val="14"/>
        <rFont val="游ゴシック Medium"/>
        <family val="3"/>
        <charset val="128"/>
      </rPr>
      <t>コ</t>
    </r>
    <phoneticPr fontId="5"/>
  </si>
  <si>
    <t>　給与規程は、就業規則の一部を成しています。作成に当たっては職員代表の意見を聴き理事会等の審議を経ていますか。</t>
    <rPh sb="7" eb="9">
      <t>シュウギョウ</t>
    </rPh>
    <rPh sb="15" eb="16">
      <t>ナ</t>
    </rPh>
    <rPh sb="22" eb="24">
      <t>サクセイ</t>
    </rPh>
    <rPh sb="25" eb="26">
      <t>ア</t>
    </rPh>
    <rPh sb="43" eb="44">
      <t>トウ</t>
    </rPh>
    <phoneticPr fontId="5"/>
  </si>
  <si>
    <t>→直近理事会等の議決年月日及び施行年月日を記載してください。</t>
    <rPh sb="1" eb="3">
      <t>チョッキン</t>
    </rPh>
    <rPh sb="6" eb="7">
      <t>トウ</t>
    </rPh>
    <rPh sb="8" eb="10">
      <t>ギケツ</t>
    </rPh>
    <rPh sb="13" eb="14">
      <t>オヨ</t>
    </rPh>
    <rPh sb="15" eb="17">
      <t>セコウ</t>
    </rPh>
    <rPh sb="17" eb="20">
      <t>ネンガッピ</t>
    </rPh>
    <rPh sb="21" eb="23">
      <t>キサイ</t>
    </rPh>
    <phoneticPr fontId="5"/>
  </si>
  <si>
    <t>　給与及び手当支給額の月額の合計は会計帳簿の額と一致していますか。</t>
    <rPh sb="3" eb="4">
      <t>オヨ</t>
    </rPh>
    <rPh sb="5" eb="6">
      <t>テ</t>
    </rPh>
    <rPh sb="6" eb="7">
      <t>トウ</t>
    </rPh>
    <rPh sb="7" eb="9">
      <t>シキュウ</t>
    </rPh>
    <rPh sb="9" eb="10">
      <t>ガク</t>
    </rPh>
    <rPh sb="11" eb="13">
      <t>ゲツガク</t>
    </rPh>
    <rPh sb="14" eb="16">
      <t>ゴウケイ</t>
    </rPh>
    <rPh sb="17" eb="19">
      <t>カイケイ</t>
    </rPh>
    <rPh sb="19" eb="20">
      <t>チョウ</t>
    </rPh>
    <rPh sb="20" eb="21">
      <t>ボ</t>
    </rPh>
    <phoneticPr fontId="6"/>
  </si>
  <si>
    <t>(５)</t>
    <phoneticPr fontId="5"/>
  </si>
  <si>
    <r>
      <t>○</t>
    </r>
    <r>
      <rPr>
        <u/>
        <sz val="14"/>
        <rFont val="游ゴシック Medium"/>
        <family val="3"/>
        <charset val="128"/>
      </rPr>
      <t xml:space="preserve">３６条協定は、所轄労働基準監督署への届出が効力発生要件とされています。そのため、協定期間の開始日よりも前に届け出る必要があります。
</t>
    </r>
    <rPh sb="3" eb="4">
      <t>ジョウ</t>
    </rPh>
    <rPh sb="41" eb="43">
      <t>キョウテイ</t>
    </rPh>
    <rPh sb="43" eb="45">
      <t>キカン</t>
    </rPh>
    <rPh sb="46" eb="48">
      <t>カイシ</t>
    </rPh>
    <rPh sb="52" eb="53">
      <t>マエ</t>
    </rPh>
    <rPh sb="54" eb="55">
      <t>トド</t>
    </rPh>
    <rPh sb="56" eb="57">
      <t>デ</t>
    </rPh>
    <rPh sb="58" eb="60">
      <t>ヒツヨウ</t>
    </rPh>
    <phoneticPr fontId="5"/>
  </si>
  <si>
    <t>(６)</t>
    <phoneticPr fontId="5"/>
  </si>
  <si>
    <t>(７)</t>
    <phoneticPr fontId="5"/>
  </si>
  <si>
    <t>(８)</t>
    <phoneticPr fontId="5"/>
  </si>
  <si>
    <t>(９)</t>
    <phoneticPr fontId="5"/>
  </si>
  <si>
    <t>○パート労働者の雇用保険加入基準
　・１週の労働時間が20時間以上で31日以上雇用される見込みのある
　　者（年収90万円以上の条件は撤廃（平成13年4月）され年収90万
　　円未満でも加入可能）</t>
    <rPh sb="4" eb="7">
      <t>ロウドウシャ</t>
    </rPh>
    <phoneticPr fontId="5"/>
  </si>
  <si>
    <t>〇令和４年１０月１日から社会保険の被保険者１０１人以上の法人は次の条件をすべて満たすパート・アルバイトの方も加入対象です。
　・週の所定労働時間が２０時間以上
　・雇用期間が２ヶ月を超えて見込まれる。
　・賃金の月額が８８，０００円以上
　・学生ではない。
　</t>
    <rPh sb="1" eb="3">
      <t>レイワ</t>
    </rPh>
    <rPh sb="4" eb="5">
      <t>ネン</t>
    </rPh>
    <rPh sb="7" eb="8">
      <t>ガツ</t>
    </rPh>
    <rPh sb="9" eb="10">
      <t>ニチ</t>
    </rPh>
    <rPh sb="12" eb="14">
      <t>シャカイ</t>
    </rPh>
    <rPh sb="14" eb="16">
      <t>ホケン</t>
    </rPh>
    <rPh sb="17" eb="21">
      <t>ヒホケンシャ</t>
    </rPh>
    <rPh sb="24" eb="25">
      <t>ニン</t>
    </rPh>
    <rPh sb="25" eb="27">
      <t>イジョウ</t>
    </rPh>
    <rPh sb="28" eb="30">
      <t>ホウジン</t>
    </rPh>
    <rPh sb="31" eb="32">
      <t>ツギ</t>
    </rPh>
    <rPh sb="33" eb="35">
      <t>ジョウケン</t>
    </rPh>
    <rPh sb="39" eb="40">
      <t>ミ</t>
    </rPh>
    <rPh sb="52" eb="53">
      <t>カタ</t>
    </rPh>
    <rPh sb="54" eb="56">
      <t>カニュウ</t>
    </rPh>
    <rPh sb="56" eb="58">
      <t>タイショウ</t>
    </rPh>
    <phoneticPr fontId="12"/>
  </si>
  <si>
    <t>(10)</t>
    <phoneticPr fontId="5"/>
  </si>
  <si>
    <t>○社会福祉施設等における非常災害対策計画の策定の手引（令和3年5月改訂、社会福祉課）、P13～P19参考１</t>
    <rPh sb="27" eb="28">
      <t>ワ</t>
    </rPh>
    <rPh sb="29" eb="30">
      <t>ネン</t>
    </rPh>
    <rPh sb="31" eb="32">
      <t>ガツ</t>
    </rPh>
    <rPh sb="32" eb="34">
      <t>カイテイ</t>
    </rPh>
    <rPh sb="35" eb="37">
      <t>シャカイ</t>
    </rPh>
    <rPh sb="37" eb="39">
      <t>フクシ</t>
    </rPh>
    <rPh sb="39" eb="40">
      <t>カ</t>
    </rPh>
    <rPh sb="49" eb="51">
      <t>サンコウ</t>
    </rPh>
    <phoneticPr fontId="5"/>
  </si>
  <si>
    <t>→別紙２「施設・防犯 安全確認点検項目」を作成し提出してください。</t>
    <rPh sb="1" eb="3">
      <t>ベッシ</t>
    </rPh>
    <rPh sb="5" eb="7">
      <t>シセツ</t>
    </rPh>
    <rPh sb="8" eb="10">
      <t>ボウハン</t>
    </rPh>
    <rPh sb="21" eb="23">
      <t>サクセイ</t>
    </rPh>
    <rPh sb="24" eb="26">
      <t>テイシュツ</t>
    </rPh>
    <phoneticPr fontId="5"/>
  </si>
  <si>
    <t>→別紙３「入浴設備の衛生管理」を作成し自主点検表と一緒に提出してください。</t>
    <rPh sb="1" eb="2">
      <t>ベツ</t>
    </rPh>
    <rPh sb="2" eb="3">
      <t>シ</t>
    </rPh>
    <rPh sb="4" eb="6">
      <t>ニュウヨク</t>
    </rPh>
    <rPh sb="6" eb="8">
      <t>セツビ</t>
    </rPh>
    <rPh sb="9" eb="11">
      <t>エイセイ</t>
    </rPh>
    <rPh sb="11" eb="13">
      <t>カンリ</t>
    </rPh>
    <rPh sb="15" eb="17">
      <t>サクセイ</t>
    </rPh>
    <rPh sb="18" eb="20">
      <t>ジシュ</t>
    </rPh>
    <rPh sb="20" eb="22">
      <t>テンケン</t>
    </rPh>
    <rPh sb="22" eb="23">
      <t>ヒョウ</t>
    </rPh>
    <rPh sb="24" eb="26">
      <t>イッショ</t>
    </rPh>
    <rPh sb="27" eb="29">
      <t>テイシュツ</t>
    </rPh>
    <phoneticPr fontId="5"/>
  </si>
  <si>
    <t>○受託業者が実施した給食業務従事者の健康診断及び検便の実施状況及び結果を確認してください。</t>
    <rPh sb="1" eb="3">
      <t>ジュタク</t>
    </rPh>
    <rPh sb="3" eb="5">
      <t>ギョウシャ</t>
    </rPh>
    <rPh sb="6" eb="8">
      <t>ジッシ</t>
    </rPh>
    <rPh sb="10" eb="12">
      <t>キュウショク</t>
    </rPh>
    <rPh sb="12" eb="14">
      <t>ギョウム</t>
    </rPh>
    <rPh sb="14" eb="16">
      <t>ジュウジ</t>
    </rPh>
    <rPh sb="17" eb="18">
      <t>ギョウシャ</t>
    </rPh>
    <rPh sb="18" eb="20">
      <t>ケンコウ</t>
    </rPh>
    <rPh sb="20" eb="22">
      <t>シンダン</t>
    </rPh>
    <rPh sb="22" eb="23">
      <t>オヨ</t>
    </rPh>
    <rPh sb="24" eb="26">
      <t>ケンベン</t>
    </rPh>
    <rPh sb="27" eb="29">
      <t>ジッシ</t>
    </rPh>
    <rPh sb="29" eb="31">
      <t>ジョウキョウ</t>
    </rPh>
    <rPh sb="31" eb="32">
      <t>オヨ</t>
    </rPh>
    <rPh sb="33" eb="35">
      <t>ケッカ</t>
    </rPh>
    <rPh sb="36" eb="38">
      <t>カクニン</t>
    </rPh>
    <phoneticPr fontId="12"/>
  </si>
  <si>
    <t>→別紙４「調理業務の管理」を作成し自主点検表と一緒に提出してください。</t>
    <rPh sb="1" eb="2">
      <t>ベツ</t>
    </rPh>
    <rPh sb="2" eb="3">
      <t>シ</t>
    </rPh>
    <rPh sb="5" eb="7">
      <t>チョウリ</t>
    </rPh>
    <rPh sb="7" eb="9">
      <t>ギョウム</t>
    </rPh>
    <rPh sb="10" eb="12">
      <t>カンリ</t>
    </rPh>
    <rPh sb="14" eb="16">
      <t>サクセイ</t>
    </rPh>
    <rPh sb="17" eb="19">
      <t>ジシュ</t>
    </rPh>
    <rPh sb="19" eb="21">
      <t>テンケン</t>
    </rPh>
    <rPh sb="21" eb="22">
      <t>ヒョウ</t>
    </rPh>
    <rPh sb="23" eb="25">
      <t>イッショ</t>
    </rPh>
    <rPh sb="26" eb="28">
      <t>テイシュツ</t>
    </rPh>
    <phoneticPr fontId="5"/>
  </si>
  <si>
    <t xml:space="preserve">○調理業務の管理は大量調理施設衛生管理マニュアルにより適切に管理してください。
</t>
    <rPh sb="1" eb="3">
      <t>チョウリ</t>
    </rPh>
    <rPh sb="3" eb="5">
      <t>ギョウム</t>
    </rPh>
    <rPh sb="6" eb="8">
      <t>カンリ</t>
    </rPh>
    <rPh sb="9" eb="11">
      <t>タイリョウ</t>
    </rPh>
    <rPh sb="11" eb="13">
      <t>チョウリ</t>
    </rPh>
    <rPh sb="13" eb="15">
      <t>シセツ</t>
    </rPh>
    <rPh sb="15" eb="17">
      <t>エイセイ</t>
    </rPh>
    <rPh sb="17" eb="19">
      <t>カンリ</t>
    </rPh>
    <rPh sb="27" eb="29">
      <t>テキセツ</t>
    </rPh>
    <rPh sb="30" eb="32">
      <t>カンリ</t>
    </rPh>
    <phoneticPr fontId="5"/>
  </si>
  <si>
    <t>③就業上限の有無</t>
    <rPh sb="1" eb="3">
      <t>シュウギョウ</t>
    </rPh>
    <rPh sb="3" eb="5">
      <t>ジョウゲン</t>
    </rPh>
    <rPh sb="6" eb="8">
      <t>ウム</t>
    </rPh>
    <phoneticPr fontId="5"/>
  </si>
  <si>
    <t>創業支援等措置（有・無）</t>
    <rPh sb="0" eb="2">
      <t>ソウギョウ</t>
    </rPh>
    <rPh sb="2" eb="4">
      <t>シエン</t>
    </rPh>
    <rPh sb="4" eb="5">
      <t>トウ</t>
    </rPh>
    <rPh sb="5" eb="7">
      <t>ソチ</t>
    </rPh>
    <rPh sb="8" eb="9">
      <t>ア</t>
    </rPh>
    <rPh sb="10" eb="11">
      <t>ム</t>
    </rPh>
    <phoneticPr fontId="7"/>
  </si>
  <si>
    <t>無期転換後の労働条件の明示</t>
    <rPh sb="0" eb="4">
      <t>ムキテンカン</t>
    </rPh>
    <rPh sb="4" eb="5">
      <t>ゴ</t>
    </rPh>
    <rPh sb="6" eb="8">
      <t>ロウドウ</t>
    </rPh>
    <rPh sb="8" eb="10">
      <t>ジョウケン</t>
    </rPh>
    <rPh sb="11" eb="13">
      <t>メイジ</t>
    </rPh>
    <phoneticPr fontId="7"/>
  </si>
  <si>
    <t>無期転換申込機会の明示</t>
    <rPh sb="0" eb="4">
      <t>ムキテンカン</t>
    </rPh>
    <rPh sb="4" eb="5">
      <t>モウ</t>
    </rPh>
    <rPh sb="5" eb="6">
      <t>コ</t>
    </rPh>
    <rPh sb="6" eb="8">
      <t>キカイ</t>
    </rPh>
    <rPh sb="9" eb="11">
      <t>メイジ</t>
    </rPh>
    <phoneticPr fontId="7"/>
  </si>
  <si>
    <t>無期転換申込機会の明示</t>
    <phoneticPr fontId="7"/>
  </si>
  <si>
    <t>無期転換後の労働条件の明示</t>
    <phoneticPr fontId="7"/>
  </si>
  <si>
    <t>更新上限の有無</t>
    <phoneticPr fontId="7"/>
  </si>
  <si>
    <t>③</t>
    <phoneticPr fontId="7"/>
  </si>
  <si>
    <t>○労基法施行規則第5条</t>
    <phoneticPr fontId="7"/>
  </si>
  <si>
    <t>○労基法第15条</t>
    <phoneticPr fontId="5"/>
  </si>
  <si>
    <t>○短時間労働者及び有期雇用労働者の雇用管理の改善等に関する法律第6条第1項
○短時間労働者及び有期雇用労働者の雇用管理の改善等に関する法律施行規則第2条</t>
    <phoneticPr fontId="7"/>
  </si>
  <si>
    <r>
      <t>令和</t>
    </r>
    <r>
      <rPr>
        <sz val="24"/>
        <color rgb="FFFF0000"/>
        <rFont val="HG丸ｺﾞｼｯｸM-PRO"/>
        <family val="3"/>
        <charset val="128"/>
      </rPr>
      <t>6</t>
    </r>
    <r>
      <rPr>
        <sz val="24"/>
        <rFont val="HG丸ｺﾞｼｯｸM-PRO"/>
        <family val="3"/>
        <charset val="128"/>
      </rPr>
      <t>年度　社会福祉法人一般監査提出資料</t>
    </r>
    <rPh sb="0" eb="2">
      <t>レイワ</t>
    </rPh>
    <rPh sb="12" eb="14">
      <t>イッパン</t>
    </rPh>
    <rPh sb="14" eb="16">
      <t>カンサ</t>
    </rPh>
    <phoneticPr fontId="5"/>
  </si>
  <si>
    <r>
      <t>○個人情報保護法
○医療・介護関係事業者における個人情報の適切な取扱いのためのガイダンス</t>
    </r>
    <r>
      <rPr>
        <sz val="12"/>
        <color rgb="FFFF0000"/>
        <rFont val="游ゴシック Medium"/>
        <family val="3"/>
        <charset val="128"/>
      </rPr>
      <t>（平成29年４月14日通知、令和５年３月29日最終改正）【令和５年４月１日施行】</t>
    </r>
    <r>
      <rPr>
        <sz val="12"/>
        <rFont val="游ゴシック Medium"/>
        <family val="3"/>
        <charset val="128"/>
      </rPr>
      <t>(平成29年4月14日個人情報保護委員会)</t>
    </r>
    <rPh sb="45" eb="47">
      <t>ヘイセイ</t>
    </rPh>
    <rPh sb="49" eb="50">
      <t>ネン</t>
    </rPh>
    <rPh sb="51" eb="52">
      <t>ガツ</t>
    </rPh>
    <rPh sb="54" eb="55">
      <t>ニチ</t>
    </rPh>
    <rPh sb="55" eb="57">
      <t>ツウチ</t>
    </rPh>
    <rPh sb="58" eb="60">
      <t>レイワ</t>
    </rPh>
    <rPh sb="61" eb="62">
      <t>ネン</t>
    </rPh>
    <rPh sb="63" eb="64">
      <t>ガツ</t>
    </rPh>
    <rPh sb="66" eb="67">
      <t>ニチ</t>
    </rPh>
    <rPh sb="67" eb="69">
      <t>サイシュウ</t>
    </rPh>
    <rPh sb="69" eb="71">
      <t>カイセイ</t>
    </rPh>
    <rPh sb="73" eb="75">
      <t>レイワ</t>
    </rPh>
    <rPh sb="76" eb="77">
      <t>ネン</t>
    </rPh>
    <rPh sb="78" eb="79">
      <t>ガツ</t>
    </rPh>
    <rPh sb="80" eb="81">
      <t>ニチ</t>
    </rPh>
    <rPh sb="81" eb="83">
      <t>セコウ</t>
    </rPh>
    <phoneticPr fontId="7"/>
  </si>
  <si>
    <r>
      <t>○特定個人情報の適正な取扱いに関するガイドライン(事業者編)(平成26年12月11日付け／最終改正：令和2年5月25日</t>
    </r>
    <r>
      <rPr>
        <sz val="12"/>
        <color rgb="FFFF0000"/>
        <rFont val="游ゴシック Medium"/>
        <family val="3"/>
        <charset val="128"/>
      </rPr>
      <t>（令和５年７月一部改正）</t>
    </r>
    <r>
      <rPr>
        <sz val="12"/>
        <rFont val="游ゴシック Medium"/>
        <family val="3"/>
        <charset val="128"/>
      </rPr>
      <t xml:space="preserve"> 個人情報保護委員会）</t>
    </r>
    <rPh sb="50" eb="52">
      <t>レイワ</t>
    </rPh>
    <rPh sb="53" eb="54">
      <t>ネン</t>
    </rPh>
    <rPh sb="55" eb="56">
      <t>ガツ</t>
    </rPh>
    <rPh sb="58" eb="59">
      <t>ニチ</t>
    </rPh>
    <rPh sb="60" eb="62">
      <t>レイワ</t>
    </rPh>
    <rPh sb="63" eb="64">
      <t>ネン</t>
    </rPh>
    <rPh sb="65" eb="66">
      <t>ガツ</t>
    </rPh>
    <rPh sb="66" eb="68">
      <t>イチブ</t>
    </rPh>
    <rPh sb="68" eb="70">
      <t>カイセイ</t>
    </rPh>
    <phoneticPr fontId="12"/>
  </si>
  <si>
    <r>
      <t>(令和</t>
    </r>
    <r>
      <rPr>
        <sz val="14"/>
        <color rgb="FFFF0000"/>
        <rFont val="游ゴシック Medium"/>
        <family val="3"/>
        <charset val="128"/>
      </rPr>
      <t>５</t>
    </r>
    <r>
      <rPr>
        <sz val="14"/>
        <rFont val="游ゴシック Medium"/>
        <family val="3"/>
        <charset val="128"/>
      </rPr>
      <t>年度実績</t>
    </r>
    <phoneticPr fontId="5"/>
  </si>
  <si>
    <r>
      <t>令和</t>
    </r>
    <r>
      <rPr>
        <u/>
        <sz val="14"/>
        <color rgb="FFFF0000"/>
        <rFont val="游ゴシック Medium"/>
        <family val="3"/>
        <charset val="128"/>
      </rPr>
      <t>５</t>
    </r>
    <r>
      <rPr>
        <u/>
        <sz val="14"/>
        <rFont val="游ゴシック Medium"/>
        <family val="3"/>
        <charset val="128"/>
      </rPr>
      <t>年（１～１２月）の年収額：</t>
    </r>
    <rPh sb="0" eb="2">
      <t>レイワ</t>
    </rPh>
    <rPh sb="3" eb="4">
      <t>ネン</t>
    </rPh>
    <rPh sb="9" eb="10">
      <t>ツキ</t>
    </rPh>
    <rPh sb="12" eb="14">
      <t>ネンシュウ</t>
    </rPh>
    <rPh sb="14" eb="15">
      <t>ガク</t>
    </rPh>
    <phoneticPr fontId="7"/>
  </si>
  <si>
    <r>
      <t>令和</t>
    </r>
    <r>
      <rPr>
        <u/>
        <sz val="14"/>
        <color rgb="FFFF0000"/>
        <rFont val="游ゴシック Medium"/>
        <family val="3"/>
        <charset val="128"/>
      </rPr>
      <t>４</t>
    </r>
    <r>
      <rPr>
        <u/>
        <sz val="14"/>
        <rFont val="游ゴシック Medium"/>
        <family val="3"/>
        <charset val="128"/>
      </rPr>
      <t>年（１～１２月）の年収額：</t>
    </r>
    <rPh sb="0" eb="2">
      <t>レイワ</t>
    </rPh>
    <rPh sb="3" eb="4">
      <t>ネン</t>
    </rPh>
    <rPh sb="9" eb="10">
      <t>ツキ</t>
    </rPh>
    <rPh sb="12" eb="14">
      <t>ネンシュウ</t>
    </rPh>
    <rPh sb="14" eb="15">
      <t>ガク</t>
    </rPh>
    <phoneticPr fontId="7"/>
  </si>
  <si>
    <r>
      <rPr>
        <sz val="14"/>
        <color rgb="FFFF0000"/>
        <rFont val="游ゴシック Medium"/>
        <family val="3"/>
        <charset val="128"/>
      </rPr>
      <t>④</t>
    </r>
    <r>
      <rPr>
        <sz val="14"/>
        <rFont val="游ゴシック Medium"/>
        <family val="3"/>
        <charset val="128"/>
      </rPr>
      <t>就業の場所</t>
    </r>
    <r>
      <rPr>
        <sz val="14"/>
        <color rgb="FFFF0000"/>
        <rFont val="游ゴシック Medium"/>
        <family val="3"/>
        <charset val="128"/>
      </rPr>
      <t>（雇入れ直後）（変更の範囲）</t>
    </r>
    <r>
      <rPr>
        <sz val="14"/>
        <rFont val="游ゴシック Medium"/>
        <family val="3"/>
        <charset val="128"/>
      </rPr>
      <t>及び従事すべき業務</t>
    </r>
    <r>
      <rPr>
        <sz val="14"/>
        <color rgb="FFFF0000"/>
        <rFont val="游ゴシック Medium"/>
        <family val="3"/>
        <charset val="128"/>
      </rPr>
      <t>（雇入れ直後）（変更の範囲）</t>
    </r>
    <r>
      <rPr>
        <sz val="14"/>
        <rFont val="游ゴシック Medium"/>
        <family val="3"/>
        <charset val="128"/>
      </rPr>
      <t>に関する事項</t>
    </r>
    <rPh sb="7" eb="9">
      <t>ヤトイイ</t>
    </rPh>
    <rPh sb="10" eb="12">
      <t>チョクゴ</t>
    </rPh>
    <rPh sb="14" eb="16">
      <t>ヘンコウ</t>
    </rPh>
    <rPh sb="17" eb="19">
      <t>ハンイ</t>
    </rPh>
    <phoneticPr fontId="5"/>
  </si>
  <si>
    <r>
      <rPr>
        <sz val="14"/>
        <color rgb="FFFF0000"/>
        <rFont val="游ゴシック Medium"/>
        <family val="3"/>
        <charset val="128"/>
      </rPr>
      <t>⑤</t>
    </r>
    <r>
      <rPr>
        <sz val="14"/>
        <rFont val="游ゴシック Medium"/>
        <family val="3"/>
        <charset val="128"/>
      </rPr>
      <t>始業及び終業の時刻</t>
    </r>
    <phoneticPr fontId="5"/>
  </si>
  <si>
    <r>
      <rPr>
        <sz val="14"/>
        <color rgb="FFFF0000"/>
        <rFont val="游ゴシック Medium"/>
        <family val="3"/>
        <charset val="128"/>
      </rPr>
      <t>⑥</t>
    </r>
    <r>
      <rPr>
        <sz val="14"/>
        <rFont val="游ゴシック Medium"/>
        <family val="3"/>
        <charset val="128"/>
      </rPr>
      <t>賃金の決定、計算及び支払の方法、賃金の締切り及び支払の時期に関する事項</t>
    </r>
    <phoneticPr fontId="5"/>
  </si>
  <si>
    <r>
      <rPr>
        <sz val="14"/>
        <color rgb="FFFF0000"/>
        <rFont val="游ゴシック Medium"/>
        <family val="3"/>
        <charset val="128"/>
      </rPr>
      <t>⑦</t>
    </r>
    <r>
      <rPr>
        <sz val="14"/>
        <rFont val="游ゴシック Medium"/>
        <family val="3"/>
        <charset val="128"/>
      </rPr>
      <t>退職に関する事項（解雇の事由を含む。）</t>
    </r>
    <phoneticPr fontId="5"/>
  </si>
  <si>
    <r>
      <rPr>
        <sz val="14"/>
        <color rgb="FFFF0000"/>
        <rFont val="游ゴシック Medium"/>
        <family val="3"/>
        <charset val="128"/>
      </rPr>
      <t>④</t>
    </r>
    <r>
      <rPr>
        <sz val="14"/>
        <rFont val="游ゴシック Medium"/>
        <family val="3"/>
        <charset val="128"/>
      </rPr>
      <t>就業の場所</t>
    </r>
    <r>
      <rPr>
        <sz val="14"/>
        <color rgb="FFFF0000"/>
        <rFont val="游ゴシック Medium"/>
        <family val="3"/>
        <charset val="128"/>
      </rPr>
      <t>（雇入れ直後）（変更の範囲）</t>
    </r>
    <r>
      <rPr>
        <sz val="14"/>
        <rFont val="游ゴシック Medium"/>
        <family val="3"/>
        <charset val="128"/>
      </rPr>
      <t>及び従事すべき業務</t>
    </r>
    <r>
      <rPr>
        <sz val="14"/>
        <color rgb="FFFF0000"/>
        <rFont val="游ゴシック Medium"/>
        <family val="3"/>
        <charset val="128"/>
      </rPr>
      <t>（雇入れ直後）（変更の範囲）に関する事項</t>
    </r>
    <rPh sb="44" eb="45">
      <t>カン</t>
    </rPh>
    <rPh sb="47" eb="49">
      <t>ジコウ</t>
    </rPh>
    <phoneticPr fontId="5"/>
  </si>
  <si>
    <r>
      <rPr>
        <sz val="14"/>
        <color rgb="FFFF0000"/>
        <rFont val="游ゴシック Medium"/>
        <family val="3"/>
        <charset val="128"/>
      </rPr>
      <t>⑥</t>
    </r>
    <r>
      <rPr>
        <sz val="14"/>
        <rFont val="游ゴシック Medium"/>
        <family val="3"/>
        <charset val="128"/>
      </rPr>
      <t>賃金の決定、計算及び支払の方法、賃金の締切り及び支払の時期</t>
    </r>
    <phoneticPr fontId="5"/>
  </si>
  <si>
    <r>
      <rPr>
        <sz val="14"/>
        <color rgb="FFFF0000"/>
        <rFont val="游ゴシック Medium"/>
        <family val="3"/>
        <charset val="128"/>
      </rPr>
      <t>⑧</t>
    </r>
    <r>
      <rPr>
        <sz val="14"/>
        <rFont val="游ゴシック Medium"/>
        <family val="3"/>
        <charset val="128"/>
      </rPr>
      <t>昇給の有無</t>
    </r>
    <phoneticPr fontId="5"/>
  </si>
  <si>
    <r>
      <rPr>
        <sz val="14"/>
        <color rgb="FFFF0000"/>
        <rFont val="游ゴシック Medium"/>
        <family val="3"/>
        <charset val="128"/>
      </rPr>
      <t>⑨</t>
    </r>
    <r>
      <rPr>
        <sz val="14"/>
        <rFont val="游ゴシック Medium"/>
        <family val="3"/>
        <charset val="128"/>
      </rPr>
      <t>退職手当の有無</t>
    </r>
    <phoneticPr fontId="5"/>
  </si>
  <si>
    <r>
      <rPr>
        <sz val="14"/>
        <color rgb="FFFF0000"/>
        <rFont val="游ゴシック Medium"/>
        <family val="3"/>
        <charset val="128"/>
      </rPr>
      <t>⑩</t>
    </r>
    <r>
      <rPr>
        <sz val="14"/>
        <rFont val="游ゴシック Medium"/>
        <family val="3"/>
        <charset val="128"/>
      </rPr>
      <t>賞与の有無</t>
    </r>
    <phoneticPr fontId="5"/>
  </si>
  <si>
    <r>
      <rPr>
        <sz val="14"/>
        <color rgb="FFFF0000"/>
        <rFont val="游ゴシック Medium"/>
        <family val="3"/>
        <charset val="128"/>
      </rPr>
      <t>⑪</t>
    </r>
    <r>
      <rPr>
        <sz val="14"/>
        <rFont val="游ゴシック Medium"/>
        <family val="3"/>
        <charset val="128"/>
      </rPr>
      <t>相談窓口</t>
    </r>
    <phoneticPr fontId="5"/>
  </si>
  <si>
    <r>
      <t>印刷を行う場合については、Ctrlキーを押しながら　自主点検表（運営管理）、別紙１、別紙２、別紙３、別紙４の　</t>
    </r>
    <r>
      <rPr>
        <sz val="11"/>
        <color rgb="FFFF0000"/>
        <rFont val="ＭＳ Ｐゴシック"/>
        <family val="3"/>
        <charset val="128"/>
      </rPr>
      <t>５</t>
    </r>
    <r>
      <rPr>
        <sz val="11"/>
        <color theme="1"/>
        <rFont val="ＭＳ Ｐゴシック"/>
        <family val="2"/>
        <charset val="128"/>
      </rPr>
      <t xml:space="preserve">つのシートを選択し
</t>
    </r>
    <rPh sb="0" eb="2">
      <t>インサツ</t>
    </rPh>
    <rPh sb="3" eb="4">
      <t>オコナ</t>
    </rPh>
    <rPh sb="5" eb="7">
      <t>バアイ</t>
    </rPh>
    <rPh sb="26" eb="28">
      <t>ジシュ</t>
    </rPh>
    <rPh sb="28" eb="30">
      <t>テンケン</t>
    </rPh>
    <rPh sb="30" eb="31">
      <t>ヒョウ</t>
    </rPh>
    <rPh sb="32" eb="34">
      <t>ウンエイ</t>
    </rPh>
    <rPh sb="34" eb="36">
      <t>カンリ</t>
    </rPh>
    <rPh sb="38" eb="40">
      <t>ベッシ</t>
    </rPh>
    <rPh sb="42" eb="44">
      <t>ベッシ</t>
    </rPh>
    <rPh sb="46" eb="48">
      <t>ベッシ</t>
    </rPh>
    <rPh sb="50" eb="52">
      <t>ベッシ</t>
    </rPh>
    <rPh sb="62" eb="64">
      <t>センタク</t>
    </rPh>
    <phoneticPr fontId="75"/>
  </si>
  <si>
    <r>
      <t>この点検表は、はじめに、自主点検表（運営管理）、自主点検結果確認シート、別紙１、別紙２、別紙３、別紙４の　</t>
    </r>
    <r>
      <rPr>
        <sz val="11"/>
        <color rgb="FFFF0000"/>
        <rFont val="ＭＳ Ｐゴシック"/>
        <family val="3"/>
        <charset val="128"/>
      </rPr>
      <t>６</t>
    </r>
    <r>
      <rPr>
        <sz val="11"/>
        <color theme="1"/>
        <rFont val="ＭＳ Ｐゴシック"/>
        <family val="2"/>
        <charset val="128"/>
      </rPr>
      <t>シートがあります。</t>
    </r>
    <rPh sb="2" eb="5">
      <t>テンケンヒョウ</t>
    </rPh>
    <rPh sb="12" eb="14">
      <t>ジシュ</t>
    </rPh>
    <rPh sb="14" eb="16">
      <t>テンケン</t>
    </rPh>
    <rPh sb="16" eb="17">
      <t>ヒョウ</t>
    </rPh>
    <rPh sb="18" eb="20">
      <t>ウンエイ</t>
    </rPh>
    <rPh sb="20" eb="22">
      <t>カンリ</t>
    </rPh>
    <rPh sb="24" eb="26">
      <t>ジシュ</t>
    </rPh>
    <rPh sb="26" eb="28">
      <t>テンケン</t>
    </rPh>
    <rPh sb="28" eb="30">
      <t>ケッカ</t>
    </rPh>
    <rPh sb="30" eb="32">
      <t>カクニン</t>
    </rPh>
    <rPh sb="36" eb="38">
      <t>ベッシ</t>
    </rPh>
    <rPh sb="40" eb="42">
      <t>ベッシ</t>
    </rPh>
    <rPh sb="44" eb="46">
      <t>ベッシ</t>
    </rPh>
    <rPh sb="48" eb="50">
      <t>ベッシ</t>
    </rPh>
    <phoneticPr fontId="75"/>
  </si>
  <si>
    <r>
      <t>Ver.1.</t>
    </r>
    <r>
      <rPr>
        <sz val="22"/>
        <color rgb="FFFF0000"/>
        <rFont val="ＭＳ Ｐゴシック"/>
        <family val="3"/>
        <charset val="128"/>
        <scheme val="minor"/>
      </rPr>
      <t>1</t>
    </r>
    <phoneticPr fontId="7"/>
  </si>
  <si>
    <r>
      <t>年（令和</t>
    </r>
    <r>
      <rPr>
        <u/>
        <sz val="14"/>
        <color rgb="FFFF0000"/>
        <rFont val="游ゴシック Medium"/>
        <family val="3"/>
        <charset val="128"/>
      </rPr>
      <t>5</t>
    </r>
    <r>
      <rPr>
        <u/>
        <sz val="14"/>
        <rFont val="游ゴシック Medium"/>
        <family val="3"/>
        <charset val="128"/>
      </rPr>
      <t>年12月31日現在）</t>
    </r>
    <phoneticPr fontId="5"/>
  </si>
  <si>
    <r>
      <t>○感染症や非常災害の発生時にサービスを継続的に実施するため、及び非常時の体制で早期の</t>
    </r>
    <r>
      <rPr>
        <sz val="14"/>
        <color rgb="FFFF0000"/>
        <rFont val="游ゴシック Medium"/>
        <family val="3"/>
        <charset val="128"/>
      </rPr>
      <t>業</t>
    </r>
    <r>
      <rPr>
        <sz val="14"/>
        <rFont val="游ゴシック Medium"/>
        <family val="3"/>
        <charset val="128"/>
      </rPr>
      <t>務の再開を図るため業務継続計画を策定してください。</t>
    </r>
    <rPh sb="42" eb="43">
      <t>ギョウ</t>
    </rPh>
    <phoneticPr fontId="12"/>
  </si>
  <si>
    <r>
      <t>○埼玉県の最低賃金は時給</t>
    </r>
    <r>
      <rPr>
        <sz val="14"/>
        <color rgb="FFFF0000"/>
        <rFont val="游ゴシック Medium"/>
        <family val="3"/>
        <charset val="128"/>
      </rPr>
      <t>１，０２８</t>
    </r>
    <r>
      <rPr>
        <sz val="14"/>
        <rFont val="游ゴシック Medium"/>
        <family val="3"/>
        <charset val="128"/>
      </rPr>
      <t>円です。
　　　　　　(発効日:令和</t>
    </r>
    <r>
      <rPr>
        <sz val="14"/>
        <color rgb="FFFF0000"/>
        <rFont val="游ゴシック Medium"/>
        <family val="3"/>
        <charset val="128"/>
      </rPr>
      <t>５</t>
    </r>
    <r>
      <rPr>
        <sz val="14"/>
        <rFont val="游ゴシック Medium"/>
        <family val="3"/>
        <charset val="128"/>
      </rPr>
      <t>年10月1日)</t>
    </r>
    <rPh sb="5" eb="7">
      <t>サイテイ</t>
    </rPh>
    <rPh sb="7" eb="9">
      <t>チンギン</t>
    </rPh>
    <rPh sb="10" eb="12">
      <t>ジキュウ</t>
    </rPh>
    <rPh sb="17" eb="18">
      <t>エン</t>
    </rPh>
    <rPh sb="29" eb="32">
      <t>ハッコウビ</t>
    </rPh>
    <rPh sb="33" eb="35">
      <t>レイワ</t>
    </rPh>
    <rPh sb="36" eb="37">
      <t>ネン</t>
    </rPh>
    <rPh sb="39" eb="40">
      <t>ガツ</t>
    </rPh>
    <rPh sb="41" eb="42">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</si>
</sst>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00_ "/>
    <numFmt numFmtId="179" formatCode="#,##0;&quot;△ &quot;#,##0"/>
    <numFmt numFmtId="180" formatCode="0_);[Red]\(0\)"/>
    <numFmt numFmtId="181" formatCode="&quot;P&quot;0"/>
  </numFmts>
  <fonts count="101" x14ac:knownFonts="1">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6"/>
      <name val="ＭＳ 明朝"/>
      <family val="1"/>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sz val="14"/>
      <name val="HG丸ｺﾞｼｯｸM-PRO"/>
      <family val="3"/>
      <charset val="128"/>
    </font>
    <font>
      <b/>
      <sz val="15"/>
      <name val="HG丸ｺﾞｼｯｸM-PRO"/>
      <family val="3"/>
      <charset val="128"/>
    </font>
    <font>
      <b/>
      <sz val="16"/>
      <name val="HG丸ｺﾞｼｯｸM-PRO"/>
      <family val="3"/>
      <charset val="128"/>
    </font>
    <font>
      <sz val="12"/>
      <name val="HG丸ｺﾞｼｯｸM-PRO"/>
      <family val="3"/>
      <charset val="128"/>
    </font>
    <font>
      <strike/>
      <sz val="14"/>
      <name val="HG丸ｺﾞｼｯｸM-PRO"/>
      <family val="3"/>
      <charset val="128"/>
    </font>
    <font>
      <sz val="12"/>
      <name val="ＭＳ 明朝"/>
      <family val="1"/>
      <charset val="128"/>
    </font>
    <font>
      <u/>
      <sz val="11"/>
      <color theme="10"/>
      <name val="ＭＳ Ｐゴシック"/>
      <family val="3"/>
      <charset val="128"/>
      <scheme val="minor"/>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2"/>
      <color theme="1"/>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b/>
      <sz val="12"/>
      <name val="游ゴシック Medium"/>
      <family val="3"/>
      <charset val="128"/>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6"/>
      <color theme="1"/>
      <name val="游ゴシック"/>
      <family val="3"/>
      <charset val="128"/>
    </font>
    <font>
      <sz val="12"/>
      <color theme="1"/>
      <name val="游ゴシック"/>
      <family val="3"/>
      <charset val="128"/>
    </font>
    <font>
      <sz val="9"/>
      <name val="游ゴシック Medium"/>
      <family val="3"/>
      <charset val="128"/>
    </font>
    <font>
      <sz val="11"/>
      <name val="游ゴシック"/>
      <family val="3"/>
      <charset val="128"/>
    </font>
    <font>
      <b/>
      <sz val="11"/>
      <name val="ＭＳ Ｐゴシック"/>
      <family val="3"/>
      <charset val="128"/>
      <scheme val="minor"/>
    </font>
    <font>
      <b/>
      <i/>
      <sz val="11"/>
      <name val="ＭＳ 明朝"/>
      <family val="1"/>
      <charset val="128"/>
    </font>
    <font>
      <b/>
      <sz val="12"/>
      <name val="ＭＳ 明朝"/>
      <family val="1"/>
      <charset val="128"/>
    </font>
    <font>
      <b/>
      <sz val="16"/>
      <name val="ＭＳ 明朝"/>
      <family val="1"/>
      <charset val="128"/>
    </font>
    <font>
      <sz val="8"/>
      <name val="游ゴシック Medium"/>
      <family val="3"/>
      <charset val="128"/>
    </font>
    <font>
      <b/>
      <sz val="8"/>
      <name val="游ゴシック Medium"/>
      <family val="3"/>
      <charset val="128"/>
    </font>
    <font>
      <strike/>
      <sz val="8"/>
      <name val="游ゴシック Medium"/>
      <family val="3"/>
      <charset val="128"/>
    </font>
    <font>
      <i/>
      <sz val="8"/>
      <name val="游ゴシック Medium"/>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Ｐゴシック"/>
      <family val="3"/>
      <charset val="128"/>
      <scheme val="minor"/>
    </font>
    <font>
      <b/>
      <sz val="10"/>
      <color theme="1"/>
      <name val="游ゴシック Medium"/>
      <family val="3"/>
      <charset val="128"/>
    </font>
    <font>
      <sz val="15"/>
      <name val="游ゴシック Medium"/>
      <family val="3"/>
      <charset val="128"/>
    </font>
    <font>
      <sz val="11"/>
      <color theme="1"/>
      <name val="游ゴシック Medium"/>
      <family val="3"/>
      <charset val="128"/>
    </font>
    <font>
      <sz val="11"/>
      <name val="游ゴシック Medium"/>
      <family val="3"/>
      <charset val="128"/>
    </font>
    <font>
      <b/>
      <sz val="16"/>
      <color theme="1"/>
      <name val="游ゴシック Medium"/>
      <family val="3"/>
      <charset val="128"/>
    </font>
    <font>
      <b/>
      <sz val="14"/>
      <color theme="1"/>
      <name val="游ゴシック Medium"/>
      <family val="3"/>
      <charset val="128"/>
    </font>
    <font>
      <sz val="9"/>
      <color theme="1"/>
      <name val="游ゴシック Medium"/>
      <family val="3"/>
      <charset val="128"/>
    </font>
    <font>
      <sz val="16"/>
      <color theme="1"/>
      <name val="游ゴシック Medium"/>
      <family val="3"/>
      <charset val="128"/>
    </font>
    <font>
      <b/>
      <sz val="11"/>
      <color theme="1"/>
      <name val="游ゴシック Medium"/>
      <family val="3"/>
      <charset val="128"/>
    </font>
    <font>
      <sz val="10"/>
      <name val="游ゴシック Medium"/>
      <family val="3"/>
      <charset val="128"/>
    </font>
    <font>
      <sz val="10"/>
      <color theme="1"/>
      <name val="游ゴシック Medium"/>
      <family val="3"/>
      <charset val="128"/>
    </font>
    <font>
      <sz val="16"/>
      <name val="游ゴシック Medium"/>
      <family val="3"/>
      <charset val="128"/>
    </font>
    <font>
      <sz val="11"/>
      <color indexed="8"/>
      <name val="游ゴシック Medium"/>
      <family val="3"/>
      <charset val="128"/>
    </font>
    <font>
      <sz val="22"/>
      <name val="游ゴシック Medium"/>
      <family val="3"/>
      <charset val="128"/>
    </font>
    <font>
      <strike/>
      <sz val="11"/>
      <color rgb="FFFF0000"/>
      <name val="游ゴシック Medium"/>
      <family val="3"/>
      <charset val="128"/>
    </font>
    <font>
      <b/>
      <sz val="16"/>
      <name val="游ゴシック Medium"/>
      <family val="3"/>
      <charset val="128"/>
    </font>
    <font>
      <strike/>
      <sz val="16"/>
      <color rgb="FFFF0000"/>
      <name val="游ゴシック Medium"/>
      <family val="3"/>
      <charset val="128"/>
    </font>
    <font>
      <sz val="20"/>
      <color theme="1"/>
      <name val="游ゴシック Medium"/>
      <family val="3"/>
      <charset val="128"/>
    </font>
    <font>
      <sz val="11"/>
      <color rgb="FFFF0000"/>
      <name val="ＭＳ Ｐゴシック"/>
      <family val="2"/>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u/>
      <sz val="16"/>
      <name val="HG丸ｺﾞｼｯｸM-PRO"/>
      <family val="3"/>
      <charset val="128"/>
    </font>
    <font>
      <b/>
      <sz val="8"/>
      <name val="ＭＳ 明朝"/>
      <family val="1"/>
      <charset val="128"/>
    </font>
    <font>
      <strike/>
      <sz val="12"/>
      <name val="游ゴシック Medium"/>
      <family val="3"/>
      <charset val="128"/>
    </font>
    <font>
      <sz val="11"/>
      <name val="ＭＳ Ｐゴシック"/>
      <family val="2"/>
      <charset val="128"/>
    </font>
    <font>
      <sz val="14"/>
      <color theme="9"/>
      <name val="游ゴシック Medium"/>
      <family val="3"/>
      <charset val="128"/>
    </font>
    <font>
      <strike/>
      <sz val="14"/>
      <color theme="9"/>
      <name val="游ゴシック Medium"/>
      <family val="3"/>
      <charset val="128"/>
    </font>
    <font>
      <sz val="11"/>
      <color theme="9"/>
      <name val="ＭＳ Ｐゴシック"/>
      <family val="3"/>
      <charset val="128"/>
      <scheme val="minor"/>
    </font>
    <font>
      <sz val="24"/>
      <color rgb="FFFF0000"/>
      <name val="HG丸ｺﾞｼｯｸM-PRO"/>
      <family val="3"/>
      <charset val="128"/>
    </font>
    <font>
      <sz val="12"/>
      <color rgb="FFFF0000"/>
      <name val="游ゴシック Medium"/>
      <family val="3"/>
      <charset val="128"/>
    </font>
    <font>
      <u/>
      <sz val="14"/>
      <color rgb="FFFF0000"/>
      <name val="游ゴシック Medium"/>
      <family val="3"/>
      <charset val="128"/>
    </font>
    <font>
      <sz val="11"/>
      <color rgb="FFFF0000"/>
      <name val="ＭＳ Ｐゴシック"/>
      <family val="3"/>
      <charset val="128"/>
      <scheme val="minor"/>
    </font>
    <font>
      <sz val="11"/>
      <color rgb="FFFF0000"/>
      <name val="ＭＳ Ｐゴシック"/>
      <family val="3"/>
      <charset val="128"/>
    </font>
    <font>
      <sz val="22"/>
      <color rgb="FFFF0000"/>
      <name val="ＭＳ Ｐゴシック"/>
      <family val="3"/>
      <charset val="128"/>
      <scheme val="minor"/>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s>
  <borders count="1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rgb="FF000000"/>
      </right>
      <top/>
      <bottom/>
      <diagonal/>
    </border>
    <border>
      <left/>
      <right style="medium">
        <color rgb="FF000000"/>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s>
  <cellStyleXfs count="8">
    <xf numFmtId="0" fontId="0" fillId="0" borderId="0">
      <alignment vertical="center"/>
    </xf>
    <xf numFmtId="0" fontId="26" fillId="0" borderId="0" applyNumberFormat="0" applyFill="0" applyBorder="0" applyAlignment="0" applyProtection="0">
      <alignment vertical="center"/>
    </xf>
    <xf numFmtId="0" fontId="37" fillId="0" borderId="0">
      <alignment vertical="center"/>
    </xf>
    <xf numFmtId="0" fontId="52" fillId="0" borderId="0">
      <alignment vertical="center"/>
    </xf>
    <xf numFmtId="0" fontId="4" fillId="0" borderId="0">
      <alignment vertical="center"/>
    </xf>
    <xf numFmtId="0" fontId="3" fillId="0" borderId="0">
      <alignment vertical="center"/>
    </xf>
    <xf numFmtId="0" fontId="3" fillId="0" borderId="0">
      <alignment vertical="center"/>
    </xf>
    <xf numFmtId="38" fontId="52" fillId="0" borderId="0" applyFont="0" applyFill="0" applyBorder="0" applyAlignment="0" applyProtection="0">
      <alignment vertical="center"/>
    </xf>
  </cellStyleXfs>
  <cellXfs count="958">
    <xf numFmtId="0" fontId="0" fillId="0" borderId="0" xfId="0">
      <alignment vertical="center"/>
    </xf>
    <xf numFmtId="0" fontId="9" fillId="0" borderId="0" xfId="0" applyFont="1">
      <alignment vertical="center"/>
    </xf>
    <xf numFmtId="0" fontId="11" fillId="0" borderId="0" xfId="0" applyFont="1">
      <alignment vertical="center"/>
    </xf>
    <xf numFmtId="0" fontId="13" fillId="0" borderId="0" xfId="0" applyFont="1">
      <alignment vertical="center"/>
    </xf>
    <xf numFmtId="0" fontId="8" fillId="0" borderId="0" xfId="0" applyFont="1" applyAlignment="1">
      <alignment vertical="top" wrapText="1"/>
    </xf>
    <xf numFmtId="0" fontId="9" fillId="0" borderId="0" xfId="0" applyFont="1" applyAlignment="1">
      <alignment vertical="center" wrapText="1"/>
    </xf>
    <xf numFmtId="0" fontId="9" fillId="2" borderId="0" xfId="0" applyFont="1" applyFill="1">
      <alignment vertical="center"/>
    </xf>
    <xf numFmtId="0" fontId="14" fillId="0" borderId="0" xfId="0" applyFont="1" applyAlignment="1">
      <alignment horizontal="right" vertical="center"/>
    </xf>
    <xf numFmtId="0" fontId="17" fillId="0" borderId="0" xfId="0" applyFont="1">
      <alignment vertical="center"/>
    </xf>
    <xf numFmtId="0" fontId="20" fillId="0" borderId="4" xfId="0" applyFont="1" applyBorder="1" applyAlignment="1">
      <alignment horizontal="left" vertical="center" wrapText="1" shrinkToFit="1"/>
    </xf>
    <xf numFmtId="0" fontId="24" fillId="0" borderId="4" xfId="0" applyFont="1" applyBorder="1" applyAlignment="1">
      <alignment vertical="center" wrapText="1" shrinkToFit="1"/>
    </xf>
    <xf numFmtId="0" fontId="17" fillId="0" borderId="4" xfId="0" applyFont="1" applyBorder="1" applyAlignment="1">
      <alignment vertical="center" shrinkToFit="1"/>
    </xf>
    <xf numFmtId="0" fontId="17" fillId="0" borderId="6" xfId="0" applyFont="1" applyBorder="1" applyAlignment="1">
      <alignment horizontal="center" vertical="center" shrinkToFit="1"/>
    </xf>
    <xf numFmtId="0" fontId="17" fillId="0" borderId="0" xfId="0" applyFont="1" applyAlignment="1">
      <alignment vertical="center" wrapText="1"/>
    </xf>
    <xf numFmtId="0" fontId="25" fillId="0" borderId="0" xfId="0" applyFont="1">
      <alignment vertical="center"/>
    </xf>
    <xf numFmtId="0" fontId="19" fillId="0" borderId="1" xfId="0" applyFont="1" applyBorder="1" applyAlignment="1">
      <alignment horizontal="center" vertical="center" wrapText="1" shrinkToFit="1"/>
    </xf>
    <xf numFmtId="57" fontId="20" fillId="3" borderId="3" xfId="0" quotePrefix="1" applyNumberFormat="1"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57" fontId="20" fillId="3" borderId="5" xfId="0" quotePrefix="1" applyNumberFormat="1" applyFont="1" applyFill="1" applyBorder="1" applyAlignment="1">
      <alignment horizontal="center" vertical="center" wrapText="1" shrinkToFit="1"/>
    </xf>
    <xf numFmtId="0" fontId="21" fillId="0" borderId="16" xfId="0" applyFont="1" applyBorder="1" applyAlignment="1">
      <alignment horizontal="center" vertical="top" wrapText="1"/>
    </xf>
    <xf numFmtId="0" fontId="23" fillId="0" borderId="3" xfId="0" applyFont="1" applyBorder="1" applyAlignment="1">
      <alignment horizontal="center" vertical="center" shrinkToFit="1"/>
    </xf>
    <xf numFmtId="49" fontId="10" fillId="0" borderId="0" xfId="0" applyNumberFormat="1" applyFont="1">
      <alignment vertical="center"/>
    </xf>
    <xf numFmtId="0" fontId="27" fillId="0" borderId="2" xfId="0" applyFont="1" applyBorder="1" applyAlignment="1">
      <alignment vertical="top" wrapText="1"/>
    </xf>
    <xf numFmtId="0" fontId="27" fillId="0" borderId="39" xfId="0" applyFont="1" applyBorder="1" applyAlignment="1">
      <alignment horizontal="center" vertical="top" shrinkToFit="1"/>
    </xf>
    <xf numFmtId="0" fontId="27" fillId="0" borderId="2" xfId="0" applyFont="1" applyBorder="1" applyAlignment="1">
      <alignment horizontal="left" vertical="top"/>
    </xf>
    <xf numFmtId="0" fontId="30" fillId="0" borderId="24" xfId="0" applyFont="1" applyBorder="1" applyAlignment="1">
      <alignment vertical="top" wrapText="1"/>
    </xf>
    <xf numFmtId="0" fontId="30" fillId="0" borderId="2" xfId="0" applyFont="1" applyBorder="1">
      <alignment vertical="center"/>
    </xf>
    <xf numFmtId="0" fontId="30" fillId="0" borderId="24" xfId="0" applyFont="1" applyBorder="1" applyAlignment="1">
      <alignment horizontal="left" vertical="top" wrapText="1"/>
    </xf>
    <xf numFmtId="0" fontId="27" fillId="0" borderId="40" xfId="0" applyFont="1" applyBorder="1" applyAlignment="1">
      <alignment horizontal="left" vertical="top" indent="1" shrinkToFit="1"/>
    </xf>
    <xf numFmtId="0" fontId="27" fillId="0" borderId="40" xfId="0" applyFont="1" applyBorder="1" applyAlignment="1">
      <alignment horizontal="left" vertical="top" indent="1"/>
    </xf>
    <xf numFmtId="49" fontId="27" fillId="0" borderId="11" xfId="0" applyNumberFormat="1" applyFont="1" applyBorder="1" applyAlignment="1">
      <alignment horizontal="left" vertical="top"/>
    </xf>
    <xf numFmtId="0" fontId="27" fillId="0" borderId="36" xfId="0" applyFont="1" applyBorder="1" applyAlignment="1">
      <alignment horizontal="left" vertical="top"/>
    </xf>
    <xf numFmtId="0" fontId="27" fillId="0" borderId="37" xfId="0" applyFont="1" applyBorder="1" applyAlignment="1">
      <alignment horizontal="left" vertical="top"/>
    </xf>
    <xf numFmtId="0" fontId="27" fillId="0" borderId="38" xfId="0" applyFont="1" applyBorder="1" applyAlignment="1">
      <alignment horizontal="left" vertical="top"/>
    </xf>
    <xf numFmtId="49" fontId="27" fillId="0" borderId="12" xfId="0" applyNumberFormat="1" applyFont="1" applyBorder="1" applyAlignment="1">
      <alignment horizontal="left" vertical="top"/>
    </xf>
    <xf numFmtId="0" fontId="27" fillId="0" borderId="12" xfId="0" applyFont="1" applyBorder="1" applyAlignment="1">
      <alignment horizontal="left" vertical="top" wrapText="1" indent="1"/>
    </xf>
    <xf numFmtId="0" fontId="27" fillId="0" borderId="28" xfId="0" applyFont="1" applyBorder="1" applyAlignment="1">
      <alignment horizontal="left" vertical="top" wrapText="1" indent="1"/>
    </xf>
    <xf numFmtId="0" fontId="27" fillId="0" borderId="9" xfId="0" applyFont="1" applyBorder="1" applyAlignment="1">
      <alignment horizontal="left" vertical="top" wrapText="1" indent="1"/>
    </xf>
    <xf numFmtId="49" fontId="27" fillId="0" borderId="13" xfId="0" applyNumberFormat="1" applyFont="1" applyBorder="1" applyAlignment="1">
      <alignment vertical="top" wrapText="1"/>
    </xf>
    <xf numFmtId="49" fontId="27" fillId="0" borderId="31" xfId="0" applyNumberFormat="1" applyFont="1" applyBorder="1" applyAlignment="1">
      <alignment vertical="top" wrapText="1"/>
    </xf>
    <xf numFmtId="49" fontId="27" fillId="0" borderId="14" xfId="0" applyNumberFormat="1" applyFont="1" applyBorder="1" applyAlignment="1">
      <alignment vertical="top" wrapText="1"/>
    </xf>
    <xf numFmtId="49" fontId="27" fillId="0" borderId="39" xfId="0" applyNumberFormat="1" applyFont="1" applyBorder="1" applyAlignment="1">
      <alignment vertical="top" wrapText="1"/>
    </xf>
    <xf numFmtId="49" fontId="27" fillId="0" borderId="0" xfId="0" applyNumberFormat="1" applyFont="1" applyAlignment="1">
      <alignment vertical="top" wrapText="1"/>
    </xf>
    <xf numFmtId="49" fontId="27" fillId="0" borderId="40" xfId="0" applyNumberFormat="1" applyFont="1" applyBorder="1" applyAlignment="1">
      <alignment vertical="top" wrapText="1"/>
    </xf>
    <xf numFmtId="0" fontId="27" fillId="0" borderId="42" xfId="0" applyFont="1" applyBorder="1" applyAlignment="1">
      <alignment vertical="top" wrapText="1"/>
    </xf>
    <xf numFmtId="0" fontId="27" fillId="0" borderId="41" xfId="0" applyFont="1" applyBorder="1" applyAlignment="1">
      <alignment vertical="top" wrapText="1"/>
    </xf>
    <xf numFmtId="0" fontId="27" fillId="0" borderId="39" xfId="0" applyFont="1" applyBorder="1" applyAlignment="1">
      <alignment horizontal="left" vertical="top" indent="2"/>
    </xf>
    <xf numFmtId="0" fontId="27" fillId="0" borderId="40" xfId="0" applyFont="1" applyBorder="1" applyAlignment="1">
      <alignment horizontal="left" vertical="top" indent="2"/>
    </xf>
    <xf numFmtId="0" fontId="27" fillId="0" borderId="40" xfId="0" applyFont="1" applyBorder="1" applyAlignment="1">
      <alignment horizontal="left" vertical="top" wrapText="1" indent="1" shrinkToFit="1"/>
    </xf>
    <xf numFmtId="0" fontId="27" fillId="0" borderId="40" xfId="0" applyFont="1" applyBorder="1" applyAlignment="1">
      <alignment horizontal="left" vertical="top" wrapText="1" indent="2"/>
    </xf>
    <xf numFmtId="0" fontId="33" fillId="0" borderId="39" xfId="0" applyFont="1" applyBorder="1" applyAlignment="1">
      <alignment horizontal="left" vertical="top" wrapText="1" indent="1"/>
    </xf>
    <xf numFmtId="0" fontId="33" fillId="0" borderId="0" xfId="0" applyFont="1" applyAlignment="1">
      <alignment horizontal="left" vertical="top" wrapText="1" indent="1"/>
    </xf>
    <xf numFmtId="0" fontId="33" fillId="0" borderId="40" xfId="0" applyFont="1" applyBorder="1" applyAlignment="1">
      <alignment horizontal="left" vertical="top" wrapText="1" indent="1"/>
    </xf>
    <xf numFmtId="49" fontId="27" fillId="0" borderId="43" xfId="0" applyNumberFormat="1" applyFont="1" applyBorder="1" applyAlignment="1">
      <alignment horizontal="left" vertical="top"/>
    </xf>
    <xf numFmtId="49" fontId="27" fillId="0" borderId="46" xfId="0" applyNumberFormat="1" applyFont="1" applyBorder="1" applyAlignment="1">
      <alignment horizontal="left" vertical="top"/>
    </xf>
    <xf numFmtId="0" fontId="27" fillId="0" borderId="39" xfId="0" applyFont="1" applyBorder="1" applyAlignment="1">
      <alignment horizontal="left" vertical="center" indent="2"/>
    </xf>
    <xf numFmtId="0" fontId="27" fillId="0" borderId="0" xfId="0" applyFont="1" applyAlignment="1">
      <alignment horizontal="left" vertical="center" indent="2"/>
    </xf>
    <xf numFmtId="0" fontId="27" fillId="0" borderId="40" xfId="0" applyFont="1" applyBorder="1" applyAlignment="1">
      <alignment horizontal="left" vertical="center" indent="2"/>
    </xf>
    <xf numFmtId="0" fontId="27" fillId="0" borderId="39" xfId="0" applyFont="1" applyBorder="1" applyAlignment="1">
      <alignment horizontal="left" vertical="center" indent="1"/>
    </xf>
    <xf numFmtId="0" fontId="27" fillId="0" borderId="0" xfId="0" applyFont="1" applyAlignment="1">
      <alignment horizontal="left" vertical="center" indent="1"/>
    </xf>
    <xf numFmtId="0" fontId="27" fillId="0" borderId="40" xfId="0" applyFont="1" applyBorder="1" applyAlignment="1">
      <alignment horizontal="left" vertical="center" indent="1"/>
    </xf>
    <xf numFmtId="0" fontId="27" fillId="0" borderId="0" xfId="0" applyFont="1" applyAlignment="1">
      <alignment horizontal="left" vertical="top" indent="2"/>
    </xf>
    <xf numFmtId="0" fontId="27" fillId="0" borderId="48" xfId="0" applyFont="1" applyBorder="1" applyAlignment="1">
      <alignment horizontal="left" vertical="top" wrapText="1" indent="1"/>
    </xf>
    <xf numFmtId="0" fontId="27" fillId="0" borderId="46" xfId="0" applyFont="1" applyBorder="1" applyAlignment="1">
      <alignment horizontal="left" vertical="center" indent="2"/>
    </xf>
    <xf numFmtId="0" fontId="27" fillId="0" borderId="47" xfId="0" applyFont="1" applyBorder="1" applyAlignment="1">
      <alignment horizontal="left" vertical="center" indent="2"/>
    </xf>
    <xf numFmtId="0" fontId="27" fillId="0" borderId="48" xfId="0" applyFont="1" applyBorder="1" applyAlignment="1">
      <alignment horizontal="left" vertical="center" indent="2"/>
    </xf>
    <xf numFmtId="0" fontId="27" fillId="0" borderId="40" xfId="0" applyFont="1" applyBorder="1" applyAlignment="1">
      <alignment vertical="center" shrinkToFit="1"/>
    </xf>
    <xf numFmtId="0" fontId="27" fillId="0" borderId="39" xfId="0" applyFont="1" applyBorder="1" applyAlignment="1">
      <alignment vertical="center" shrinkToFit="1"/>
    </xf>
    <xf numFmtId="0" fontId="27" fillId="0" borderId="27" xfId="0" applyFont="1" applyBorder="1" applyAlignment="1">
      <alignment horizontal="left" vertical="top" wrapText="1" indent="1"/>
    </xf>
    <xf numFmtId="0" fontId="27" fillId="0" borderId="40" xfId="0" applyFont="1" applyBorder="1" applyAlignment="1">
      <alignment horizontal="left" vertical="top"/>
    </xf>
    <xf numFmtId="0" fontId="28" fillId="0" borderId="26"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27" xfId="0" applyFont="1" applyBorder="1" applyAlignment="1">
      <alignment horizontal="center" vertical="center" wrapText="1"/>
    </xf>
    <xf numFmtId="0" fontId="27" fillId="0" borderId="9" xfId="0" applyFont="1" applyBorder="1" applyAlignment="1">
      <alignment horizontal="left" vertical="top"/>
    </xf>
    <xf numFmtId="0" fontId="28" fillId="0" borderId="12"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4" xfId="0" applyFont="1" applyBorder="1" applyAlignment="1">
      <alignment horizontal="center" vertical="center" wrapText="1"/>
    </xf>
    <xf numFmtId="0" fontId="31" fillId="0" borderId="0" xfId="0" applyFont="1">
      <alignment vertical="center"/>
    </xf>
    <xf numFmtId="0" fontId="27" fillId="0" borderId="39" xfId="0" applyFont="1" applyBorder="1" applyAlignment="1">
      <alignment horizontal="left" vertical="top" indent="1"/>
    </xf>
    <xf numFmtId="0" fontId="27" fillId="0" borderId="40" xfId="0" applyFont="1" applyBorder="1" applyAlignment="1">
      <alignment horizontal="left" vertical="center" indent="1" shrinkToFit="1"/>
    </xf>
    <xf numFmtId="49" fontId="28" fillId="0" borderId="39" xfId="0" applyNumberFormat="1" applyFont="1" applyBorder="1" applyAlignment="1">
      <alignment horizontal="left" vertical="top"/>
    </xf>
    <xf numFmtId="0" fontId="28" fillId="0" borderId="40" xfId="0" applyFont="1" applyBorder="1" applyAlignment="1">
      <alignment horizontal="left" vertical="top" indent="2"/>
    </xf>
    <xf numFmtId="0" fontId="28" fillId="0" borderId="40" xfId="0" applyFont="1" applyBorder="1" applyAlignment="1">
      <alignment horizontal="left" vertical="top" wrapText="1" indent="2"/>
    </xf>
    <xf numFmtId="0" fontId="27" fillId="0" borderId="0" xfId="0" applyFont="1" applyAlignment="1">
      <alignment horizontal="center" vertical="top" shrinkToFit="1"/>
    </xf>
    <xf numFmtId="0" fontId="27" fillId="0" borderId="40" xfId="0" applyFont="1" applyBorder="1" applyAlignment="1">
      <alignment horizontal="center" vertical="top" shrinkToFit="1"/>
    </xf>
    <xf numFmtId="0" fontId="28" fillId="0" borderId="39" xfId="0" applyFont="1" applyBorder="1">
      <alignment vertical="center"/>
    </xf>
    <xf numFmtId="0" fontId="28" fillId="0" borderId="0" xfId="0" applyFont="1">
      <alignment vertical="center"/>
    </xf>
    <xf numFmtId="0" fontId="28" fillId="0" borderId="40" xfId="0" applyFont="1" applyBorder="1" applyAlignment="1">
      <alignment horizontal="left" vertical="top" wrapText="1"/>
    </xf>
    <xf numFmtId="0" fontId="27" fillId="0" borderId="39" xfId="0" applyFont="1" applyBorder="1" applyAlignment="1">
      <alignment horizontal="left" vertical="top" indent="1" shrinkToFit="1"/>
    </xf>
    <xf numFmtId="0" fontId="27" fillId="0" borderId="40" xfId="0" applyFont="1" applyBorder="1" applyAlignment="1">
      <alignment horizontal="center" vertical="center" shrinkToFit="1"/>
    </xf>
    <xf numFmtId="0" fontId="27" fillId="0" borderId="46" xfId="0" applyFont="1" applyBorder="1" applyAlignment="1">
      <alignment vertical="top" wrapText="1"/>
    </xf>
    <xf numFmtId="0" fontId="27" fillId="0" borderId="47" xfId="0" applyFont="1" applyBorder="1" applyAlignment="1">
      <alignment vertical="top" wrapText="1"/>
    </xf>
    <xf numFmtId="0" fontId="27" fillId="0" borderId="48" xfId="0" applyFont="1" applyBorder="1" applyAlignment="1">
      <alignment vertical="top" wrapText="1"/>
    </xf>
    <xf numFmtId="0" fontId="27" fillId="0" borderId="39" xfId="0" applyFont="1" applyBorder="1" applyAlignment="1">
      <alignment horizontal="left" vertical="top"/>
    </xf>
    <xf numFmtId="0" fontId="27" fillId="0" borderId="0" xfId="0" applyFont="1" applyAlignment="1">
      <alignment horizontal="left" vertical="top" wrapText="1" indent="4"/>
    </xf>
    <xf numFmtId="0" fontId="27" fillId="0" borderId="40" xfId="0" applyFont="1" applyBorder="1" applyAlignment="1">
      <alignment horizontal="left" vertical="top" wrapText="1" indent="4"/>
    </xf>
    <xf numFmtId="0" fontId="27" fillId="0" borderId="48" xfId="0" applyFont="1" applyBorder="1" applyAlignment="1">
      <alignment horizontal="left" vertical="top" indent="1"/>
    </xf>
    <xf numFmtId="0" fontId="27" fillId="0" borderId="47" xfId="0" applyFont="1" applyBorder="1">
      <alignment vertical="center"/>
    </xf>
    <xf numFmtId="49" fontId="35" fillId="0" borderId="39" xfId="0" applyNumberFormat="1" applyFont="1" applyBorder="1" applyAlignment="1">
      <alignment horizontal="left" vertical="top"/>
    </xf>
    <xf numFmtId="0" fontId="35" fillId="0" borderId="39" xfId="0" applyFont="1" applyBorder="1">
      <alignment vertical="center"/>
    </xf>
    <xf numFmtId="0" fontId="35" fillId="0" borderId="0" xfId="0" applyFont="1">
      <alignment vertical="center"/>
    </xf>
    <xf numFmtId="0" fontId="34" fillId="0" borderId="40" xfId="0" applyFont="1" applyBorder="1">
      <alignment vertical="center"/>
    </xf>
    <xf numFmtId="0" fontId="27" fillId="0" borderId="46" xfId="0" applyFont="1" applyBorder="1">
      <alignment vertical="center"/>
    </xf>
    <xf numFmtId="0" fontId="27" fillId="0" borderId="48" xfId="0" applyFont="1" applyBorder="1">
      <alignment vertical="center"/>
    </xf>
    <xf numFmtId="0" fontId="34" fillId="0" borderId="46" xfId="0" applyFont="1" applyBorder="1" applyAlignment="1">
      <alignment vertical="top" wrapText="1"/>
    </xf>
    <xf numFmtId="0" fontId="34" fillId="0" borderId="47" xfId="0" applyFont="1" applyBorder="1" applyAlignment="1">
      <alignment vertical="top" wrapText="1"/>
    </xf>
    <xf numFmtId="0" fontId="34" fillId="0" borderId="48" xfId="0" applyFont="1" applyBorder="1" applyAlignment="1">
      <alignment vertical="top" wrapText="1"/>
    </xf>
    <xf numFmtId="0" fontId="27" fillId="0" borderId="45" xfId="0" applyFont="1" applyBorder="1" applyAlignment="1">
      <alignment horizontal="left" vertical="top" wrapText="1" indent="1"/>
    </xf>
    <xf numFmtId="0" fontId="27" fillId="0" borderId="43" xfId="0" applyFont="1" applyBorder="1" applyAlignment="1">
      <alignment horizontal="left" vertical="center" wrapText="1" indent="1"/>
    </xf>
    <xf numFmtId="0" fontId="27" fillId="0" borderId="44" xfId="0" applyFont="1" applyBorder="1" applyAlignment="1">
      <alignment horizontal="left" vertical="top" wrapText="1" indent="1"/>
    </xf>
    <xf numFmtId="0" fontId="27" fillId="0" borderId="45" xfId="0" applyFont="1" applyBorder="1" applyAlignment="1">
      <alignment horizontal="left" vertical="center" wrapText="1" indent="1"/>
    </xf>
    <xf numFmtId="0" fontId="27" fillId="0" borderId="46" xfId="0" applyFont="1" applyBorder="1" applyAlignment="1">
      <alignment horizontal="left" vertical="center" wrapText="1" indent="1"/>
    </xf>
    <xf numFmtId="0" fontId="27" fillId="0" borderId="47" xfId="0" applyFont="1" applyBorder="1" applyAlignment="1">
      <alignment horizontal="left" vertical="center" wrapText="1" indent="1"/>
    </xf>
    <xf numFmtId="0" fontId="27" fillId="0" borderId="48" xfId="0" applyFont="1" applyBorder="1" applyAlignment="1">
      <alignment horizontal="left" vertical="center" wrapText="1" indent="1"/>
    </xf>
    <xf numFmtId="49" fontId="27" fillId="0" borderId="39" xfId="0" applyNumberFormat="1" applyFont="1" applyBorder="1" applyAlignment="1">
      <alignment horizontal="center" vertical="top"/>
    </xf>
    <xf numFmtId="0" fontId="34" fillId="0" borderId="43" xfId="0" applyFont="1" applyBorder="1" applyAlignment="1">
      <alignment vertical="top" wrapText="1"/>
    </xf>
    <xf numFmtId="0" fontId="34" fillId="0" borderId="44" xfId="0" applyFont="1" applyBorder="1" applyAlignment="1">
      <alignment vertical="top" wrapText="1"/>
    </xf>
    <xf numFmtId="0" fontId="34" fillId="0" borderId="45" xfId="0" applyFont="1" applyBorder="1" applyAlignment="1">
      <alignment vertical="top" wrapText="1"/>
    </xf>
    <xf numFmtId="0" fontId="27" fillId="0" borderId="48" xfId="0" applyFont="1" applyBorder="1" applyAlignment="1">
      <alignment horizontal="left" vertical="top" wrapText="1"/>
    </xf>
    <xf numFmtId="49" fontId="27" fillId="0" borderId="12" xfId="0" applyNumberFormat="1" applyFont="1" applyBorder="1" applyAlignment="1">
      <alignment vertical="top" wrapText="1"/>
    </xf>
    <xf numFmtId="0" fontId="27" fillId="0" borderId="9" xfId="0" applyFont="1" applyBorder="1" applyAlignment="1">
      <alignment vertical="top" wrapText="1"/>
    </xf>
    <xf numFmtId="0" fontId="34" fillId="0" borderId="12" xfId="0" applyFont="1" applyBorder="1" applyAlignment="1">
      <alignment vertical="top" wrapText="1"/>
    </xf>
    <xf numFmtId="0" fontId="34" fillId="0" borderId="28" xfId="0" applyFont="1" applyBorder="1" applyAlignment="1">
      <alignment vertical="top" wrapText="1"/>
    </xf>
    <xf numFmtId="0" fontId="34" fillId="0" borderId="9" xfId="0" applyFont="1" applyBorder="1" applyAlignment="1">
      <alignment vertical="top" wrapText="1"/>
    </xf>
    <xf numFmtId="0" fontId="27" fillId="0" borderId="46" xfId="0" applyFont="1" applyBorder="1" applyAlignment="1">
      <alignment horizontal="left" vertical="top" wrapText="1"/>
    </xf>
    <xf numFmtId="0" fontId="27" fillId="0" borderId="47" xfId="0" applyFont="1" applyBorder="1" applyAlignment="1">
      <alignment horizontal="left" vertical="top" wrapText="1"/>
    </xf>
    <xf numFmtId="0" fontId="35" fillId="0" borderId="39" xfId="0" applyFont="1" applyBorder="1" applyAlignment="1">
      <alignment vertical="top" wrapText="1"/>
    </xf>
    <xf numFmtId="0" fontId="35" fillId="0" borderId="0" xfId="0" applyFont="1" applyAlignment="1">
      <alignment vertical="top" wrapText="1"/>
    </xf>
    <xf numFmtId="0" fontId="35" fillId="0" borderId="40" xfId="0" applyFont="1" applyBorder="1" applyAlignment="1">
      <alignment vertical="top" wrapText="1"/>
    </xf>
    <xf numFmtId="0" fontId="35" fillId="0" borderId="40" xfId="0" applyFont="1" applyBorder="1" applyAlignment="1">
      <alignment horizontal="left" vertical="top" wrapText="1"/>
    </xf>
    <xf numFmtId="0" fontId="27" fillId="0" borderId="0" xfId="0" applyFont="1" applyAlignment="1">
      <alignment horizontal="center" vertical="center" shrinkToFit="1"/>
    </xf>
    <xf numFmtId="0" fontId="27" fillId="0" borderId="48" xfId="0" applyFont="1" applyBorder="1" applyAlignment="1">
      <alignment horizontal="left" vertical="top"/>
    </xf>
    <xf numFmtId="49" fontId="33" fillId="0" borderId="40" xfId="0" applyNumberFormat="1" applyFont="1" applyBorder="1" applyAlignment="1">
      <alignment horizontal="left" vertical="top" wrapText="1"/>
    </xf>
    <xf numFmtId="0" fontId="33" fillId="0" borderId="40" xfId="0" applyFont="1" applyBorder="1" applyAlignment="1">
      <alignment horizontal="left" vertical="top" wrapText="1" indent="3"/>
    </xf>
    <xf numFmtId="0" fontId="27" fillId="0" borderId="26" xfId="0" applyFont="1" applyBorder="1">
      <alignment vertical="center"/>
    </xf>
    <xf numFmtId="0" fontId="27" fillId="0" borderId="32" xfId="0" applyFont="1" applyBorder="1">
      <alignment vertical="center"/>
    </xf>
    <xf numFmtId="0" fontId="27" fillId="0" borderId="27" xfId="0" applyFont="1" applyBorder="1">
      <alignment vertical="center"/>
    </xf>
    <xf numFmtId="0" fontId="27" fillId="0" borderId="12" xfId="0" applyFont="1" applyBorder="1">
      <alignment vertical="center"/>
    </xf>
    <xf numFmtId="0" fontId="27" fillId="0" borderId="28" xfId="0" applyFont="1" applyBorder="1">
      <alignment vertical="center"/>
    </xf>
    <xf numFmtId="0" fontId="27" fillId="0" borderId="9" xfId="0" applyFont="1" applyBorder="1">
      <alignment vertical="center"/>
    </xf>
    <xf numFmtId="0" fontId="27" fillId="0" borderId="0" xfId="0" applyFont="1" applyAlignment="1">
      <alignment horizontal="left" vertical="top" wrapText="1" indent="3"/>
    </xf>
    <xf numFmtId="0" fontId="27" fillId="0" borderId="40" xfId="0" applyFont="1" applyBorder="1" applyAlignment="1">
      <alignment horizontal="left" vertical="top" wrapText="1" indent="3"/>
    </xf>
    <xf numFmtId="0" fontId="27" fillId="0" borderId="39" xfId="0" applyFont="1" applyBorder="1" applyAlignment="1">
      <alignment horizontal="left" vertical="center" wrapText="1" indent="2"/>
    </xf>
    <xf numFmtId="0" fontId="27" fillId="0" borderId="0" xfId="0" applyFont="1" applyAlignment="1">
      <alignment horizontal="left" vertical="center" wrapText="1" indent="2"/>
    </xf>
    <xf numFmtId="0" fontId="27" fillId="0" borderId="40" xfId="0" applyFont="1" applyBorder="1" applyAlignment="1">
      <alignment horizontal="left" vertical="center" wrapText="1" indent="2"/>
    </xf>
    <xf numFmtId="0" fontId="27" fillId="0" borderId="12" xfId="0" applyFont="1" applyBorder="1" applyAlignment="1">
      <alignment horizontal="left" vertical="top" wrapText="1"/>
    </xf>
    <xf numFmtId="0" fontId="27" fillId="0" borderId="28" xfId="0" applyFont="1" applyBorder="1" applyAlignment="1">
      <alignment horizontal="left" vertical="top" wrapText="1"/>
    </xf>
    <xf numFmtId="0" fontId="27" fillId="0" borderId="13" xfId="0" applyFont="1" applyBorder="1" applyAlignment="1">
      <alignment horizontal="left" vertical="top" wrapText="1"/>
    </xf>
    <xf numFmtId="0" fontId="30" fillId="0" borderId="2" xfId="0" applyFont="1" applyBorder="1" applyAlignment="1">
      <alignment horizontal="left" vertical="top" shrinkToFit="1"/>
    </xf>
    <xf numFmtId="0" fontId="30" fillId="0" borderId="40" xfId="0" applyFont="1" applyBorder="1" applyAlignment="1">
      <alignment horizontal="left" vertical="top" wrapText="1"/>
    </xf>
    <xf numFmtId="0" fontId="30" fillId="0" borderId="40" xfId="0" applyFont="1" applyBorder="1">
      <alignment vertical="center"/>
    </xf>
    <xf numFmtId="0" fontId="30" fillId="0" borderId="2" xfId="0" applyFont="1" applyBorder="1" applyAlignment="1">
      <alignment vertical="top"/>
    </xf>
    <xf numFmtId="0" fontId="30" fillId="0" borderId="2" xfId="0" applyFont="1" applyBorder="1" applyAlignment="1">
      <alignment vertical="top" shrinkToFit="1"/>
    </xf>
    <xf numFmtId="0" fontId="30" fillId="0" borderId="5" xfId="0" applyFont="1" applyBorder="1" applyAlignment="1">
      <alignment vertical="center" wrapText="1"/>
    </xf>
    <xf numFmtId="0" fontId="30" fillId="0" borderId="3" xfId="0" applyFont="1" applyBorder="1">
      <alignment vertical="center"/>
    </xf>
    <xf numFmtId="0" fontId="36" fillId="0" borderId="2" xfId="0" applyFont="1" applyBorder="1" applyAlignment="1">
      <alignment horizontal="left" vertical="top" wrapText="1"/>
    </xf>
    <xf numFmtId="0" fontId="36" fillId="0" borderId="2" xfId="0" applyFont="1" applyBorder="1" applyAlignment="1">
      <alignment vertical="top" wrapText="1"/>
    </xf>
    <xf numFmtId="0" fontId="36" fillId="0" borderId="2" xfId="0" applyFont="1" applyBorder="1" applyAlignment="1">
      <alignment vertical="top"/>
    </xf>
    <xf numFmtId="0" fontId="36" fillId="0" borderId="2" xfId="0" applyFont="1" applyBorder="1" applyAlignment="1">
      <alignment horizontal="left" vertical="top" shrinkToFit="1"/>
    </xf>
    <xf numFmtId="0" fontId="30" fillId="0" borderId="40" xfId="0" applyFont="1" applyBorder="1" applyAlignment="1">
      <alignment vertical="top"/>
    </xf>
    <xf numFmtId="0" fontId="30" fillId="0" borderId="40" xfId="0" applyFont="1" applyBorder="1" applyAlignment="1">
      <alignment vertical="top" wrapText="1"/>
    </xf>
    <xf numFmtId="0" fontId="30" fillId="0" borderId="24" xfId="0" applyFont="1" applyBorder="1">
      <alignment vertical="center"/>
    </xf>
    <xf numFmtId="0" fontId="30" fillId="0" borderId="25" xfId="0" applyFont="1" applyBorder="1" applyAlignment="1">
      <alignment vertical="center" wrapText="1"/>
    </xf>
    <xf numFmtId="0" fontId="30" fillId="0" borderId="24" xfId="0" applyFont="1" applyBorder="1" applyAlignment="1">
      <alignment vertical="center" wrapText="1"/>
    </xf>
    <xf numFmtId="0" fontId="30" fillId="0" borderId="2" xfId="0" applyFont="1" applyBorder="1" applyAlignment="1">
      <alignment horizontal="left" vertical="center" wrapText="1"/>
    </xf>
    <xf numFmtId="49" fontId="27" fillId="0" borderId="26" xfId="0" applyNumberFormat="1" applyFont="1" applyBorder="1" applyAlignment="1">
      <alignment horizontal="left" vertical="top"/>
    </xf>
    <xf numFmtId="0" fontId="27" fillId="0" borderId="45" xfId="0" applyFont="1" applyBorder="1" applyAlignment="1">
      <alignment horizontal="left" vertical="top" indent="1"/>
    </xf>
    <xf numFmtId="49" fontId="27" fillId="0" borderId="15" xfId="0" applyNumberFormat="1" applyFont="1" applyBorder="1" applyAlignment="1">
      <alignment horizontal="left" vertical="top"/>
    </xf>
    <xf numFmtId="0" fontId="27" fillId="0" borderId="7" xfId="0" applyFont="1" applyBorder="1" applyAlignment="1">
      <alignment horizontal="left" vertical="center" wrapText="1"/>
    </xf>
    <xf numFmtId="49" fontId="35" fillId="0" borderId="43" xfId="0" applyNumberFormat="1" applyFont="1" applyBorder="1" applyAlignment="1">
      <alignment horizontal="left" vertical="top"/>
    </xf>
    <xf numFmtId="49" fontId="35" fillId="0" borderId="46" xfId="0" applyNumberFormat="1" applyFont="1" applyBorder="1" applyAlignment="1">
      <alignment horizontal="left" vertical="top"/>
    </xf>
    <xf numFmtId="0" fontId="27" fillId="0" borderId="45" xfId="0" applyFont="1" applyBorder="1" applyAlignment="1">
      <alignment horizontal="left" vertical="top" wrapText="1" indent="2"/>
    </xf>
    <xf numFmtId="0" fontId="27" fillId="0" borderId="44" xfId="0" applyFont="1" applyBorder="1">
      <alignment vertical="center"/>
    </xf>
    <xf numFmtId="0" fontId="39" fillId="0" borderId="62" xfId="2" applyFont="1" applyBorder="1">
      <alignment vertical="center"/>
    </xf>
    <xf numFmtId="0" fontId="39" fillId="4" borderId="62" xfId="2" applyFont="1" applyFill="1" applyBorder="1">
      <alignment vertical="center"/>
    </xf>
    <xf numFmtId="0" fontId="39" fillId="0" borderId="0" xfId="2" applyFont="1">
      <alignment vertical="center"/>
    </xf>
    <xf numFmtId="0" fontId="39" fillId="0" borderId="6" xfId="2" applyFont="1" applyBorder="1">
      <alignment vertical="center"/>
    </xf>
    <xf numFmtId="0" fontId="39" fillId="4" borderId="6" xfId="2" applyFont="1" applyFill="1" applyBorder="1">
      <alignment vertical="center"/>
    </xf>
    <xf numFmtId="0" fontId="40" fillId="2" borderId="15" xfId="2" applyFont="1" applyFill="1" applyBorder="1" applyAlignment="1">
      <alignment horizontal="center" vertical="center"/>
    </xf>
    <xf numFmtId="0" fontId="39" fillId="2" borderId="21" xfId="2" applyFont="1" applyFill="1" applyBorder="1">
      <alignment vertical="center"/>
    </xf>
    <xf numFmtId="0" fontId="39" fillId="5" borderId="39" xfId="2" applyFont="1" applyFill="1" applyBorder="1">
      <alignment vertical="center"/>
    </xf>
    <xf numFmtId="0" fontId="39" fillId="5" borderId="40" xfId="2" applyFont="1" applyFill="1" applyBorder="1">
      <alignment vertical="center"/>
    </xf>
    <xf numFmtId="0" fontId="39" fillId="6" borderId="39" xfId="2" applyFont="1" applyFill="1" applyBorder="1">
      <alignment vertical="center"/>
    </xf>
    <xf numFmtId="0" fontId="41" fillId="6" borderId="40" xfId="2" quotePrefix="1" applyFont="1" applyFill="1" applyBorder="1">
      <alignment vertical="center"/>
    </xf>
    <xf numFmtId="0" fontId="39" fillId="5" borderId="15" xfId="2" applyFont="1" applyFill="1" applyBorder="1">
      <alignment vertical="center"/>
    </xf>
    <xf numFmtId="0" fontId="39" fillId="5" borderId="21" xfId="2" applyFont="1" applyFill="1" applyBorder="1">
      <alignment vertical="center"/>
    </xf>
    <xf numFmtId="0" fontId="39" fillId="5" borderId="7" xfId="2" applyFont="1" applyFill="1" applyBorder="1">
      <alignment vertical="center"/>
    </xf>
    <xf numFmtId="0" fontId="39" fillId="6" borderId="15" xfId="2" applyFont="1" applyFill="1" applyBorder="1">
      <alignment vertical="center"/>
    </xf>
    <xf numFmtId="0" fontId="39" fillId="6" borderId="21" xfId="2" applyFont="1" applyFill="1" applyBorder="1">
      <alignment vertical="center"/>
    </xf>
    <xf numFmtId="0" fontId="41" fillId="6" borderId="21" xfId="2" quotePrefix="1" applyFont="1" applyFill="1" applyBorder="1">
      <alignment vertical="center"/>
    </xf>
    <xf numFmtId="0" fontId="41" fillId="6" borderId="7" xfId="2" quotePrefix="1" applyFont="1" applyFill="1" applyBorder="1">
      <alignment vertical="center"/>
    </xf>
    <xf numFmtId="0" fontId="41" fillId="6" borderId="40" xfId="2" applyFont="1" applyFill="1" applyBorder="1">
      <alignment vertical="center"/>
    </xf>
    <xf numFmtId="0" fontId="39" fillId="5" borderId="0" xfId="2" applyFont="1" applyFill="1">
      <alignment vertical="center"/>
    </xf>
    <xf numFmtId="0" fontId="39" fillId="6" borderId="0" xfId="2" applyFont="1" applyFill="1">
      <alignment vertical="center"/>
    </xf>
    <xf numFmtId="0" fontId="41" fillId="6" borderId="0" xfId="2" applyFont="1" applyFill="1">
      <alignment vertical="center"/>
    </xf>
    <xf numFmtId="0" fontId="39" fillId="0" borderId="63" xfId="2" applyFont="1" applyBorder="1">
      <alignment vertical="center"/>
    </xf>
    <xf numFmtId="0" fontId="41" fillId="6" borderId="7" xfId="2" applyFont="1" applyFill="1" applyBorder="1">
      <alignment vertical="center"/>
    </xf>
    <xf numFmtId="0" fontId="40" fillId="0" borderId="15" xfId="2" quotePrefix="1" applyFont="1" applyBorder="1" applyAlignment="1">
      <alignment horizontal="center" vertical="center"/>
    </xf>
    <xf numFmtId="0" fontId="39" fillId="9" borderId="21" xfId="2" quotePrefix="1" applyFont="1" applyFill="1" applyBorder="1">
      <alignment vertical="center"/>
    </xf>
    <xf numFmtId="0" fontId="39" fillId="0" borderId="21" xfId="2" applyFont="1" applyBorder="1">
      <alignment vertical="center"/>
    </xf>
    <xf numFmtId="0" fontId="39" fillId="7" borderId="21" xfId="2" applyFont="1" applyFill="1" applyBorder="1" applyAlignment="1">
      <alignment horizontal="center" vertical="center"/>
    </xf>
    <xf numFmtId="0" fontId="39" fillId="0" borderId="65" xfId="2" applyFont="1" applyBorder="1">
      <alignment vertical="center"/>
    </xf>
    <xf numFmtId="0" fontId="39" fillId="5" borderId="10" xfId="2" applyFont="1" applyFill="1" applyBorder="1">
      <alignment vertical="center"/>
    </xf>
    <xf numFmtId="0" fontId="39" fillId="5" borderId="30" xfId="2" applyFont="1" applyFill="1" applyBorder="1">
      <alignment vertical="center"/>
    </xf>
    <xf numFmtId="0" fontId="39" fillId="5" borderId="22" xfId="2" applyFont="1" applyFill="1" applyBorder="1">
      <alignment vertical="center"/>
    </xf>
    <xf numFmtId="0" fontId="39" fillId="6" borderId="30" xfId="2" applyFont="1" applyFill="1" applyBorder="1">
      <alignment vertical="center"/>
    </xf>
    <xf numFmtId="0" fontId="39" fillId="0" borderId="1" xfId="2" applyFont="1" applyBorder="1">
      <alignment vertical="center"/>
    </xf>
    <xf numFmtId="0" fontId="41" fillId="6" borderId="30" xfId="2" quotePrefix="1" applyFont="1" applyFill="1" applyBorder="1">
      <alignment vertical="center"/>
    </xf>
    <xf numFmtId="0" fontId="41" fillId="0" borderId="0" xfId="2" applyFont="1">
      <alignment vertical="center"/>
    </xf>
    <xf numFmtId="0" fontId="40" fillId="0" borderId="0" xfId="2" applyFont="1" applyAlignment="1">
      <alignment horizontal="center" vertical="center"/>
    </xf>
    <xf numFmtId="0" fontId="39" fillId="0" borderId="0" xfId="2" applyFont="1" applyAlignment="1">
      <alignment horizontal="center" vertical="center"/>
    </xf>
    <xf numFmtId="0" fontId="39" fillId="6" borderId="39" xfId="2" quotePrefix="1" applyFont="1" applyFill="1" applyBorder="1">
      <alignment vertical="center"/>
    </xf>
    <xf numFmtId="0" fontId="41" fillId="6" borderId="0" xfId="2" quotePrefix="1" applyFont="1" applyFill="1">
      <alignment vertical="center"/>
    </xf>
    <xf numFmtId="0" fontId="39" fillId="6" borderId="39" xfId="2" quotePrefix="1" applyFont="1" applyFill="1" applyBorder="1" applyAlignment="1">
      <alignment horizontal="left" vertical="center"/>
    </xf>
    <xf numFmtId="0" fontId="40" fillId="0" borderId="39" xfId="2" quotePrefix="1" applyFont="1" applyBorder="1" applyAlignment="1">
      <alignment horizontal="center" vertical="center"/>
    </xf>
    <xf numFmtId="0" fontId="39" fillId="9" borderId="0" xfId="2" quotePrefix="1" applyFont="1" applyFill="1">
      <alignment vertical="center"/>
    </xf>
    <xf numFmtId="0" fontId="39" fillId="7" borderId="0" xfId="2" applyFont="1" applyFill="1" applyAlignment="1">
      <alignment horizontal="center" vertical="center"/>
    </xf>
    <xf numFmtId="0" fontId="39" fillId="0" borderId="40" xfId="2" applyFont="1" applyBorder="1" applyAlignment="1">
      <alignment horizontal="center" vertical="center"/>
    </xf>
    <xf numFmtId="0" fontId="39" fillId="0" borderId="7" xfId="2" applyFont="1" applyBorder="1" applyAlignment="1">
      <alignment horizontal="center" vertical="center"/>
    </xf>
    <xf numFmtId="0" fontId="39" fillId="6" borderId="39" xfId="2" applyFont="1" applyFill="1" applyBorder="1" applyAlignment="1">
      <alignment horizontal="center" vertical="center"/>
    </xf>
    <xf numFmtId="49" fontId="39" fillId="6" borderId="0" xfId="2" applyNumberFormat="1" applyFont="1" applyFill="1">
      <alignment vertical="center"/>
    </xf>
    <xf numFmtId="0" fontId="39" fillId="6" borderId="15" xfId="2" quotePrefix="1" applyFont="1" applyFill="1" applyBorder="1">
      <alignment vertical="center"/>
    </xf>
    <xf numFmtId="0" fontId="39" fillId="0" borderId="67" xfId="2" applyFont="1" applyBorder="1">
      <alignment vertical="center"/>
    </xf>
    <xf numFmtId="49" fontId="39" fillId="0" borderId="0" xfId="2" applyNumberFormat="1" applyFont="1">
      <alignment vertical="center"/>
    </xf>
    <xf numFmtId="0" fontId="39" fillId="6" borderId="10" xfId="2" quotePrefix="1" applyFont="1" applyFill="1" applyBorder="1">
      <alignment vertical="center"/>
    </xf>
    <xf numFmtId="0" fontId="41" fillId="6" borderId="22" xfId="2" quotePrefix="1" applyFont="1" applyFill="1" applyBorder="1">
      <alignment vertical="center"/>
    </xf>
    <xf numFmtId="0" fontId="0" fillId="0" borderId="10" xfId="0" applyBorder="1">
      <alignment vertical="center"/>
    </xf>
    <xf numFmtId="0" fontId="0" fillId="0" borderId="30" xfId="0" applyBorder="1">
      <alignment vertical="center"/>
    </xf>
    <xf numFmtId="0" fontId="0" fillId="0" borderId="22" xfId="0" applyBorder="1">
      <alignment vertical="center"/>
    </xf>
    <xf numFmtId="0" fontId="43" fillId="0" borderId="2" xfId="2" applyFont="1" applyBorder="1">
      <alignment vertical="center"/>
    </xf>
    <xf numFmtId="0" fontId="43" fillId="0" borderId="6" xfId="2" applyFont="1" applyBorder="1">
      <alignment vertical="center"/>
    </xf>
    <xf numFmtId="0" fontId="43" fillId="0" borderId="1" xfId="2" applyFont="1" applyBorder="1">
      <alignment vertical="center"/>
    </xf>
    <xf numFmtId="0" fontId="44" fillId="0" borderId="0" xfId="0" applyFont="1">
      <alignment vertical="center"/>
    </xf>
    <xf numFmtId="0" fontId="11" fillId="2" borderId="0" xfId="0" applyFont="1" applyFill="1">
      <alignment vertical="center"/>
    </xf>
    <xf numFmtId="0" fontId="45" fillId="0" borderId="0" xfId="0" applyFont="1">
      <alignment vertical="center"/>
    </xf>
    <xf numFmtId="0" fontId="11" fillId="0" borderId="0" xfId="0" applyFont="1" applyAlignment="1">
      <alignment vertical="center" wrapText="1"/>
    </xf>
    <xf numFmtId="0" fontId="46" fillId="0" borderId="0" xfId="0" applyFont="1">
      <alignment vertical="center"/>
    </xf>
    <xf numFmtId="0" fontId="47" fillId="0" borderId="0" xfId="0" applyFont="1" applyAlignment="1">
      <alignment vertical="top" wrapText="1"/>
    </xf>
    <xf numFmtId="177" fontId="27" fillId="0" borderId="0" xfId="0" applyNumberFormat="1" applyFont="1" applyAlignment="1">
      <alignment vertical="top" wrapText="1"/>
    </xf>
    <xf numFmtId="0" fontId="48" fillId="0" borderId="0" xfId="0" applyFont="1" applyAlignment="1">
      <alignment horizontal="center" vertical="center"/>
    </xf>
    <xf numFmtId="0" fontId="48" fillId="0" borderId="59"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39" xfId="0" applyFont="1" applyBorder="1" applyAlignment="1">
      <alignment horizontal="center" vertical="center" wrapText="1"/>
    </xf>
    <xf numFmtId="0" fontId="48" fillId="0" borderId="43" xfId="0" applyFont="1" applyBorder="1" applyAlignment="1">
      <alignment horizontal="center" vertical="center" wrapText="1"/>
    </xf>
    <xf numFmtId="0" fontId="27" fillId="0" borderId="40" xfId="0" applyFont="1" applyBorder="1" applyAlignment="1">
      <alignment horizontal="center" vertical="center"/>
    </xf>
    <xf numFmtId="0" fontId="27" fillId="0" borderId="40" xfId="0" applyFont="1" applyBorder="1" applyAlignment="1">
      <alignment horizontal="center" vertical="center" wrapText="1"/>
    </xf>
    <xf numFmtId="0" fontId="27" fillId="0" borderId="45" xfId="0" applyFont="1" applyBorder="1" applyAlignment="1">
      <alignment horizontal="center" vertical="center"/>
    </xf>
    <xf numFmtId="0" fontId="48" fillId="0" borderId="46" xfId="0" applyFont="1" applyBorder="1" applyAlignment="1">
      <alignment horizontal="center" vertical="center" wrapText="1"/>
    </xf>
    <xf numFmtId="0" fontId="27" fillId="0" borderId="48" xfId="0" applyFont="1" applyBorder="1" applyAlignment="1">
      <alignment horizontal="center" vertical="center"/>
    </xf>
    <xf numFmtId="0" fontId="48" fillId="0" borderId="26" xfId="0" applyFont="1" applyBorder="1" applyAlignment="1">
      <alignment horizontal="center" vertical="center" wrapText="1"/>
    </xf>
    <xf numFmtId="0" fontId="48" fillId="0" borderId="39" xfId="0" applyFont="1" applyBorder="1" applyAlignment="1">
      <alignment horizontal="center" vertical="center"/>
    </xf>
    <xf numFmtId="0" fontId="48" fillId="0" borderId="12" xfId="0" applyFont="1" applyBorder="1" applyAlignment="1">
      <alignment horizontal="center" vertical="center"/>
    </xf>
    <xf numFmtId="0" fontId="27" fillId="0" borderId="9" xfId="0" applyFont="1" applyBorder="1" applyAlignment="1">
      <alignment horizontal="center" vertical="center" wrapText="1"/>
    </xf>
    <xf numFmtId="0" fontId="49" fillId="0" borderId="39" xfId="0" applyFont="1" applyBorder="1" applyAlignment="1">
      <alignment horizontal="center" vertical="center"/>
    </xf>
    <xf numFmtId="0" fontId="49" fillId="0" borderId="39" xfId="0" applyFont="1" applyBorder="1" applyAlignment="1">
      <alignment horizontal="center" vertical="center" wrapText="1"/>
    </xf>
    <xf numFmtId="0" fontId="48" fillId="0" borderId="46" xfId="0" applyFont="1" applyBorder="1" applyAlignment="1">
      <alignment horizontal="center" vertical="center"/>
    </xf>
    <xf numFmtId="0" fontId="50" fillId="0" borderId="39" xfId="0" applyFont="1" applyBorder="1" applyAlignment="1">
      <alignment horizontal="center" vertical="center" wrapText="1"/>
    </xf>
    <xf numFmtId="0" fontId="27" fillId="0" borderId="9" xfId="0" applyFont="1" applyBorder="1" applyAlignment="1">
      <alignment horizontal="center" vertical="center"/>
    </xf>
    <xf numFmtId="0" fontId="51" fillId="0" borderId="39" xfId="0" applyFont="1" applyBorder="1" applyAlignment="1">
      <alignment horizontal="center" vertical="center" wrapText="1"/>
    </xf>
    <xf numFmtId="49" fontId="50" fillId="0" borderId="39" xfId="0" applyNumberFormat="1" applyFont="1" applyBorder="1" applyAlignment="1">
      <alignment horizontal="center" vertical="center" wrapText="1"/>
    </xf>
    <xf numFmtId="0" fontId="48" fillId="0" borderId="39" xfId="0" applyFont="1" applyBorder="1" applyAlignment="1">
      <alignment horizontal="center" vertical="center" wrapText="1" shrinkToFit="1"/>
    </xf>
    <xf numFmtId="49" fontId="48" fillId="0" borderId="39" xfId="0" applyNumberFormat="1" applyFont="1" applyBorder="1" applyAlignment="1">
      <alignment horizontal="center" vertical="center"/>
    </xf>
    <xf numFmtId="0" fontId="27" fillId="0" borderId="27" xfId="0" applyFont="1" applyBorder="1" applyAlignment="1">
      <alignment horizontal="center" vertical="center"/>
    </xf>
    <xf numFmtId="49" fontId="48" fillId="0" borderId="39" xfId="0" applyNumberFormat="1" applyFont="1" applyBorder="1" applyAlignment="1">
      <alignment horizontal="center" vertical="center" wrapText="1"/>
    </xf>
    <xf numFmtId="0" fontId="48" fillId="0" borderId="15" xfId="0" applyFont="1" applyBorder="1" applyAlignment="1">
      <alignment horizontal="center" vertical="center" wrapText="1"/>
    </xf>
    <xf numFmtId="0" fontId="27" fillId="0" borderId="7" xfId="0" applyFont="1" applyBorder="1" applyAlignment="1">
      <alignment horizontal="center" vertical="center"/>
    </xf>
    <xf numFmtId="0" fontId="27" fillId="0" borderId="60" xfId="0" applyFont="1" applyBorder="1" applyAlignment="1">
      <alignment horizontal="center" vertical="center" wrapText="1"/>
    </xf>
    <xf numFmtId="0" fontId="27" fillId="0" borderId="45" xfId="0" applyFont="1" applyBorder="1" applyAlignment="1">
      <alignment horizontal="center" vertical="center" wrapText="1"/>
    </xf>
    <xf numFmtId="0" fontId="28" fillId="0" borderId="40" xfId="0" applyFont="1" applyBorder="1" applyAlignment="1">
      <alignment horizontal="center" vertical="center" wrapText="1"/>
    </xf>
    <xf numFmtId="0" fontId="27" fillId="0" borderId="48" xfId="0" applyFont="1" applyBorder="1" applyAlignment="1">
      <alignment horizontal="center" vertical="center" wrapText="1"/>
    </xf>
    <xf numFmtId="0" fontId="28" fillId="0" borderId="40" xfId="0" applyFont="1" applyBorder="1" applyAlignment="1">
      <alignment horizontal="center" vertical="center"/>
    </xf>
    <xf numFmtId="0" fontId="27" fillId="0" borderId="27" xfId="0" applyFont="1" applyBorder="1" applyAlignment="1">
      <alignment horizontal="center" vertical="center" wrapText="1"/>
    </xf>
    <xf numFmtId="0" fontId="42" fillId="0" borderId="40" xfId="0" applyFont="1" applyBorder="1" applyAlignment="1">
      <alignment horizontal="center" vertical="center"/>
    </xf>
    <xf numFmtId="0" fontId="9" fillId="0" borderId="39" xfId="0" applyFont="1" applyBorder="1" applyAlignment="1">
      <alignment horizontal="center" vertical="center"/>
    </xf>
    <xf numFmtId="0" fontId="33" fillId="0" borderId="40" xfId="0" applyFont="1" applyBorder="1" applyAlignment="1">
      <alignment horizontal="center" vertical="center" wrapText="1"/>
    </xf>
    <xf numFmtId="0" fontId="33" fillId="0" borderId="27" xfId="0" applyFont="1" applyBorder="1" applyAlignment="1">
      <alignment horizontal="center" vertical="center" wrapText="1"/>
    </xf>
    <xf numFmtId="0" fontId="42" fillId="0" borderId="48" xfId="0" applyFont="1" applyBorder="1" applyAlignment="1">
      <alignment horizontal="center" vertical="center"/>
    </xf>
    <xf numFmtId="177" fontId="30" fillId="0" borderId="0" xfId="0" applyNumberFormat="1" applyFont="1" applyAlignment="1">
      <alignment horizontal="left" vertical="top" wrapText="1"/>
    </xf>
    <xf numFmtId="0" fontId="27" fillId="0" borderId="43" xfId="0" applyFont="1" applyBorder="1">
      <alignment vertical="center"/>
    </xf>
    <xf numFmtId="0" fontId="27" fillId="0" borderId="45" xfId="0" applyFont="1" applyBorder="1">
      <alignment vertical="center"/>
    </xf>
    <xf numFmtId="0" fontId="54" fillId="0" borderId="0" xfId="0" applyFont="1">
      <alignment vertical="center"/>
    </xf>
    <xf numFmtId="0" fontId="54" fillId="0" borderId="0" xfId="0" applyFont="1" applyAlignment="1">
      <alignment horizontal="right" vertical="center"/>
    </xf>
    <xf numFmtId="0" fontId="55" fillId="0" borderId="0" xfId="0" applyFont="1">
      <alignment vertical="center"/>
    </xf>
    <xf numFmtId="0" fontId="53" fillId="0" borderId="0" xfId="0" applyFont="1">
      <alignment vertical="center"/>
    </xf>
    <xf numFmtId="0" fontId="0" fillId="0" borderId="0" xfId="0" applyAlignment="1">
      <alignment vertical="top"/>
    </xf>
    <xf numFmtId="0" fontId="0" fillId="0" borderId="0" xfId="0" applyAlignment="1">
      <alignment horizontal="center" vertical="top"/>
    </xf>
    <xf numFmtId="0" fontId="56" fillId="0" borderId="0" xfId="0" applyFont="1" applyAlignment="1">
      <alignment horizontal="right" vertical="center"/>
    </xf>
    <xf numFmtId="0" fontId="58" fillId="0" borderId="0" xfId="0" applyFont="1">
      <alignment vertical="center"/>
    </xf>
    <xf numFmtId="0" fontId="32" fillId="0" borderId="72" xfId="0" applyFont="1" applyBorder="1" applyAlignment="1">
      <alignment horizontal="center" vertical="center"/>
    </xf>
    <xf numFmtId="0" fontId="58" fillId="0" borderId="72" xfId="0" applyFont="1" applyBorder="1" applyAlignment="1">
      <alignment horizontal="center" vertical="center"/>
    </xf>
    <xf numFmtId="0" fontId="59" fillId="0" borderId="72" xfId="0" applyFont="1" applyBorder="1" applyAlignment="1">
      <alignment vertical="center" shrinkToFit="1"/>
    </xf>
    <xf numFmtId="0" fontId="59" fillId="0" borderId="72" xfId="0" applyFont="1" applyBorder="1">
      <alignment vertical="center"/>
    </xf>
    <xf numFmtId="0" fontId="58" fillId="0" borderId="72" xfId="0" applyFont="1" applyBorder="1">
      <alignment vertical="center"/>
    </xf>
    <xf numFmtId="0" fontId="32" fillId="0" borderId="0" xfId="0" applyFont="1">
      <alignment vertical="center"/>
    </xf>
    <xf numFmtId="0" fontId="28" fillId="0" borderId="0" xfId="0" applyFont="1" applyAlignment="1">
      <alignment horizontal="right" vertical="center"/>
    </xf>
    <xf numFmtId="0" fontId="60" fillId="0" borderId="0" xfId="3" applyFont="1">
      <alignment vertical="center"/>
    </xf>
    <xf numFmtId="0" fontId="31" fillId="0" borderId="0" xfId="3" applyFont="1">
      <alignment vertical="center"/>
    </xf>
    <xf numFmtId="0" fontId="31" fillId="0" borderId="0" xfId="0" applyFont="1" applyAlignment="1">
      <alignment horizontal="left" vertical="center" indent="2"/>
    </xf>
    <xf numFmtId="0" fontId="61" fillId="0" borderId="0" xfId="0" applyFont="1" applyAlignment="1">
      <alignment vertical="center" wrapText="1"/>
    </xf>
    <xf numFmtId="0" fontId="31" fillId="0" borderId="0" xfId="0" applyFont="1" applyAlignment="1">
      <alignment vertical="center" wrapText="1"/>
    </xf>
    <xf numFmtId="0" fontId="61" fillId="0" borderId="21" xfId="0" applyFont="1" applyBorder="1" applyAlignment="1">
      <alignment horizontal="left" vertical="center" wrapText="1"/>
    </xf>
    <xf numFmtId="0" fontId="31" fillId="0" borderId="21" xfId="0" applyFont="1" applyBorder="1" applyAlignment="1">
      <alignment horizontal="left" vertical="center" wrapText="1"/>
    </xf>
    <xf numFmtId="0" fontId="32" fillId="0" borderId="76" xfId="0" applyFont="1" applyBorder="1" applyAlignment="1">
      <alignment horizontal="center" vertical="center" wrapText="1"/>
    </xf>
    <xf numFmtId="179" fontId="32" fillId="0" borderId="0" xfId="0" applyNumberFormat="1" applyFont="1" applyAlignment="1">
      <alignment vertical="center" shrinkToFit="1"/>
    </xf>
    <xf numFmtId="0" fontId="32" fillId="0" borderId="0" xfId="0" applyFont="1" applyAlignment="1">
      <alignment vertical="center" shrinkToFit="1"/>
    </xf>
    <xf numFmtId="0" fontId="32" fillId="0" borderId="21" xfId="0" applyFont="1" applyBorder="1" applyAlignment="1">
      <alignment horizontal="left" vertical="center" wrapText="1"/>
    </xf>
    <xf numFmtId="0" fontId="58" fillId="0" borderId="0" xfId="0" applyFont="1" applyAlignment="1">
      <alignment horizontal="center" vertical="center"/>
    </xf>
    <xf numFmtId="0" fontId="62" fillId="0" borderId="0" xfId="0" applyFont="1" applyAlignment="1">
      <alignment horizontal="center" vertical="center"/>
    </xf>
    <xf numFmtId="0" fontId="36" fillId="0" borderId="0" xfId="0" applyFont="1" applyAlignment="1">
      <alignment horizontal="right" vertical="center"/>
    </xf>
    <xf numFmtId="0" fontId="63" fillId="0" borderId="0" xfId="0" applyFont="1" applyAlignment="1">
      <alignment horizontal="center" vertical="center"/>
    </xf>
    <xf numFmtId="0" fontId="58" fillId="0" borderId="0" xfId="0" applyFont="1" applyAlignment="1">
      <alignment horizontal="left" vertical="center"/>
    </xf>
    <xf numFmtId="0" fontId="64" fillId="0" borderId="0" xfId="0" applyFont="1" applyAlignment="1">
      <alignment horizontal="left" vertical="center"/>
    </xf>
    <xf numFmtId="0" fontId="64" fillId="0" borderId="0" xfId="0" applyFont="1">
      <alignment vertical="center"/>
    </xf>
    <xf numFmtId="0" fontId="65" fillId="0" borderId="72" xfId="0" applyFont="1" applyBorder="1" applyAlignment="1">
      <alignment horizontal="center" vertical="center"/>
    </xf>
    <xf numFmtId="0" fontId="59" fillId="0" borderId="0" xfId="0" applyFont="1">
      <alignment vertical="center"/>
    </xf>
    <xf numFmtId="0" fontId="30" fillId="0" borderId="0" xfId="0" applyFont="1">
      <alignment vertical="center"/>
    </xf>
    <xf numFmtId="0" fontId="30" fillId="0" borderId="31" xfId="0" applyFont="1" applyBorder="1" applyAlignment="1">
      <alignment horizontal="center" vertical="center"/>
    </xf>
    <xf numFmtId="0" fontId="65" fillId="0" borderId="0" xfId="0" applyFont="1">
      <alignment vertical="center"/>
    </xf>
    <xf numFmtId="0" fontId="58" fillId="0" borderId="0" xfId="0" applyFont="1" applyAlignment="1">
      <alignment vertical="top"/>
    </xf>
    <xf numFmtId="0" fontId="58" fillId="0" borderId="0" xfId="0" applyFont="1" applyAlignment="1">
      <alignment horizontal="center" vertical="top"/>
    </xf>
    <xf numFmtId="0" fontId="69" fillId="0" borderId="0" xfId="0" applyFont="1" applyAlignment="1">
      <alignment horizontal="center" vertical="center"/>
    </xf>
    <xf numFmtId="0" fontId="69" fillId="0" borderId="0" xfId="0" applyFont="1" applyAlignment="1">
      <alignment vertical="top"/>
    </xf>
    <xf numFmtId="0" fontId="70" fillId="0" borderId="0" xfId="0" applyFont="1" applyAlignment="1">
      <alignment horizontal="center" vertical="top"/>
    </xf>
    <xf numFmtId="0" fontId="70" fillId="0" borderId="0" xfId="0" applyFont="1" applyAlignment="1">
      <alignment vertical="top"/>
    </xf>
    <xf numFmtId="0" fontId="67" fillId="0" borderId="80" xfId="0" applyFont="1" applyBorder="1" applyAlignment="1">
      <alignment horizontal="center" vertical="center"/>
    </xf>
    <xf numFmtId="0" fontId="67" fillId="0" borderId="76" xfId="0" applyFont="1" applyBorder="1" applyAlignment="1">
      <alignment horizontal="center" vertical="center"/>
    </xf>
    <xf numFmtId="0" fontId="67" fillId="0" borderId="0" xfId="0" applyFont="1" applyAlignment="1">
      <alignment vertical="top"/>
    </xf>
    <xf numFmtId="0" fontId="59" fillId="0" borderId="0" xfId="0" applyFont="1" applyAlignment="1">
      <alignment vertical="top"/>
    </xf>
    <xf numFmtId="0" fontId="73" fillId="0" borderId="82" xfId="0" applyFont="1" applyBorder="1" applyAlignment="1">
      <alignment horizontal="center" vertical="center"/>
    </xf>
    <xf numFmtId="0" fontId="73" fillId="0" borderId="77" xfId="0" applyFont="1" applyBorder="1" applyAlignment="1">
      <alignment horizontal="center" vertical="center"/>
    </xf>
    <xf numFmtId="0" fontId="73" fillId="0" borderId="78" xfId="0" applyFont="1" applyBorder="1" applyAlignment="1">
      <alignment horizontal="center" vertical="center"/>
    </xf>
    <xf numFmtId="0" fontId="53" fillId="0" borderId="81" xfId="0" applyFont="1" applyBorder="1">
      <alignment vertical="center"/>
    </xf>
    <xf numFmtId="0" fontId="53" fillId="0" borderId="49" xfId="0" applyFont="1" applyBorder="1">
      <alignment vertical="center"/>
    </xf>
    <xf numFmtId="0" fontId="53" fillId="0" borderId="31" xfId="0" applyFont="1" applyBorder="1">
      <alignment vertical="center"/>
    </xf>
    <xf numFmtId="0" fontId="53" fillId="0" borderId="50" xfId="0" applyFont="1" applyBorder="1">
      <alignment vertical="center"/>
    </xf>
    <xf numFmtId="0" fontId="59" fillId="0" borderId="51" xfId="3" applyFont="1" applyBorder="1" applyAlignment="1">
      <alignment horizontal="left" vertical="center" wrapText="1"/>
    </xf>
    <xf numFmtId="0" fontId="59" fillId="0" borderId="53" xfId="3" applyFont="1" applyBorder="1" applyAlignment="1">
      <alignment horizontal="left" vertical="center" wrapText="1"/>
    </xf>
    <xf numFmtId="0" fontId="53" fillId="0" borderId="32" xfId="0" applyFont="1" applyBorder="1">
      <alignment vertical="center"/>
    </xf>
    <xf numFmtId="0" fontId="59" fillId="0" borderId="54" xfId="3" applyFont="1" applyBorder="1" applyAlignment="1">
      <alignment horizontal="right" vertical="center" wrapText="1"/>
    </xf>
    <xf numFmtId="0" fontId="59" fillId="0" borderId="52" xfId="3" applyFont="1" applyBorder="1" applyAlignment="1">
      <alignment horizontal="left" vertical="center" wrapText="1"/>
    </xf>
    <xf numFmtId="0" fontId="59" fillId="0" borderId="49" xfId="3" applyFont="1" applyBorder="1" applyAlignment="1">
      <alignment horizontal="right" vertical="center" wrapText="1"/>
    </xf>
    <xf numFmtId="0" fontId="59" fillId="0" borderId="31" xfId="3" applyFont="1" applyBorder="1" applyAlignment="1">
      <alignment horizontal="right" vertical="center" wrapText="1"/>
    </xf>
    <xf numFmtId="0" fontId="59" fillId="0" borderId="50" xfId="3" applyFont="1" applyBorder="1" applyAlignment="1">
      <alignment horizontal="center" vertical="center" wrapText="1"/>
    </xf>
    <xf numFmtId="0" fontId="59" fillId="0" borderId="53" xfId="3" applyFont="1" applyBorder="1" applyAlignment="1">
      <alignment horizontal="right" vertical="center" wrapText="1"/>
    </xf>
    <xf numFmtId="0" fontId="59" fillId="0" borderId="32" xfId="3" applyFont="1" applyBorder="1" applyAlignment="1">
      <alignment horizontal="right" vertical="center" wrapText="1"/>
    </xf>
    <xf numFmtId="0" fontId="59" fillId="0" borderId="54" xfId="3" applyFont="1" applyBorder="1" applyAlignment="1">
      <alignment horizontal="center" vertical="center" wrapText="1"/>
    </xf>
    <xf numFmtId="0" fontId="59" fillId="0" borderId="84" xfId="3" applyFont="1" applyBorder="1" applyAlignment="1">
      <alignment vertical="center" wrapText="1"/>
    </xf>
    <xf numFmtId="0" fontId="53" fillId="0" borderId="51" xfId="0" applyFont="1" applyBorder="1">
      <alignment vertical="center"/>
    </xf>
    <xf numFmtId="0" fontId="53" fillId="0" borderId="52" xfId="0" applyFont="1" applyBorder="1">
      <alignment vertical="center"/>
    </xf>
    <xf numFmtId="0" fontId="59" fillId="0" borderId="53" xfId="3" applyFont="1" applyBorder="1" applyAlignment="1">
      <alignment horizontal="right" vertical="center" shrinkToFit="1"/>
    </xf>
    <xf numFmtId="0" fontId="59" fillId="0" borderId="32" xfId="3" applyFont="1" applyBorder="1" applyAlignment="1">
      <alignment horizontal="right" vertical="center" shrinkToFit="1"/>
    </xf>
    <xf numFmtId="0" fontId="59" fillId="0" borderId="54" xfId="3" applyFont="1" applyBorder="1" applyAlignment="1">
      <alignment horizontal="center" vertical="center" shrinkToFit="1"/>
    </xf>
    <xf numFmtId="0" fontId="68" fillId="0" borderId="49" xfId="3" applyFont="1" applyBorder="1" applyAlignment="1">
      <alignment horizontal="right" vertical="center" wrapText="1"/>
    </xf>
    <xf numFmtId="0" fontId="59" fillId="0" borderId="51" xfId="3" applyFont="1" applyBorder="1">
      <alignment vertical="center"/>
    </xf>
    <xf numFmtId="0" fontId="59" fillId="0" borderId="0" xfId="3" applyFont="1">
      <alignment vertical="center"/>
    </xf>
    <xf numFmtId="0" fontId="59" fillId="0" borderId="52" xfId="3" applyFont="1" applyBorder="1">
      <alignment vertical="center"/>
    </xf>
    <xf numFmtId="0" fontId="53" fillId="0" borderId="0" xfId="0" applyFont="1" applyAlignment="1">
      <alignment horizontal="center" vertical="center"/>
    </xf>
    <xf numFmtId="0" fontId="72" fillId="0" borderId="9" xfId="0" applyFont="1" applyBorder="1" applyAlignment="1">
      <alignment vertical="center" wrapText="1"/>
    </xf>
    <xf numFmtId="0" fontId="71" fillId="0" borderId="81" xfId="0" applyFont="1" applyBorder="1" applyAlignment="1">
      <alignment horizontal="left" vertical="center" wrapText="1"/>
    </xf>
    <xf numFmtId="0" fontId="67" fillId="0" borderId="0" xfId="0" applyFont="1" applyAlignment="1">
      <alignment horizontal="right" vertical="top"/>
    </xf>
    <xf numFmtId="0" fontId="72" fillId="0" borderId="14" xfId="0" applyFont="1" applyBorder="1" applyAlignment="1">
      <alignment vertical="center" wrapText="1"/>
    </xf>
    <xf numFmtId="0" fontId="72" fillId="0" borderId="9" xfId="0" applyFont="1" applyBorder="1" applyAlignment="1">
      <alignment horizontal="left" vertical="center" wrapText="1"/>
    </xf>
    <xf numFmtId="0" fontId="72" fillId="0" borderId="58" xfId="0" applyFont="1" applyBorder="1" applyAlignment="1">
      <alignment horizontal="left" vertical="center" wrapText="1"/>
    </xf>
    <xf numFmtId="0" fontId="67" fillId="0" borderId="72" xfId="0" applyFont="1" applyBorder="1" applyAlignment="1">
      <alignment horizontal="center" vertical="center" shrinkToFit="1"/>
    </xf>
    <xf numFmtId="0" fontId="67" fillId="0" borderId="83" xfId="0" applyFont="1" applyBorder="1" applyAlignment="1">
      <alignment horizontal="center" vertical="center" shrinkToFit="1"/>
    </xf>
    <xf numFmtId="0" fontId="67" fillId="0" borderId="81" xfId="0" applyFont="1" applyBorder="1" applyAlignment="1">
      <alignment horizontal="center" vertical="center" shrinkToFit="1"/>
    </xf>
    <xf numFmtId="0" fontId="67" fillId="0" borderId="84" xfId="0" applyFont="1" applyBorder="1" applyAlignment="1">
      <alignment horizontal="center" vertical="center" shrinkToFit="1"/>
    </xf>
    <xf numFmtId="0" fontId="67" fillId="0" borderId="88" xfId="0" applyFont="1" applyBorder="1" applyAlignment="1">
      <alignment horizontal="center" vertical="center" shrinkToFit="1"/>
    </xf>
    <xf numFmtId="49" fontId="58" fillId="0" borderId="28" xfId="0" applyNumberFormat="1" applyFont="1" applyBorder="1" applyAlignment="1">
      <alignment horizontal="center" vertical="center"/>
    </xf>
    <xf numFmtId="49" fontId="58" fillId="0" borderId="74" xfId="0" applyNumberFormat="1" applyFont="1" applyBorder="1" applyAlignment="1">
      <alignment horizontal="center" vertical="center"/>
    </xf>
    <xf numFmtId="0" fontId="63" fillId="0" borderId="0" xfId="0" applyFont="1" applyAlignment="1">
      <alignment horizontal="left" vertical="center"/>
    </xf>
    <xf numFmtId="0" fontId="63" fillId="0" borderId="0" xfId="0" applyFont="1">
      <alignment vertical="center"/>
    </xf>
    <xf numFmtId="0" fontId="30" fillId="0" borderId="25" xfId="0" applyFont="1" applyBorder="1">
      <alignment vertical="center"/>
    </xf>
    <xf numFmtId="0" fontId="9" fillId="0" borderId="40" xfId="0" applyFont="1" applyBorder="1">
      <alignment vertical="center"/>
    </xf>
    <xf numFmtId="0" fontId="27" fillId="0" borderId="15" xfId="0" applyFont="1" applyBorder="1" applyAlignment="1">
      <alignment vertical="top" wrapText="1"/>
    </xf>
    <xf numFmtId="0" fontId="27" fillId="0" borderId="21" xfId="0" applyFont="1" applyBorder="1" applyAlignment="1">
      <alignment vertical="top" wrapText="1"/>
    </xf>
    <xf numFmtId="0" fontId="27" fillId="0" borderId="7" xfId="0" applyFont="1" applyBorder="1" applyAlignment="1">
      <alignment vertical="top" wrapText="1"/>
    </xf>
    <xf numFmtId="49" fontId="59" fillId="0" borderId="73" xfId="0" applyNumberFormat="1" applyFont="1" applyBorder="1" applyAlignment="1">
      <alignment horizontal="right" vertical="center"/>
    </xf>
    <xf numFmtId="49" fontId="58" fillId="0" borderId="73" xfId="0" applyNumberFormat="1" applyFont="1" applyBorder="1" applyAlignment="1">
      <alignment horizontal="right" vertical="center"/>
    </xf>
    <xf numFmtId="49" fontId="59" fillId="0" borderId="28" xfId="0" applyNumberFormat="1" applyFont="1" applyBorder="1" applyAlignment="1">
      <alignment horizontal="center" vertical="center"/>
    </xf>
    <xf numFmtId="49" fontId="59" fillId="0" borderId="73" xfId="0" quotePrefix="1" applyNumberFormat="1" applyFont="1" applyBorder="1" applyAlignment="1">
      <alignment horizontal="right" vertical="center"/>
    </xf>
    <xf numFmtId="49" fontId="58" fillId="0" borderId="28" xfId="0" applyNumberFormat="1" applyFont="1" applyBorder="1" applyAlignment="1">
      <alignment horizontal="right" vertical="center"/>
    </xf>
    <xf numFmtId="49" fontId="59" fillId="0" borderId="28" xfId="0" quotePrefix="1" applyNumberFormat="1" applyFont="1" applyBorder="1" applyAlignment="1">
      <alignment horizontal="right" vertical="center"/>
    </xf>
    <xf numFmtId="49" fontId="59" fillId="0" borderId="74" xfId="0" quotePrefix="1" applyNumberFormat="1" applyFont="1" applyBorder="1" applyAlignment="1">
      <alignment horizontal="right" vertical="center"/>
    </xf>
    <xf numFmtId="49" fontId="58" fillId="0" borderId="74" xfId="0" applyNumberFormat="1" applyFont="1" applyBorder="1" applyAlignment="1">
      <alignment horizontal="right" vertical="center"/>
    </xf>
    <xf numFmtId="0" fontId="4" fillId="0" borderId="0" xfId="4">
      <alignment vertical="center"/>
    </xf>
    <xf numFmtId="0" fontId="74" fillId="0" borderId="0" xfId="4" applyFont="1">
      <alignment vertical="center"/>
    </xf>
    <xf numFmtId="0" fontId="79" fillId="0" borderId="0" xfId="5" applyFont="1">
      <alignment vertical="center"/>
    </xf>
    <xf numFmtId="0" fontId="79" fillId="10" borderId="1" xfId="6" applyFont="1" applyFill="1" applyBorder="1">
      <alignment vertical="center"/>
    </xf>
    <xf numFmtId="0" fontId="79" fillId="0" borderId="0" xfId="6" applyFont="1">
      <alignment vertical="center"/>
    </xf>
    <xf numFmtId="0" fontId="79" fillId="2" borderId="1" xfId="6" applyFont="1" applyFill="1" applyBorder="1">
      <alignment vertical="center"/>
    </xf>
    <xf numFmtId="0" fontId="80" fillId="0" borderId="0" xfId="0" applyFont="1">
      <alignment vertical="center"/>
    </xf>
    <xf numFmtId="0" fontId="79" fillId="11" borderId="1" xfId="6" applyFont="1" applyFill="1" applyBorder="1" applyAlignment="1">
      <alignment horizontal="center" vertical="center"/>
    </xf>
    <xf numFmtId="0" fontId="79" fillId="12" borderId="1" xfId="3" applyFont="1" applyFill="1" applyBorder="1" applyAlignment="1">
      <alignment horizontal="center" vertical="center"/>
    </xf>
    <xf numFmtId="0" fontId="79" fillId="7" borderId="1" xfId="6" applyFont="1" applyFill="1" applyBorder="1" applyAlignment="1">
      <alignment horizontal="center" vertical="center"/>
    </xf>
    <xf numFmtId="0" fontId="79" fillId="2" borderId="1" xfId="6" applyFont="1" applyFill="1" applyBorder="1" applyAlignment="1">
      <alignment vertical="center" shrinkToFit="1"/>
    </xf>
    <xf numFmtId="0" fontId="80" fillId="0" borderId="72" xfId="0" applyFont="1" applyBorder="1">
      <alignment vertical="center"/>
    </xf>
    <xf numFmtId="0" fontId="79" fillId="2" borderId="72" xfId="6" applyFont="1" applyFill="1" applyBorder="1">
      <alignment vertical="center"/>
    </xf>
    <xf numFmtId="0" fontId="79" fillId="0" borderId="0" xfId="6" applyFont="1" applyAlignment="1">
      <alignment horizontal="center" vertical="center"/>
    </xf>
    <xf numFmtId="0" fontId="81" fillId="11" borderId="72" xfId="6" applyFont="1" applyFill="1" applyBorder="1">
      <alignment vertical="center"/>
    </xf>
    <xf numFmtId="0" fontId="79" fillId="12" borderId="72" xfId="3" applyFont="1" applyFill="1" applyBorder="1">
      <alignment vertical="center"/>
    </xf>
    <xf numFmtId="0" fontId="80" fillId="13" borderId="72" xfId="0" applyFont="1" applyFill="1" applyBorder="1">
      <alignment vertical="center"/>
    </xf>
    <xf numFmtId="0" fontId="79" fillId="2" borderId="65" xfId="6" applyFont="1" applyFill="1" applyBorder="1">
      <alignment vertical="center"/>
    </xf>
    <xf numFmtId="0" fontId="79" fillId="2" borderId="30" xfId="5" applyFont="1" applyFill="1" applyBorder="1">
      <alignment vertical="center"/>
    </xf>
    <xf numFmtId="0" fontId="79" fillId="2" borderId="22" xfId="5" applyFont="1" applyFill="1" applyBorder="1">
      <alignment vertical="center"/>
    </xf>
    <xf numFmtId="0" fontId="79" fillId="2" borderId="6" xfId="6" applyFont="1" applyFill="1" applyBorder="1" applyAlignment="1">
      <alignment vertical="center" shrinkToFit="1"/>
    </xf>
    <xf numFmtId="0" fontId="79" fillId="2" borderId="21" xfId="5" applyFont="1" applyFill="1" applyBorder="1">
      <alignment vertical="center"/>
    </xf>
    <xf numFmtId="0" fontId="79" fillId="0" borderId="1" xfId="5" applyFont="1" applyBorder="1">
      <alignment vertical="center"/>
    </xf>
    <xf numFmtId="0" fontId="79" fillId="0" borderId="21" xfId="5" applyFont="1" applyBorder="1">
      <alignment vertical="center"/>
    </xf>
    <xf numFmtId="0" fontId="79" fillId="0" borderId="0" xfId="5" quotePrefix="1" applyFont="1">
      <alignment vertical="center"/>
    </xf>
    <xf numFmtId="0" fontId="79" fillId="0" borderId="41" xfId="5" applyFont="1" applyBorder="1" applyAlignment="1">
      <alignment horizontal="center" vertical="center"/>
    </xf>
    <xf numFmtId="0" fontId="79" fillId="0" borderId="73" xfId="5" applyFont="1" applyBorder="1">
      <alignment vertical="center"/>
    </xf>
    <xf numFmtId="0" fontId="79" fillId="0" borderId="28" xfId="5" applyFont="1" applyBorder="1">
      <alignment vertical="center"/>
    </xf>
    <xf numFmtId="0" fontId="79" fillId="0" borderId="74" xfId="5" applyFont="1" applyBorder="1">
      <alignment vertical="center"/>
    </xf>
    <xf numFmtId="0" fontId="79" fillId="0" borderId="32" xfId="5" applyFont="1" applyBorder="1">
      <alignment vertical="center"/>
    </xf>
    <xf numFmtId="0" fontId="79" fillId="0" borderId="31" xfId="5" applyFont="1" applyBorder="1">
      <alignment vertical="center"/>
    </xf>
    <xf numFmtId="0" fontId="79" fillId="0" borderId="30" xfId="5" applyFont="1" applyBorder="1">
      <alignment vertical="center"/>
    </xf>
    <xf numFmtId="0" fontId="82" fillId="0" borderId="0" xfId="5" applyFont="1">
      <alignment vertical="center"/>
    </xf>
    <xf numFmtId="0" fontId="81" fillId="0" borderId="41" xfId="0" applyFont="1" applyBorder="1" applyAlignment="1">
      <alignment horizontal="center" vertical="center" wrapText="1"/>
    </xf>
    <xf numFmtId="0" fontId="81" fillId="0" borderId="42" xfId="0" applyFont="1" applyBorder="1" applyAlignment="1">
      <alignment horizontal="center" vertical="center" wrapText="1"/>
    </xf>
    <xf numFmtId="0" fontId="79" fillId="14" borderId="0" xfId="5" applyFont="1" applyFill="1">
      <alignment vertical="center"/>
    </xf>
    <xf numFmtId="0" fontId="80" fillId="0" borderId="72" xfId="0" applyFont="1" applyBorder="1" applyAlignment="1">
      <alignment vertical="center" shrinkToFit="1"/>
    </xf>
    <xf numFmtId="0" fontId="79" fillId="2" borderId="72" xfId="6" applyFont="1" applyFill="1" applyBorder="1" applyAlignment="1">
      <alignment horizontal="left" vertical="center"/>
    </xf>
    <xf numFmtId="0" fontId="82" fillId="2" borderId="0" xfId="5" applyFont="1" applyFill="1">
      <alignment vertical="center"/>
    </xf>
    <xf numFmtId="0" fontId="85" fillId="0" borderId="0" xfId="5" applyFont="1">
      <alignment vertical="center"/>
    </xf>
    <xf numFmtId="0" fontId="53" fillId="0" borderId="41" xfId="0" applyFont="1" applyBorder="1">
      <alignment vertical="center"/>
    </xf>
    <xf numFmtId="0" fontId="62" fillId="0" borderId="72" xfId="6" applyFont="1" applyBorder="1" applyAlignment="1">
      <alignment vertical="center" shrinkToFit="1"/>
    </xf>
    <xf numFmtId="0" fontId="79" fillId="0" borderId="51" xfId="5" applyFont="1" applyBorder="1">
      <alignment vertical="center"/>
    </xf>
    <xf numFmtId="0" fontId="79" fillId="0" borderId="52" xfId="5" applyFont="1" applyBorder="1">
      <alignment vertical="center"/>
    </xf>
    <xf numFmtId="0" fontId="79" fillId="2" borderId="102" xfId="5" applyFont="1" applyFill="1" applyBorder="1">
      <alignment vertical="center"/>
    </xf>
    <xf numFmtId="0" fontId="79" fillId="2" borderId="92" xfId="5" applyFont="1" applyFill="1" applyBorder="1">
      <alignment vertical="center"/>
    </xf>
    <xf numFmtId="0" fontId="79" fillId="2" borderId="103" xfId="5" applyFont="1" applyFill="1" applyBorder="1">
      <alignment vertical="center"/>
    </xf>
    <xf numFmtId="0" fontId="79" fillId="0" borderId="26" xfId="5" applyFont="1" applyBorder="1">
      <alignment vertical="center"/>
    </xf>
    <xf numFmtId="0" fontId="79" fillId="0" borderId="13" xfId="5" applyFont="1" applyBorder="1">
      <alignment vertical="center"/>
    </xf>
    <xf numFmtId="0" fontId="79" fillId="0" borderId="14" xfId="5" applyFont="1" applyBorder="1">
      <alignment vertical="center"/>
    </xf>
    <xf numFmtId="0" fontId="79" fillId="0" borderId="39" xfId="5" applyFont="1" applyBorder="1">
      <alignment vertical="center"/>
    </xf>
    <xf numFmtId="0" fontId="79" fillId="0" borderId="40" xfId="5" applyFont="1" applyBorder="1">
      <alignment vertical="center"/>
    </xf>
    <xf numFmtId="0" fontId="32" fillId="0" borderId="39" xfId="5" applyFont="1" applyBorder="1">
      <alignment vertical="center"/>
    </xf>
    <xf numFmtId="0" fontId="79" fillId="0" borderId="15" xfId="5" applyFont="1" applyBorder="1">
      <alignment vertical="center"/>
    </xf>
    <xf numFmtId="0" fontId="79" fillId="0" borderId="108" xfId="5" applyFont="1" applyBorder="1">
      <alignment vertical="center"/>
    </xf>
    <xf numFmtId="0" fontId="79" fillId="0" borderId="109" xfId="5" applyFont="1" applyBorder="1">
      <alignment vertical="center"/>
    </xf>
    <xf numFmtId="0" fontId="79" fillId="0" borderId="7" xfId="5" applyFont="1" applyBorder="1">
      <alignment vertical="center"/>
    </xf>
    <xf numFmtId="0" fontId="79" fillId="0" borderId="59" xfId="5" applyFont="1" applyBorder="1">
      <alignment vertical="center"/>
    </xf>
    <xf numFmtId="0" fontId="79" fillId="0" borderId="56" xfId="5" applyFont="1" applyBorder="1">
      <alignment vertical="center"/>
    </xf>
    <xf numFmtId="0" fontId="79" fillId="0" borderId="104" xfId="5" applyFont="1" applyBorder="1">
      <alignment vertical="center"/>
    </xf>
    <xf numFmtId="0" fontId="79" fillId="0" borderId="105" xfId="5" applyFont="1" applyBorder="1">
      <alignment vertical="center"/>
    </xf>
    <xf numFmtId="0" fontId="79" fillId="0" borderId="60" xfId="5" applyFont="1" applyBorder="1">
      <alignment vertical="center"/>
    </xf>
    <xf numFmtId="0" fontId="79" fillId="2" borderId="29" xfId="5" applyFont="1" applyFill="1" applyBorder="1">
      <alignment vertical="center"/>
    </xf>
    <xf numFmtId="0" fontId="79" fillId="2" borderId="23" xfId="5" applyFont="1" applyFill="1" applyBorder="1">
      <alignment vertical="center"/>
    </xf>
    <xf numFmtId="0" fontId="79" fillId="0" borderId="12" xfId="5" applyFont="1" applyBorder="1">
      <alignment vertical="center"/>
    </xf>
    <xf numFmtId="0" fontId="79" fillId="0" borderId="9" xfId="5" applyFont="1" applyBorder="1">
      <alignment vertical="center"/>
    </xf>
    <xf numFmtId="0" fontId="58" fillId="17" borderId="11" xfId="5" applyFont="1" applyFill="1" applyBorder="1">
      <alignment vertical="center"/>
    </xf>
    <xf numFmtId="0" fontId="79" fillId="17" borderId="29" xfId="5" applyFont="1" applyFill="1" applyBorder="1">
      <alignment vertical="center"/>
    </xf>
    <xf numFmtId="0" fontId="79" fillId="17" borderId="23" xfId="5" applyFont="1" applyFill="1" applyBorder="1">
      <alignment vertical="center"/>
    </xf>
    <xf numFmtId="0" fontId="79" fillId="0" borderId="0" xfId="5" applyFont="1" applyBorder="1">
      <alignment vertical="center"/>
    </xf>
    <xf numFmtId="0" fontId="79" fillId="2" borderId="0" xfId="5" applyFont="1" applyFill="1">
      <alignment vertical="center"/>
    </xf>
    <xf numFmtId="0" fontId="87" fillId="0" borderId="0" xfId="5" applyFont="1">
      <alignment vertical="center"/>
    </xf>
    <xf numFmtId="177" fontId="79" fillId="14" borderId="0" xfId="5" applyNumberFormat="1" applyFont="1" applyFill="1" applyAlignment="1">
      <alignment horizontal="left" vertical="center"/>
    </xf>
    <xf numFmtId="0" fontId="80" fillId="0" borderId="0" xfId="5" applyFont="1" applyAlignment="1">
      <alignment vertical="center" wrapText="1"/>
    </xf>
    <xf numFmtId="0" fontId="79" fillId="0" borderId="0" xfId="5" applyFont="1" applyAlignme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177" fontId="27" fillId="0" borderId="0" xfId="0" applyNumberFormat="1" applyFont="1" applyAlignment="1">
      <alignment horizontal="left" vertical="top" wrapText="1"/>
    </xf>
    <xf numFmtId="0" fontId="27" fillId="0" borderId="39" xfId="0" applyFont="1" applyBorder="1" applyAlignment="1">
      <alignment horizontal="left" vertical="top" wrapText="1" indent="1"/>
    </xf>
    <xf numFmtId="0" fontId="27" fillId="0" borderId="0" xfId="0" applyFont="1" applyAlignment="1">
      <alignment horizontal="left" vertical="top" wrapText="1" indent="1"/>
    </xf>
    <xf numFmtId="0" fontId="27" fillId="0" borderId="40" xfId="0" applyFont="1" applyBorder="1" applyAlignment="1">
      <alignment horizontal="left" vertical="top" wrapText="1" indent="1"/>
    </xf>
    <xf numFmtId="0" fontId="27" fillId="0" borderId="39" xfId="0" applyFont="1" applyBorder="1" applyAlignment="1">
      <alignment vertical="top" wrapText="1"/>
    </xf>
    <xf numFmtId="0" fontId="27" fillId="0" borderId="0" xfId="0" applyFont="1" applyAlignment="1">
      <alignment vertical="top" wrapText="1"/>
    </xf>
    <xf numFmtId="0" fontId="27" fillId="0" borderId="40" xfId="0" applyFont="1" applyBorder="1" applyAlignment="1">
      <alignment vertical="top" wrapText="1"/>
    </xf>
    <xf numFmtId="0" fontId="27" fillId="0" borderId="39"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40" xfId="0" applyFont="1" applyBorder="1" applyAlignment="1">
      <alignment horizontal="left" vertical="center" wrapText="1" indent="1"/>
    </xf>
    <xf numFmtId="0" fontId="27" fillId="0" borderId="0" xfId="0" applyFont="1" applyAlignment="1">
      <alignment horizontal="left" vertical="top" wrapText="1"/>
    </xf>
    <xf numFmtId="0" fontId="27" fillId="0" borderId="39" xfId="0" applyFont="1" applyBorder="1" applyAlignment="1">
      <alignment vertical="center" wrapText="1"/>
    </xf>
    <xf numFmtId="0" fontId="27" fillId="0" borderId="0" xfId="0" applyFont="1" applyAlignment="1">
      <alignment vertical="center" wrapText="1"/>
    </xf>
    <xf numFmtId="0" fontId="27" fillId="0" borderId="40" xfId="0" applyFont="1" applyBorder="1" applyAlignment="1">
      <alignment vertical="center" wrapText="1"/>
    </xf>
    <xf numFmtId="0" fontId="27" fillId="0" borderId="39" xfId="0" applyFont="1" applyBorder="1">
      <alignment vertical="center"/>
    </xf>
    <xf numFmtId="0" fontId="27" fillId="0" borderId="0" xfId="0" applyFont="1">
      <alignment vertical="center"/>
    </xf>
    <xf numFmtId="0" fontId="27" fillId="0" borderId="40" xfId="0" applyFont="1" applyBorder="1">
      <alignment vertical="center"/>
    </xf>
    <xf numFmtId="0" fontId="27" fillId="0" borderId="0" xfId="0" applyFont="1" applyAlignment="1">
      <alignment vertical="top" shrinkToFit="1"/>
    </xf>
    <xf numFmtId="0" fontId="27" fillId="0" borderId="39" xfId="0" applyFont="1" applyBorder="1" applyAlignment="1">
      <alignment horizontal="left" vertical="top" wrapText="1"/>
    </xf>
    <xf numFmtId="0" fontId="27" fillId="0" borderId="40" xfId="0" applyFont="1" applyBorder="1" applyAlignment="1">
      <alignment horizontal="left" vertical="top" wrapText="1"/>
    </xf>
    <xf numFmtId="0" fontId="27" fillId="0" borderId="0" xfId="0" applyFont="1" applyAlignment="1">
      <alignment horizontal="left" vertical="top" shrinkToFit="1"/>
    </xf>
    <xf numFmtId="0" fontId="27" fillId="0" borderId="0" xfId="0" applyFont="1" applyAlignment="1">
      <alignment horizontal="left" vertical="center" shrinkToFit="1"/>
    </xf>
    <xf numFmtId="0" fontId="27" fillId="0" borderId="39" xfId="0" applyFont="1" applyBorder="1" applyAlignment="1">
      <alignment vertical="top"/>
    </xf>
    <xf numFmtId="0" fontId="27" fillId="0" borderId="0" xfId="0" applyFont="1" applyAlignment="1">
      <alignment vertical="top"/>
    </xf>
    <xf numFmtId="0" fontId="27" fillId="0" borderId="40" xfId="0" applyFont="1" applyBorder="1" applyAlignment="1">
      <alignment vertical="top"/>
    </xf>
    <xf numFmtId="0" fontId="27" fillId="0" borderId="0" xfId="0" applyFont="1" applyAlignment="1">
      <alignment horizontal="left" vertical="top"/>
    </xf>
    <xf numFmtId="0" fontId="27" fillId="0" borderId="40" xfId="0" applyFont="1" applyBorder="1" applyAlignment="1">
      <alignment horizontal="left" vertical="top" shrinkToFit="1"/>
    </xf>
    <xf numFmtId="0" fontId="30" fillId="0" borderId="2" xfId="0" applyFont="1" applyBorder="1" applyAlignment="1">
      <alignment vertical="top" wrapText="1"/>
    </xf>
    <xf numFmtId="0" fontId="27" fillId="0" borderId="31" xfId="0" applyFont="1" applyBorder="1" applyAlignment="1">
      <alignment vertical="top" wrapText="1"/>
    </xf>
    <xf numFmtId="0" fontId="27" fillId="0" borderId="32" xfId="0" applyFont="1" applyBorder="1" applyAlignment="1">
      <alignment vertical="top" wrapText="1"/>
    </xf>
    <xf numFmtId="0" fontId="27" fillId="0" borderId="0" xfId="0" applyFont="1" applyAlignment="1">
      <alignment vertical="top" wrapText="1" shrinkToFit="1"/>
    </xf>
    <xf numFmtId="0" fontId="16" fillId="0" borderId="0" xfId="0" applyFont="1" applyAlignment="1">
      <alignment horizontal="justify" vertical="center"/>
    </xf>
    <xf numFmtId="0" fontId="10" fillId="0" borderId="0" xfId="0" applyFont="1">
      <alignment vertical="center"/>
    </xf>
    <xf numFmtId="0" fontId="19" fillId="0" borderId="0" xfId="0" applyFont="1" applyAlignment="1">
      <alignment vertical="center" wrapText="1"/>
    </xf>
    <xf numFmtId="0" fontId="19" fillId="0" borderId="0" xfId="0" applyFont="1">
      <alignment vertical="center"/>
    </xf>
    <xf numFmtId="0" fontId="30" fillId="0" borderId="2" xfId="0" applyFont="1" applyBorder="1" applyAlignment="1">
      <alignment horizontal="left" vertical="top" wrapText="1"/>
    </xf>
    <xf numFmtId="0" fontId="30" fillId="0" borderId="2" xfId="0" applyFont="1" applyBorder="1" applyAlignment="1">
      <alignment horizontal="left" vertical="top"/>
    </xf>
    <xf numFmtId="0" fontId="30" fillId="0" borderId="2" xfId="0" applyFont="1" applyBorder="1" applyAlignment="1">
      <alignment vertical="center" wrapText="1"/>
    </xf>
    <xf numFmtId="0" fontId="33" fillId="0" borderId="40" xfId="0" applyFont="1" applyBorder="1" applyAlignment="1">
      <alignment horizontal="left" vertical="top" wrapText="1"/>
    </xf>
    <xf numFmtId="0" fontId="30" fillId="0" borderId="5" xfId="0" applyFont="1" applyBorder="1" applyAlignment="1">
      <alignment vertical="top" wrapText="1"/>
    </xf>
    <xf numFmtId="0" fontId="30" fillId="0" borderId="3" xfId="0" applyFont="1" applyBorder="1" applyAlignment="1">
      <alignment vertical="top" wrapText="1"/>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34" fillId="0" borderId="0" xfId="0" applyFont="1" applyAlignment="1">
      <alignment vertical="center" shrinkToFit="1"/>
    </xf>
    <xf numFmtId="0" fontId="34" fillId="0" borderId="40" xfId="0" applyFont="1" applyBorder="1" applyAlignment="1">
      <alignment vertical="center" shrinkToFit="1"/>
    </xf>
    <xf numFmtId="0" fontId="27" fillId="0" borderId="9" xfId="0" applyFont="1" applyBorder="1" applyAlignment="1">
      <alignment horizontal="left" vertical="top" wrapText="1"/>
    </xf>
    <xf numFmtId="0" fontId="27" fillId="0" borderId="39" xfId="0" applyFont="1" applyBorder="1" applyAlignment="1">
      <alignment horizontal="center" vertical="center" shrinkToFit="1"/>
    </xf>
    <xf numFmtId="0" fontId="30" fillId="0" borderId="25" xfId="0" applyFont="1" applyBorder="1" applyAlignment="1">
      <alignment vertical="top" wrapText="1"/>
    </xf>
    <xf numFmtId="0" fontId="27" fillId="0" borderId="39" xfId="0" applyFont="1" applyBorder="1" applyAlignment="1">
      <alignment vertical="top" wrapText="1" shrinkToFit="1"/>
    </xf>
    <xf numFmtId="0" fontId="27" fillId="0" borderId="40" xfId="0" applyFont="1" applyBorder="1" applyAlignment="1">
      <alignment vertical="top" wrapText="1" shrinkToFit="1"/>
    </xf>
    <xf numFmtId="0" fontId="27" fillId="0" borderId="0" xfId="0" applyFont="1" applyAlignment="1">
      <alignment vertical="center" shrinkToFit="1"/>
    </xf>
    <xf numFmtId="0" fontId="34" fillId="0" borderId="0" xfId="0" applyFont="1">
      <alignment vertical="center"/>
    </xf>
    <xf numFmtId="0" fontId="34" fillId="0" borderId="39" xfId="0" applyFont="1" applyBorder="1" applyAlignment="1">
      <alignment vertical="top" wrapText="1"/>
    </xf>
    <xf numFmtId="0" fontId="34" fillId="0" borderId="0" xfId="0" applyFont="1" applyAlignment="1">
      <alignment vertical="top" wrapText="1"/>
    </xf>
    <xf numFmtId="0" fontId="34" fillId="0" borderId="40" xfId="0" applyFont="1" applyBorder="1" applyAlignment="1">
      <alignment vertical="top"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49" fontId="27" fillId="0" borderId="39" xfId="0" applyNumberFormat="1" applyFont="1" applyBorder="1" applyAlignment="1">
      <alignment horizontal="left" vertical="top"/>
    </xf>
    <xf numFmtId="0" fontId="27" fillId="0" borderId="27" xfId="0" applyFont="1" applyBorder="1" applyAlignment="1">
      <alignment vertical="top" wrapText="1"/>
    </xf>
    <xf numFmtId="0" fontId="27" fillId="0" borderId="26" xfId="0" applyFont="1" applyBorder="1" applyAlignment="1">
      <alignment vertical="top" wrapText="1"/>
    </xf>
    <xf numFmtId="0" fontId="27" fillId="0" borderId="43" xfId="0" applyFont="1" applyBorder="1" applyAlignment="1">
      <alignment horizontal="left" vertical="top" wrapText="1"/>
    </xf>
    <xf numFmtId="0" fontId="27" fillId="0" borderId="44" xfId="0" applyFont="1" applyBorder="1" applyAlignment="1">
      <alignment horizontal="left" vertical="top" wrapText="1"/>
    </xf>
    <xf numFmtId="0" fontId="27" fillId="0" borderId="45" xfId="0" applyFont="1" applyBorder="1" applyAlignment="1">
      <alignment horizontal="left" vertical="top" wrapText="1"/>
    </xf>
    <xf numFmtId="0" fontId="27" fillId="0" borderId="40" xfId="0" applyFont="1" applyBorder="1" applyAlignment="1">
      <alignment vertical="top" shrinkToFit="1"/>
    </xf>
    <xf numFmtId="0" fontId="27" fillId="0" borderId="43"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7" fillId="0" borderId="0" xfId="0" applyFont="1" applyAlignment="1">
      <alignment horizontal="left" vertical="top" indent="1"/>
    </xf>
    <xf numFmtId="0" fontId="27" fillId="0" borderId="0" xfId="0" applyFont="1" applyAlignment="1">
      <alignment horizontal="left" vertical="top" indent="1" shrinkToFit="1"/>
    </xf>
    <xf numFmtId="57" fontId="20" fillId="0" borderId="8" xfId="0" quotePrefix="1" applyNumberFormat="1" applyFont="1" applyBorder="1" applyAlignment="1">
      <alignment horizontal="center" vertical="center" shrinkToFit="1"/>
    </xf>
    <xf numFmtId="57" fontId="20" fillId="0" borderId="3" xfId="0" quotePrefix="1" applyNumberFormat="1" applyFont="1" applyBorder="1" applyAlignment="1">
      <alignment horizontal="center" vertical="center" wrapText="1" shrinkToFit="1"/>
    </xf>
    <xf numFmtId="0" fontId="20" fillId="0" borderId="3" xfId="0" quotePrefix="1" applyFont="1" applyBorder="1" applyAlignment="1">
      <alignment horizontal="center" vertical="center" wrapText="1" shrinkToFit="1"/>
    </xf>
    <xf numFmtId="57" fontId="20" fillId="0" borderId="5" xfId="0" quotePrefix="1" applyNumberFormat="1" applyFont="1" applyBorder="1" applyAlignment="1">
      <alignment horizontal="center" vertical="center" wrapText="1" shrinkToFit="1"/>
    </xf>
    <xf numFmtId="0" fontId="89" fillId="0" borderId="0" xfId="0" applyFont="1" applyAlignment="1">
      <alignment vertical="center" wrapText="1"/>
    </xf>
    <xf numFmtId="0" fontId="33" fillId="0" borderId="45" xfId="0" applyFont="1" applyBorder="1" applyAlignment="1">
      <alignment horizontal="left" vertical="top" wrapText="1" indent="1"/>
    </xf>
    <xf numFmtId="0" fontId="33" fillId="0" borderId="40" xfId="0" applyFont="1" applyBorder="1" applyAlignment="1">
      <alignment horizontal="center" vertical="center"/>
    </xf>
    <xf numFmtId="0" fontId="90" fillId="0" borderId="2" xfId="0" applyFont="1" applyBorder="1" applyAlignment="1">
      <alignment vertical="top" wrapText="1"/>
    </xf>
    <xf numFmtId="0" fontId="48" fillId="0" borderId="43" xfId="0" applyFont="1" applyBorder="1" applyAlignment="1">
      <alignment horizontal="center" vertical="center"/>
    </xf>
    <xf numFmtId="0" fontId="91" fillId="0" borderId="0" xfId="4" applyFont="1">
      <alignment vertical="center"/>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top" wrapText="1"/>
    </xf>
    <xf numFmtId="0" fontId="96" fillId="0" borderId="2" xfId="0" applyFont="1" applyFill="1" applyBorder="1" applyAlignment="1">
      <alignment horizontal="left" vertical="top" wrapText="1"/>
    </xf>
    <xf numFmtId="0" fontId="29" fillId="0" borderId="0" xfId="0" applyFont="1" applyFill="1" applyAlignment="1">
      <alignment horizontal="left" vertical="top" wrapText="1"/>
    </xf>
    <xf numFmtId="0" fontId="30" fillId="0" borderId="2" xfId="0" applyFont="1" applyBorder="1" applyAlignment="1">
      <alignment vertical="top" wrapText="1"/>
    </xf>
    <xf numFmtId="0" fontId="30" fillId="0" borderId="25" xfId="0" applyFont="1" applyBorder="1" applyAlignment="1">
      <alignment vertical="top" wrapText="1"/>
    </xf>
    <xf numFmtId="0" fontId="2" fillId="0" borderId="0" xfId="4" applyFont="1" applyAlignment="1">
      <alignment vertical="center"/>
    </xf>
    <xf numFmtId="0" fontId="2" fillId="0" borderId="0" xfId="4" applyFont="1">
      <alignment vertical="center"/>
    </xf>
    <xf numFmtId="0" fontId="96" fillId="0" borderId="2" xfId="0" applyFont="1" applyBorder="1" applyAlignment="1">
      <alignment vertical="top" shrinkToFit="1"/>
    </xf>
    <xf numFmtId="0" fontId="96" fillId="0" borderId="2" xfId="0" applyFont="1" applyBorder="1" applyAlignment="1">
      <alignment vertical="top" wrapText="1"/>
    </xf>
    <xf numFmtId="181" fontId="39" fillId="4" borderId="66" xfId="2" applyNumberFormat="1" applyFont="1" applyFill="1" applyBorder="1">
      <alignment vertical="center"/>
    </xf>
    <xf numFmtId="181" fontId="39" fillId="4" borderId="68" xfId="2" applyNumberFormat="1" applyFont="1" applyFill="1" applyBorder="1">
      <alignment vertical="center"/>
    </xf>
    <xf numFmtId="181" fontId="39" fillId="4" borderId="64" xfId="2" applyNumberFormat="1" applyFont="1" applyFill="1" applyBorder="1">
      <alignment vertical="center"/>
    </xf>
    <xf numFmtId="0" fontId="79" fillId="0" borderId="39" xfId="5" applyFont="1" applyBorder="1" applyAlignment="1">
      <alignment horizontal="center" vertical="center"/>
    </xf>
    <xf numFmtId="0" fontId="79" fillId="0" borderId="0" xfId="5" applyFont="1" applyBorder="1" applyAlignment="1">
      <alignment horizontal="center" vertical="center"/>
    </xf>
    <xf numFmtId="0" fontId="79" fillId="0" borderId="40" xfId="5" applyFont="1" applyBorder="1" applyAlignment="1">
      <alignment horizontal="center" vertical="center"/>
    </xf>
    <xf numFmtId="0" fontId="79" fillId="0" borderId="26" xfId="5" applyFont="1" applyBorder="1" applyAlignment="1">
      <alignment horizontal="center" vertical="center"/>
    </xf>
    <xf numFmtId="0" fontId="79" fillId="0" borderId="32" xfId="5" applyFont="1" applyBorder="1" applyAlignment="1">
      <alignment horizontal="center" vertical="center"/>
    </xf>
    <xf numFmtId="0" fontId="79" fillId="0" borderId="27" xfId="5" applyFont="1" applyBorder="1" applyAlignment="1">
      <alignment horizontal="center" vertical="center"/>
    </xf>
    <xf numFmtId="0" fontId="79" fillId="0" borderId="15" xfId="5" applyFont="1" applyBorder="1" applyAlignment="1">
      <alignment horizontal="center" vertical="center"/>
    </xf>
    <xf numFmtId="0" fontId="79" fillId="0" borderId="21" xfId="5" applyFont="1" applyBorder="1" applyAlignment="1">
      <alignment horizontal="center" vertical="center"/>
    </xf>
    <xf numFmtId="0" fontId="79" fillId="0" borderId="7" xfId="5" applyFont="1" applyBorder="1" applyAlignment="1">
      <alignment horizontal="center" vertical="center"/>
    </xf>
    <xf numFmtId="0" fontId="79" fillId="0" borderId="13" xfId="5" applyFont="1" applyBorder="1" applyAlignment="1">
      <alignment horizontal="left" vertical="center" wrapText="1"/>
    </xf>
    <xf numFmtId="0" fontId="79" fillId="0" borderId="31" xfId="5" applyFont="1" applyBorder="1" applyAlignment="1">
      <alignment horizontal="left" vertical="center" wrapText="1"/>
    </xf>
    <xf numFmtId="0" fontId="79" fillId="0" borderId="15" xfId="5" applyFont="1" applyBorder="1" applyAlignment="1">
      <alignment horizontal="left" vertical="center" wrapText="1"/>
    </xf>
    <xf numFmtId="0" fontId="79" fillId="0" borderId="21" xfId="5" applyFont="1" applyBorder="1" applyAlignment="1">
      <alignment horizontal="left" vertical="center" wrapText="1"/>
    </xf>
    <xf numFmtId="0" fontId="79" fillId="0" borderId="13" xfId="5" applyFont="1" applyBorder="1" applyAlignment="1">
      <alignment horizontal="center" vertical="center"/>
    </xf>
    <xf numFmtId="0" fontId="79" fillId="0" borderId="31" xfId="5" applyFont="1" applyBorder="1" applyAlignment="1">
      <alignment horizontal="center" vertical="center"/>
    </xf>
    <xf numFmtId="0" fontId="79" fillId="0" borderId="14" xfId="5" applyFont="1" applyBorder="1" applyAlignment="1">
      <alignment horizontal="center" vertical="center"/>
    </xf>
    <xf numFmtId="0" fontId="79" fillId="0" borderId="51" xfId="5" applyFont="1" applyBorder="1" applyAlignment="1">
      <alignment horizontal="center" vertical="center"/>
    </xf>
    <xf numFmtId="0" fontId="79" fillId="0" borderId="59" xfId="5" applyFont="1" applyBorder="1" applyAlignment="1">
      <alignment horizontal="center" vertical="center"/>
    </xf>
    <xf numFmtId="0" fontId="79" fillId="0" borderId="56" xfId="5" applyFont="1" applyBorder="1" applyAlignment="1">
      <alignment horizontal="center" vertical="center"/>
    </xf>
    <xf numFmtId="0" fontId="79" fillId="0" borderId="104" xfId="5" applyFont="1" applyBorder="1" applyAlignment="1">
      <alignment horizontal="center" vertical="center"/>
    </xf>
    <xf numFmtId="0" fontId="79" fillId="0" borderId="105" xfId="5" applyFont="1" applyBorder="1" applyAlignment="1">
      <alignment horizontal="center" vertical="center"/>
    </xf>
    <xf numFmtId="0" fontId="79" fillId="14" borderId="0" xfId="5" applyFont="1" applyFill="1" applyAlignment="1">
      <alignment horizontal="left" vertical="center"/>
    </xf>
    <xf numFmtId="0" fontId="79" fillId="13" borderId="105" xfId="5" applyFont="1" applyFill="1" applyBorder="1" applyAlignment="1">
      <alignment horizontal="center" vertical="center"/>
    </xf>
    <xf numFmtId="0" fontId="79" fillId="13" borderId="104" xfId="5" applyFont="1" applyFill="1" applyBorder="1" applyAlignment="1">
      <alignment horizontal="center" vertical="center"/>
    </xf>
    <xf numFmtId="0" fontId="79" fillId="13" borderId="51" xfId="5" applyFont="1" applyFill="1" applyBorder="1" applyAlignment="1">
      <alignment horizontal="center" vertical="center"/>
    </xf>
    <xf numFmtId="0" fontId="79" fillId="13" borderId="52" xfId="5" applyFont="1" applyFill="1" applyBorder="1" applyAlignment="1">
      <alignment horizontal="center" vertical="center"/>
    </xf>
    <xf numFmtId="0" fontId="79" fillId="13" borderId="109" xfId="5" applyFont="1" applyFill="1" applyBorder="1" applyAlignment="1">
      <alignment horizontal="center" vertical="center"/>
    </xf>
    <xf numFmtId="0" fontId="79" fillId="13" borderId="108" xfId="5" applyFont="1" applyFill="1" applyBorder="1" applyAlignment="1">
      <alignment horizontal="center" vertical="center"/>
    </xf>
    <xf numFmtId="0" fontId="79" fillId="0" borderId="52" xfId="5" applyFont="1" applyBorder="1" applyAlignment="1">
      <alignment horizontal="center" vertical="center"/>
    </xf>
    <xf numFmtId="0" fontId="58" fillId="0" borderId="105" xfId="5" applyFont="1" applyBorder="1" applyAlignment="1">
      <alignment horizontal="left" vertical="center" wrapText="1"/>
    </xf>
    <xf numFmtId="0" fontId="58" fillId="0" borderId="60" xfId="5" applyFont="1" applyBorder="1" applyAlignment="1">
      <alignment horizontal="left" vertical="center" wrapText="1"/>
    </xf>
    <xf numFmtId="0" fontId="58" fillId="0" borderId="51" xfId="5" applyFont="1" applyBorder="1" applyAlignment="1">
      <alignment horizontal="left" vertical="center" wrapText="1"/>
    </xf>
    <xf numFmtId="0" fontId="58" fillId="0" borderId="40" xfId="5" applyFont="1" applyBorder="1" applyAlignment="1">
      <alignment horizontal="left" vertical="center" wrapText="1"/>
    </xf>
    <xf numFmtId="0" fontId="58" fillId="0" borderId="56" xfId="5" applyFont="1" applyBorder="1" applyAlignment="1">
      <alignment horizontal="left" vertical="center" wrapText="1" shrinkToFit="1"/>
    </xf>
    <xf numFmtId="0" fontId="58" fillId="0" borderId="0" xfId="5" applyFont="1" applyAlignment="1">
      <alignment horizontal="left" vertical="center" wrapText="1" shrinkToFit="1"/>
    </xf>
    <xf numFmtId="177" fontId="79" fillId="14" borderId="0" xfId="5" applyNumberFormat="1" applyFont="1" applyFill="1" applyAlignment="1">
      <alignment horizontal="left" vertical="center"/>
    </xf>
    <xf numFmtId="0" fontId="79" fillId="14" borderId="21" xfId="5" applyFont="1" applyFill="1" applyBorder="1" applyAlignment="1">
      <alignment horizontal="center" vertical="center"/>
    </xf>
    <xf numFmtId="0" fontId="79" fillId="14" borderId="56" xfId="5" applyFont="1" applyFill="1" applyBorder="1" applyAlignment="1">
      <alignment horizontal="center" vertical="center"/>
    </xf>
    <xf numFmtId="0" fontId="79" fillId="0" borderId="93" xfId="5" applyFont="1" applyBorder="1" applyAlignment="1">
      <alignment horizontal="center" vertical="center"/>
    </xf>
    <xf numFmtId="0" fontId="79" fillId="0" borderId="92" xfId="5" applyFont="1" applyBorder="1" applyAlignment="1">
      <alignment horizontal="center" vertical="center"/>
    </xf>
    <xf numFmtId="0" fontId="79" fillId="0" borderId="91" xfId="5" applyFont="1" applyBorder="1" applyAlignment="1">
      <alignment horizontal="center" vertical="center"/>
    </xf>
    <xf numFmtId="0" fontId="79" fillId="14" borderId="0" xfId="5" applyFont="1" applyFill="1" applyAlignment="1">
      <alignment horizontal="center" vertical="center"/>
    </xf>
    <xf numFmtId="0" fontId="32" fillId="0" borderId="113" xfId="5" applyFont="1" applyBorder="1" applyAlignment="1">
      <alignment horizontal="center" vertical="center"/>
    </xf>
    <xf numFmtId="0" fontId="32" fillId="0" borderId="114" xfId="5" applyFont="1" applyBorder="1" applyAlignment="1">
      <alignment horizontal="center" vertical="center"/>
    </xf>
    <xf numFmtId="0" fontId="32" fillId="0" borderId="115" xfId="5" applyFont="1" applyBorder="1" applyAlignment="1">
      <alignment horizontal="center" vertical="center"/>
    </xf>
    <xf numFmtId="0" fontId="32" fillId="0" borderId="112" xfId="5" applyFont="1" applyBorder="1" applyAlignment="1">
      <alignment horizontal="center" vertical="center"/>
    </xf>
    <xf numFmtId="0" fontId="32" fillId="0" borderId="110" xfId="5" applyFont="1" applyBorder="1" applyAlignment="1">
      <alignment horizontal="center" vertical="center"/>
    </xf>
    <xf numFmtId="0" fontId="32" fillId="0" borderId="111" xfId="5" applyFont="1" applyBorder="1" applyAlignment="1">
      <alignment horizontal="center" vertical="center"/>
    </xf>
    <xf numFmtId="0" fontId="79" fillId="2" borderId="21" xfId="5" applyFont="1" applyFill="1" applyBorder="1" applyAlignment="1">
      <alignment horizontal="center" vertical="center"/>
    </xf>
    <xf numFmtId="0" fontId="79" fillId="2" borderId="30" xfId="5" applyFont="1" applyFill="1" applyBorder="1" applyAlignment="1">
      <alignment horizontal="center" vertical="center"/>
    </xf>
    <xf numFmtId="49" fontId="79" fillId="14" borderId="0" xfId="5" applyNumberFormat="1" applyFont="1" applyFill="1" applyAlignment="1">
      <alignment horizontal="center" vertical="center"/>
    </xf>
    <xf numFmtId="38" fontId="79" fillId="14" borderId="0" xfId="7" applyFont="1" applyFill="1" applyAlignment="1">
      <alignment horizontal="right" vertical="center"/>
    </xf>
    <xf numFmtId="38" fontId="79" fillId="14" borderId="0" xfId="7" applyFont="1" applyFill="1" applyAlignment="1">
      <alignment horizontal="center" vertical="center"/>
    </xf>
    <xf numFmtId="0" fontId="79" fillId="0" borderId="94" xfId="5" applyFont="1" applyBorder="1" applyAlignment="1">
      <alignment horizontal="left" vertical="top" wrapText="1"/>
    </xf>
    <xf numFmtId="0" fontId="79" fillId="0" borderId="95" xfId="5" applyFont="1" applyBorder="1" applyAlignment="1">
      <alignment horizontal="left" vertical="top" wrapText="1"/>
    </xf>
    <xf numFmtId="0" fontId="79" fillId="0" borderId="96" xfId="5" applyFont="1" applyBorder="1" applyAlignment="1">
      <alignment horizontal="left" vertical="top" wrapText="1"/>
    </xf>
    <xf numFmtId="0" fontId="79" fillId="0" borderId="97" xfId="5" applyFont="1" applyBorder="1" applyAlignment="1">
      <alignment horizontal="left" vertical="top" wrapText="1"/>
    </xf>
    <xf numFmtId="0" fontId="79" fillId="0" borderId="98" xfId="5" applyFont="1" applyBorder="1" applyAlignment="1">
      <alignment horizontal="left" vertical="top" wrapText="1"/>
    </xf>
    <xf numFmtId="0" fontId="79" fillId="0" borderId="99" xfId="5" applyFont="1" applyBorder="1" applyAlignment="1">
      <alignment horizontal="left" vertical="top" wrapText="1"/>
    </xf>
    <xf numFmtId="0" fontId="79" fillId="0" borderId="94" xfId="5" applyFont="1" applyBorder="1" applyAlignment="1">
      <alignment horizontal="left" vertical="top"/>
    </xf>
    <xf numFmtId="0" fontId="79" fillId="0" borderId="95" xfId="5" applyFont="1" applyBorder="1" applyAlignment="1">
      <alignment horizontal="left" vertical="top"/>
    </xf>
    <xf numFmtId="0" fontId="79" fillId="0" borderId="96" xfId="5" applyFont="1" applyBorder="1" applyAlignment="1">
      <alignment horizontal="left" vertical="top"/>
    </xf>
    <xf numFmtId="0" fontId="79" fillId="0" borderId="97" xfId="5" applyFont="1" applyBorder="1" applyAlignment="1">
      <alignment horizontal="left" vertical="top"/>
    </xf>
    <xf numFmtId="0" fontId="79" fillId="0" borderId="98" xfId="5" applyFont="1" applyBorder="1" applyAlignment="1">
      <alignment horizontal="left" vertical="top"/>
    </xf>
    <xf numFmtId="0" fontId="79" fillId="0" borderId="99" xfId="5" applyFont="1" applyBorder="1" applyAlignment="1">
      <alignment horizontal="left" vertical="top"/>
    </xf>
    <xf numFmtId="0" fontId="79" fillId="0" borderId="0" xfId="5" applyFont="1" applyAlignment="1">
      <alignment horizontal="center" vertical="center"/>
    </xf>
    <xf numFmtId="0" fontId="79" fillId="2" borderId="21" xfId="5" applyFont="1" applyFill="1" applyBorder="1" applyAlignment="1">
      <alignment horizontal="left" vertical="center"/>
    </xf>
    <xf numFmtId="0" fontId="79" fillId="2" borderId="21" xfId="5" applyFont="1" applyFill="1" applyBorder="1">
      <alignment vertical="center"/>
    </xf>
    <xf numFmtId="0" fontId="80" fillId="0" borderId="21" xfId="5" applyFont="1" applyBorder="1">
      <alignment vertical="center"/>
    </xf>
    <xf numFmtId="38" fontId="79" fillId="14" borderId="21" xfId="7" applyFont="1" applyFill="1" applyBorder="1" applyAlignment="1">
      <alignment horizontal="center" vertical="center"/>
    </xf>
    <xf numFmtId="0" fontId="31" fillId="0" borderId="100" xfId="0" applyFont="1" applyBorder="1" applyAlignment="1">
      <alignment horizontal="center" vertical="center"/>
    </xf>
    <xf numFmtId="0" fontId="31" fillId="0" borderId="30" xfId="0" applyFont="1" applyBorder="1" applyAlignment="1">
      <alignment horizontal="center" vertical="center"/>
    </xf>
    <xf numFmtId="0" fontId="31" fillId="0" borderId="101" xfId="0" applyFont="1" applyBorder="1" applyAlignment="1">
      <alignment horizontal="center" vertical="center"/>
    </xf>
    <xf numFmtId="0" fontId="79" fillId="2" borderId="100" xfId="5" applyFont="1" applyFill="1" applyBorder="1" applyAlignment="1">
      <alignment horizontal="center" vertical="center"/>
    </xf>
    <xf numFmtId="0" fontId="60" fillId="0" borderId="93" xfId="5" applyFont="1" applyBorder="1" applyAlignment="1">
      <alignment horizontal="center" vertical="center"/>
    </xf>
    <xf numFmtId="0" fontId="60" fillId="0" borderId="91" xfId="5" applyFont="1" applyBorder="1" applyAlignment="1">
      <alignment horizontal="center" vertical="center"/>
    </xf>
    <xf numFmtId="177" fontId="81" fillId="0" borderId="93" xfId="5" applyNumberFormat="1" applyFont="1" applyBorder="1" applyAlignment="1">
      <alignment horizontal="left" vertical="top"/>
    </xf>
    <xf numFmtId="177" fontId="81" fillId="0" borderId="92" xfId="5" applyNumberFormat="1" applyFont="1" applyBorder="1" applyAlignment="1">
      <alignment horizontal="left" vertical="top"/>
    </xf>
    <xf numFmtId="177" fontId="81" fillId="0" borderId="91" xfId="5" applyNumberFormat="1" applyFont="1" applyBorder="1" applyAlignment="1">
      <alignment horizontal="left" vertical="top"/>
    </xf>
    <xf numFmtId="0" fontId="81" fillId="0" borderId="93" xfId="5" applyFont="1" applyBorder="1" applyAlignment="1">
      <alignment horizontal="center" vertical="top" wrapText="1"/>
    </xf>
    <xf numFmtId="0" fontId="81" fillId="0" borderId="92" xfId="5" applyFont="1" applyBorder="1" applyAlignment="1">
      <alignment horizontal="center" vertical="top" wrapText="1"/>
    </xf>
    <xf numFmtId="0" fontId="81" fillId="0" borderId="91" xfId="5" applyFont="1" applyBorder="1" applyAlignment="1">
      <alignment horizontal="center" vertical="top" wrapText="1"/>
    </xf>
    <xf numFmtId="0" fontId="79" fillId="0" borderId="73" xfId="5" applyFont="1" applyBorder="1" applyAlignment="1">
      <alignment horizontal="center" vertical="center"/>
    </xf>
    <xf numFmtId="0" fontId="79" fillId="0" borderId="74" xfId="5" applyFont="1" applyBorder="1" applyAlignment="1">
      <alignment horizontal="center" vertical="center"/>
    </xf>
    <xf numFmtId="0" fontId="32" fillId="15" borderId="73" xfId="5" applyFont="1" applyFill="1" applyBorder="1" applyAlignment="1">
      <alignment horizontal="center" vertical="center"/>
    </xf>
    <xf numFmtId="0" fontId="32" fillId="15" borderId="74" xfId="5" applyFont="1" applyFill="1" applyBorder="1" applyAlignment="1">
      <alignment horizontal="center" vertical="center"/>
    </xf>
    <xf numFmtId="0" fontId="79" fillId="14" borderId="98" xfId="5" applyFont="1" applyFill="1" applyBorder="1" applyAlignment="1">
      <alignment horizontal="left" vertical="center"/>
    </xf>
    <xf numFmtId="0" fontId="79" fillId="6" borderId="73" xfId="5" applyFont="1" applyFill="1" applyBorder="1" applyAlignment="1">
      <alignment horizontal="distributed" vertical="center" justifyLastLine="1"/>
    </xf>
    <xf numFmtId="0" fontId="79" fillId="6" borderId="28" xfId="5" applyFont="1" applyFill="1" applyBorder="1" applyAlignment="1">
      <alignment horizontal="distributed" vertical="center" justifyLastLine="1"/>
    </xf>
    <xf numFmtId="0" fontId="79" fillId="6" borderId="74" xfId="5" applyFont="1" applyFill="1" applyBorder="1" applyAlignment="1">
      <alignment horizontal="distributed" vertical="center" justifyLastLine="1"/>
    </xf>
    <xf numFmtId="0" fontId="58" fillId="0" borderId="104" xfId="5" applyFont="1" applyBorder="1" applyAlignment="1">
      <alignment horizontal="left" vertical="center" wrapText="1"/>
    </xf>
    <xf numFmtId="0" fontId="58" fillId="0" borderId="52" xfId="5" applyFont="1" applyBorder="1" applyAlignment="1">
      <alignment horizontal="left" vertical="center" wrapText="1"/>
    </xf>
    <xf numFmtId="0" fontId="32" fillId="16" borderId="109" xfId="5" applyFont="1" applyFill="1" applyBorder="1" applyAlignment="1">
      <alignment horizontal="center" vertical="center"/>
    </xf>
    <xf numFmtId="0" fontId="32" fillId="16" borderId="108" xfId="5" applyFont="1" applyFill="1" applyBorder="1" applyAlignment="1">
      <alignment horizontal="center" vertical="center"/>
    </xf>
    <xf numFmtId="0" fontId="62" fillId="2" borderId="106" xfId="5" applyFont="1" applyFill="1" applyBorder="1" applyAlignment="1">
      <alignment horizontal="center" vertical="center"/>
    </xf>
    <xf numFmtId="0" fontId="62" fillId="2" borderId="29" xfId="5" applyFont="1" applyFill="1" applyBorder="1" applyAlignment="1">
      <alignment horizontal="center" vertical="center"/>
    </xf>
    <xf numFmtId="0" fontId="62" fillId="2" borderId="107" xfId="5" applyFont="1" applyFill="1" applyBorder="1" applyAlignment="1">
      <alignment horizontal="center" vertical="center"/>
    </xf>
    <xf numFmtId="0" fontId="79" fillId="0" borderId="49" xfId="5" applyFont="1" applyBorder="1" applyAlignment="1">
      <alignment horizontal="center" vertical="center"/>
    </xf>
    <xf numFmtId="0" fontId="79" fillId="0" borderId="50" xfId="5" applyFont="1" applyBorder="1" applyAlignment="1">
      <alignment horizontal="center" vertical="center"/>
    </xf>
    <xf numFmtId="0" fontId="79" fillId="2" borderId="105" xfId="5" applyFont="1" applyFill="1" applyBorder="1" applyAlignment="1">
      <alignment horizontal="center" vertical="center"/>
    </xf>
    <xf numFmtId="0" fontId="79" fillId="2" borderId="104" xfId="5" applyFont="1" applyFill="1" applyBorder="1" applyAlignment="1">
      <alignment horizontal="center" vertical="center"/>
    </xf>
    <xf numFmtId="0" fontId="79" fillId="2" borderId="109" xfId="5" applyFont="1" applyFill="1" applyBorder="1" applyAlignment="1">
      <alignment horizontal="center" vertical="center"/>
    </xf>
    <xf numFmtId="0" fontId="79" fillId="2" borderId="108" xfId="5" applyFont="1" applyFill="1" applyBorder="1" applyAlignment="1">
      <alignment horizontal="center" vertical="center"/>
    </xf>
    <xf numFmtId="0" fontId="79" fillId="2" borderId="102" xfId="5" applyFont="1" applyFill="1" applyBorder="1" applyAlignment="1">
      <alignment horizontal="center" vertical="center"/>
    </xf>
    <xf numFmtId="0" fontId="79" fillId="2" borderId="103" xfId="5" applyFont="1" applyFill="1" applyBorder="1" applyAlignment="1">
      <alignment horizontal="center" vertical="center"/>
    </xf>
    <xf numFmtId="0" fontId="79" fillId="17" borderId="11" xfId="5" applyFont="1" applyFill="1" applyBorder="1" applyAlignment="1">
      <alignment horizontal="center" vertical="center"/>
    </xf>
    <xf numFmtId="0" fontId="79" fillId="17" borderId="29" xfId="5" applyFont="1" applyFill="1" applyBorder="1" applyAlignment="1">
      <alignment horizontal="center" vertical="center"/>
    </xf>
    <xf numFmtId="2" fontId="79" fillId="14" borderId="0" xfId="5" applyNumberFormat="1" applyFont="1" applyFill="1" applyAlignment="1">
      <alignment horizontal="center" vertical="center"/>
    </xf>
    <xf numFmtId="0" fontId="30" fillId="0" borderId="2" xfId="0" applyFont="1" applyBorder="1" applyAlignment="1">
      <alignment vertical="top" wrapText="1"/>
    </xf>
    <xf numFmtId="0" fontId="27" fillId="0" borderId="40" xfId="0" applyFont="1" applyBorder="1" applyAlignment="1">
      <alignment horizontal="left" vertical="top" wrapText="1"/>
    </xf>
    <xf numFmtId="177" fontId="27" fillId="0" borderId="0" xfId="0" applyNumberFormat="1" applyFont="1" applyAlignment="1">
      <alignment horizontal="left" vertical="top"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7" fillId="0" borderId="0" xfId="0" applyFont="1" applyAlignment="1">
      <alignment horizontal="left" vertical="center" shrinkToFit="1"/>
    </xf>
    <xf numFmtId="0" fontId="27" fillId="0" borderId="0" xfId="0" applyFont="1" applyAlignment="1">
      <alignment horizontal="center" vertical="top" wrapText="1"/>
    </xf>
    <xf numFmtId="0" fontId="27" fillId="0" borderId="0" xfId="0" applyFont="1" applyAlignment="1">
      <alignment horizontal="left" vertical="center"/>
    </xf>
    <xf numFmtId="0" fontId="27" fillId="0" borderId="39" xfId="0" applyFont="1" applyBorder="1" applyAlignment="1">
      <alignment vertical="top" shrinkToFit="1"/>
    </xf>
    <xf numFmtId="0" fontId="27" fillId="0" borderId="0" xfId="0" applyFont="1" applyAlignment="1">
      <alignment vertical="top" shrinkToFit="1"/>
    </xf>
    <xf numFmtId="0" fontId="27" fillId="0" borderId="40" xfId="0" applyFont="1" applyBorder="1" applyAlignment="1">
      <alignment vertical="top" shrinkToFit="1"/>
    </xf>
    <xf numFmtId="0" fontId="27" fillId="0" borderId="39" xfId="0" applyFont="1" applyBorder="1" applyAlignment="1">
      <alignment vertical="top" wrapText="1"/>
    </xf>
    <xf numFmtId="0" fontId="27" fillId="0" borderId="0" xfId="0" applyFont="1" applyAlignment="1">
      <alignment vertical="top" wrapText="1"/>
    </xf>
    <xf numFmtId="0" fontId="27" fillId="0" borderId="40" xfId="0" applyFont="1" applyBorder="1" applyAlignment="1">
      <alignment vertical="top" wrapText="1"/>
    </xf>
    <xf numFmtId="0" fontId="27" fillId="0" borderId="0" xfId="0" applyFont="1" applyAlignment="1">
      <alignment horizontal="left" vertical="top" wrapText="1"/>
    </xf>
    <xf numFmtId="0" fontId="19" fillId="0" borderId="10" xfId="0" applyFont="1" applyBorder="1" applyAlignment="1">
      <alignment horizontal="center" vertical="center" readingOrder="1"/>
    </xf>
    <xf numFmtId="0" fontId="19" fillId="0" borderId="30" xfId="0" applyFont="1" applyBorder="1" applyAlignment="1">
      <alignment horizontal="center" vertical="center" readingOrder="1"/>
    </xf>
    <xf numFmtId="0" fontId="19" fillId="0" borderId="70" xfId="0" applyFont="1" applyBorder="1" applyAlignment="1">
      <alignment horizontal="center" vertical="center" readingOrder="1"/>
    </xf>
    <xf numFmtId="0" fontId="19" fillId="0" borderId="10" xfId="0" applyFont="1" applyBorder="1" applyAlignment="1">
      <alignment horizontal="center" vertical="center"/>
    </xf>
    <xf numFmtId="0" fontId="19" fillId="0" borderId="30" xfId="0" applyFont="1" applyBorder="1" applyAlignment="1">
      <alignment horizontal="center" vertical="center"/>
    </xf>
    <xf numFmtId="0" fontId="19" fillId="0" borderId="70" xfId="0" applyFont="1" applyBorder="1" applyAlignment="1">
      <alignment horizontal="center" vertical="center"/>
    </xf>
    <xf numFmtId="0" fontId="19" fillId="0" borderId="59"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39" xfId="0" applyFont="1" applyBorder="1" applyAlignment="1">
      <alignment horizontal="center" vertical="center"/>
    </xf>
    <xf numFmtId="0" fontId="19" fillId="0" borderId="0" xfId="0" applyFont="1" applyAlignment="1">
      <alignment horizontal="center" vertical="center"/>
    </xf>
    <xf numFmtId="0" fontId="19" fillId="0" borderId="59" xfId="0" applyFont="1" applyBorder="1" applyAlignment="1">
      <alignment horizontal="left" vertical="center" wrapText="1"/>
    </xf>
    <xf numFmtId="0" fontId="19" fillId="0" borderId="56" xfId="0" applyFont="1" applyBorder="1" applyAlignment="1">
      <alignment horizontal="left" vertical="center" wrapText="1"/>
    </xf>
    <xf numFmtId="0" fontId="88" fillId="0" borderId="12" xfId="1" applyFont="1" applyBorder="1" applyAlignment="1">
      <alignment horizontal="left" vertical="center" wrapText="1"/>
    </xf>
    <xf numFmtId="0" fontId="88" fillId="0" borderId="28" xfId="1" applyFont="1" applyBorder="1" applyAlignment="1">
      <alignment horizontal="left" vertical="center" wrapText="1"/>
    </xf>
    <xf numFmtId="0" fontId="88" fillId="0" borderId="9" xfId="1" applyFont="1" applyBorder="1" applyAlignment="1">
      <alignment horizontal="left" vertical="center" wrapText="1"/>
    </xf>
    <xf numFmtId="0" fontId="88" fillId="0" borderId="57" xfId="1" applyFont="1" applyBorder="1" applyAlignment="1">
      <alignment horizontal="left" vertical="center" wrapText="1"/>
    </xf>
    <xf numFmtId="0" fontId="88" fillId="0" borderId="71" xfId="1" applyFont="1" applyBorder="1" applyAlignment="1">
      <alignment horizontal="left" vertical="center" wrapText="1"/>
    </xf>
    <xf numFmtId="0" fontId="88" fillId="0" borderId="58" xfId="1" applyFont="1" applyBorder="1" applyAlignment="1">
      <alignment horizontal="left" vertical="center" wrapText="1"/>
    </xf>
    <xf numFmtId="0" fontId="19" fillId="0" borderId="0" xfId="0" applyFont="1">
      <alignment vertical="center"/>
    </xf>
    <xf numFmtId="0" fontId="27" fillId="0" borderId="0" xfId="0" applyFont="1" applyAlignment="1">
      <alignment horizontal="left" vertical="top" shrinkToFit="1"/>
    </xf>
    <xf numFmtId="0" fontId="27" fillId="0" borderId="0" xfId="0" applyFont="1" applyAlignment="1">
      <alignment vertical="center" shrinkToFit="1"/>
    </xf>
    <xf numFmtId="0" fontId="27" fillId="0" borderId="39" xfId="0" applyFont="1" applyBorder="1" applyAlignment="1">
      <alignment horizontal="left" vertical="top" wrapText="1"/>
    </xf>
    <xf numFmtId="0" fontId="27" fillId="0" borderId="39" xfId="0" applyFont="1" applyBorder="1" applyAlignment="1">
      <alignment horizontal="left" vertical="top" wrapText="1" shrinkToFit="1"/>
    </xf>
    <xf numFmtId="0" fontId="27" fillId="0" borderId="0" xfId="0" applyFont="1" applyAlignment="1">
      <alignment horizontal="left" vertical="top" wrapText="1" shrinkToFit="1"/>
    </xf>
    <xf numFmtId="0" fontId="27" fillId="0" borderId="40" xfId="0" applyFont="1" applyBorder="1" applyAlignment="1">
      <alignment horizontal="left" vertical="top" wrapText="1" shrinkToFit="1"/>
    </xf>
    <xf numFmtId="0" fontId="27" fillId="0" borderId="39" xfId="0" applyFont="1" applyBorder="1" applyAlignment="1">
      <alignment horizontal="left" vertical="center" wrapText="1"/>
    </xf>
    <xf numFmtId="0" fontId="27" fillId="0" borderId="0" xfId="0" applyFont="1" applyAlignment="1">
      <alignment horizontal="left" vertical="center" wrapText="1"/>
    </xf>
    <xf numFmtId="0" fontId="27" fillId="0" borderId="40" xfId="0" applyFont="1" applyBorder="1" applyAlignment="1">
      <alignment horizontal="left" vertical="center" wrapText="1"/>
    </xf>
    <xf numFmtId="0" fontId="27" fillId="0" borderId="39" xfId="0" applyFont="1" applyBorder="1" applyAlignment="1">
      <alignment horizontal="center" vertical="center" shrinkToFit="1"/>
    </xf>
    <xf numFmtId="0" fontId="27" fillId="0" borderId="49" xfId="0" applyFont="1" applyBorder="1" applyAlignment="1">
      <alignment vertical="top" wrapText="1"/>
    </xf>
    <xf numFmtId="0" fontId="27" fillId="0" borderId="31" xfId="0" applyFont="1" applyBorder="1" applyAlignment="1">
      <alignment vertical="top" wrapText="1"/>
    </xf>
    <xf numFmtId="0" fontId="27" fillId="0" borderId="50" xfId="0" applyFont="1" applyBorder="1" applyAlignment="1">
      <alignment vertical="top" wrapText="1"/>
    </xf>
    <xf numFmtId="0" fontId="27" fillId="0" borderId="51" xfId="0" applyFont="1" applyBorder="1" applyAlignment="1">
      <alignment vertical="top" wrapText="1"/>
    </xf>
    <xf numFmtId="0" fontId="27" fillId="0" borderId="52" xfId="0" applyFont="1" applyBorder="1" applyAlignment="1">
      <alignment vertical="top" wrapText="1"/>
    </xf>
    <xf numFmtId="0" fontId="27" fillId="0" borderId="53" xfId="0" applyFont="1" applyBorder="1" applyAlignment="1">
      <alignment vertical="top" wrapText="1"/>
    </xf>
    <xf numFmtId="0" fontId="27" fillId="0" borderId="32" xfId="0" applyFont="1" applyBorder="1" applyAlignment="1">
      <alignment vertical="top" wrapText="1"/>
    </xf>
    <xf numFmtId="0" fontId="27" fillId="0" borderId="54" xfId="0" applyFont="1" applyBorder="1" applyAlignment="1">
      <alignment vertical="top" wrapText="1"/>
    </xf>
    <xf numFmtId="0" fontId="27" fillId="0" borderId="0" xfId="0" applyFont="1" applyAlignment="1">
      <alignment vertical="center" wrapText="1"/>
    </xf>
    <xf numFmtId="0" fontId="27" fillId="0" borderId="0" xfId="0" applyFont="1" applyAlignment="1">
      <alignment horizontal="left" vertical="top"/>
    </xf>
    <xf numFmtId="0" fontId="27" fillId="0" borderId="39" xfId="0" applyFont="1" applyBorder="1" applyAlignment="1">
      <alignment vertical="top"/>
    </xf>
    <xf numFmtId="0" fontId="27" fillId="0" borderId="0" xfId="0" applyFont="1" applyAlignment="1">
      <alignment vertical="top"/>
    </xf>
    <xf numFmtId="0" fontId="27" fillId="0" borderId="40" xfId="0" applyFont="1" applyBorder="1" applyAlignment="1">
      <alignment vertical="top"/>
    </xf>
    <xf numFmtId="0" fontId="30" fillId="0" borderId="2" xfId="0" applyFont="1" applyBorder="1" applyAlignment="1">
      <alignment vertical="center" wrapText="1"/>
    </xf>
    <xf numFmtId="0" fontId="30" fillId="0" borderId="6" xfId="0" applyFont="1" applyBorder="1" applyAlignment="1">
      <alignment vertical="center" wrapText="1"/>
    </xf>
    <xf numFmtId="0" fontId="27" fillId="0" borderId="55" xfId="0" applyFont="1" applyBorder="1" applyAlignment="1">
      <alignment vertical="top" wrapText="1"/>
    </xf>
    <xf numFmtId="0" fontId="27" fillId="0" borderId="55" xfId="0" applyFont="1" applyBorder="1" applyAlignment="1">
      <alignment horizontal="left" vertical="top" wrapText="1"/>
    </xf>
    <xf numFmtId="0" fontId="27" fillId="0" borderId="0" xfId="0" applyFont="1" applyAlignment="1">
      <alignment horizontal="left" vertical="top" wrapText="1" indent="1"/>
    </xf>
    <xf numFmtId="0" fontId="93" fillId="0" borderId="39" xfId="0" applyFont="1" applyFill="1" applyBorder="1" applyAlignment="1">
      <alignment vertical="top" wrapText="1"/>
    </xf>
    <xf numFmtId="0" fontId="27" fillId="0" borderId="0" xfId="0" applyFont="1" applyFill="1" applyAlignment="1">
      <alignment vertical="top" wrapText="1"/>
    </xf>
    <xf numFmtId="0" fontId="27" fillId="0" borderId="40" xfId="0" applyFont="1" applyFill="1" applyBorder="1" applyAlignment="1">
      <alignment vertical="top" wrapText="1"/>
    </xf>
    <xf numFmtId="0" fontId="27" fillId="0" borderId="39" xfId="0" applyFont="1" applyFill="1" applyBorder="1" applyAlignment="1">
      <alignment vertical="top" wrapText="1"/>
    </xf>
    <xf numFmtId="0" fontId="27" fillId="0" borderId="45" xfId="0" applyFont="1" applyBorder="1" applyAlignment="1">
      <alignment horizontal="left" vertical="top" wrapText="1"/>
    </xf>
    <xf numFmtId="0" fontId="27" fillId="0" borderId="43"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7" fillId="0" borderId="89" xfId="0" applyFont="1" applyBorder="1" applyAlignment="1">
      <alignment vertical="top" wrapText="1"/>
    </xf>
    <xf numFmtId="0" fontId="27" fillId="0" borderId="90" xfId="0" applyFont="1" applyBorder="1" applyAlignment="1">
      <alignment vertical="top" wrapText="1"/>
    </xf>
    <xf numFmtId="0" fontId="27" fillId="0" borderId="61" xfId="0" applyFont="1" applyBorder="1" applyAlignment="1">
      <alignment vertical="top" wrapText="1"/>
    </xf>
    <xf numFmtId="0" fontId="27" fillId="0" borderId="43" xfId="0" applyFont="1" applyBorder="1" applyAlignment="1">
      <alignment horizontal="left" vertical="top" wrapText="1"/>
    </xf>
    <xf numFmtId="0" fontId="27" fillId="0" borderId="44" xfId="0"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Border="1" applyAlignment="1">
      <alignment vertical="top" wrapText="1" shrinkToFit="1"/>
    </xf>
    <xf numFmtId="0" fontId="27" fillId="0" borderId="55" xfId="0" applyFont="1" applyBorder="1" applyAlignment="1">
      <alignment horizontal="left" vertical="top" indent="1"/>
    </xf>
    <xf numFmtId="0" fontId="27" fillId="0" borderId="0" xfId="0" applyFont="1" applyAlignment="1">
      <alignment horizontal="left" vertical="top" indent="1"/>
    </xf>
    <xf numFmtId="0" fontId="27" fillId="0" borderId="55" xfId="0" applyFont="1" applyBorder="1" applyAlignment="1">
      <alignment horizontal="left" vertical="top" indent="1" shrinkToFit="1"/>
    </xf>
    <xf numFmtId="0" fontId="27" fillId="0" borderId="0" xfId="0" applyFont="1" applyAlignment="1">
      <alignment horizontal="left" vertical="top" indent="1" shrinkToFit="1"/>
    </xf>
    <xf numFmtId="0" fontId="27" fillId="0" borderId="39" xfId="0" applyFont="1" applyBorder="1" applyAlignment="1">
      <alignment vertical="center" wrapText="1"/>
    </xf>
    <xf numFmtId="0" fontId="27" fillId="0" borderId="40" xfId="0" applyFont="1" applyBorder="1" applyAlignment="1">
      <alignment vertical="center" wrapText="1"/>
    </xf>
    <xf numFmtId="0" fontId="27" fillId="0" borderId="40" xfId="0" applyFont="1" applyBorder="1" applyAlignment="1">
      <alignment horizontal="left" vertical="top" wrapText="1" indent="1"/>
    </xf>
    <xf numFmtId="0" fontId="27" fillId="0" borderId="61" xfId="0" applyFont="1" applyBorder="1" applyAlignment="1">
      <alignment horizontal="left" vertical="top" wrapText="1"/>
    </xf>
    <xf numFmtId="0" fontId="27" fillId="0" borderId="27" xfId="0" applyFont="1" applyBorder="1" applyAlignment="1">
      <alignment vertical="top" wrapText="1"/>
    </xf>
    <xf numFmtId="0" fontId="27" fillId="0" borderId="26" xfId="0" applyFont="1" applyBorder="1" applyAlignment="1">
      <alignment vertical="top" wrapText="1"/>
    </xf>
    <xf numFmtId="0" fontId="27" fillId="0" borderId="0" xfId="0" applyFont="1">
      <alignment vertical="center"/>
    </xf>
    <xf numFmtId="0" fontId="34" fillId="0" borderId="0" xfId="0" applyFont="1" applyFill="1">
      <alignment vertical="center"/>
    </xf>
    <xf numFmtId="0" fontId="27" fillId="0" borderId="39" xfId="0" applyFont="1" applyBorder="1" applyAlignment="1">
      <alignment horizontal="left" vertical="top" shrinkToFit="1"/>
    </xf>
    <xf numFmtId="0" fontId="27" fillId="0" borderId="40" xfId="0" applyFont="1" applyBorder="1" applyAlignment="1">
      <alignment horizontal="left" vertical="top" shrinkToFit="1"/>
    </xf>
    <xf numFmtId="49" fontId="27" fillId="0" borderId="39" xfId="0" applyNumberFormat="1" applyFont="1" applyBorder="1" applyAlignment="1">
      <alignment horizontal="left" vertical="top"/>
    </xf>
    <xf numFmtId="49" fontId="27" fillId="0" borderId="40" xfId="0" applyNumberFormat="1" applyFont="1" applyBorder="1" applyAlignment="1">
      <alignment horizontal="left" vertical="top"/>
    </xf>
    <xf numFmtId="0" fontId="10" fillId="0" borderId="0" xfId="0" applyFont="1">
      <alignment vertical="center"/>
    </xf>
    <xf numFmtId="0" fontId="19" fillId="0" borderId="22" xfId="0" applyFont="1" applyBorder="1" applyAlignment="1">
      <alignment horizontal="center" vertical="center" readingOrder="1"/>
    </xf>
    <xf numFmtId="0" fontId="19" fillId="0" borderId="22" xfId="0" applyFont="1" applyBorder="1" applyAlignment="1">
      <alignment horizontal="center" vertical="center"/>
    </xf>
    <xf numFmtId="0" fontId="10" fillId="0" borderId="56" xfId="0" applyFont="1" applyBorder="1">
      <alignment vertical="center"/>
    </xf>
    <xf numFmtId="0" fontId="27" fillId="0" borderId="39" xfId="0" applyFont="1" applyBorder="1" applyAlignment="1">
      <alignment horizontal="right" vertical="center"/>
    </xf>
    <xf numFmtId="0" fontId="27" fillId="0" borderId="0" xfId="0" applyFont="1" applyAlignment="1">
      <alignment horizontal="right" vertical="center"/>
    </xf>
    <xf numFmtId="0" fontId="27" fillId="0" borderId="40" xfId="0" applyFont="1" applyBorder="1" applyAlignment="1">
      <alignment horizontal="right" vertical="center"/>
    </xf>
    <xf numFmtId="49" fontId="27" fillId="0" borderId="40" xfId="0" applyNumberFormat="1" applyFont="1" applyBorder="1" applyAlignment="1">
      <alignment horizontal="left" vertical="top" wrapText="1"/>
    </xf>
    <xf numFmtId="0" fontId="28" fillId="0" borderId="39"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7" fillId="0" borderId="39" xfId="0" applyFont="1" applyBorder="1">
      <alignment vertical="center"/>
    </xf>
    <xf numFmtId="0" fontId="27" fillId="0" borderId="40" xfId="0" applyFont="1" applyBorder="1">
      <alignment vertical="center"/>
    </xf>
    <xf numFmtId="0" fontId="27" fillId="0" borderId="55" xfId="0" applyFont="1" applyBorder="1" applyAlignment="1">
      <alignment vertical="top"/>
    </xf>
    <xf numFmtId="0" fontId="90" fillId="0" borderId="2" xfId="0" applyFont="1" applyBorder="1" applyAlignment="1">
      <alignment vertical="top" wrapText="1"/>
    </xf>
    <xf numFmtId="0" fontId="30" fillId="0" borderId="5" xfId="0" applyFont="1" applyBorder="1" applyAlignment="1">
      <alignment horizontal="left" vertical="top" wrapText="1"/>
    </xf>
    <xf numFmtId="0" fontId="27" fillId="0" borderId="0" xfId="0" applyFont="1" applyFill="1" applyAlignment="1">
      <alignment horizontal="left" vertical="top" wrapText="1"/>
    </xf>
    <xf numFmtId="0" fontId="34" fillId="0" borderId="39" xfId="0" applyFont="1" applyBorder="1" applyAlignment="1">
      <alignment vertical="top" wrapText="1"/>
    </xf>
    <xf numFmtId="0" fontId="34" fillId="0" borderId="0" xfId="0" applyFont="1" applyAlignment="1">
      <alignment vertical="top" wrapText="1"/>
    </xf>
    <xf numFmtId="0" fontId="34" fillId="0" borderId="40" xfId="0" applyFont="1" applyBorder="1" applyAlignment="1">
      <alignment vertical="top" wrapText="1"/>
    </xf>
    <xf numFmtId="0" fontId="27" fillId="0" borderId="39" xfId="0" applyFont="1" applyBorder="1" applyAlignment="1">
      <alignment vertical="top" wrapText="1" shrinkToFit="1"/>
    </xf>
    <xf numFmtId="0" fontId="27" fillId="0" borderId="0" xfId="0" applyFont="1" applyAlignment="1">
      <alignment vertical="top" wrapText="1" shrinkToFit="1"/>
    </xf>
    <xf numFmtId="0" fontId="27" fillId="0" borderId="40" xfId="0" applyFont="1" applyBorder="1" applyAlignment="1">
      <alignment vertical="top" wrapText="1" shrinkToFit="1"/>
    </xf>
    <xf numFmtId="178" fontId="27" fillId="0" borderId="32" xfId="0" applyNumberFormat="1" applyFont="1" applyBorder="1" applyAlignment="1">
      <alignment vertical="center" shrinkToFit="1"/>
    </xf>
    <xf numFmtId="0" fontId="27" fillId="0" borderId="0" xfId="0" applyFont="1" applyFill="1" applyAlignment="1">
      <alignment horizontal="left" vertical="center" wrapText="1"/>
    </xf>
    <xf numFmtId="0" fontId="27" fillId="0" borderId="55" xfId="0" applyFont="1" applyFill="1" applyBorder="1" applyAlignment="1">
      <alignment horizontal="left" vertical="center"/>
    </xf>
    <xf numFmtId="0" fontId="27" fillId="0" borderId="0" xfId="0" applyFont="1" applyFill="1" applyAlignment="1">
      <alignment horizontal="left" vertical="center"/>
    </xf>
    <xf numFmtId="0" fontId="30" fillId="0" borderId="25" xfId="0" applyFont="1" applyBorder="1" applyAlignment="1">
      <alignment vertical="top" wrapText="1"/>
    </xf>
    <xf numFmtId="0" fontId="27" fillId="0" borderId="27" xfId="0" applyFont="1" applyBorder="1" applyAlignment="1">
      <alignment horizontal="left" vertical="top" wrapText="1"/>
    </xf>
    <xf numFmtId="0" fontId="27" fillId="0" borderId="9" xfId="0" applyFont="1" applyBorder="1" applyAlignment="1">
      <alignment horizontal="left" vertical="top" wrapText="1"/>
    </xf>
    <xf numFmtId="0" fontId="27" fillId="0" borderId="14" xfId="0" applyFont="1" applyBorder="1" applyAlignment="1">
      <alignment horizontal="left" vertical="top" wrapText="1"/>
    </xf>
    <xf numFmtId="0" fontId="27" fillId="0" borderId="39" xfId="0" applyFont="1" applyBorder="1" applyAlignment="1">
      <alignment horizontal="left" vertical="top" wrapText="1" indent="1"/>
    </xf>
    <xf numFmtId="0" fontId="27" fillId="0" borderId="39" xfId="0" applyFont="1" applyBorder="1" applyAlignment="1">
      <alignment horizontal="left" vertical="center" wrapText="1" indent="1"/>
    </xf>
    <xf numFmtId="0" fontId="33" fillId="0" borderId="40" xfId="0" applyFont="1" applyBorder="1" applyAlignment="1">
      <alignment horizontal="left" vertical="top" wrapText="1"/>
    </xf>
    <xf numFmtId="0" fontId="30" fillId="0" borderId="5" xfId="0" applyFont="1" applyBorder="1" applyAlignment="1">
      <alignment vertical="top" wrapText="1"/>
    </xf>
    <xf numFmtId="0" fontId="30" fillId="0" borderId="3" xfId="0" applyFont="1" applyBorder="1" applyAlignment="1">
      <alignment vertical="top" wrapText="1"/>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34" fillId="0" borderId="0" xfId="0" applyFont="1" applyAlignment="1">
      <alignment vertical="center" shrinkToFit="1"/>
    </xf>
    <xf numFmtId="0" fontId="34" fillId="0" borderId="40" xfId="0" applyFont="1" applyBorder="1" applyAlignment="1">
      <alignment vertical="center" shrinkToFit="1"/>
    </xf>
    <xf numFmtId="0" fontId="34" fillId="0" borderId="0" xfId="0" applyFont="1" applyAlignment="1">
      <alignment horizontal="left" vertical="center" shrinkToFit="1"/>
    </xf>
    <xf numFmtId="0" fontId="96" fillId="0" borderId="2" xfId="0" applyFont="1" applyBorder="1" applyAlignment="1">
      <alignment vertical="top" wrapText="1"/>
    </xf>
    <xf numFmtId="0" fontId="30" fillId="0" borderId="2" xfId="0" applyFont="1" applyFill="1" applyBorder="1" applyAlignment="1">
      <alignment vertical="top" wrapText="1"/>
    </xf>
    <xf numFmtId="0" fontId="30" fillId="0" borderId="2" xfId="0" applyFont="1" applyBorder="1" applyAlignment="1">
      <alignment horizontal="left" vertical="top"/>
    </xf>
    <xf numFmtId="0" fontId="16" fillId="0" borderId="0" xfId="0" applyFont="1" applyAlignment="1">
      <alignment horizontal="justify" vertical="center"/>
    </xf>
    <xf numFmtId="0" fontId="18" fillId="0" borderId="0" xfId="0" applyFont="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wrapText="1"/>
    </xf>
    <xf numFmtId="0" fontId="19" fillId="0" borderId="69" xfId="0" applyFont="1" applyBorder="1" applyAlignment="1">
      <alignment vertical="center" wrapText="1"/>
    </xf>
    <xf numFmtId="0" fontId="19" fillId="0" borderId="19" xfId="0" applyFont="1" applyBorder="1">
      <alignment vertical="center"/>
    </xf>
    <xf numFmtId="0" fontId="19" fillId="0" borderId="20" xfId="0" applyFont="1" applyBorder="1">
      <alignment vertical="center"/>
    </xf>
    <xf numFmtId="0" fontId="22" fillId="0" borderId="0" xfId="0" applyFont="1">
      <alignment vertical="center"/>
    </xf>
    <xf numFmtId="0" fontId="88" fillId="0" borderId="11" xfId="1" applyFont="1" applyBorder="1" applyAlignment="1">
      <alignment horizontal="left" vertical="center" wrapText="1"/>
    </xf>
    <xf numFmtId="0" fontId="88" fillId="0" borderId="29" xfId="1" applyFont="1" applyBorder="1" applyAlignment="1">
      <alignment horizontal="left" vertical="center" wrapText="1"/>
    </xf>
    <xf numFmtId="0" fontId="88" fillId="0" borderId="23" xfId="1" applyFont="1" applyBorder="1" applyAlignment="1">
      <alignment horizontal="left" vertical="center" wrapText="1"/>
    </xf>
    <xf numFmtId="0" fontId="19" fillId="0" borderId="1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2" xfId="0" applyFont="1" applyBorder="1" applyAlignment="1">
      <alignment horizontal="center" vertical="center" wrapText="1"/>
    </xf>
    <xf numFmtId="0" fontId="15" fillId="0" borderId="0" xfId="0" applyFont="1" applyAlignment="1">
      <alignment horizontal="center" vertical="center"/>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9" fillId="0" borderId="12" xfId="0" applyFont="1" applyBorder="1" applyAlignment="1">
      <alignment horizontal="left" vertical="center" indent="1" shrinkToFit="1"/>
    </xf>
    <xf numFmtId="0" fontId="19" fillId="0" borderId="9" xfId="0" applyFont="1" applyBorder="1" applyAlignment="1">
      <alignment horizontal="left" vertical="center" indent="1" shrinkToFit="1"/>
    </xf>
    <xf numFmtId="0" fontId="19" fillId="0" borderId="12" xfId="0" applyFont="1" applyBorder="1" applyAlignment="1">
      <alignment horizontal="left" vertical="center" indent="1"/>
    </xf>
    <xf numFmtId="0" fontId="19" fillId="0" borderId="9" xfId="0" applyFont="1" applyBorder="1" applyAlignment="1">
      <alignment horizontal="left" vertical="center" indent="1"/>
    </xf>
    <xf numFmtId="0" fontId="19" fillId="0" borderId="11" xfId="0" applyFont="1" applyBorder="1" applyAlignment="1">
      <alignment horizontal="left" vertical="center" indent="1"/>
    </xf>
    <xf numFmtId="0" fontId="19" fillId="0" borderId="23" xfId="0" applyFont="1" applyBorder="1" applyAlignment="1">
      <alignment horizontal="left" vertical="center" indent="1"/>
    </xf>
    <xf numFmtId="0" fontId="19" fillId="0" borderId="57" xfId="0" applyFont="1" applyBorder="1" applyAlignment="1">
      <alignment horizontal="left" vertical="center" indent="1" shrinkToFit="1"/>
    </xf>
    <xf numFmtId="0" fontId="19" fillId="0" borderId="58" xfId="0" applyFont="1" applyBorder="1" applyAlignment="1">
      <alignment horizontal="left" vertical="center" indent="1" shrinkToFit="1"/>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27" fillId="0" borderId="0" xfId="0" applyFont="1" applyAlignment="1">
      <alignment horizontal="left" vertical="top" wrapText="1" indent="1" shrinkToFit="1"/>
    </xf>
    <xf numFmtId="0" fontId="27" fillId="0" borderId="55" xfId="0" applyFont="1" applyBorder="1" applyAlignment="1">
      <alignment vertical="top" wrapText="1" shrinkToFit="1"/>
    </xf>
    <xf numFmtId="0" fontId="27" fillId="0" borderId="26" xfId="0" applyFont="1" applyBorder="1" applyAlignment="1">
      <alignment horizontal="left" vertical="top" wrapText="1"/>
    </xf>
    <xf numFmtId="0" fontId="27" fillId="0" borderId="32" xfId="0" applyFont="1" applyBorder="1" applyAlignment="1">
      <alignment horizontal="left" vertical="top" wrapText="1"/>
    </xf>
    <xf numFmtId="180" fontId="27" fillId="0" borderId="0" xfId="0" applyNumberFormat="1" applyFont="1" applyAlignment="1">
      <alignment horizontal="center" vertical="top" wrapText="1"/>
    </xf>
    <xf numFmtId="176" fontId="27" fillId="0" borderId="0" xfId="0" applyNumberFormat="1" applyFont="1" applyAlignment="1">
      <alignment horizontal="center" vertical="top" wrapText="1"/>
    </xf>
    <xf numFmtId="176" fontId="27" fillId="0" borderId="39" xfId="0" applyNumberFormat="1" applyFont="1" applyBorder="1" applyAlignment="1">
      <alignment vertical="top" wrapText="1"/>
    </xf>
    <xf numFmtId="176" fontId="27" fillId="0" borderId="0" xfId="0" applyNumberFormat="1" applyFont="1" applyAlignment="1">
      <alignment vertical="top" wrapText="1"/>
    </xf>
    <xf numFmtId="176" fontId="27" fillId="0" borderId="40" xfId="0" applyNumberFormat="1" applyFont="1" applyBorder="1" applyAlignment="1">
      <alignment vertical="top" wrapText="1"/>
    </xf>
    <xf numFmtId="49" fontId="27" fillId="0" borderId="0" xfId="0" applyNumberFormat="1" applyFont="1" applyAlignment="1">
      <alignment horizontal="center" vertical="top" wrapText="1"/>
    </xf>
    <xf numFmtId="0" fontId="27" fillId="0" borderId="0" xfId="0" applyFont="1" applyAlignment="1">
      <alignment horizontal="left" vertical="center" wrapText="1" indent="1"/>
    </xf>
    <xf numFmtId="0" fontId="27" fillId="0" borderId="40" xfId="0" applyFont="1" applyBorder="1" applyAlignment="1">
      <alignment horizontal="left" vertical="center" wrapText="1" indent="1"/>
    </xf>
    <xf numFmtId="0" fontId="29" fillId="0" borderId="0" xfId="0" applyFont="1" applyFill="1" applyAlignment="1">
      <alignment horizontal="left" vertical="top" wrapText="1"/>
    </xf>
    <xf numFmtId="0" fontId="98" fillId="0" borderId="0" xfId="0" applyFont="1" applyFill="1" applyAlignment="1">
      <alignment horizontal="left" vertical="top" wrapText="1"/>
    </xf>
    <xf numFmtId="0" fontId="27" fillId="0" borderId="55" xfId="0" applyFont="1" applyFill="1" applyBorder="1" applyAlignment="1">
      <alignment horizontal="left" vertical="top" wrapText="1"/>
    </xf>
    <xf numFmtId="0" fontId="0" fillId="0" borderId="55" xfId="0" applyFill="1" applyBorder="1" applyAlignment="1">
      <alignment horizontal="left" vertical="top" wrapText="1"/>
    </xf>
    <xf numFmtId="0" fontId="0" fillId="0" borderId="0" xfId="0" applyFill="1" applyAlignment="1">
      <alignment horizontal="left" vertical="top" wrapText="1"/>
    </xf>
    <xf numFmtId="0" fontId="0" fillId="0" borderId="2" xfId="0" applyBorder="1" applyAlignment="1">
      <alignment vertical="top" wrapText="1"/>
    </xf>
    <xf numFmtId="0" fontId="0" fillId="0" borderId="2" xfId="0" applyBorder="1" applyAlignment="1">
      <alignment horizontal="left" vertical="top" wrapText="1"/>
    </xf>
    <xf numFmtId="0" fontId="0" fillId="0" borderId="2" xfId="0" applyFill="1" applyBorder="1" applyAlignment="1">
      <alignment vertical="top" wrapText="1"/>
    </xf>
    <xf numFmtId="0" fontId="29" fillId="0" borderId="55" xfId="0" applyFont="1" applyFill="1" applyBorder="1" applyAlignment="1">
      <alignment horizontal="left" vertical="center"/>
    </xf>
    <xf numFmtId="0" fontId="92" fillId="0" borderId="0" xfId="0" applyFont="1" applyFill="1" applyAlignment="1">
      <alignment horizontal="left" vertical="center"/>
    </xf>
    <xf numFmtId="0" fontId="94" fillId="0" borderId="0" xfId="0" applyFont="1" applyFill="1" applyAlignment="1">
      <alignment horizontal="left" vertical="top" wrapText="1"/>
    </xf>
    <xf numFmtId="0" fontId="39" fillId="0" borderId="62" xfId="2" applyFont="1" applyBorder="1" applyAlignment="1">
      <alignment horizontal="center" vertical="center"/>
    </xf>
    <xf numFmtId="0" fontId="39" fillId="0" borderId="6" xfId="2" applyFont="1" applyBorder="1" applyAlignment="1">
      <alignment horizontal="center" vertical="center"/>
    </xf>
    <xf numFmtId="0" fontId="39" fillId="5" borderId="59" xfId="2" applyFont="1" applyFill="1" applyBorder="1" applyAlignment="1">
      <alignment horizontal="center" vertical="center"/>
    </xf>
    <xf numFmtId="0" fontId="39" fillId="5" borderId="56" xfId="2" applyFont="1" applyFill="1" applyBorder="1" applyAlignment="1">
      <alignment horizontal="center" vertical="center"/>
    </xf>
    <xf numFmtId="0" fontId="39" fillId="5" borderId="60" xfId="2" applyFont="1" applyFill="1" applyBorder="1" applyAlignment="1">
      <alignment horizontal="center" vertical="center"/>
    </xf>
    <xf numFmtId="0" fontId="39" fillId="5" borderId="15" xfId="2" applyFont="1" applyFill="1" applyBorder="1" applyAlignment="1">
      <alignment horizontal="center" vertical="center"/>
    </xf>
    <xf numFmtId="0" fontId="39" fillId="5" borderId="21" xfId="2" applyFont="1" applyFill="1" applyBorder="1" applyAlignment="1">
      <alignment horizontal="center" vertical="center"/>
    </xf>
    <xf numFmtId="0" fontId="39" fillId="5" borderId="7" xfId="2" applyFont="1" applyFill="1" applyBorder="1" applyAlignment="1">
      <alignment horizontal="center" vertical="center"/>
    </xf>
    <xf numFmtId="0" fontId="39" fillId="6" borderId="59" xfId="2" applyFont="1" applyFill="1" applyBorder="1" applyAlignment="1">
      <alignment horizontal="center" vertical="center"/>
    </xf>
    <xf numFmtId="0" fontId="39" fillId="6" borderId="56" xfId="2" applyFont="1" applyFill="1" applyBorder="1" applyAlignment="1">
      <alignment horizontal="center" vertical="center"/>
    </xf>
    <xf numFmtId="0" fontId="39" fillId="6" borderId="60" xfId="2" applyFont="1" applyFill="1" applyBorder="1" applyAlignment="1">
      <alignment horizontal="center" vertical="center"/>
    </xf>
    <xf numFmtId="0" fontId="39" fillId="6" borderId="15" xfId="2" applyFont="1" applyFill="1" applyBorder="1" applyAlignment="1">
      <alignment horizontal="center" vertical="center"/>
    </xf>
    <xf numFmtId="0" fontId="39" fillId="6" borderId="21" xfId="2" applyFont="1" applyFill="1" applyBorder="1" applyAlignment="1">
      <alignment horizontal="center" vertical="center"/>
    </xf>
    <xf numFmtId="0" fontId="39" fillId="6" borderId="7" xfId="2" applyFont="1" applyFill="1" applyBorder="1" applyAlignment="1">
      <alignment horizontal="center" vertical="center"/>
    </xf>
    <xf numFmtId="0" fontId="39" fillId="2" borderId="59" xfId="2" applyFont="1" applyFill="1" applyBorder="1" applyAlignment="1">
      <alignment horizontal="center" vertical="center"/>
    </xf>
    <xf numFmtId="0" fontId="39" fillId="2" borderId="56" xfId="2" applyFont="1" applyFill="1" applyBorder="1" applyAlignment="1">
      <alignment horizontal="center" vertical="center"/>
    </xf>
    <xf numFmtId="0" fontId="39" fillId="7" borderId="56" xfId="2" applyFont="1" applyFill="1" applyBorder="1" applyAlignment="1">
      <alignment horizontal="center" vertical="center"/>
    </xf>
    <xf numFmtId="0" fontId="39" fillId="7" borderId="21" xfId="2" applyFont="1" applyFill="1" applyBorder="1" applyAlignment="1">
      <alignment horizontal="center" vertical="center"/>
    </xf>
    <xf numFmtId="0" fontId="39" fillId="8" borderId="60" xfId="2" applyFont="1" applyFill="1" applyBorder="1" applyAlignment="1">
      <alignment horizontal="center" vertical="center"/>
    </xf>
    <xf numFmtId="0" fontId="39" fillId="8" borderId="7" xfId="2" applyFont="1" applyFill="1" applyBorder="1" applyAlignment="1">
      <alignment horizontal="center" vertical="center"/>
    </xf>
    <xf numFmtId="0" fontId="57" fillId="0" borderId="0" xfId="0" applyFont="1" applyAlignment="1">
      <alignment horizontal="center" vertical="center"/>
    </xf>
    <xf numFmtId="0" fontId="57" fillId="0" borderId="0" xfId="0" applyFont="1">
      <alignment vertical="center"/>
    </xf>
    <xf numFmtId="0" fontId="58" fillId="0" borderId="73" xfId="0" applyFont="1" applyBorder="1" applyAlignment="1">
      <alignment horizontal="center" vertical="center"/>
    </xf>
    <xf numFmtId="0" fontId="58" fillId="0" borderId="28" xfId="0" applyFont="1" applyBorder="1" applyAlignment="1">
      <alignment horizontal="center" vertical="center"/>
    </xf>
    <xf numFmtId="0" fontId="58" fillId="0" borderId="0" xfId="0" applyFont="1" applyAlignment="1">
      <alignment horizontal="distributed" vertical="center"/>
    </xf>
    <xf numFmtId="0" fontId="58" fillId="0" borderId="74" xfId="0" applyFont="1" applyBorder="1" applyAlignment="1">
      <alignment horizontal="center" vertical="center"/>
    </xf>
    <xf numFmtId="0" fontId="58" fillId="0" borderId="0" xfId="0" applyFont="1" applyAlignment="1">
      <alignment horizontal="left" vertical="center"/>
    </xf>
    <xf numFmtId="0" fontId="32" fillId="0" borderId="12" xfId="0" applyFont="1" applyBorder="1" applyAlignment="1">
      <alignment horizontal="left" vertical="center" wrapText="1"/>
    </xf>
    <xf numFmtId="0" fontId="32" fillId="0" borderId="28" xfId="0" applyFont="1" applyBorder="1" applyAlignment="1">
      <alignment horizontal="left" vertical="center" wrapText="1"/>
    </xf>
    <xf numFmtId="0" fontId="32" fillId="0" borderId="57" xfId="0" applyFont="1" applyBorder="1" applyAlignment="1">
      <alignment horizontal="left" vertical="center" wrapText="1"/>
    </xf>
    <xf numFmtId="0" fontId="32" fillId="0" borderId="71" xfId="0" applyFont="1" applyBorder="1" applyAlignment="1">
      <alignment horizontal="left" vertical="center" wrapText="1"/>
    </xf>
    <xf numFmtId="0" fontId="32" fillId="0" borderId="79"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31" fillId="0" borderId="0" xfId="0" applyFont="1" applyAlignment="1">
      <alignment horizontal="left" vertical="center" wrapText="1" indent="2"/>
    </xf>
    <xf numFmtId="0" fontId="32" fillId="0" borderId="10" xfId="0" applyFont="1" applyBorder="1" applyAlignment="1">
      <alignment horizontal="center" vertical="center" wrapText="1"/>
    </xf>
    <xf numFmtId="0" fontId="32" fillId="0" borderId="11" xfId="0" applyFont="1" applyBorder="1" applyAlignment="1">
      <alignment horizontal="left" vertical="center" wrapText="1"/>
    </xf>
    <xf numFmtId="0" fontId="32" fillId="0" borderId="29" xfId="0" applyFont="1" applyBorder="1" applyAlignment="1">
      <alignment horizontal="left" vertical="center" wrapText="1"/>
    </xf>
    <xf numFmtId="0" fontId="30" fillId="0" borderId="12" xfId="0" applyFont="1" applyBorder="1" applyAlignment="1">
      <alignment horizontal="left" vertical="center" wrapText="1"/>
    </xf>
    <xf numFmtId="0" fontId="30" fillId="0" borderId="28" xfId="0" applyFont="1" applyBorder="1" applyAlignment="1">
      <alignment horizontal="left" vertical="center" wrapText="1"/>
    </xf>
    <xf numFmtId="0" fontId="30" fillId="0" borderId="57" xfId="0" applyFont="1" applyBorder="1" applyAlignment="1">
      <alignment horizontal="left" vertical="center" wrapText="1"/>
    </xf>
    <xf numFmtId="0" fontId="30" fillId="0" borderId="71" xfId="0" applyFont="1" applyBorder="1" applyAlignment="1">
      <alignment horizontal="left" vertical="center" wrapText="1"/>
    </xf>
    <xf numFmtId="0" fontId="59" fillId="0" borderId="51" xfId="3" applyFont="1" applyBorder="1" applyAlignment="1">
      <alignment horizontal="center" vertical="center"/>
    </xf>
    <xf numFmtId="0" fontId="59" fillId="0" borderId="0" xfId="3" applyFont="1" applyAlignment="1">
      <alignment horizontal="center" vertical="center"/>
    </xf>
    <xf numFmtId="0" fontId="59" fillId="0" borderId="52" xfId="3" applyFont="1" applyBorder="1" applyAlignment="1">
      <alignment horizontal="center" vertical="center"/>
    </xf>
    <xf numFmtId="0" fontId="59" fillId="0" borderId="51" xfId="3" applyFont="1" applyBorder="1" applyAlignment="1">
      <alignment horizontal="center" vertical="center" shrinkToFit="1"/>
    </xf>
    <xf numFmtId="0" fontId="59" fillId="0" borderId="0" xfId="3" applyFont="1" applyAlignment="1">
      <alignment horizontal="center" vertical="center" shrinkToFit="1"/>
    </xf>
    <xf numFmtId="0" fontId="59" fillId="0" borderId="52" xfId="3" applyFont="1" applyBorder="1" applyAlignment="1">
      <alignment horizontal="center" vertical="center" shrinkToFit="1"/>
    </xf>
    <xf numFmtId="0" fontId="59" fillId="0" borderId="51" xfId="3" applyFont="1" applyBorder="1" applyAlignment="1">
      <alignment horizontal="left" vertical="center"/>
    </xf>
    <xf numFmtId="0" fontId="59" fillId="0" borderId="0" xfId="3" applyFont="1" applyAlignment="1">
      <alignment horizontal="left" vertical="center"/>
    </xf>
    <xf numFmtId="0" fontId="59" fillId="0" borderId="52" xfId="3" applyFont="1" applyBorder="1" applyAlignment="1">
      <alignment horizontal="left" vertical="center"/>
    </xf>
    <xf numFmtId="0" fontId="59" fillId="0" borderId="83" xfId="3" applyFont="1" applyBorder="1" applyAlignment="1">
      <alignment vertical="center" wrapText="1"/>
    </xf>
    <xf numFmtId="0" fontId="65" fillId="0" borderId="73" xfId="0" applyFont="1" applyBorder="1" applyAlignment="1">
      <alignment horizontal="center" vertical="center" wrapText="1"/>
    </xf>
    <xf numFmtId="0" fontId="65" fillId="0" borderId="28" xfId="0" applyFont="1" applyBorder="1" applyAlignment="1">
      <alignment horizontal="center" vertical="center" wrapText="1"/>
    </xf>
    <xf numFmtId="0" fontId="65" fillId="0" borderId="74" xfId="0" applyFont="1" applyBorder="1" applyAlignment="1">
      <alignment horizontal="center" vertical="center" wrapText="1"/>
    </xf>
    <xf numFmtId="0" fontId="59" fillId="0" borderId="51" xfId="3" applyFont="1" applyBorder="1" applyAlignment="1">
      <alignment horizontal="left" vertical="center" shrinkToFit="1"/>
    </xf>
    <xf numFmtId="0" fontId="59" fillId="0" borderId="0" xfId="3" applyFont="1" applyAlignment="1">
      <alignment horizontal="left" vertical="center" shrinkToFit="1"/>
    </xf>
    <xf numFmtId="0" fontId="59" fillId="0" borderId="52" xfId="3" applyFont="1" applyBorder="1" applyAlignment="1">
      <alignment horizontal="left" vertical="center" shrinkToFit="1"/>
    </xf>
    <xf numFmtId="0" fontId="59" fillId="0" borderId="0" xfId="3" applyFont="1" applyAlignment="1">
      <alignment vertical="center" shrinkToFit="1"/>
    </xf>
    <xf numFmtId="0" fontId="59" fillId="0" borderId="52" xfId="3" applyFont="1" applyBorder="1" applyAlignment="1">
      <alignment vertical="center" shrinkToFit="1"/>
    </xf>
    <xf numFmtId="0" fontId="66" fillId="0" borderId="73" xfId="0" applyFont="1" applyBorder="1" applyAlignment="1">
      <alignment horizontal="center" vertical="center" wrapText="1"/>
    </xf>
    <xf numFmtId="0" fontId="66" fillId="0" borderId="28" xfId="0" applyFont="1" applyBorder="1" applyAlignment="1">
      <alignment horizontal="center" vertical="center" wrapText="1"/>
    </xf>
    <xf numFmtId="0" fontId="66" fillId="0" borderId="74"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74" xfId="0" applyFont="1" applyBorder="1" applyAlignment="1">
      <alignment horizontal="center" vertical="center" wrapText="1"/>
    </xf>
    <xf numFmtId="0" fontId="67" fillId="0" borderId="10" xfId="0" applyFont="1" applyBorder="1" applyAlignment="1">
      <alignment horizontal="center" vertical="center"/>
    </xf>
    <xf numFmtId="0" fontId="58" fillId="0" borderId="75" xfId="0" applyFont="1" applyBorder="1" applyAlignment="1">
      <alignment horizontal="center" vertical="center"/>
    </xf>
    <xf numFmtId="0" fontId="67" fillId="0" borderId="39" xfId="0" applyFont="1" applyBorder="1" applyAlignment="1">
      <alignment vertical="center" wrapText="1"/>
    </xf>
    <xf numFmtId="0" fontId="59" fillId="0" borderId="0" xfId="0" applyFont="1" applyAlignment="1">
      <alignment vertical="center" wrapText="1"/>
    </xf>
    <xf numFmtId="0" fontId="67" fillId="0" borderId="13" xfId="0" applyFont="1" applyBorder="1" applyAlignment="1">
      <alignment vertical="center" wrapText="1"/>
    </xf>
    <xf numFmtId="0" fontId="59" fillId="0" borderId="31" xfId="0" applyFont="1" applyBorder="1" applyAlignment="1">
      <alignment vertical="center" wrapText="1"/>
    </xf>
    <xf numFmtId="0" fontId="67" fillId="0" borderId="0" xfId="0" applyFont="1" applyAlignment="1">
      <alignment vertical="center" wrapText="1"/>
    </xf>
    <xf numFmtId="0" fontId="67" fillId="0" borderId="26" xfId="0" applyFont="1" applyBorder="1" applyAlignment="1">
      <alignment vertical="center" wrapText="1"/>
    </xf>
    <xf numFmtId="0" fontId="67" fillId="0" borderId="32" xfId="0" applyFont="1" applyBorder="1" applyAlignment="1">
      <alignment vertical="center" wrapText="1"/>
    </xf>
    <xf numFmtId="0" fontId="72" fillId="0" borderId="14" xfId="0" applyFont="1" applyBorder="1" applyAlignment="1">
      <alignment vertical="center" wrapText="1"/>
    </xf>
    <xf numFmtId="0" fontId="72" fillId="0" borderId="27" xfId="0" applyFont="1" applyBorder="1" applyAlignment="1">
      <alignment vertical="center" wrapText="1"/>
    </xf>
    <xf numFmtId="0" fontId="72" fillId="0" borderId="60" xfId="0" applyFont="1" applyBorder="1" applyAlignment="1">
      <alignment vertical="top" wrapText="1"/>
    </xf>
    <xf numFmtId="0" fontId="72" fillId="0" borderId="27" xfId="0" applyFont="1" applyBorder="1" applyAlignment="1">
      <alignment vertical="top" wrapText="1"/>
    </xf>
    <xf numFmtId="0" fontId="67" fillId="0" borderId="12" xfId="0" applyFont="1" applyBorder="1" applyAlignment="1">
      <alignment vertical="center" wrapText="1"/>
    </xf>
    <xf numFmtId="0" fontId="67" fillId="0" borderId="28" xfId="0" applyFont="1" applyBorder="1" applyAlignment="1">
      <alignment vertical="center" wrapText="1"/>
    </xf>
    <xf numFmtId="0" fontId="67" fillId="0" borderId="86" xfId="0" applyFont="1" applyBorder="1" applyAlignment="1">
      <alignment horizontal="left" vertical="center" wrapText="1"/>
    </xf>
    <xf numFmtId="0" fontId="59" fillId="0" borderId="73" xfId="0" applyFont="1" applyBorder="1" applyAlignment="1">
      <alignment vertical="center" wrapText="1"/>
    </xf>
    <xf numFmtId="0" fontId="67" fillId="0" borderId="85" xfId="0" applyFont="1" applyBorder="1" applyAlignment="1">
      <alignment horizontal="left" vertical="center" wrapText="1"/>
    </xf>
    <xf numFmtId="0" fontId="59" fillId="0" borderId="87" xfId="0" applyFont="1" applyBorder="1" applyAlignment="1">
      <alignment vertical="center" wrapText="1"/>
    </xf>
    <xf numFmtId="0" fontId="72" fillId="0" borderId="40" xfId="0" applyFont="1" applyBorder="1" applyAlignment="1">
      <alignment vertical="center" wrapText="1"/>
    </xf>
    <xf numFmtId="0" fontId="59" fillId="0" borderId="32" xfId="0" applyFont="1" applyBorder="1" applyAlignment="1">
      <alignment vertical="center" wrapText="1"/>
    </xf>
    <xf numFmtId="0" fontId="59" fillId="0" borderId="28" xfId="0" applyFont="1" applyBorder="1" applyAlignment="1">
      <alignment vertical="center" wrapText="1"/>
    </xf>
    <xf numFmtId="0" fontId="67" fillId="0" borderId="26" xfId="0" applyFont="1" applyBorder="1" applyAlignment="1">
      <alignment horizontal="left" vertical="center" wrapText="1"/>
    </xf>
    <xf numFmtId="0" fontId="59" fillId="0" borderId="32" xfId="0" applyFont="1" applyBorder="1" applyAlignment="1">
      <alignment horizontal="left" vertical="center" wrapText="1"/>
    </xf>
    <xf numFmtId="0" fontId="67" fillId="0" borderId="39" xfId="0" applyFont="1" applyBorder="1" applyAlignment="1">
      <alignment horizontal="left" vertical="center" wrapText="1"/>
    </xf>
    <xf numFmtId="0" fontId="59" fillId="0" borderId="0" xfId="0" applyFont="1" applyAlignment="1">
      <alignment horizontal="left" vertical="center" wrapText="1"/>
    </xf>
    <xf numFmtId="0" fontId="39" fillId="0" borderId="0" xfId="2" applyFont="1" applyFill="1" applyAlignment="1">
      <alignment horizontal="center" vertical="center"/>
    </xf>
    <xf numFmtId="0" fontId="39" fillId="0" borderId="40" xfId="2" applyFont="1" applyFill="1" applyBorder="1" applyAlignment="1">
      <alignment horizontal="center" vertical="center"/>
    </xf>
  </cellXfs>
  <cellStyles count="8">
    <cellStyle name="ハイパーリンク" xfId="1" builtinId="8"/>
    <cellStyle name="桁区切り" xfId="7" builtinId="6"/>
    <cellStyle name="標準" xfId="0" builtinId="0"/>
    <cellStyle name="標準 2" xfId="2" xr:uid="{32913079-3B5B-4532-8A7D-CE1B6EE10742}"/>
    <cellStyle name="標準 2 2" xfId="3" xr:uid="{2EAD94BE-14C3-474F-B5FD-23D2E1BC40AA}"/>
    <cellStyle name="標準 2 3" xfId="6" xr:uid="{3977CE63-C2C1-4BF6-AC6E-93D844AA4190}"/>
    <cellStyle name="標準 3" xfId="5" xr:uid="{78521E0D-3DD2-4033-B32F-E5DCD382B803}"/>
    <cellStyle name="標準 3 2" xfId="4" xr:uid="{6D62EDD5-4487-4457-B9E2-030592183410}"/>
  </cellStyles>
  <dxfs count="3296">
    <dxf>
      <font>
        <color auto="1"/>
      </font>
      <fill>
        <patternFill patternType="solid">
          <bgColor theme="2"/>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solid">
          <bgColor theme="2"/>
        </patternFill>
      </fill>
    </dxf>
    <dxf>
      <font>
        <b/>
        <i val="0"/>
        <color theme="1"/>
      </font>
      <fill>
        <patternFill>
          <bgColor theme="8" tint="0.79998168889431442"/>
        </patternFill>
      </fill>
    </dxf>
    <dxf>
      <font>
        <color auto="1"/>
      </font>
      <fill>
        <patternFill patternType="solid">
          <bgColor theme="2"/>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solid">
          <bgColor rgb="FFFFFF99"/>
        </patternFill>
      </fill>
    </dxf>
    <dxf>
      <font>
        <color auto="1"/>
      </font>
      <fill>
        <patternFill patternType="solid">
          <bgColor theme="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solid">
          <bgColor theme="2"/>
        </patternFill>
      </fill>
    </dxf>
    <dxf>
      <font>
        <b/>
        <i val="0"/>
        <color theme="1"/>
      </font>
      <fill>
        <patternFill>
          <bgColor theme="8" tint="0.79998168889431442"/>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8" tint="0.79998168889431442"/>
        </patternFill>
      </fill>
    </dxf>
    <dxf>
      <fill>
        <patternFill>
          <bgColor theme="2"/>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font>
      <fill>
        <patternFill>
          <bgColor theme="8" tint="0.79998168889431442"/>
        </patternFill>
      </fill>
    </dxf>
    <dxf>
      <font>
        <b/>
        <i val="0"/>
      </font>
      <fill>
        <patternFill>
          <bgColor theme="9" tint="0.79998168889431442"/>
        </patternFill>
      </fill>
    </dxf>
    <dxf>
      <fill>
        <patternFill>
          <bgColor theme="2"/>
        </patternFill>
      </fill>
    </dxf>
    <dxf>
      <font>
        <b/>
        <i val="0"/>
      </font>
      <fill>
        <patternFill>
          <bgColor theme="8" tint="0.79998168889431442"/>
        </patternFill>
      </fill>
    </dxf>
    <dxf>
      <font>
        <b/>
        <i val="0"/>
      </font>
      <fill>
        <patternFill>
          <bgColor theme="9" tint="0.79998168889431442"/>
        </patternFill>
      </fill>
    </dxf>
    <dxf>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font>
      <fill>
        <patternFill>
          <bgColor theme="8" tint="0.79998168889431442"/>
        </patternFill>
      </fill>
    </dxf>
    <dxf>
      <font>
        <b/>
        <i val="0"/>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val="0"/>
        <i val="0"/>
        <strike/>
      </font>
    </dxf>
    <dxf>
      <font>
        <b/>
        <i val="0"/>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val="0"/>
        <i val="0"/>
        <strike/>
      </font>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auto="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ill>
        <patternFill>
          <bgColor rgb="FFFFFF00"/>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8"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2"/>
        </patternFill>
      </fill>
    </dxf>
    <dxf>
      <fill>
        <patternFill>
          <bgColor theme="8" tint="0.79998168889431442"/>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b/>
        <i val="0"/>
        <color rgb="FF9C0006"/>
      </font>
      <fill>
        <patternFill patternType="solid">
          <bgColor rgb="FFFFFF99"/>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ont>
        <b/>
        <i val="0"/>
        <color auto="1"/>
      </font>
      <fill>
        <patternFill>
          <bgColor rgb="FFC6EFCE"/>
        </patternFill>
      </fill>
    </dxf>
    <dxf>
      <font>
        <b/>
        <i val="0"/>
        <color auto="1"/>
      </font>
      <fill>
        <patternFill>
          <bgColor rgb="FFC6EFCE"/>
        </patternFill>
      </fill>
    </dxf>
    <dxf>
      <font>
        <b/>
        <i val="0"/>
      </font>
      <fill>
        <patternFill>
          <bgColor theme="2"/>
        </patternFill>
      </fill>
    </dxf>
    <dxf>
      <fill>
        <patternFill>
          <bgColor rgb="FFFFFF00"/>
        </patternFill>
      </fill>
    </dxf>
    <dxf>
      <fill>
        <patternFill>
          <bgColor rgb="FFFFFF00"/>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ont>
        <color rgb="FF006100"/>
      </font>
      <fill>
        <patternFill>
          <bgColor rgb="FFC6EFCE"/>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FFFDDD"/>
      <color rgb="FFDDDDDD"/>
      <color rgb="FFFFE7E7"/>
      <color rgb="FFFFFF99"/>
      <color rgb="FFFFCCCC"/>
      <color rgb="FFFF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31</xdr:row>
      <xdr:rowOff>38101</xdr:rowOff>
    </xdr:from>
    <xdr:to>
      <xdr:col>28</xdr:col>
      <xdr:colOff>152400</xdr:colOff>
      <xdr:row>49</xdr:row>
      <xdr:rowOff>96430</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 y="6238876"/>
          <a:ext cx="6105525" cy="3663314"/>
        </a:xfrm>
        <a:prstGeom prst="rect">
          <a:avLst/>
        </a:prstGeom>
      </xdr:spPr>
    </xdr:pic>
    <xdr:clientData/>
  </xdr:twoCellAnchor>
  <xdr:twoCellAnchor editAs="oneCell">
    <xdr:from>
      <xdr:col>1</xdr:col>
      <xdr:colOff>171450</xdr:colOff>
      <xdr:row>11</xdr:row>
      <xdr:rowOff>46416</xdr:rowOff>
    </xdr:from>
    <xdr:to>
      <xdr:col>30</xdr:col>
      <xdr:colOff>19050</xdr:colOff>
      <xdr:row>27</xdr:row>
      <xdr:rowOff>131457</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575" y="2246691"/>
          <a:ext cx="6753225" cy="3290883"/>
        </a:xfrm>
        <a:prstGeom prst="rect">
          <a:avLst/>
        </a:prstGeom>
      </xdr:spPr>
    </xdr:pic>
    <xdr:clientData/>
  </xdr:twoCellAnchor>
  <xdr:twoCellAnchor>
    <xdr:from>
      <xdr:col>8</xdr:col>
      <xdr:colOff>9525</xdr:colOff>
      <xdr:row>10</xdr:row>
      <xdr:rowOff>28575</xdr:rowOff>
    </xdr:from>
    <xdr:to>
      <xdr:col>9</xdr:col>
      <xdr:colOff>123825</xdr:colOff>
      <xdr:row>11</xdr:row>
      <xdr:rowOff>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914525" y="582930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31</xdr:row>
      <xdr:rowOff>119592</xdr:rowOff>
    </xdr:from>
    <xdr:to>
      <xdr:col>25</xdr:col>
      <xdr:colOff>0</xdr:colOff>
      <xdr:row>44</xdr:row>
      <xdr:rowOff>114300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047750" y="10120842"/>
          <a:ext cx="4905375" cy="2595033"/>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114301</xdr:colOff>
      <xdr:row>11</xdr:row>
      <xdr:rowOff>19050</xdr:rowOff>
    </xdr:from>
    <xdr:to>
      <xdr:col>9</xdr:col>
      <xdr:colOff>47625</xdr:colOff>
      <xdr:row>17</xdr:row>
      <xdr:rowOff>38100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2019301" y="2219325"/>
          <a:ext cx="171449" cy="1219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95250</xdr:colOff>
      <xdr:row>11</xdr:row>
      <xdr:rowOff>0</xdr:rowOff>
    </xdr:from>
    <xdr:to>
      <xdr:col>17</xdr:col>
      <xdr:colOff>228600</xdr:colOff>
      <xdr:row>17</xdr:row>
      <xdr:rowOff>85725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000250" y="2200275"/>
          <a:ext cx="2276475" cy="12858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119063</xdr:colOff>
      <xdr:row>11</xdr:row>
      <xdr:rowOff>9525</xdr:rowOff>
    </xdr:from>
    <xdr:to>
      <xdr:col>19</xdr:col>
      <xdr:colOff>209550</xdr:colOff>
      <xdr:row>20</xdr:row>
      <xdr:rowOff>190500</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2024063" y="2209800"/>
          <a:ext cx="2709862" cy="19812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66676</xdr:colOff>
      <xdr:row>22</xdr:row>
      <xdr:rowOff>85726</xdr:rowOff>
    </xdr:from>
    <xdr:to>
      <xdr:col>40</xdr:col>
      <xdr:colOff>161926</xdr:colOff>
      <xdr:row>25</xdr:row>
      <xdr:rowOff>190501</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7210426" y="4486276"/>
          <a:ext cx="2476500" cy="704850"/>
        </a:xfrm>
        <a:prstGeom prst="wedgeRectCallout">
          <a:avLst>
            <a:gd name="adj1" fmla="val -121489"/>
            <a:gd name="adj2" fmla="val -25735"/>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具体的に内容を記入（入力）して</a:t>
          </a:r>
          <a:endParaRPr kumimoji="1" lang="en-US" altLang="ja-JP" sz="1100"/>
        </a:p>
        <a:p>
          <a:pPr algn="l"/>
          <a:r>
            <a:rPr kumimoji="1" lang="ja-JP" altLang="en-US" sz="1100"/>
            <a:t>ください。</a:t>
          </a:r>
        </a:p>
      </xdr:txBody>
    </xdr:sp>
    <xdr:clientData/>
  </xdr:twoCellAnchor>
  <xdr:twoCellAnchor>
    <xdr:from>
      <xdr:col>30</xdr:col>
      <xdr:colOff>57151</xdr:colOff>
      <xdr:row>12</xdr:row>
      <xdr:rowOff>200024</xdr:rowOff>
    </xdr:from>
    <xdr:to>
      <xdr:col>40</xdr:col>
      <xdr:colOff>152401</xdr:colOff>
      <xdr:row>16</xdr:row>
      <xdr:rowOff>142875</xdr:rowOff>
    </xdr:to>
    <xdr:sp macro="" textlink="">
      <xdr:nvSpPr>
        <xdr:cNvPr id="16" name="吹き出し: 四角形 15">
          <a:extLst>
            <a:ext uri="{FF2B5EF4-FFF2-40B4-BE49-F238E27FC236}">
              <a16:creationId xmlns:a16="http://schemas.microsoft.com/office/drawing/2014/main" id="{00000000-0008-0000-0100-000010000000}"/>
            </a:ext>
          </a:extLst>
        </xdr:cNvPr>
        <xdr:cNvSpPr/>
      </xdr:nvSpPr>
      <xdr:spPr>
        <a:xfrm>
          <a:off x="7200901" y="2600324"/>
          <a:ext cx="2476500" cy="742951"/>
        </a:xfrm>
        <a:prstGeom prst="wedgeRectCallout">
          <a:avLst>
            <a:gd name="adj1" fmla="val -245336"/>
            <a:gd name="adj2" fmla="val 53752"/>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プルダウンリストから</a:t>
          </a:r>
          <a:endParaRPr kumimoji="1" lang="en-US" altLang="ja-JP" sz="1100"/>
        </a:p>
        <a:p>
          <a:pPr algn="l"/>
          <a:r>
            <a:rPr kumimoji="1" lang="ja-JP" altLang="en-US" sz="1100"/>
            <a:t>該当する項目を選択してください。</a:t>
          </a:r>
        </a:p>
      </xdr:txBody>
    </xdr:sp>
    <xdr:clientData/>
  </xdr:twoCellAnchor>
  <xdr:twoCellAnchor editAs="oneCell">
    <xdr:from>
      <xdr:col>1</xdr:col>
      <xdr:colOff>134259</xdr:colOff>
      <xdr:row>5</xdr:row>
      <xdr:rowOff>139701</xdr:rowOff>
    </xdr:from>
    <xdr:to>
      <xdr:col>40</xdr:col>
      <xdr:colOff>128814</xdr:colOff>
      <xdr:row>7</xdr:row>
      <xdr:rowOff>173011</xdr:rowOff>
    </xdr:to>
    <xdr:pic>
      <xdr:nvPicPr>
        <xdr:cNvPr id="5" name="図 4">
          <a:extLst>
            <a:ext uri="{FF2B5EF4-FFF2-40B4-BE49-F238E27FC236}">
              <a16:creationId xmlns:a16="http://schemas.microsoft.com/office/drawing/2014/main" id="{D0013ACB-C3FA-4FB5-A16B-AFBE49DE27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6509" y="1155701"/>
          <a:ext cx="8662305" cy="439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75111</xdr:colOff>
      <xdr:row>2</xdr:row>
      <xdr:rowOff>229076</xdr:rowOff>
    </xdr:from>
    <xdr:to>
      <xdr:col>28</xdr:col>
      <xdr:colOff>358140</xdr:colOff>
      <xdr:row>5</xdr:row>
      <xdr:rowOff>134778</xdr:rowOff>
    </xdr:to>
    <xdr:sp macro="" textlink="">
      <xdr:nvSpPr>
        <xdr:cNvPr id="2" name="角丸四角形 6">
          <a:extLst>
            <a:ext uri="{FF2B5EF4-FFF2-40B4-BE49-F238E27FC236}">
              <a16:creationId xmlns:a16="http://schemas.microsoft.com/office/drawing/2014/main" id="{00000000-0008-0000-0200-000002000000}"/>
            </a:ext>
          </a:extLst>
        </xdr:cNvPr>
        <xdr:cNvSpPr/>
      </xdr:nvSpPr>
      <xdr:spPr>
        <a:xfrm>
          <a:off x="6285411" y="838676"/>
          <a:ext cx="8141154" cy="820102"/>
        </a:xfrm>
        <a:prstGeom prst="roundRect">
          <a:avLst/>
        </a:prstGeom>
        <a:noFill/>
        <a:ln cap="rnd"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a:solidFill>
                <a:sysClr val="windowText" lastClr="000000"/>
              </a:solidFill>
              <a:latin typeface="+mj-ea"/>
              <a:ea typeface="+mj-ea"/>
            </a:rPr>
            <a:t>[</a:t>
          </a:r>
          <a:r>
            <a:rPr kumimoji="1" lang="ja-JP" altLang="en-US" sz="1800">
              <a:solidFill>
                <a:sysClr val="windowText" lastClr="000000"/>
              </a:solidFill>
              <a:latin typeface="+mj-ea"/>
              <a:ea typeface="+mj-ea"/>
            </a:rPr>
            <a:t>高齢者福祉施設用</a:t>
          </a:r>
          <a:r>
            <a:rPr kumimoji="1" lang="en-US" altLang="ja-JP" sz="1800">
              <a:solidFill>
                <a:sysClr val="windowText" lastClr="000000"/>
              </a:solidFill>
              <a:latin typeface="+mj-ea"/>
              <a:ea typeface="+mj-ea"/>
            </a:rPr>
            <a:t>]</a:t>
          </a:r>
          <a:endParaRPr kumimoji="1" lang="ja-JP" altLang="en-US" sz="1800">
            <a:solidFill>
              <a:sysClr val="windowText" lastClr="000000"/>
            </a:solidFill>
            <a:latin typeface="+mj-ea"/>
            <a:ea typeface="+mj-ea"/>
          </a:endParaRPr>
        </a:p>
      </xdr:txBody>
    </xdr:sp>
    <xdr:clientData/>
  </xdr:twoCellAnchor>
  <xdr:twoCellAnchor editAs="oneCell">
    <xdr:from>
      <xdr:col>1</xdr:col>
      <xdr:colOff>753446</xdr:colOff>
      <xdr:row>168</xdr:row>
      <xdr:rowOff>300224</xdr:rowOff>
    </xdr:from>
    <xdr:to>
      <xdr:col>26</xdr:col>
      <xdr:colOff>400158</xdr:colOff>
      <xdr:row>179</xdr:row>
      <xdr:rowOff>134389</xdr:rowOff>
    </xdr:to>
    <xdr:pic>
      <xdr:nvPicPr>
        <xdr:cNvPr id="3" name="図 59">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46" y="54719076"/>
          <a:ext cx="9602799" cy="2964196"/>
        </a:xfrm>
        <a:prstGeom prst="rect">
          <a:avLst/>
        </a:prstGeom>
        <a:solidFill>
          <a:srgbClr val="FFFFFF"/>
        </a:solidFill>
        <a:ln w="12700">
          <a:solidFill>
            <a:srgbClr val="000000"/>
          </a:solidFill>
          <a:miter lim="800000"/>
          <a:headEnd/>
          <a:tailEnd/>
        </a:ln>
      </xdr:spPr>
    </xdr:pic>
    <xdr:clientData/>
  </xdr:twoCellAnchor>
  <xdr:twoCellAnchor>
    <xdr:from>
      <xdr:col>4</xdr:col>
      <xdr:colOff>1446436</xdr:colOff>
      <xdr:row>172</xdr:row>
      <xdr:rowOff>231320</xdr:rowOff>
    </xdr:from>
    <xdr:to>
      <xdr:col>4</xdr:col>
      <xdr:colOff>3212644</xdr:colOff>
      <xdr:row>173</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4</xdr:col>
      <xdr:colOff>3533774</xdr:colOff>
      <xdr:row>172</xdr:row>
      <xdr:rowOff>239486</xdr:rowOff>
    </xdr:from>
    <xdr:to>
      <xdr:col>4</xdr:col>
      <xdr:colOff>5728606</xdr:colOff>
      <xdr:row>173</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26</xdr:col>
      <xdr:colOff>95250</xdr:colOff>
      <xdr:row>34</xdr:row>
      <xdr:rowOff>456811</xdr:rowOff>
    </xdr:from>
    <xdr:to>
      <xdr:col>26</xdr:col>
      <xdr:colOff>1905000</xdr:colOff>
      <xdr:row>37</xdr:row>
      <xdr:rowOff>19438</xdr:rowOff>
    </xdr:to>
    <xdr:sp macro="" textlink="">
      <xdr:nvSpPr>
        <xdr:cNvPr id="7" name="角丸四角形吹き出し 13">
          <a:extLst>
            <a:ext uri="{FF2B5EF4-FFF2-40B4-BE49-F238E27FC236}">
              <a16:creationId xmlns:a16="http://schemas.microsoft.com/office/drawing/2014/main" id="{00000000-0008-0000-0200-000007000000}"/>
            </a:ext>
          </a:extLst>
        </xdr:cNvPr>
        <xdr:cNvSpPr/>
      </xdr:nvSpPr>
      <xdr:spPr>
        <a:xfrm>
          <a:off x="10456117" y="11050944"/>
          <a:ext cx="1809750" cy="991377"/>
        </a:xfrm>
        <a:prstGeom prst="wedgeRoundRectCallout">
          <a:avLst>
            <a:gd name="adj1" fmla="val -69519"/>
            <a:gd name="adj2" fmla="val 19532"/>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en-US" altLang="ja-JP" sz="1100"/>
            <a:t>※</a:t>
          </a:r>
          <a:r>
            <a:rPr kumimoji="1" lang="ja-JP" altLang="en-US" sz="1100"/>
            <a:t>県条例は、老人福祉施設を対象とした内容を表示しています。次ページ以降の根拠法令欄も同様です。</a:t>
          </a:r>
        </a:p>
      </xdr:txBody>
    </xdr:sp>
    <xdr:clientData/>
  </xdr:twoCellAnchor>
  <xdr:twoCellAnchor editAs="oneCell">
    <xdr:from>
      <xdr:col>1</xdr:col>
      <xdr:colOff>661637</xdr:colOff>
      <xdr:row>352</xdr:row>
      <xdr:rowOff>13759</xdr:rowOff>
    </xdr:from>
    <xdr:to>
      <xdr:col>26</xdr:col>
      <xdr:colOff>1505704</xdr:colOff>
      <xdr:row>365</xdr:row>
      <xdr:rowOff>245986</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423" y="107011259"/>
          <a:ext cx="10115067" cy="4005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417156</xdr:colOff>
      <xdr:row>172</xdr:row>
      <xdr:rowOff>165425</xdr:rowOff>
    </xdr:from>
    <xdr:to>
      <xdr:col>8</xdr:col>
      <xdr:colOff>17908</xdr:colOff>
      <xdr:row>173</xdr:row>
      <xdr:rowOff>96300</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a:stretch>
          <a:fillRect/>
        </a:stretch>
      </xdr:blipFill>
      <xdr:spPr>
        <a:xfrm>
          <a:off x="3519585" y="54185782"/>
          <a:ext cx="1884031" cy="222974"/>
        </a:xfrm>
        <a:prstGeom prst="rect">
          <a:avLst/>
        </a:prstGeom>
      </xdr:spPr>
    </xdr:pic>
    <xdr:clientData/>
  </xdr:twoCellAnchor>
  <xdr:twoCellAnchor editAs="oneCell">
    <xdr:from>
      <xdr:col>9</xdr:col>
      <xdr:colOff>102247</xdr:colOff>
      <xdr:row>172</xdr:row>
      <xdr:rowOff>169312</xdr:rowOff>
    </xdr:from>
    <xdr:to>
      <xdr:col>16</xdr:col>
      <xdr:colOff>2000</xdr:colOff>
      <xdr:row>173</xdr:row>
      <xdr:rowOff>97466</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a:stretch>
          <a:fillRect/>
        </a:stretch>
      </xdr:blipFill>
      <xdr:spPr>
        <a:xfrm>
          <a:off x="5776426" y="54189669"/>
          <a:ext cx="1882768" cy="222974"/>
        </a:xfrm>
        <a:prstGeom prst="rect">
          <a:avLst/>
        </a:prstGeom>
      </xdr:spPr>
    </xdr:pic>
    <xdr:clientData/>
  </xdr:twoCellAnchor>
  <xdr:twoCellAnchor editAs="oneCell">
    <xdr:from>
      <xdr:col>16</xdr:col>
      <xdr:colOff>207217</xdr:colOff>
      <xdr:row>172</xdr:row>
      <xdr:rowOff>182919</xdr:rowOff>
    </xdr:from>
    <xdr:to>
      <xdr:col>23</xdr:col>
      <xdr:colOff>96991</xdr:colOff>
      <xdr:row>173</xdr:row>
      <xdr:rowOff>131027</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7881646" y="54203276"/>
          <a:ext cx="1882768" cy="2229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hlw.go.jp/content/12000000/000854248.pdf" TargetMode="External"/><Relationship Id="rId13" Type="http://schemas.openxmlformats.org/officeDocument/2006/relationships/hyperlink" Target="https://www.keieikyo.com/data/kai_h290315_01.doc" TargetMode="External"/><Relationship Id="rId3" Type="http://schemas.openxmlformats.org/officeDocument/2006/relationships/hyperlink" Target="https://www.mhlw.go.jp/web/t_doc?dataId=00tb0069&amp;dataType=1&amp;pageNo=1" TargetMode="External"/><Relationship Id="rId7" Type="http://schemas.openxmlformats.org/officeDocument/2006/relationships/hyperlink" Target="https://www.mhlw.go.jp/content/12000000/000854246.pdf" TargetMode="External"/><Relationship Id="rId12" Type="http://schemas.openxmlformats.org/officeDocument/2006/relationships/hyperlink" Target="https://elaws.e-gov.go.jp/document?lawid=403AC0000000076" TargetMode="External"/><Relationship Id="rId17" Type="http://schemas.openxmlformats.org/officeDocument/2006/relationships/drawing" Target="../drawings/drawing2.xml"/><Relationship Id="rId2" Type="http://schemas.openxmlformats.org/officeDocument/2006/relationships/hyperlink" Target="https://elaws.e-gov.go.jp/document?lawid=326M50000100028_20221012_504M60000100146" TargetMode="External"/><Relationship Id="rId16" Type="http://schemas.openxmlformats.org/officeDocument/2006/relationships/printerSettings" Target="../printerSettings/printerSettings3.bin"/><Relationship Id="rId1" Type="http://schemas.openxmlformats.org/officeDocument/2006/relationships/hyperlink" Target="https://elaws.e-gov.go.jp/document?lawid=326AC0000000045" TargetMode="External"/><Relationship Id="rId6" Type="http://schemas.openxmlformats.org/officeDocument/2006/relationships/hyperlink" Target="https://elaws.e-gov.go.jp/document?lawid=428M60000100079" TargetMode="External"/><Relationship Id="rId11" Type="http://schemas.openxmlformats.org/officeDocument/2006/relationships/hyperlink" Target="https://elaws.e-gov.go.jp/document?lawid=322AC0000000049" TargetMode="External"/><Relationship Id="rId5" Type="http://schemas.openxmlformats.org/officeDocument/2006/relationships/hyperlink" Target="https://www.mhlw.go.jp/web/t_doc?dataId=00tb0069&amp;dataType=1&amp;pageNo=1" TargetMode="External"/><Relationship Id="rId15" Type="http://schemas.openxmlformats.org/officeDocument/2006/relationships/hyperlink" Target="https://en3-jg.d1-law.com/cgi-bin/saitama-kenhoki/D1W_resdata.exe?PROCID=7172171&amp;CALLTYPE=1&amp;RESNO=10&amp;UKEY=1681536627534" TargetMode="External"/><Relationship Id="rId10" Type="http://schemas.openxmlformats.org/officeDocument/2006/relationships/hyperlink" Target="https://www.mhlw.go.jp/content/12000000/000920120.pdf" TargetMode="External"/><Relationship Id="rId4" Type="http://schemas.openxmlformats.org/officeDocument/2006/relationships/hyperlink" Target="https://www.mhlw.go.jp/web/t_doc?dataId=00tb0069&amp;dataType=1&amp;pageNo=1" TargetMode="External"/><Relationship Id="rId9" Type="http://schemas.openxmlformats.org/officeDocument/2006/relationships/hyperlink" Target="https://www.mhlw.go.jp/web/t_doc?dataId=00tc2553&amp;dataType=1&amp;pageNo=1" TargetMode="External"/><Relationship Id="rId14" Type="http://schemas.openxmlformats.org/officeDocument/2006/relationships/hyperlink" Target="https://en3-jg.d1-law.com/cgi-bin/saitama-kenhoki/D1W_resdata.exe?PROCID=7172171&amp;CALLTYPE=1&amp;RESNO=23&amp;UKEY=168153639991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560F-EE39-431C-B1E1-10119DA80C45}">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84375" defaultRowHeight="26.25" customHeight="1" x14ac:dyDescent="0.25"/>
  <cols>
    <col min="1" max="2" width="4.84375" style="390"/>
    <col min="3" max="3" width="4.84375" style="459"/>
    <col min="4" max="12" width="4.84375" style="390"/>
    <col min="13" max="14" width="5.61328125" style="390" customWidth="1"/>
    <col min="15" max="16" width="4.84375" style="390"/>
    <col min="17" max="17" width="6.15234375" style="390" customWidth="1"/>
    <col min="18" max="19" width="4.84375" style="390"/>
    <col min="20" max="20" width="5.61328125" style="390" customWidth="1"/>
    <col min="21" max="22" width="4.84375" style="390"/>
    <col min="23" max="23" width="5.84375" style="390" customWidth="1"/>
    <col min="24" max="34" width="4.84375" style="390"/>
    <col min="35" max="35" width="13.3828125" style="390" bestFit="1" customWidth="1"/>
    <col min="36" max="36" width="1.84375" style="390" customWidth="1"/>
    <col min="37" max="37" width="15.84375" style="390" bestFit="1" customWidth="1"/>
    <col min="38" max="38" width="1.61328125" style="390" customWidth="1"/>
    <col min="39" max="39" width="5" style="390" bestFit="1" customWidth="1"/>
    <col min="40" max="40" width="1.84375" style="390" customWidth="1"/>
    <col min="41" max="41" width="10.84375" style="390" bestFit="1" customWidth="1"/>
    <col min="42" max="42" width="1.4609375" style="390" customWidth="1"/>
    <col min="43" max="43" width="10.84375" style="390" bestFit="1" customWidth="1"/>
    <col min="44" max="44" width="1.61328125" style="390" customWidth="1"/>
    <col min="45" max="45" width="7.4609375" style="390" customWidth="1"/>
    <col min="46" max="16384" width="4.84375" style="390"/>
  </cols>
  <sheetData>
    <row r="1" spans="2:45" ht="26.25" customHeight="1" thickBot="1" x14ac:dyDescent="0.3"/>
    <row r="2" spans="2:45" ht="26.25" customHeight="1" thickBot="1" x14ac:dyDescent="0.3">
      <c r="AI2" s="391" t="s">
        <v>1501</v>
      </c>
      <c r="AJ2" s="392"/>
      <c r="AK2" s="393" t="s">
        <v>1502</v>
      </c>
      <c r="AL2" s="394"/>
      <c r="AM2" s="394"/>
      <c r="AN2" s="394"/>
      <c r="AO2" s="395" t="s">
        <v>1503</v>
      </c>
      <c r="AP2" s="394"/>
      <c r="AQ2" s="396" t="s">
        <v>1504</v>
      </c>
      <c r="AR2" s="394"/>
      <c r="AS2" s="397" t="s">
        <v>748</v>
      </c>
    </row>
    <row r="3" spans="2:45" ht="26.25" customHeight="1" x14ac:dyDescent="0.25">
      <c r="D3" s="390" t="s">
        <v>1500</v>
      </c>
    </row>
    <row r="4" spans="2:45" ht="26.25" customHeight="1" thickBot="1" x14ac:dyDescent="0.3">
      <c r="D4" s="390" t="s">
        <v>1499</v>
      </c>
    </row>
    <row r="5" spans="2:45" ht="26.25" customHeight="1" thickBot="1" x14ac:dyDescent="0.3">
      <c r="B5" s="390" t="s">
        <v>1477</v>
      </c>
      <c r="C5" s="459" t="str">
        <f>_xlfn.IFS(AQ5="不適切","★",AQ5="要確認","▲",AQ5="適切","",AQ5="","")</f>
        <v>★</v>
      </c>
      <c r="D5" s="398" t="s">
        <v>269</v>
      </c>
      <c r="E5" s="390" t="s">
        <v>1498</v>
      </c>
      <c r="AI5" s="399" t="str">
        <f>'自主点検表（運営管理）'!$D$65</f>
        <v>いる・いない</v>
      </c>
      <c r="AJ5" s="394"/>
      <c r="AK5" s="400" t="s">
        <v>286</v>
      </c>
      <c r="AL5" s="394"/>
      <c r="AM5" s="401" t="str">
        <f>IF(AO5=AQ5,"●","✖")</f>
        <v>✖</v>
      </c>
      <c r="AN5" s="392"/>
      <c r="AO5" s="402" t="str">
        <f>_xlfn.IFS(AK5="いる","適切",AK5="いない","不適切",AK5="非該当","非該当",AK5="要確認","要確認")</f>
        <v>適切</v>
      </c>
      <c r="AP5" s="394"/>
      <c r="AQ5" s="403" t="str">
        <f>IF(AI5=AS5,"適切","不適切")</f>
        <v>不適切</v>
      </c>
      <c r="AR5" s="394"/>
      <c r="AS5" s="404" t="s">
        <v>1505</v>
      </c>
    </row>
    <row r="6" spans="2:45" ht="26.25" customHeight="1" x14ac:dyDescent="0.25">
      <c r="E6" s="390" t="s">
        <v>1497</v>
      </c>
      <c r="G6" s="579">
        <f>'自主点検表（運営管理）'!$K$66</f>
        <v>0</v>
      </c>
      <c r="H6" s="579"/>
      <c r="I6" s="579"/>
      <c r="J6" s="579"/>
      <c r="K6" s="579"/>
      <c r="L6" s="579"/>
      <c r="M6" s="579"/>
      <c r="N6" s="579"/>
      <c r="O6" s="579"/>
      <c r="P6" s="579"/>
      <c r="Q6" s="579"/>
      <c r="R6" s="579"/>
      <c r="S6" s="579"/>
      <c r="T6" s="579"/>
      <c r="U6" s="579"/>
    </row>
    <row r="7" spans="2:45" ht="26.25" customHeight="1" x14ac:dyDescent="0.25">
      <c r="E7" s="390" t="s">
        <v>1215</v>
      </c>
    </row>
    <row r="8" spans="2:45" ht="26.25" customHeight="1" x14ac:dyDescent="0.25">
      <c r="F8" s="422">
        <f>'自主点検表（運営管理）'!$G$68</f>
        <v>0</v>
      </c>
      <c r="G8" s="390" t="s">
        <v>1212</v>
      </c>
      <c r="L8" s="422">
        <f>'自主点検表（運営管理）'!$M$68</f>
        <v>0</v>
      </c>
      <c r="M8" s="390" t="s">
        <v>1211</v>
      </c>
      <c r="R8" s="422">
        <f>'自主点検表（運営管理）'!$S$68</f>
        <v>0</v>
      </c>
      <c r="S8" s="390" t="s">
        <v>1496</v>
      </c>
    </row>
    <row r="9" spans="2:45" ht="26.25" customHeight="1" x14ac:dyDescent="0.25">
      <c r="F9" s="422">
        <f>'自主点検表（運営管理）'!$G$69</f>
        <v>0</v>
      </c>
      <c r="G9" s="390" t="s">
        <v>1210</v>
      </c>
      <c r="L9" s="422">
        <f>'自主点検表（運営管理）'!$M$69</f>
        <v>0</v>
      </c>
      <c r="M9" s="390" t="s">
        <v>1209</v>
      </c>
      <c r="R9" s="422">
        <f>'自主点検表（運営管理）'!$S$69</f>
        <v>0</v>
      </c>
      <c r="S9" s="390" t="s">
        <v>1208</v>
      </c>
    </row>
    <row r="10" spans="2:45" ht="26.25" customHeight="1" x14ac:dyDescent="0.25">
      <c r="F10" s="422">
        <f>'自主点検表（運営管理）'!$G$70</f>
        <v>0</v>
      </c>
      <c r="G10" s="390" t="s">
        <v>1207</v>
      </c>
      <c r="L10" s="421">
        <f>'自主点検表（運営管理）'!$M$70</f>
        <v>0</v>
      </c>
      <c r="M10" s="390" t="s">
        <v>1206</v>
      </c>
      <c r="R10" s="421">
        <f>'自主点検表（運営管理）'!$S$70</f>
        <v>0</v>
      </c>
      <c r="S10" s="390" t="s">
        <v>1495</v>
      </c>
    </row>
    <row r="11" spans="2:45" ht="29.25" customHeight="1" x14ac:dyDescent="0.25">
      <c r="F11" s="421">
        <f>'自主点検表（運営管理）'!$G$71</f>
        <v>0</v>
      </c>
      <c r="G11" s="390" t="s">
        <v>1297</v>
      </c>
      <c r="I11" s="579">
        <f>'自主点検表（運営管理）'!$M$71</f>
        <v>0</v>
      </c>
      <c r="J11" s="579"/>
      <c r="K11" s="579"/>
      <c r="L11" s="579"/>
      <c r="M11" s="579"/>
      <c r="N11" s="579"/>
      <c r="O11" s="579"/>
      <c r="P11" s="579"/>
      <c r="Q11" s="579"/>
      <c r="R11" s="579"/>
      <c r="S11" s="579"/>
      <c r="T11" s="579"/>
      <c r="U11" s="579"/>
    </row>
    <row r="12" spans="2:45" ht="26.25" customHeight="1" thickBot="1" x14ac:dyDescent="0.3">
      <c r="E12" s="390" t="s">
        <v>1494</v>
      </c>
      <c r="I12" s="423"/>
      <c r="J12" s="423"/>
      <c r="K12" s="423"/>
      <c r="L12" s="594">
        <f>'自主点検表（運営管理）'!$M$72</f>
        <v>0</v>
      </c>
      <c r="M12" s="594"/>
      <c r="N12" s="594"/>
      <c r="O12" s="423" t="s">
        <v>1493</v>
      </c>
      <c r="P12" s="423"/>
      <c r="Q12" s="423"/>
      <c r="R12" s="423"/>
      <c r="S12" s="423"/>
      <c r="T12" s="423"/>
      <c r="U12" s="423"/>
    </row>
    <row r="13" spans="2:45" ht="26.25" customHeight="1" thickBot="1" x14ac:dyDescent="0.3">
      <c r="E13" s="390" t="s">
        <v>1202</v>
      </c>
      <c r="I13" s="405"/>
      <c r="J13" s="406">
        <v>4</v>
      </c>
      <c r="K13" s="405" t="s">
        <v>269</v>
      </c>
      <c r="L13" s="406">
        <v>5</v>
      </c>
      <c r="M13" s="405" t="s">
        <v>269</v>
      </c>
      <c r="N13" s="406">
        <v>6</v>
      </c>
      <c r="O13" s="405" t="s">
        <v>269</v>
      </c>
      <c r="P13" s="406">
        <v>7</v>
      </c>
      <c r="Q13" s="405" t="s">
        <v>269</v>
      </c>
      <c r="R13" s="406">
        <v>8</v>
      </c>
      <c r="S13" s="405" t="s">
        <v>269</v>
      </c>
      <c r="T13" s="406">
        <v>9</v>
      </c>
      <c r="U13" s="405" t="s">
        <v>269</v>
      </c>
      <c r="V13" s="406">
        <v>10</v>
      </c>
      <c r="W13" s="405" t="s">
        <v>269</v>
      </c>
      <c r="X13" s="406">
        <v>11</v>
      </c>
      <c r="Y13" s="405" t="s">
        <v>269</v>
      </c>
      <c r="Z13" s="406">
        <v>12</v>
      </c>
      <c r="AA13" s="405" t="s">
        <v>269</v>
      </c>
      <c r="AB13" s="406">
        <v>1</v>
      </c>
      <c r="AC13" s="405" t="s">
        <v>269</v>
      </c>
      <c r="AD13" s="406">
        <v>2</v>
      </c>
      <c r="AE13" s="405" t="s">
        <v>269</v>
      </c>
      <c r="AF13" s="407">
        <v>3</v>
      </c>
    </row>
    <row r="14" spans="2:45" ht="26.25" customHeight="1" x14ac:dyDescent="0.25">
      <c r="E14" s="390" t="s">
        <v>1216</v>
      </c>
      <c r="I14" s="423"/>
      <c r="J14" s="423"/>
      <c r="K14" s="423"/>
      <c r="L14" s="595">
        <f>'自主点検表（運営管理）'!$M$73</f>
        <v>0</v>
      </c>
      <c r="M14" s="595"/>
      <c r="N14" s="595"/>
      <c r="O14" s="423"/>
      <c r="P14" s="423"/>
      <c r="Q14" s="423"/>
      <c r="R14" s="423"/>
      <c r="S14" s="423"/>
      <c r="T14" s="423"/>
      <c r="U14" s="423"/>
      <c r="V14" s="423"/>
      <c r="W14" s="423"/>
      <c r="X14" s="423"/>
      <c r="Y14" s="423"/>
      <c r="Z14" s="423"/>
      <c r="AA14" s="423"/>
      <c r="AB14" s="423"/>
      <c r="AC14" s="423"/>
      <c r="AD14" s="423"/>
      <c r="AE14" s="423"/>
      <c r="AF14" s="423"/>
    </row>
    <row r="15" spans="2:45" ht="26.25" customHeight="1" x14ac:dyDescent="0.25">
      <c r="E15" s="390" t="s">
        <v>1492</v>
      </c>
      <c r="I15" s="579">
        <f>'自主点検表（運営管理）'!$M$74</f>
        <v>0</v>
      </c>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row>
    <row r="16" spans="2:45" ht="26.25" customHeight="1" thickBot="1" x14ac:dyDescent="0.3"/>
    <row r="17" spans="2:45" ht="26.25" customHeight="1" thickBot="1" x14ac:dyDescent="0.3">
      <c r="C17" s="459" t="str">
        <f>_xlfn.IFS(AQ17="不適切","★",AQ17="要確認","▲",AQ17="適切","",AQ17="","")</f>
        <v>★</v>
      </c>
      <c r="D17" s="398" t="s">
        <v>269</v>
      </c>
      <c r="E17" s="390" t="s">
        <v>1491</v>
      </c>
      <c r="AI17" s="399" t="str">
        <f>'自主点検表（運営管理）'!$D$65</f>
        <v>いる・いない</v>
      </c>
      <c r="AJ17" s="394"/>
      <c r="AK17" s="400" t="s">
        <v>286</v>
      </c>
      <c r="AL17" s="394"/>
      <c r="AM17" s="401" t="str">
        <f>IF(AO17=AQ17,"●","✖")</f>
        <v>✖</v>
      </c>
      <c r="AN17" s="392"/>
      <c r="AO17" s="402" t="str">
        <f>_xlfn.IFS(AK17="いる","適切",AK17="いない","不適切",AK17="非該当","非該当",AK17="要確認","要確認")</f>
        <v>適切</v>
      </c>
      <c r="AP17" s="394"/>
      <c r="AQ17" s="403" t="str">
        <f>IF(AI17=AS17,"適切","不適切")</f>
        <v>不適切</v>
      </c>
      <c r="AR17" s="394"/>
      <c r="AS17" s="404" t="s">
        <v>1505</v>
      </c>
    </row>
    <row r="18" spans="2:45" ht="26.25" customHeight="1" thickBot="1" x14ac:dyDescent="0.3">
      <c r="D18" s="398" t="s">
        <v>269</v>
      </c>
      <c r="F18" s="421" t="str">
        <f>'自主点検表（運営管理）'!$F$89</f>
        <v>　</v>
      </c>
      <c r="G18" s="390" t="s">
        <v>1490</v>
      </c>
    </row>
    <row r="19" spans="2:45" ht="26.25" customHeight="1" thickBot="1" x14ac:dyDescent="0.3">
      <c r="G19" s="390" t="s">
        <v>1489</v>
      </c>
    </row>
    <row r="20" spans="2:45" ht="26.25" customHeight="1" thickBot="1" x14ac:dyDescent="0.3">
      <c r="D20" s="398" t="s">
        <v>269</v>
      </c>
      <c r="F20" s="422" t="str">
        <f>'自主点検表（運営管理）'!$F$91</f>
        <v>　</v>
      </c>
      <c r="G20" s="390" t="s">
        <v>1488</v>
      </c>
    </row>
    <row r="21" spans="2:45" ht="26.25" customHeight="1" thickBot="1" x14ac:dyDescent="0.3">
      <c r="D21" s="398" t="s">
        <v>269</v>
      </c>
      <c r="F21" s="422" t="str">
        <f>'自主点検表（運営管理）'!$F$92</f>
        <v>　</v>
      </c>
      <c r="G21" s="390" t="s">
        <v>1487</v>
      </c>
    </row>
    <row r="22" spans="2:45" ht="26.25" customHeight="1" thickBot="1" x14ac:dyDescent="0.3">
      <c r="D22" s="398" t="s">
        <v>269</v>
      </c>
      <c r="F22" s="422" t="str">
        <f>'自主点検表（運営管理）'!$F$93</f>
        <v>　</v>
      </c>
      <c r="G22" s="390" t="s">
        <v>1486</v>
      </c>
    </row>
    <row r="23" spans="2:45" ht="26.25" customHeight="1" thickBot="1" x14ac:dyDescent="0.3">
      <c r="D23" s="398" t="s">
        <v>269</v>
      </c>
      <c r="F23" s="422" t="str">
        <f>'自主点検表（運営管理）'!$F$94</f>
        <v>　</v>
      </c>
      <c r="G23" s="390" t="s">
        <v>1485</v>
      </c>
    </row>
    <row r="24" spans="2:45" ht="26.25" customHeight="1" thickBot="1" x14ac:dyDescent="0.3">
      <c r="D24" s="398" t="s">
        <v>269</v>
      </c>
      <c r="F24" s="422" t="str">
        <f>'自主点検表（運営管理）'!$F$95</f>
        <v>　</v>
      </c>
      <c r="G24" s="390" t="s">
        <v>1484</v>
      </c>
    </row>
    <row r="25" spans="2:45" ht="26.25" customHeight="1" thickBot="1" x14ac:dyDescent="0.3">
      <c r="D25" s="398" t="s">
        <v>269</v>
      </c>
      <c r="F25" s="422" t="str">
        <f>'自主点検表（運営管理）'!$F$96</f>
        <v>　</v>
      </c>
      <c r="G25" s="390" t="s">
        <v>1483</v>
      </c>
    </row>
    <row r="26" spans="2:45" ht="26.25" customHeight="1" thickBot="1" x14ac:dyDescent="0.3">
      <c r="D26" s="398" t="s">
        <v>269</v>
      </c>
      <c r="F26" s="422" t="str">
        <f>'自主点検表（運営管理）'!$F$97</f>
        <v>　</v>
      </c>
      <c r="G26" s="390" t="s">
        <v>1482</v>
      </c>
    </row>
    <row r="27" spans="2:45" ht="26.25" customHeight="1" thickBot="1" x14ac:dyDescent="0.3">
      <c r="D27" s="398" t="s">
        <v>269</v>
      </c>
      <c r="F27" s="422" t="str">
        <f>'自主点検表（運営管理）'!$F$98</f>
        <v>　</v>
      </c>
      <c r="G27" s="390" t="s">
        <v>1481</v>
      </c>
    </row>
    <row r="28" spans="2:45" ht="26.25" customHeight="1" thickBot="1" x14ac:dyDescent="0.3">
      <c r="D28" s="398" t="s">
        <v>269</v>
      </c>
      <c r="F28" s="422" t="str">
        <f>'自主点検表（運営管理）'!$F$99</f>
        <v>　</v>
      </c>
      <c r="G28" s="390" t="s">
        <v>1480</v>
      </c>
    </row>
    <row r="29" spans="2:45" ht="26.25" customHeight="1" thickBot="1" x14ac:dyDescent="0.3">
      <c r="D29" s="398" t="s">
        <v>269</v>
      </c>
      <c r="F29" s="422" t="str">
        <f>'自主点検表（運営管理）'!$F$100</f>
        <v>　</v>
      </c>
      <c r="G29" s="390" t="s">
        <v>1479</v>
      </c>
    </row>
    <row r="30" spans="2:45" ht="26.25" customHeight="1" thickBot="1" x14ac:dyDescent="0.3">
      <c r="D30" s="398" t="s">
        <v>269</v>
      </c>
      <c r="F30" s="421" t="str">
        <f>'自主点検表（運営管理）'!$F$101</f>
        <v>　</v>
      </c>
      <c r="G30" s="390" t="s">
        <v>1478</v>
      </c>
    </row>
    <row r="31" spans="2:45" ht="26.25" customHeight="1" thickBot="1" x14ac:dyDescent="0.3"/>
    <row r="32" spans="2:45" ht="26.25" customHeight="1" thickBot="1" x14ac:dyDescent="0.3">
      <c r="B32" s="390" t="s">
        <v>1477</v>
      </c>
      <c r="C32" s="459" t="str">
        <f>_xlfn.IFS(AQ32="不適切","★",AQ32="要確認","▲",AQ32="適切","",AQ32="","")</f>
        <v>★</v>
      </c>
      <c r="D32" s="398" t="s">
        <v>269</v>
      </c>
      <c r="E32" s="390" t="s">
        <v>1511</v>
      </c>
      <c r="AI32" s="399" t="str">
        <f>'自主点検表（運営管理）'!$D$103</f>
        <v>いる・いない</v>
      </c>
      <c r="AJ32" s="394"/>
      <c r="AK32" s="400" t="s">
        <v>286</v>
      </c>
      <c r="AL32" s="394"/>
      <c r="AM32" s="401" t="str">
        <f>IF(AO32=AQ32,"●","✖")</f>
        <v>✖</v>
      </c>
      <c r="AN32" s="392"/>
      <c r="AO32" s="402" t="str">
        <f>_xlfn.IFS(AK32="いる","適切",AK32="いない","不適切",AK32="非該当","非該当",AK32="要確認","要確認")</f>
        <v>適切</v>
      </c>
      <c r="AP32" s="394"/>
      <c r="AQ32" s="403" t="str">
        <f>IF(AI32=AS32,"適切","不適切")</f>
        <v>不適切</v>
      </c>
      <c r="AR32" s="394"/>
      <c r="AS32" s="404" t="s">
        <v>1505</v>
      </c>
    </row>
    <row r="33" spans="2:45" ht="26.25" customHeight="1" thickBot="1" x14ac:dyDescent="0.3">
      <c r="E33" s="390" t="s">
        <v>1476</v>
      </c>
      <c r="H33" s="565" t="s">
        <v>269</v>
      </c>
      <c r="I33" s="565"/>
      <c r="J33" s="390" t="s">
        <v>1475</v>
      </c>
    </row>
    <row r="34" spans="2:45" ht="26.25" customHeight="1" thickBot="1" x14ac:dyDescent="0.3">
      <c r="E34" s="390" t="s">
        <v>1474</v>
      </c>
      <c r="H34" s="408" t="s">
        <v>269</v>
      </c>
      <c r="I34" s="390" t="s">
        <v>1473</v>
      </c>
    </row>
    <row r="35" spans="2:45" ht="26.25" customHeight="1" thickBot="1" x14ac:dyDescent="0.3">
      <c r="H35" s="398" t="s">
        <v>269</v>
      </c>
      <c r="I35" s="390" t="s">
        <v>1472</v>
      </c>
      <c r="L35" s="398" t="s">
        <v>269</v>
      </c>
      <c r="M35" s="390" t="s">
        <v>1471</v>
      </c>
    </row>
    <row r="36" spans="2:45" ht="26.25" customHeight="1" thickBot="1" x14ac:dyDescent="0.3">
      <c r="H36" s="398" t="s">
        <v>269</v>
      </c>
      <c r="I36" s="390" t="s">
        <v>1470</v>
      </c>
      <c r="L36" s="393"/>
      <c r="M36" s="390" t="s">
        <v>1469</v>
      </c>
      <c r="O36" s="393"/>
      <c r="P36" s="390" t="s">
        <v>1468</v>
      </c>
    </row>
    <row r="37" spans="2:45" ht="26.25" customHeight="1" thickBot="1" x14ac:dyDescent="0.3">
      <c r="L37" s="393"/>
      <c r="M37" s="390" t="s">
        <v>1467</v>
      </c>
      <c r="O37" s="393"/>
      <c r="P37" s="390" t="s">
        <v>1466</v>
      </c>
      <c r="R37" s="393"/>
      <c r="S37" s="390" t="s">
        <v>1465</v>
      </c>
      <c r="U37" s="393"/>
      <c r="V37" s="390" t="s">
        <v>1464</v>
      </c>
      <c r="X37" s="393"/>
      <c r="Y37" s="390" t="s">
        <v>1463</v>
      </c>
      <c r="AB37" s="393"/>
      <c r="AC37" s="390" t="s">
        <v>1458</v>
      </c>
      <c r="AE37" s="409"/>
      <c r="AF37" s="409"/>
      <c r="AG37" s="409"/>
      <c r="AH37" s="409"/>
    </row>
    <row r="38" spans="2:45" ht="26.25" customHeight="1" thickBot="1" x14ac:dyDescent="0.3"/>
    <row r="39" spans="2:45" ht="26.25" customHeight="1" thickBot="1" x14ac:dyDescent="0.3">
      <c r="H39" s="398" t="s">
        <v>269</v>
      </c>
      <c r="I39" s="390" t="s">
        <v>1462</v>
      </c>
      <c r="L39" s="393"/>
      <c r="M39" s="390" t="s">
        <v>1461</v>
      </c>
      <c r="O39" s="393"/>
      <c r="P39" s="390" t="s">
        <v>1460</v>
      </c>
      <c r="R39" s="393"/>
      <c r="S39" s="390" t="s">
        <v>1459</v>
      </c>
      <c r="U39" s="393"/>
      <c r="V39" s="390" t="s">
        <v>1458</v>
      </c>
      <c r="X39" s="409"/>
      <c r="Y39" s="409"/>
      <c r="Z39" s="409"/>
      <c r="AA39" s="409"/>
    </row>
    <row r="40" spans="2:45" ht="26.25" customHeight="1" thickBot="1" x14ac:dyDescent="0.3">
      <c r="H40" s="398" t="s">
        <v>269</v>
      </c>
      <c r="I40" s="390" t="s">
        <v>1457</v>
      </c>
    </row>
    <row r="41" spans="2:45" ht="26.25" customHeight="1" thickBot="1" x14ac:dyDescent="0.3">
      <c r="H41" s="398" t="s">
        <v>269</v>
      </c>
      <c r="I41" s="390" t="s">
        <v>1456</v>
      </c>
    </row>
    <row r="43" spans="2:45" ht="26.25" customHeight="1" thickBot="1" x14ac:dyDescent="0.3">
      <c r="B43" s="390" t="s">
        <v>1455</v>
      </c>
      <c r="D43" s="390" t="s">
        <v>1454</v>
      </c>
    </row>
    <row r="44" spans="2:45" ht="26.25" customHeight="1" thickBot="1" x14ac:dyDescent="0.3">
      <c r="C44" s="459" t="str">
        <f>_xlfn.IFS(AQ44="不適切","★",AQ44="要確認","▲",AQ44="適切","",AQ44="","")</f>
        <v>★</v>
      </c>
      <c r="D44" s="398" t="s">
        <v>269</v>
      </c>
      <c r="E44" s="390" t="s">
        <v>1453</v>
      </c>
      <c r="AI44" s="399" t="str">
        <f>'自主点検表（運営管理）'!$D$109</f>
        <v>いる・いない</v>
      </c>
      <c r="AJ44" s="394"/>
      <c r="AK44" s="400" t="s">
        <v>286</v>
      </c>
      <c r="AL44" s="394"/>
      <c r="AM44" s="401" t="str">
        <f>IF(AO44=AQ44,"●","✖")</f>
        <v>✖</v>
      </c>
      <c r="AN44" s="392"/>
      <c r="AO44" s="402" t="str">
        <f>_xlfn.IFS(AK44="いる","適切",AK44="いない","不適切",AK44="非該当","非該当",AK44="要確認","要確認")</f>
        <v>適切</v>
      </c>
      <c r="AP44" s="394"/>
      <c r="AQ44" s="403" t="str">
        <f>IF(AI44=AS44,"適切","不適切")</f>
        <v>不適切</v>
      </c>
      <c r="AR44" s="394"/>
      <c r="AS44" s="404" t="s">
        <v>1505</v>
      </c>
    </row>
    <row r="45" spans="2:45" ht="26.25" customHeight="1" x14ac:dyDescent="0.25">
      <c r="F45" s="390" t="s">
        <v>1441</v>
      </c>
      <c r="I45" s="579">
        <f>'自主点検表（運営管理）'!$K$111</f>
        <v>0</v>
      </c>
      <c r="J45" s="579"/>
      <c r="K45" s="579"/>
      <c r="L45" s="579"/>
      <c r="M45" s="579"/>
      <c r="N45" s="579"/>
      <c r="O45" s="579"/>
      <c r="P45" s="579"/>
      <c r="Q45" s="579"/>
      <c r="R45" s="579"/>
      <c r="S45" s="579"/>
      <c r="T45" s="579"/>
      <c r="U45" s="579"/>
      <c r="V45" s="579"/>
      <c r="W45" s="579"/>
    </row>
    <row r="46" spans="2:45" ht="26.25" customHeight="1" thickBot="1" x14ac:dyDescent="0.3">
      <c r="F46" s="390" t="s">
        <v>1439</v>
      </c>
      <c r="I46" s="593">
        <f>'自主点検表（運営管理）'!$K$112</f>
        <v>0</v>
      </c>
      <c r="J46" s="593"/>
      <c r="K46" s="593"/>
      <c r="L46" s="593"/>
      <c r="M46" s="593"/>
      <c r="N46" s="593"/>
      <c r="O46" s="593"/>
      <c r="P46" s="593"/>
      <c r="Q46" s="593"/>
      <c r="R46" s="593"/>
      <c r="S46" s="593"/>
      <c r="T46" s="593"/>
      <c r="U46" s="593"/>
      <c r="V46" s="593"/>
      <c r="W46" s="593"/>
    </row>
    <row r="47" spans="2:45" ht="26.25" customHeight="1" thickBot="1" x14ac:dyDescent="0.3">
      <c r="F47" s="390" t="s">
        <v>1438</v>
      </c>
      <c r="I47" s="579" t="str">
        <f>'自主点検表（運営管理）'!$K$113</f>
        <v>　</v>
      </c>
      <c r="J47" s="579"/>
      <c r="K47" s="579"/>
      <c r="L47" s="579"/>
      <c r="M47" s="579"/>
      <c r="N47" s="579"/>
      <c r="O47" s="579"/>
      <c r="P47" s="579"/>
      <c r="Q47" s="579"/>
      <c r="R47" s="579"/>
      <c r="S47" s="579"/>
      <c r="T47" s="579"/>
      <c r="U47" s="579"/>
      <c r="V47" s="579"/>
      <c r="W47" s="579"/>
      <c r="X47" s="410"/>
    </row>
    <row r="48" spans="2:45" ht="26.25" customHeight="1" x14ac:dyDescent="0.25">
      <c r="F48" s="390" t="s">
        <v>1440</v>
      </c>
      <c r="I48" s="579">
        <f>'自主点検表（運営管理）'!$K$114</f>
        <v>0</v>
      </c>
      <c r="J48" s="579"/>
      <c r="K48" s="579"/>
      <c r="L48" s="579"/>
      <c r="M48" s="579"/>
      <c r="N48" s="579"/>
      <c r="O48" s="579"/>
      <c r="P48" s="579"/>
      <c r="Q48" s="579"/>
      <c r="R48" s="579"/>
      <c r="S48" s="579"/>
      <c r="T48" s="579"/>
      <c r="U48" s="579"/>
      <c r="V48" s="579"/>
      <c r="W48" s="579"/>
    </row>
    <row r="49" spans="3:45" ht="26.25" customHeight="1" x14ac:dyDescent="0.25">
      <c r="F49" s="390" t="s">
        <v>1439</v>
      </c>
      <c r="I49" s="593">
        <f>'自主点検表（運営管理）'!$K$115</f>
        <v>0</v>
      </c>
      <c r="J49" s="593"/>
      <c r="K49" s="593"/>
      <c r="L49" s="593"/>
      <c r="M49" s="593"/>
      <c r="N49" s="593"/>
      <c r="O49" s="593"/>
      <c r="P49" s="593"/>
      <c r="Q49" s="593"/>
      <c r="R49" s="593"/>
      <c r="S49" s="593"/>
      <c r="T49" s="593"/>
      <c r="U49" s="593"/>
      <c r="V49" s="593"/>
      <c r="W49" s="593"/>
    </row>
    <row r="50" spans="3:45" ht="26.25" customHeight="1" x14ac:dyDescent="0.25">
      <c r="F50" s="390" t="s">
        <v>1438</v>
      </c>
      <c r="I50" s="579" t="str">
        <f>'自主点検表（運営管理）'!$K$116</f>
        <v>　</v>
      </c>
      <c r="J50" s="579"/>
      <c r="K50" s="579"/>
      <c r="L50" s="579"/>
      <c r="M50" s="579"/>
      <c r="N50" s="579"/>
      <c r="O50" s="579"/>
      <c r="P50" s="579"/>
      <c r="Q50" s="579"/>
      <c r="R50" s="579"/>
      <c r="S50" s="579"/>
      <c r="T50" s="579"/>
      <c r="U50" s="579"/>
      <c r="V50" s="579"/>
      <c r="W50" s="579"/>
    </row>
    <row r="51" spans="3:45" ht="26.25" customHeight="1" thickBot="1" x14ac:dyDescent="0.3"/>
    <row r="52" spans="3:45" ht="26.25" customHeight="1" thickBot="1" x14ac:dyDescent="0.3">
      <c r="C52" s="459" t="str">
        <f>_xlfn.IFS(AQ52="不適切","★",AQ52="要確認","▲",AQ52="適切","",AQ52="","")</f>
        <v>★</v>
      </c>
      <c r="D52" s="398" t="s">
        <v>269</v>
      </c>
      <c r="E52" s="390" t="s">
        <v>1452</v>
      </c>
      <c r="AI52" s="399" t="str">
        <f>'自主点検表（運営管理）'!$D$118</f>
        <v>いる・いない</v>
      </c>
      <c r="AJ52" s="394"/>
      <c r="AK52" s="400" t="s">
        <v>286</v>
      </c>
      <c r="AL52" s="394"/>
      <c r="AM52" s="401" t="str">
        <f>IF(AO52=AQ52,"●","✖")</f>
        <v>✖</v>
      </c>
      <c r="AN52" s="392"/>
      <c r="AO52" s="402" t="str">
        <f>_xlfn.IFS(AK52="いる","適切",AK52="いない","不適切",AK52="非該当","非該当",AK52="要確認","要確認")</f>
        <v>適切</v>
      </c>
      <c r="AP52" s="394"/>
      <c r="AQ52" s="403" t="str">
        <f>IF(AI52=AS52,"適切","不適切")</f>
        <v>不適切</v>
      </c>
      <c r="AR52" s="394"/>
      <c r="AS52" s="404" t="s">
        <v>1505</v>
      </c>
    </row>
    <row r="53" spans="3:45" ht="26.25" customHeight="1" x14ac:dyDescent="0.25">
      <c r="F53" s="390" t="s">
        <v>1451</v>
      </c>
    </row>
    <row r="54" spans="3:45" ht="26.25" customHeight="1" x14ac:dyDescent="0.25">
      <c r="H54" s="422" t="str">
        <f>'自主点検表（運営管理）'!$F$119</f>
        <v>　</v>
      </c>
      <c r="I54" s="390" t="s">
        <v>1450</v>
      </c>
      <c r="P54" s="422" t="str">
        <f>'自主点検表（運営管理）'!$F$120</f>
        <v>　</v>
      </c>
      <c r="Q54" s="390" t="s">
        <v>1449</v>
      </c>
      <c r="Z54" s="422" t="str">
        <f>'自主点検表（運営管理）'!$F$121</f>
        <v>　</v>
      </c>
      <c r="AA54" s="390" t="s">
        <v>1448</v>
      </c>
    </row>
    <row r="55" spans="3:45" ht="26.25" customHeight="1" x14ac:dyDescent="0.25">
      <c r="H55" s="422" t="str">
        <f>'自主点検表（運営管理）'!$F$122</f>
        <v>　</v>
      </c>
      <c r="I55" s="390" t="s">
        <v>1447</v>
      </c>
      <c r="P55" s="422" t="str">
        <f>'自主点検表（運営管理）'!$F$123</f>
        <v>　</v>
      </c>
      <c r="Q55" s="390" t="s">
        <v>1376</v>
      </c>
      <c r="S55" s="579">
        <f>'自主点検表（運営管理）'!$K$123</f>
        <v>0</v>
      </c>
      <c r="T55" s="579"/>
      <c r="U55" s="579"/>
      <c r="V55" s="579"/>
      <c r="W55" s="579"/>
      <c r="X55" s="579"/>
      <c r="Y55" s="579"/>
      <c r="Z55" s="579"/>
      <c r="AA55" s="579"/>
      <c r="AB55" s="579"/>
      <c r="AC55" s="579"/>
      <c r="AD55" s="579"/>
      <c r="AE55" s="579"/>
      <c r="AF55" s="579"/>
      <c r="AG55" s="579"/>
      <c r="AH55" s="579"/>
    </row>
    <row r="56" spans="3:45" ht="26.25" customHeight="1" thickBot="1" x14ac:dyDescent="0.3"/>
    <row r="57" spans="3:45" ht="26.25" customHeight="1" thickBot="1" x14ac:dyDescent="0.3">
      <c r="C57" s="459" t="str">
        <f>_xlfn.IFS(AQ57="不適切","★",AQ57="要確認","▲",AQ57="適切","",AQ57="","")</f>
        <v>★</v>
      </c>
      <c r="D57" s="398" t="s">
        <v>269</v>
      </c>
      <c r="E57" s="390" t="s">
        <v>1446</v>
      </c>
      <c r="AI57" s="399" t="str">
        <f>'自主点検表（運営管理）'!$D$125</f>
        <v>いる・いない</v>
      </c>
      <c r="AJ57" s="394"/>
      <c r="AK57" s="400" t="s">
        <v>286</v>
      </c>
      <c r="AL57" s="394"/>
      <c r="AM57" s="401" t="str">
        <f>IF(AO57=AQ57,"●","✖")</f>
        <v>✖</v>
      </c>
      <c r="AN57" s="392"/>
      <c r="AO57" s="402" t="str">
        <f>_xlfn.IFS(AK57="いる","適切",AK57="いない","不適切",AK57="非該当","非該当",AK57="要確認","要確認")</f>
        <v>適切</v>
      </c>
      <c r="AP57" s="394"/>
      <c r="AQ57" s="403" t="str">
        <f>IF(AI57=AS57,"適切","不適切")</f>
        <v>不適切</v>
      </c>
      <c r="AR57" s="394"/>
      <c r="AS57" s="404" t="s">
        <v>1505</v>
      </c>
    </row>
    <row r="58" spans="3:45" ht="26.25" customHeight="1" x14ac:dyDescent="0.25">
      <c r="H58" s="422">
        <f>'自主点検表（運営管理）'!$F$129</f>
        <v>0</v>
      </c>
      <c r="I58" s="390" t="s">
        <v>1445</v>
      </c>
    </row>
    <row r="59" spans="3:45" ht="26.25" customHeight="1" x14ac:dyDescent="0.25">
      <c r="H59" s="421">
        <f>'自主点検表（運営管理）'!$F$130</f>
        <v>0</v>
      </c>
      <c r="I59" s="390" t="s">
        <v>1376</v>
      </c>
      <c r="K59" s="579">
        <f>'自主点検表（運営管理）'!$K$130</f>
        <v>0</v>
      </c>
      <c r="L59" s="579"/>
      <c r="M59" s="579"/>
      <c r="N59" s="579"/>
      <c r="O59" s="579"/>
      <c r="P59" s="579"/>
      <c r="Q59" s="579"/>
      <c r="R59" s="579"/>
      <c r="S59" s="579"/>
      <c r="T59" s="579"/>
      <c r="U59" s="579"/>
      <c r="V59" s="579"/>
      <c r="W59" s="579"/>
    </row>
    <row r="61" spans="3:45" ht="26.25" customHeight="1" thickBot="1" x14ac:dyDescent="0.3">
      <c r="D61" s="390" t="s">
        <v>1444</v>
      </c>
    </row>
    <row r="62" spans="3:45" ht="26.25" customHeight="1" thickBot="1" x14ac:dyDescent="0.3">
      <c r="C62" s="459" t="str">
        <f>_xlfn.IFS(AQ62="不適切","★",AQ62="要確認","▲",AQ62="適切","",AQ62="","")</f>
        <v>★</v>
      </c>
      <c r="D62" s="398" t="s">
        <v>269</v>
      </c>
      <c r="E62" s="390" t="s">
        <v>1443</v>
      </c>
      <c r="AI62" s="399" t="str">
        <f>'自主点検表（運営管理）'!$D$134</f>
        <v>いる・いない</v>
      </c>
      <c r="AJ62" s="394"/>
      <c r="AK62" s="400" t="s">
        <v>286</v>
      </c>
      <c r="AL62" s="394"/>
      <c r="AM62" s="401" t="str">
        <f>IF(AO62=AQ62,"●","✖")</f>
        <v>✖</v>
      </c>
      <c r="AN62" s="392"/>
      <c r="AO62" s="402" t="str">
        <f>_xlfn.IFS(AK62="いる","適切",AK62="いない","不適切",AK62="非該当","非該当",AK62="要確認","要確認")</f>
        <v>適切</v>
      </c>
      <c r="AP62" s="394"/>
      <c r="AQ62" s="403" t="str">
        <f>IF(AI62=AS62,"適切","不適切")</f>
        <v>不適切</v>
      </c>
      <c r="AR62" s="394"/>
      <c r="AS62" s="404" t="s">
        <v>1505</v>
      </c>
    </row>
    <row r="63" spans="3:45" ht="26.25" customHeight="1" thickBot="1" x14ac:dyDescent="0.3"/>
    <row r="64" spans="3:45" ht="26.25" customHeight="1" thickBot="1" x14ac:dyDescent="0.3">
      <c r="C64" s="459" t="str">
        <f>_xlfn.IFS(AQ64="不適切","★",AQ64="要確認","▲",AQ64="適切","",AQ64="","")</f>
        <v>★</v>
      </c>
      <c r="D64" s="398" t="s">
        <v>269</v>
      </c>
      <c r="E64" s="390" t="s">
        <v>1442</v>
      </c>
      <c r="AI64" s="399" t="str">
        <f>'自主点検表（運営管理）'!$D$147</f>
        <v>いる・いない</v>
      </c>
      <c r="AJ64" s="394"/>
      <c r="AK64" s="400" t="s">
        <v>286</v>
      </c>
      <c r="AL64" s="394"/>
      <c r="AM64" s="401" t="str">
        <f>IF(AO64=AQ64,"●","✖")</f>
        <v>✖</v>
      </c>
      <c r="AN64" s="392"/>
      <c r="AO64" s="402" t="str">
        <f>_xlfn.IFS(AK64="いる","適切",AK64="いない","不適切",AK64="非該当","非該当",AK64="要確認","要確認")</f>
        <v>適切</v>
      </c>
      <c r="AP64" s="394"/>
      <c r="AQ64" s="403" t="str">
        <f>IF(AI64=AS64,"適切","不適切")</f>
        <v>不適切</v>
      </c>
      <c r="AR64" s="394"/>
      <c r="AS64" s="404" t="s">
        <v>1505</v>
      </c>
    </row>
    <row r="65" spans="3:45" ht="26.25" customHeight="1" x14ac:dyDescent="0.25">
      <c r="F65" s="390" t="s">
        <v>1441</v>
      </c>
      <c r="I65" s="579">
        <f>'自主点検表（運営管理）'!$K$149</f>
        <v>0</v>
      </c>
      <c r="J65" s="579"/>
      <c r="K65" s="579"/>
      <c r="L65" s="579"/>
      <c r="M65" s="579"/>
      <c r="N65" s="579"/>
      <c r="O65" s="579"/>
      <c r="P65" s="579"/>
      <c r="Q65" s="579"/>
      <c r="R65" s="579"/>
      <c r="S65" s="579"/>
      <c r="T65" s="579"/>
      <c r="U65" s="579"/>
      <c r="V65" s="579"/>
      <c r="W65" s="579"/>
    </row>
    <row r="66" spans="3:45" ht="26.25" customHeight="1" x14ac:dyDescent="0.25">
      <c r="F66" s="390" t="s">
        <v>1439</v>
      </c>
      <c r="I66" s="593">
        <f>'自主点検表（運営管理）'!$K$150</f>
        <v>0</v>
      </c>
      <c r="J66" s="593"/>
      <c r="K66" s="593"/>
      <c r="L66" s="593"/>
      <c r="M66" s="593"/>
      <c r="N66" s="593"/>
      <c r="O66" s="593"/>
      <c r="P66" s="593"/>
      <c r="Q66" s="593"/>
      <c r="R66" s="593"/>
      <c r="S66" s="593"/>
      <c r="T66" s="593"/>
      <c r="U66" s="593"/>
      <c r="V66" s="593"/>
      <c r="W66" s="593"/>
    </row>
    <row r="67" spans="3:45" ht="26.25" customHeight="1" x14ac:dyDescent="0.25">
      <c r="F67" s="390" t="s">
        <v>1438</v>
      </c>
      <c r="I67" s="579" t="str">
        <f>'自主点検表（運営管理）'!$K$151</f>
        <v>　</v>
      </c>
      <c r="J67" s="579"/>
      <c r="K67" s="579"/>
      <c r="L67" s="579"/>
      <c r="M67" s="579"/>
      <c r="N67" s="579"/>
      <c r="O67" s="579"/>
      <c r="P67" s="579"/>
      <c r="Q67" s="579"/>
      <c r="R67" s="579"/>
      <c r="S67" s="579"/>
      <c r="T67" s="579"/>
      <c r="U67" s="579"/>
      <c r="V67" s="579"/>
      <c r="W67" s="579"/>
    </row>
    <row r="68" spans="3:45" ht="26.25" customHeight="1" x14ac:dyDescent="0.25">
      <c r="F68" s="390" t="s">
        <v>1440</v>
      </c>
      <c r="I68" s="579">
        <f>'自主点検表（運営管理）'!$K$152</f>
        <v>0</v>
      </c>
      <c r="J68" s="579"/>
      <c r="K68" s="579"/>
      <c r="L68" s="579"/>
      <c r="M68" s="579"/>
      <c r="N68" s="579"/>
      <c r="O68" s="579"/>
      <c r="P68" s="579"/>
      <c r="Q68" s="579"/>
      <c r="R68" s="579"/>
      <c r="S68" s="579"/>
      <c r="T68" s="579"/>
      <c r="U68" s="579"/>
      <c r="V68" s="579"/>
      <c r="W68" s="579"/>
    </row>
    <row r="69" spans="3:45" ht="26.25" customHeight="1" x14ac:dyDescent="0.25">
      <c r="F69" s="390" t="s">
        <v>1439</v>
      </c>
      <c r="I69" s="593">
        <f>'自主点検表（運営管理）'!$K$153</f>
        <v>0</v>
      </c>
      <c r="J69" s="593"/>
      <c r="K69" s="593"/>
      <c r="L69" s="593"/>
      <c r="M69" s="593"/>
      <c r="N69" s="593"/>
      <c r="O69" s="593"/>
      <c r="P69" s="593"/>
      <c r="Q69" s="593"/>
      <c r="R69" s="593"/>
      <c r="S69" s="593"/>
      <c r="T69" s="593"/>
      <c r="U69" s="593"/>
      <c r="V69" s="593"/>
      <c r="W69" s="593"/>
    </row>
    <row r="70" spans="3:45" ht="26.25" customHeight="1" x14ac:dyDescent="0.25">
      <c r="F70" s="390" t="s">
        <v>1438</v>
      </c>
      <c r="I70" s="579" t="str">
        <f>'自主点検表（運営管理）'!$K$154</f>
        <v>　</v>
      </c>
      <c r="J70" s="579"/>
      <c r="K70" s="579"/>
      <c r="L70" s="579"/>
      <c r="M70" s="579"/>
      <c r="N70" s="579"/>
      <c r="O70" s="579"/>
      <c r="P70" s="579"/>
      <c r="Q70" s="579"/>
      <c r="R70" s="579"/>
      <c r="S70" s="579"/>
      <c r="T70" s="579"/>
      <c r="U70" s="579"/>
      <c r="V70" s="579"/>
      <c r="W70" s="579"/>
    </row>
    <row r="72" spans="3:45" ht="26.25" customHeight="1" thickBot="1" x14ac:dyDescent="0.3">
      <c r="D72" s="390" t="s">
        <v>1437</v>
      </c>
    </row>
    <row r="73" spans="3:45" ht="26.25" customHeight="1" thickBot="1" x14ac:dyDescent="0.3">
      <c r="C73" s="459" t="str">
        <f>_xlfn.IFS(AQ73="不適切","★",AQ73="要確認","▲",AQ73="適切","",AQ73="","")</f>
        <v>★</v>
      </c>
      <c r="D73" s="398" t="s">
        <v>269</v>
      </c>
      <c r="E73" s="390" t="s">
        <v>1436</v>
      </c>
      <c r="AI73" s="399" t="str">
        <f>'自主点検表（運営管理）'!$D$164</f>
        <v>いる・いない</v>
      </c>
      <c r="AJ73" s="394"/>
      <c r="AK73" s="400" t="s">
        <v>286</v>
      </c>
      <c r="AL73" s="394"/>
      <c r="AM73" s="401" t="str">
        <f>IF(AO73=AQ73,"●","✖")</f>
        <v>✖</v>
      </c>
      <c r="AN73" s="392"/>
      <c r="AO73" s="402" t="str">
        <f>_xlfn.IFS(AK73="いる","適切",AK73="いない","不適切",AK73="非該当","非該当",AK73="要確認","要確認")</f>
        <v>適切</v>
      </c>
      <c r="AP73" s="394"/>
      <c r="AQ73" s="403" t="str">
        <f>IF(AI73=AS73,"適切","不適切")</f>
        <v>不適切</v>
      </c>
      <c r="AR73" s="394"/>
      <c r="AS73" s="404" t="s">
        <v>1505</v>
      </c>
    </row>
    <row r="74" spans="3:45" ht="26.25" customHeight="1" x14ac:dyDescent="0.25">
      <c r="F74" s="390" t="s">
        <v>1066</v>
      </c>
      <c r="I74" s="593">
        <f>'自主点検表（運営管理）'!$K$165</f>
        <v>0</v>
      </c>
      <c r="J74" s="593"/>
      <c r="K74" s="593"/>
      <c r="L74" s="593"/>
      <c r="M74" s="593"/>
      <c r="N74" s="593"/>
      <c r="O74" s="593"/>
      <c r="P74" s="593"/>
      <c r="Q74" s="593"/>
      <c r="R74" s="593"/>
      <c r="S74" s="593"/>
      <c r="T74" s="593"/>
      <c r="U74" s="593"/>
      <c r="V74" s="593"/>
      <c r="W74" s="593"/>
    </row>
    <row r="75" spans="3:45" ht="26.25" customHeight="1" x14ac:dyDescent="0.25">
      <c r="F75" s="390" t="s">
        <v>1435</v>
      </c>
      <c r="K75" s="390" t="s">
        <v>1111</v>
      </c>
      <c r="M75" s="579">
        <f>'自主点検表（運営管理）'!$O$166</f>
        <v>0</v>
      </c>
      <c r="N75" s="579"/>
      <c r="O75" s="579"/>
      <c r="P75" s="579"/>
      <c r="Q75" s="579"/>
      <c r="R75" s="579"/>
      <c r="S75" s="579"/>
      <c r="T75" s="579"/>
      <c r="U75" s="579"/>
      <c r="V75" s="579"/>
      <c r="W75" s="579"/>
    </row>
    <row r="76" spans="3:45" ht="26.25" customHeight="1" x14ac:dyDescent="0.25">
      <c r="K76" s="390" t="s">
        <v>1110</v>
      </c>
      <c r="M76" s="579">
        <f>'自主点検表（運営管理）'!$O$167</f>
        <v>0</v>
      </c>
      <c r="N76" s="579"/>
      <c r="O76" s="579"/>
      <c r="P76" s="579"/>
      <c r="Q76" s="579"/>
      <c r="R76" s="579"/>
      <c r="S76" s="579"/>
      <c r="T76" s="579"/>
      <c r="U76" s="579"/>
      <c r="V76" s="579"/>
      <c r="W76" s="579"/>
    </row>
    <row r="77" spans="3:45" ht="26.25" customHeight="1" x14ac:dyDescent="0.25">
      <c r="F77" s="390" t="s">
        <v>1434</v>
      </c>
      <c r="I77" s="593">
        <f>'自主点検表（運営管理）'!$K$168</f>
        <v>0</v>
      </c>
      <c r="J77" s="593"/>
      <c r="K77" s="593"/>
      <c r="L77" s="593"/>
      <c r="M77" s="593"/>
      <c r="N77" s="593"/>
      <c r="O77" s="593"/>
      <c r="P77" s="593"/>
      <c r="Q77" s="593"/>
      <c r="R77" s="593"/>
      <c r="S77" s="593"/>
      <c r="T77" s="593"/>
      <c r="U77" s="593"/>
      <c r="V77" s="593"/>
      <c r="W77" s="593"/>
    </row>
    <row r="80" spans="3:45" ht="26.25" customHeight="1" x14ac:dyDescent="0.25">
      <c r="D80" s="390" t="s">
        <v>1433</v>
      </c>
    </row>
    <row r="81" spans="3:45" ht="26.25" customHeight="1" thickBot="1" x14ac:dyDescent="0.3">
      <c r="D81" s="390" t="s">
        <v>1432</v>
      </c>
    </row>
    <row r="82" spans="3:45" ht="26.25" customHeight="1" thickBot="1" x14ac:dyDescent="0.3">
      <c r="C82" s="459" t="str">
        <f>_xlfn.IFS(AQ82="不適切","★",AQ82="要確認","▲",AQ82="適切","",AQ82="","")</f>
        <v>★</v>
      </c>
      <c r="D82" s="398" t="s">
        <v>269</v>
      </c>
      <c r="F82" s="390" t="s">
        <v>1431</v>
      </c>
      <c r="K82" s="593">
        <f>'自主点検表（運営管理）'!$N$189</f>
        <v>0</v>
      </c>
      <c r="L82" s="593"/>
      <c r="M82" s="593"/>
      <c r="N82" s="593"/>
      <c r="O82" s="593"/>
      <c r="P82" s="593"/>
      <c r="Q82" s="593"/>
      <c r="R82" s="593"/>
      <c r="S82" s="593"/>
      <c r="T82" s="593"/>
      <c r="U82" s="593"/>
      <c r="V82" s="593"/>
      <c r="W82" s="593"/>
      <c r="AI82" s="399" t="str">
        <f>'自主点検表（運営管理）'!$D$188</f>
        <v>いる・いない</v>
      </c>
      <c r="AJ82" s="394"/>
      <c r="AK82" s="400" t="s">
        <v>286</v>
      </c>
      <c r="AL82" s="394"/>
      <c r="AM82" s="401" t="str">
        <f>IF(AO82=AQ82,"●","✖")</f>
        <v>✖</v>
      </c>
      <c r="AN82" s="392"/>
      <c r="AO82" s="402" t="str">
        <f>_xlfn.IFS(AK82="いる","適切",AK82="いない","不適切",AK82="非該当","非該当",AK82="要確認","要確認")</f>
        <v>適切</v>
      </c>
      <c r="AP82" s="394"/>
      <c r="AQ82" s="403" t="str">
        <f>IF(AI82=AS82,"適切","不適切")</f>
        <v>不適切</v>
      </c>
      <c r="AR82" s="394"/>
      <c r="AS82" s="404" t="s">
        <v>1505</v>
      </c>
    </row>
    <row r="83" spans="3:45" ht="26.25" customHeight="1" x14ac:dyDescent="0.25">
      <c r="F83" s="390" t="s">
        <v>1430</v>
      </c>
      <c r="K83" s="593">
        <f>'自主点検表（運営管理）'!$N$190</f>
        <v>0</v>
      </c>
      <c r="L83" s="593"/>
      <c r="M83" s="593"/>
      <c r="N83" s="593"/>
      <c r="O83" s="593"/>
      <c r="P83" s="593"/>
      <c r="Q83" s="593"/>
      <c r="R83" s="593"/>
      <c r="S83" s="593"/>
      <c r="T83" s="593"/>
      <c r="U83" s="593"/>
      <c r="V83" s="593"/>
      <c r="W83" s="593"/>
    </row>
    <row r="84" spans="3:45" ht="26.25" customHeight="1" x14ac:dyDescent="0.25">
      <c r="F84" s="390" t="s">
        <v>1318</v>
      </c>
      <c r="K84" s="579">
        <f>'自主点検表（運営管理）'!$K$191</f>
        <v>0</v>
      </c>
      <c r="L84" s="579"/>
      <c r="M84" s="579"/>
      <c r="N84" s="579"/>
      <c r="O84" s="579"/>
      <c r="P84" s="579"/>
      <c r="Q84" s="579"/>
      <c r="R84" s="579"/>
      <c r="S84" s="579"/>
      <c r="T84" s="579"/>
      <c r="U84" s="579"/>
      <c r="V84" s="579"/>
      <c r="W84" s="579"/>
    </row>
    <row r="85" spans="3:45" ht="26.25" customHeight="1" x14ac:dyDescent="0.25">
      <c r="F85" s="390" t="s">
        <v>1429</v>
      </c>
      <c r="K85" s="579">
        <f>'自主点検表（運営管理）'!$K$201</f>
        <v>0</v>
      </c>
      <c r="L85" s="579"/>
      <c r="M85" s="579"/>
      <c r="N85" s="579"/>
      <c r="O85" s="579"/>
      <c r="P85" s="579"/>
      <c r="Q85" s="579"/>
      <c r="R85" s="579"/>
      <c r="S85" s="579"/>
      <c r="T85" s="579"/>
      <c r="U85" s="579"/>
      <c r="V85" s="579"/>
      <c r="W85" s="579"/>
    </row>
    <row r="86" spans="3:45" ht="26.25" customHeight="1" thickBot="1" x14ac:dyDescent="0.3"/>
    <row r="87" spans="3:45" ht="26.25" customHeight="1" thickBot="1" x14ac:dyDescent="0.3">
      <c r="C87" s="459" t="str">
        <f>_xlfn.IFS(AQ87="不適切","★",AQ87="要確認","▲",AQ87="適切","",AQ87="","")</f>
        <v>★</v>
      </c>
      <c r="D87" s="398" t="s">
        <v>269</v>
      </c>
      <c r="E87" s="390" t="s">
        <v>1428</v>
      </c>
      <c r="AI87" s="399" t="str">
        <f>'自主点検表（運営管理）'!$D$203</f>
        <v>いる・いない</v>
      </c>
      <c r="AJ87" s="394"/>
      <c r="AK87" s="400" t="s">
        <v>286</v>
      </c>
      <c r="AL87" s="394"/>
      <c r="AM87" s="401" t="str">
        <f>IF(AO87=AQ87,"●","✖")</f>
        <v>✖</v>
      </c>
      <c r="AN87" s="392"/>
      <c r="AO87" s="402" t="str">
        <f>_xlfn.IFS(AK87="いる","適切",AK87="いない","不適切",AK87="非該当","非該当",AK87="要確認","要確認")</f>
        <v>適切</v>
      </c>
      <c r="AP87" s="394"/>
      <c r="AQ87" s="403" t="str">
        <f>IF(AI87=AS87,"適切","不適切")</f>
        <v>不適切</v>
      </c>
      <c r="AR87" s="394"/>
      <c r="AS87" s="404" t="s">
        <v>1505</v>
      </c>
    </row>
    <row r="88" spans="3:45" ht="26.25" customHeight="1" thickBot="1" x14ac:dyDescent="0.3"/>
    <row r="89" spans="3:45" ht="26.25" customHeight="1" thickBot="1" x14ac:dyDescent="0.3">
      <c r="D89" s="398" t="s">
        <v>269</v>
      </c>
      <c r="F89" s="421" t="str">
        <f>'自主点検表（運営管理）'!$F$203</f>
        <v>　</v>
      </c>
      <c r="G89" s="390" t="s">
        <v>1427</v>
      </c>
    </row>
    <row r="90" spans="3:45" ht="26.25" customHeight="1" x14ac:dyDescent="0.25">
      <c r="G90" s="390" t="s">
        <v>1426</v>
      </c>
    </row>
    <row r="91" spans="3:45" ht="26.25" customHeight="1" x14ac:dyDescent="0.25">
      <c r="G91" s="390" t="s">
        <v>1425</v>
      </c>
    </row>
    <row r="92" spans="3:45" ht="26.25" customHeight="1" thickBot="1" x14ac:dyDescent="0.3"/>
    <row r="93" spans="3:45" ht="26.25" customHeight="1" thickBot="1" x14ac:dyDescent="0.3">
      <c r="D93" s="398" t="s">
        <v>269</v>
      </c>
      <c r="F93" s="421" t="str">
        <f>'自主点検表（運営管理）'!$F$208</f>
        <v>　</v>
      </c>
      <c r="G93" s="390" t="s">
        <v>1424</v>
      </c>
    </row>
    <row r="94" spans="3:45" ht="26.25" customHeight="1" x14ac:dyDescent="0.25">
      <c r="G94" s="390" t="s">
        <v>1506</v>
      </c>
    </row>
    <row r="95" spans="3:45" ht="26.25" customHeight="1" x14ac:dyDescent="0.25">
      <c r="G95" s="390" t="s">
        <v>1507</v>
      </c>
    </row>
    <row r="96" spans="3:45" ht="26.25" customHeight="1" x14ac:dyDescent="0.25">
      <c r="G96" s="390" t="s">
        <v>1423</v>
      </c>
    </row>
    <row r="97" spans="4:7" ht="26.25" customHeight="1" thickBot="1" x14ac:dyDescent="0.3"/>
    <row r="98" spans="4:7" ht="26.25" customHeight="1" thickBot="1" x14ac:dyDescent="0.3">
      <c r="D98" s="398" t="s">
        <v>269</v>
      </c>
      <c r="F98" s="421" t="str">
        <f>'自主点検表（運営管理）'!$F$215</f>
        <v>　</v>
      </c>
      <c r="G98" s="390" t="s">
        <v>1422</v>
      </c>
    </row>
    <row r="99" spans="4:7" ht="26.25" customHeight="1" x14ac:dyDescent="0.25">
      <c r="G99" s="390" t="s">
        <v>1421</v>
      </c>
    </row>
    <row r="101" spans="4:7" ht="26.25" customHeight="1" thickBot="1" x14ac:dyDescent="0.3">
      <c r="G101" s="390" t="s">
        <v>1420</v>
      </c>
    </row>
    <row r="102" spans="4:7" ht="26.25" customHeight="1" thickBot="1" x14ac:dyDescent="0.3">
      <c r="D102" s="398" t="s">
        <v>269</v>
      </c>
      <c r="F102" s="421" t="str">
        <f>'自主点検表（運営管理）'!$F$219</f>
        <v>　</v>
      </c>
      <c r="G102" s="390" t="s">
        <v>1419</v>
      </c>
    </row>
    <row r="103" spans="4:7" ht="26.25" customHeight="1" thickBot="1" x14ac:dyDescent="0.3">
      <c r="D103" s="398" t="s">
        <v>269</v>
      </c>
      <c r="F103" s="421" t="str">
        <f>'自主点検表（運営管理）'!$F$220</f>
        <v>　</v>
      </c>
      <c r="G103" s="390" t="s">
        <v>1418</v>
      </c>
    </row>
    <row r="104" spans="4:7" ht="26.25" customHeight="1" thickBot="1" x14ac:dyDescent="0.3">
      <c r="D104" s="398" t="s">
        <v>269</v>
      </c>
      <c r="F104" s="421" t="str">
        <f>'自主点検表（運営管理）'!$F$221</f>
        <v>　</v>
      </c>
      <c r="G104" s="390" t="s">
        <v>1417</v>
      </c>
    </row>
    <row r="105" spans="4:7" ht="26.25" customHeight="1" thickBot="1" x14ac:dyDescent="0.3">
      <c r="D105" s="398" t="s">
        <v>269</v>
      </c>
      <c r="F105" s="421" t="str">
        <f>'自主点検表（運営管理）'!$F$222</f>
        <v>　</v>
      </c>
      <c r="G105" s="390" t="s">
        <v>1416</v>
      </c>
    </row>
    <row r="106" spans="4:7" ht="26.25" customHeight="1" thickBot="1" x14ac:dyDescent="0.3">
      <c r="D106" s="398" t="s">
        <v>269</v>
      </c>
      <c r="F106" s="421" t="str">
        <f>'自主点検表（運営管理）'!$F$223</f>
        <v>　</v>
      </c>
      <c r="G106" s="390" t="s">
        <v>1415</v>
      </c>
    </row>
    <row r="107" spans="4:7" ht="26.25" customHeight="1" thickBot="1" x14ac:dyDescent="0.3">
      <c r="D107" s="398" t="s">
        <v>269</v>
      </c>
      <c r="F107" s="421" t="str">
        <f>'自主点検表（運営管理）'!$F$224</f>
        <v>　</v>
      </c>
      <c r="G107" s="390" t="s">
        <v>1414</v>
      </c>
    </row>
    <row r="108" spans="4:7" ht="26.25" customHeight="1" thickBot="1" x14ac:dyDescent="0.3">
      <c r="D108" s="398" t="s">
        <v>269</v>
      </c>
      <c r="F108" s="421" t="str">
        <f>'自主点検表（運営管理）'!$F$225</f>
        <v>　</v>
      </c>
      <c r="G108" s="390" t="s">
        <v>1413</v>
      </c>
    </row>
    <row r="109" spans="4:7" ht="26.25" customHeight="1" thickBot="1" x14ac:dyDescent="0.3">
      <c r="D109" s="398" t="s">
        <v>269</v>
      </c>
      <c r="F109" s="421" t="str">
        <f>'自主点検表（運営管理）'!$F$226</f>
        <v>　</v>
      </c>
      <c r="G109" s="390" t="s">
        <v>1412</v>
      </c>
    </row>
    <row r="110" spans="4:7" ht="26.25" customHeight="1" thickBot="1" x14ac:dyDescent="0.3">
      <c r="D110" s="398" t="s">
        <v>269</v>
      </c>
      <c r="F110" s="421" t="str">
        <f>'自主点検表（運営管理）'!$F$227</f>
        <v>　</v>
      </c>
      <c r="G110" s="390" t="s">
        <v>1411</v>
      </c>
    </row>
    <row r="111" spans="4:7" ht="26.25" customHeight="1" thickBot="1" x14ac:dyDescent="0.3">
      <c r="D111" s="398" t="s">
        <v>269</v>
      </c>
      <c r="F111" s="421" t="str">
        <f>'自主点検表（運営管理）'!$F$228</f>
        <v>　</v>
      </c>
      <c r="G111" s="390" t="s">
        <v>1410</v>
      </c>
    </row>
    <row r="112" spans="4:7" ht="26.25" customHeight="1" thickBot="1" x14ac:dyDescent="0.3">
      <c r="D112" s="398" t="s">
        <v>269</v>
      </c>
      <c r="F112" s="421" t="str">
        <f>'自主点検表（運営管理）'!$F$229</f>
        <v>　</v>
      </c>
      <c r="G112" s="390" t="s">
        <v>1409</v>
      </c>
    </row>
    <row r="113" spans="3:45" ht="26.25" customHeight="1" thickBot="1" x14ac:dyDescent="0.3">
      <c r="D113" s="398" t="s">
        <v>269</v>
      </c>
      <c r="F113" s="421" t="str">
        <f>'自主点検表（運営管理）'!$F$230</f>
        <v>　</v>
      </c>
      <c r="G113" s="390" t="s">
        <v>1408</v>
      </c>
    </row>
    <row r="114" spans="3:45" ht="26.25" customHeight="1" thickBot="1" x14ac:dyDescent="0.3">
      <c r="D114" s="398" t="s">
        <v>269</v>
      </c>
      <c r="F114" s="421" t="str">
        <f>'自主点検表（運営管理）'!$F$231</f>
        <v>　</v>
      </c>
      <c r="G114" s="390" t="s">
        <v>1407</v>
      </c>
    </row>
    <row r="115" spans="3:45" ht="26.25" customHeight="1" thickBot="1" x14ac:dyDescent="0.3">
      <c r="D115" s="398" t="s">
        <v>269</v>
      </c>
      <c r="F115" s="421" t="str">
        <f>'自主点検表（運営管理）'!$F$232</f>
        <v>　</v>
      </c>
      <c r="G115" s="390" t="s">
        <v>1406</v>
      </c>
    </row>
    <row r="116" spans="3:45" ht="26.25" customHeight="1" thickBot="1" x14ac:dyDescent="0.3">
      <c r="D116" s="398" t="s">
        <v>269</v>
      </c>
      <c r="F116" s="421" t="str">
        <f>'自主点検表（運営管理）'!$F$233</f>
        <v>　</v>
      </c>
      <c r="G116" s="390" t="s">
        <v>1405</v>
      </c>
    </row>
    <row r="117" spans="3:45" ht="26.25" customHeight="1" thickBot="1" x14ac:dyDescent="0.3">
      <c r="D117" s="398" t="s">
        <v>269</v>
      </c>
      <c r="F117" s="421" t="str">
        <f>'自主点検表（運営管理）'!$F$234</f>
        <v>　</v>
      </c>
      <c r="G117" s="390" t="s">
        <v>1404</v>
      </c>
    </row>
    <row r="118" spans="3:45" ht="26.25" customHeight="1" thickBot="1" x14ac:dyDescent="0.3">
      <c r="D118" s="398" t="s">
        <v>269</v>
      </c>
      <c r="F118" s="421" t="str">
        <f>'自主点検表（運営管理）'!$F$235</f>
        <v>　</v>
      </c>
      <c r="G118" s="390" t="s">
        <v>1403</v>
      </c>
    </row>
    <row r="119" spans="3:45" ht="26.25" customHeight="1" thickBot="1" x14ac:dyDescent="0.3">
      <c r="D119" s="398" t="s">
        <v>269</v>
      </c>
      <c r="F119" s="421" t="str">
        <f>'自主点検表（運営管理）'!$F$236</f>
        <v>　</v>
      </c>
      <c r="G119" s="390" t="s">
        <v>1402</v>
      </c>
    </row>
    <row r="120" spans="3:45" ht="26.25" customHeight="1" thickBot="1" x14ac:dyDescent="0.3">
      <c r="D120" s="398" t="s">
        <v>269</v>
      </c>
      <c r="F120" s="421" t="str">
        <f>'自主点検表（運営管理）'!$F$237</f>
        <v>　</v>
      </c>
      <c r="G120" s="390" t="s">
        <v>1401</v>
      </c>
    </row>
    <row r="121" spans="3:45" ht="26.25" customHeight="1" thickBot="1" x14ac:dyDescent="0.3">
      <c r="D121" s="398" t="s">
        <v>269</v>
      </c>
      <c r="F121" s="421" t="str">
        <f>'自主点検表（運営管理）'!$F$238</f>
        <v>　</v>
      </c>
      <c r="G121" s="390" t="s">
        <v>1400</v>
      </c>
    </row>
    <row r="124" spans="3:45" ht="26.25" customHeight="1" thickBot="1" x14ac:dyDescent="0.3">
      <c r="D124" s="390" t="s">
        <v>1399</v>
      </c>
    </row>
    <row r="125" spans="3:45" ht="26.25" customHeight="1" thickBot="1" x14ac:dyDescent="0.3">
      <c r="C125" s="459" t="str">
        <f>_xlfn.IFS(AQ125="不適切","★",AQ125="要確認","▲",AQ125="適切","",AQ125="","")</f>
        <v>★</v>
      </c>
      <c r="D125" s="398" t="s">
        <v>269</v>
      </c>
      <c r="E125" s="390" t="s">
        <v>1398</v>
      </c>
      <c r="AI125" s="399" t="str">
        <f>'自主点検表（運営管理）'!$D$242</f>
        <v>いる・いない</v>
      </c>
      <c r="AJ125" s="394"/>
      <c r="AK125" s="400" t="s">
        <v>286</v>
      </c>
      <c r="AL125" s="394"/>
      <c r="AM125" s="401" t="str">
        <f>IF(AO125=AQ125,"●","✖")</f>
        <v>✖</v>
      </c>
      <c r="AN125" s="392"/>
      <c r="AO125" s="402" t="str">
        <f>_xlfn.IFS(AK125="いる","適切",AK125="いない","不適切",AK125="非該当","非該当",AK125="要確認","要確認")</f>
        <v>適切</v>
      </c>
      <c r="AP125" s="394"/>
      <c r="AQ125" s="403" t="str">
        <f>IF(AI125=AS125,"適切","不適切")</f>
        <v>不適切</v>
      </c>
      <c r="AR125" s="394"/>
      <c r="AS125" s="404" t="s">
        <v>1505</v>
      </c>
    </row>
    <row r="126" spans="3:45" ht="26.25" customHeight="1" thickBot="1" x14ac:dyDescent="0.3">
      <c r="G126" s="393"/>
      <c r="H126" s="390" t="s">
        <v>1397</v>
      </c>
      <c r="L126" s="596" t="s">
        <v>219</v>
      </c>
      <c r="M126" s="597"/>
      <c r="N126" s="598"/>
      <c r="O126" s="390" t="s">
        <v>1396</v>
      </c>
      <c r="Q126" s="393"/>
      <c r="R126" s="390" t="s">
        <v>1395</v>
      </c>
      <c r="V126" s="393"/>
      <c r="W126" s="390" t="s">
        <v>1394</v>
      </c>
    </row>
    <row r="127" spans="3:45" ht="26.25" customHeight="1" thickBot="1" x14ac:dyDescent="0.3"/>
    <row r="128" spans="3:45" ht="26.25" customHeight="1" thickBot="1" x14ac:dyDescent="0.3">
      <c r="C128" s="459" t="str">
        <f>_xlfn.IFS(AQ128="不適切","★",AQ128="要確認","▲",AQ128="適切","",AQ128="","")</f>
        <v>★</v>
      </c>
      <c r="D128" s="398" t="s">
        <v>269</v>
      </c>
      <c r="E128" s="390" t="s">
        <v>1393</v>
      </c>
      <c r="AI128" s="399" t="str">
        <f>'自主点検表（運営管理）'!$D$251</f>
        <v>いる・いない</v>
      </c>
      <c r="AJ128" s="394"/>
      <c r="AK128" s="400" t="s">
        <v>286</v>
      </c>
      <c r="AL128" s="394"/>
      <c r="AM128" s="401" t="str">
        <f>IF(AO128=AQ128,"●","✖")</f>
        <v>✖</v>
      </c>
      <c r="AN128" s="392"/>
      <c r="AO128" s="402" t="str">
        <f>_xlfn.IFS(AK128="いる","適切",AK128="いない","不適切",AK128="非該当","非該当",AK128="要確認","要確認")</f>
        <v>適切</v>
      </c>
      <c r="AP128" s="394"/>
      <c r="AQ128" s="403" t="str">
        <f>IF(AI128=AS128,"適切","不適切")</f>
        <v>不適切</v>
      </c>
      <c r="AR128" s="394"/>
      <c r="AS128" s="404" t="s">
        <v>1505</v>
      </c>
    </row>
    <row r="129" spans="3:45" ht="26.25" customHeight="1" x14ac:dyDescent="0.25">
      <c r="F129" s="390" t="s">
        <v>1392</v>
      </c>
    </row>
    <row r="130" spans="3:45" ht="26.25" customHeight="1" x14ac:dyDescent="0.25">
      <c r="G130" s="390" t="s">
        <v>1391</v>
      </c>
      <c r="K130" s="599">
        <f>'自主点検表（運営管理）'!$J$252</f>
        <v>0</v>
      </c>
      <c r="L130" s="599"/>
      <c r="M130" s="390" t="s">
        <v>1390</v>
      </c>
      <c r="Q130" s="390" t="s">
        <v>1389</v>
      </c>
      <c r="T130" s="599">
        <f>'自主点検表（運営管理）'!$T$252</f>
        <v>0</v>
      </c>
      <c r="U130" s="599"/>
      <c r="V130" s="390" t="s">
        <v>1388</v>
      </c>
    </row>
    <row r="131" spans="3:45" ht="26.25" customHeight="1" thickBot="1" x14ac:dyDescent="0.3"/>
    <row r="132" spans="3:45" ht="26.25" customHeight="1" thickBot="1" x14ac:dyDescent="0.3">
      <c r="C132" s="459" t="str">
        <f>_xlfn.IFS(AQ132="不適切","★",AQ132="要確認","▲",AQ132="適切","",AQ132="","")</f>
        <v>★</v>
      </c>
      <c r="D132" s="398" t="s">
        <v>269</v>
      </c>
      <c r="E132" s="390" t="s">
        <v>1512</v>
      </c>
      <c r="AI132" s="399" t="str">
        <f>'自主点検表（運営管理）'!$D$276</f>
        <v>いる・いない</v>
      </c>
      <c r="AJ132" s="394"/>
      <c r="AK132" s="400" t="s">
        <v>286</v>
      </c>
      <c r="AL132" s="394"/>
      <c r="AM132" s="401" t="str">
        <f>IF(AO132=AQ132,"●","✖")</f>
        <v>✖</v>
      </c>
      <c r="AN132" s="392"/>
      <c r="AO132" s="402" t="str">
        <f>_xlfn.IFS(AK132="いる","適切",AK132="いない","不適切",AK132="非該当","非該当",AK132="要確認","要確認")</f>
        <v>適切</v>
      </c>
      <c r="AP132" s="394"/>
      <c r="AQ132" s="403" t="str">
        <f>IF(AI132=AS132,"適切","不適切")</f>
        <v>不適切</v>
      </c>
      <c r="AR132" s="394"/>
      <c r="AS132" s="404" t="s">
        <v>1505</v>
      </c>
    </row>
    <row r="133" spans="3:45" ht="26.25" customHeight="1" x14ac:dyDescent="0.25">
      <c r="F133" s="390" t="s">
        <v>1387</v>
      </c>
    </row>
    <row r="134" spans="3:45" ht="26.25" customHeight="1" x14ac:dyDescent="0.25">
      <c r="G134" s="390" t="s">
        <v>1386</v>
      </c>
      <c r="N134" s="599">
        <f>'自主点検表（運営管理）'!$O$277</f>
        <v>0</v>
      </c>
      <c r="O134" s="599"/>
      <c r="P134" s="390" t="s">
        <v>1385</v>
      </c>
    </row>
    <row r="135" spans="3:45" ht="26.25" customHeight="1" thickBot="1" x14ac:dyDescent="0.3"/>
    <row r="136" spans="3:45" ht="26.25" customHeight="1" thickBot="1" x14ac:dyDescent="0.3">
      <c r="C136" s="459" t="str">
        <f>_xlfn.IFS(AQ136="不適切","★",AQ136="要確認","▲",AQ136="適切","",AQ136="","")</f>
        <v>★</v>
      </c>
      <c r="D136" s="398" t="s">
        <v>269</v>
      </c>
      <c r="E136" s="390" t="s">
        <v>1384</v>
      </c>
      <c r="AI136" s="399" t="str">
        <f>'自主点検表（運営管理）'!$D$254</f>
        <v>いる・いない</v>
      </c>
      <c r="AJ136" s="394"/>
      <c r="AK136" s="400" t="s">
        <v>286</v>
      </c>
      <c r="AL136" s="394"/>
      <c r="AM136" s="401" t="str">
        <f>IF(AO136=AQ136,"●","✖")</f>
        <v>✖</v>
      </c>
      <c r="AN136" s="392"/>
      <c r="AO136" s="402" t="str">
        <f>_xlfn.IFS(AK136="いる","適切",AK136="いない","不適切",AK136="非該当","非該当",AK136="要確認","要確認")</f>
        <v>適切</v>
      </c>
      <c r="AP136" s="394"/>
      <c r="AQ136" s="403" t="str">
        <f>IF(AI136=AS136,"適切","不適切")</f>
        <v>不適切</v>
      </c>
      <c r="AR136" s="394"/>
      <c r="AS136" s="404" t="s">
        <v>1505</v>
      </c>
    </row>
    <row r="137" spans="3:45" ht="26.25" customHeight="1" x14ac:dyDescent="0.25">
      <c r="F137" s="421" t="str">
        <f>'自主点検表（運営管理）'!F256</f>
        <v>　</v>
      </c>
      <c r="G137" s="390" t="s">
        <v>1383</v>
      </c>
    </row>
    <row r="138" spans="3:45" ht="26.25" customHeight="1" x14ac:dyDescent="0.25">
      <c r="F138" s="390" t="s">
        <v>269</v>
      </c>
      <c r="G138" s="390" t="s">
        <v>1381</v>
      </c>
      <c r="K138" s="599">
        <f>'自主点検表（運営管理）'!$K$257</f>
        <v>0</v>
      </c>
      <c r="L138" s="599"/>
      <c r="M138" s="390" t="s">
        <v>1380</v>
      </c>
      <c r="O138" s="599">
        <f>'自主点検表（運営管理）'!$O$257</f>
        <v>0</v>
      </c>
      <c r="P138" s="599"/>
      <c r="Q138" s="390" t="s">
        <v>1379</v>
      </c>
    </row>
    <row r="139" spans="3:45" ht="26.25" customHeight="1" x14ac:dyDescent="0.25">
      <c r="F139" s="421" t="str">
        <f>'自主点検表（運営管理）'!$F$258</f>
        <v>　</v>
      </c>
      <c r="G139" s="390" t="s">
        <v>1382</v>
      </c>
    </row>
    <row r="140" spans="3:45" ht="26.25" customHeight="1" x14ac:dyDescent="0.25">
      <c r="F140" s="390" t="s">
        <v>269</v>
      </c>
      <c r="G140" s="390" t="s">
        <v>1381</v>
      </c>
      <c r="K140" s="599">
        <f>'自主点検表（運営管理）'!$K$259</f>
        <v>0</v>
      </c>
      <c r="L140" s="599"/>
      <c r="M140" s="390" t="s">
        <v>1380</v>
      </c>
      <c r="O140" s="599">
        <f>'自主点検表（運営管理）'!$O$259</f>
        <v>0</v>
      </c>
      <c r="P140" s="599"/>
      <c r="Q140" s="390" t="s">
        <v>1379</v>
      </c>
    </row>
    <row r="141" spans="3:45" ht="26.25" customHeight="1" x14ac:dyDescent="0.25">
      <c r="F141" s="421" t="str">
        <f>'自主点検表（運営管理）'!$F$260</f>
        <v>　</v>
      </c>
      <c r="G141" s="390" t="s">
        <v>1378</v>
      </c>
    </row>
    <row r="142" spans="3:45" ht="26.25" customHeight="1" x14ac:dyDescent="0.25">
      <c r="G142" s="390" t="s">
        <v>1377</v>
      </c>
      <c r="K142" s="593">
        <f>'自主点検表（運営管理）'!$K$262</f>
        <v>0</v>
      </c>
      <c r="L142" s="593"/>
      <c r="M142" s="593"/>
      <c r="N142" s="593"/>
      <c r="O142" s="593"/>
      <c r="P142" s="593"/>
      <c r="Q142" s="593"/>
      <c r="R142" s="593"/>
      <c r="S142" s="593"/>
      <c r="T142" s="593"/>
    </row>
    <row r="143" spans="3:45" ht="26.25" customHeight="1" x14ac:dyDescent="0.25">
      <c r="F143" s="421" t="str">
        <f>'自主点検表（運営管理）'!$F$263</f>
        <v>　</v>
      </c>
      <c r="G143" s="390" t="s">
        <v>1376</v>
      </c>
      <c r="K143" s="579">
        <f>'自主点検表（運営管理）'!$K$263</f>
        <v>0</v>
      </c>
      <c r="L143" s="579"/>
      <c r="M143" s="579"/>
      <c r="N143" s="579"/>
      <c r="O143" s="579"/>
      <c r="P143" s="579"/>
      <c r="Q143" s="579"/>
      <c r="R143" s="579"/>
      <c r="S143" s="579"/>
      <c r="T143" s="579"/>
    </row>
    <row r="144" spans="3:45" ht="26.25" customHeight="1" thickBot="1" x14ac:dyDescent="0.3"/>
    <row r="145" spans="3:45" ht="26.25" customHeight="1" thickBot="1" x14ac:dyDescent="0.3">
      <c r="C145" s="459" t="str">
        <f>_xlfn.IFS(AQ145="不適切","★",AQ145="要確認","▲",AQ145="適切","",AQ145="","")</f>
        <v>★</v>
      </c>
      <c r="D145" s="398" t="s">
        <v>269</v>
      </c>
      <c r="E145" s="390" t="s">
        <v>1513</v>
      </c>
      <c r="AI145" s="399" t="str">
        <f>'自主点検表（運営管理）'!$D$283</f>
        <v>いる・いない</v>
      </c>
      <c r="AJ145" s="394"/>
      <c r="AK145" s="400" t="s">
        <v>286</v>
      </c>
      <c r="AL145" s="394"/>
      <c r="AM145" s="401" t="str">
        <f>IF(AO145=AQ145,"●","✖")</f>
        <v>✖</v>
      </c>
      <c r="AN145" s="392"/>
      <c r="AO145" s="402" t="str">
        <f>_xlfn.IFS(AK145="いる","適切",AK145="いない","不適切",AK145="非該当","非該当",AK145="要確認","要確認")</f>
        <v>適切</v>
      </c>
      <c r="AP145" s="394"/>
      <c r="AQ145" s="403" t="str">
        <f>IF(AI145=AS145,"適切","不適切")</f>
        <v>不適切</v>
      </c>
      <c r="AR145" s="394"/>
      <c r="AS145" s="404" t="s">
        <v>1505</v>
      </c>
    </row>
    <row r="146" spans="3:45" ht="26.25" customHeight="1" x14ac:dyDescent="0.25">
      <c r="F146" s="390" t="s">
        <v>1375</v>
      </c>
    </row>
    <row r="147" spans="3:45" ht="26.25" customHeight="1" x14ac:dyDescent="0.25">
      <c r="G147" s="390" t="s">
        <v>1374</v>
      </c>
      <c r="J147" s="579">
        <f>'自主点検表（運営管理）'!$K$284</f>
        <v>0</v>
      </c>
      <c r="K147" s="579"/>
      <c r="L147" s="579"/>
      <c r="M147" s="579"/>
      <c r="N147" s="579"/>
      <c r="O147" s="579"/>
      <c r="P147" s="579"/>
      <c r="Q147" s="579"/>
      <c r="R147" s="579"/>
      <c r="S147" s="579"/>
      <c r="T147" s="579"/>
    </row>
    <row r="148" spans="3:45" ht="26.25" customHeight="1" x14ac:dyDescent="0.25">
      <c r="G148" s="390" t="s">
        <v>1373</v>
      </c>
      <c r="J148" s="579">
        <f>'自主点検表（運営管理）'!$K$285</f>
        <v>0</v>
      </c>
      <c r="K148" s="579"/>
      <c r="L148" s="579"/>
      <c r="M148" s="579"/>
      <c r="N148" s="579"/>
      <c r="O148" s="579"/>
      <c r="P148" s="579"/>
      <c r="Q148" s="579"/>
      <c r="R148" s="579"/>
      <c r="S148" s="579"/>
      <c r="T148" s="579"/>
    </row>
    <row r="149" spans="3:45" ht="26.25" customHeight="1" thickBot="1" x14ac:dyDescent="0.3"/>
    <row r="150" spans="3:45" ht="26.25" customHeight="1" thickBot="1" x14ac:dyDescent="0.3">
      <c r="C150" s="459" t="str">
        <f>_xlfn.IFS(AQ150="不適切","★",AQ150="要確認","▲",AQ150="適切","",AQ150="","")</f>
        <v>★</v>
      </c>
      <c r="D150" s="398" t="s">
        <v>269</v>
      </c>
      <c r="E150" s="390" t="s">
        <v>1372</v>
      </c>
      <c r="AI150" s="399" t="str">
        <f>'自主点検表（運営管理）'!$D$295</f>
        <v>いる・いない</v>
      </c>
      <c r="AJ150" s="394"/>
      <c r="AK150" s="400" t="s">
        <v>286</v>
      </c>
      <c r="AL150" s="394"/>
      <c r="AM150" s="401" t="str">
        <f>IF(AO150=AQ150,"●","✖")</f>
        <v>✖</v>
      </c>
      <c r="AN150" s="392"/>
      <c r="AO150" s="402" t="str">
        <f>_xlfn.IFS(AK150="いる","適切",AK150="いない","不適切",AK150="非該当","非該当",AK150="要確認","要確認")</f>
        <v>適切</v>
      </c>
      <c r="AP150" s="394"/>
      <c r="AQ150" s="403" t="str">
        <f>IF(AI150=AS150,"適切","不適切")</f>
        <v>不適切</v>
      </c>
      <c r="AR150" s="394"/>
      <c r="AS150" s="404" t="s">
        <v>1505</v>
      </c>
    </row>
    <row r="151" spans="3:45" ht="26.25" customHeight="1" x14ac:dyDescent="0.25">
      <c r="F151" s="390" t="s">
        <v>1371</v>
      </c>
    </row>
    <row r="152" spans="3:45" ht="26.25" customHeight="1" x14ac:dyDescent="0.25">
      <c r="G152" s="390" t="s">
        <v>1370</v>
      </c>
      <c r="K152" s="599">
        <f>'自主点検表（運営管理）'!$K$296</f>
        <v>0</v>
      </c>
      <c r="L152" s="599"/>
      <c r="M152" s="599"/>
      <c r="N152" s="390" t="s">
        <v>1367</v>
      </c>
      <c r="O152" s="390" t="s">
        <v>1369</v>
      </c>
    </row>
    <row r="153" spans="3:45" ht="26.25" customHeight="1" x14ac:dyDescent="0.25">
      <c r="G153" s="390" t="s">
        <v>1368</v>
      </c>
      <c r="K153" s="599">
        <f>'自主点検表（運営管理）'!$K$297</f>
        <v>0</v>
      </c>
      <c r="L153" s="599"/>
      <c r="M153" s="599"/>
      <c r="N153" s="390" t="s">
        <v>1367</v>
      </c>
      <c r="O153" s="390" t="s">
        <v>1366</v>
      </c>
      <c r="Q153" s="599">
        <f>'自主点検表（運営管理）'!$Q$297</f>
        <v>0</v>
      </c>
      <c r="R153" s="599"/>
      <c r="S153" s="599"/>
      <c r="T153" s="390" t="s">
        <v>1365</v>
      </c>
      <c r="V153" s="390" t="s">
        <v>1364</v>
      </c>
      <c r="X153" s="599">
        <f>'自主点検表（運営管理）'!$W$297</f>
        <v>0</v>
      </c>
      <c r="Y153" s="599"/>
      <c r="Z153" s="390" t="s">
        <v>1363</v>
      </c>
    </row>
    <row r="154" spans="3:45" ht="26.25" customHeight="1" x14ac:dyDescent="0.25">
      <c r="G154" s="390" t="s">
        <v>1362</v>
      </c>
    </row>
    <row r="155" spans="3:45" ht="26.25" customHeight="1" x14ac:dyDescent="0.25">
      <c r="H155" s="599">
        <f>'自主点検表（運営管理）'!$G$299</f>
        <v>0</v>
      </c>
      <c r="I155" s="599"/>
      <c r="J155" s="423" t="s">
        <v>1348</v>
      </c>
      <c r="K155" s="599">
        <f>'自主点検表（運営管理）'!$J$299</f>
        <v>0</v>
      </c>
      <c r="L155" s="599"/>
      <c r="M155" s="423" t="s">
        <v>1289</v>
      </c>
      <c r="N155" s="599">
        <f>'自主点検表（運営管理）'!$M$299</f>
        <v>0</v>
      </c>
      <c r="O155" s="599"/>
      <c r="P155" s="423" t="s">
        <v>1348</v>
      </c>
      <c r="Q155" s="599">
        <f>'自主点検表（運営管理）'!$P$299</f>
        <v>0</v>
      </c>
      <c r="R155" s="599"/>
      <c r="S155" s="390" t="s">
        <v>1359</v>
      </c>
      <c r="T155" s="599">
        <f>'自主点検表（運営管理）'!$S$299</f>
        <v>0</v>
      </c>
      <c r="U155" s="599"/>
      <c r="V155" s="390" t="s">
        <v>1358</v>
      </c>
      <c r="X155" s="599">
        <f>'自主点検表（運営管理）'!$W$299</f>
        <v>0</v>
      </c>
      <c r="Y155" s="599"/>
      <c r="Z155" s="390" t="s">
        <v>1357</v>
      </c>
    </row>
    <row r="156" spans="3:45" ht="26.25" customHeight="1" x14ac:dyDescent="0.25">
      <c r="G156" s="390" t="s">
        <v>1361</v>
      </c>
    </row>
    <row r="157" spans="3:45" ht="26.25" customHeight="1" x14ac:dyDescent="0.25">
      <c r="H157" s="599">
        <f>'自主点検表（運営管理）'!$G$301</f>
        <v>0</v>
      </c>
      <c r="I157" s="599"/>
      <c r="J157" s="423" t="s">
        <v>1348</v>
      </c>
      <c r="K157" s="599">
        <f>'自主点検表（運営管理）'!$J$301</f>
        <v>0</v>
      </c>
      <c r="L157" s="599"/>
      <c r="M157" s="423" t="s">
        <v>1289</v>
      </c>
      <c r="N157" s="599">
        <f>'自主点検表（運営管理）'!$M$301</f>
        <v>0</v>
      </c>
      <c r="O157" s="599"/>
      <c r="P157" s="423" t="s">
        <v>1348</v>
      </c>
      <c r="Q157" s="599">
        <f>'自主点検表（運営管理）'!$P$301</f>
        <v>0</v>
      </c>
      <c r="R157" s="599"/>
      <c r="S157" s="390" t="s">
        <v>1359</v>
      </c>
      <c r="T157" s="599">
        <f>'自主点検表（運営管理）'!$S$301</f>
        <v>0</v>
      </c>
      <c r="U157" s="599"/>
      <c r="V157" s="390" t="s">
        <v>1358</v>
      </c>
      <c r="X157" s="599">
        <f>'自主点検表（運営管理）'!$W$301</f>
        <v>0</v>
      </c>
      <c r="Y157" s="599"/>
      <c r="Z157" s="390" t="s">
        <v>1357</v>
      </c>
    </row>
    <row r="158" spans="3:45" ht="26.25" customHeight="1" x14ac:dyDescent="0.25">
      <c r="G158" s="390" t="s">
        <v>1360</v>
      </c>
      <c r="S158" s="390" t="s">
        <v>1359</v>
      </c>
      <c r="T158" s="599">
        <f>'自主点検表（運営管理）'!$S$302</f>
        <v>0</v>
      </c>
      <c r="U158" s="599"/>
      <c r="V158" s="390" t="s">
        <v>1358</v>
      </c>
      <c r="X158" s="599">
        <f>'自主点検表（運営管理）'!$W$302</f>
        <v>0</v>
      </c>
      <c r="Y158" s="599"/>
      <c r="Z158" s="390" t="s">
        <v>1357</v>
      </c>
    </row>
    <row r="159" spans="3:45" ht="26.25" customHeight="1" thickBot="1" x14ac:dyDescent="0.3"/>
    <row r="160" spans="3:45" ht="26.25" customHeight="1" thickBot="1" x14ac:dyDescent="0.3">
      <c r="C160" s="459" t="str">
        <f>_xlfn.IFS(AQ160="不適切","★",AQ160="要確認","▲",AQ160="適切","",AQ160="","")</f>
        <v>★</v>
      </c>
      <c r="D160" s="398" t="s">
        <v>269</v>
      </c>
      <c r="E160" s="390" t="s">
        <v>1356</v>
      </c>
      <c r="AI160" s="424" t="str">
        <f>'自主点検表（運営管理）'!$D$306</f>
        <v>いる・いない・非該当</v>
      </c>
      <c r="AJ160" s="394"/>
      <c r="AK160" s="400" t="s">
        <v>286</v>
      </c>
      <c r="AL160" s="394"/>
      <c r="AM160" s="401" t="str">
        <f>IF(AO160=AQ160,"●","✖")</f>
        <v>✖</v>
      </c>
      <c r="AN160" s="392"/>
      <c r="AO160" s="402" t="str">
        <f>_xlfn.IFS(AK160="いる","適切",AK160="いない","不適切",AK160="非該当","非該当",AK160="要確認","要確認")</f>
        <v>適切</v>
      </c>
      <c r="AP160" s="394"/>
      <c r="AQ160" s="403" t="str">
        <f>IF(AI160=AS160,"適切","不適切")</f>
        <v>不適切</v>
      </c>
      <c r="AR160" s="394"/>
      <c r="AS160" s="404" t="s">
        <v>1505</v>
      </c>
    </row>
    <row r="161" spans="2:45" ht="26.25" customHeight="1" x14ac:dyDescent="0.25">
      <c r="H161" s="421" t="str">
        <f>'自主点検表（運営管理）'!$F$308</f>
        <v>　</v>
      </c>
      <c r="I161" s="390" t="s">
        <v>1355</v>
      </c>
      <c r="N161" s="421" t="str">
        <f>'自主点検表（運営管理）'!$L$308</f>
        <v>　</v>
      </c>
      <c r="O161" s="390" t="s">
        <v>1354</v>
      </c>
      <c r="U161" s="421" t="str">
        <f>'自主点検表（運営管理）'!$S$308</f>
        <v>　</v>
      </c>
      <c r="V161" s="390" t="s">
        <v>1353</v>
      </c>
    </row>
    <row r="163" spans="2:45" ht="26.25" customHeight="1" x14ac:dyDescent="0.25">
      <c r="H163" s="390" t="s">
        <v>1352</v>
      </c>
      <c r="O163" s="608">
        <f>'自主点検表（運営管理）'!$M$310</f>
        <v>0</v>
      </c>
      <c r="P163" s="608"/>
      <c r="Q163" s="423" t="s">
        <v>1348</v>
      </c>
      <c r="R163" s="608">
        <f>'自主点検表（運営管理）'!$P$310</f>
        <v>0</v>
      </c>
      <c r="S163" s="608"/>
      <c r="T163" s="423" t="s">
        <v>1289</v>
      </c>
      <c r="U163" s="608">
        <f>'自主点検表（運営管理）'!$S$310</f>
        <v>0</v>
      </c>
      <c r="V163" s="608"/>
      <c r="W163" s="423" t="s">
        <v>1348</v>
      </c>
      <c r="X163" s="608">
        <f>'自主点検表（運営管理）'!$V$310</f>
        <v>0</v>
      </c>
      <c r="Y163" s="608"/>
    </row>
    <row r="164" spans="2:45" ht="26.25" customHeight="1" x14ac:dyDescent="0.25">
      <c r="H164" s="390" t="s">
        <v>1351</v>
      </c>
      <c r="O164" s="608">
        <f>'自主点検表（運営管理）'!$M$311</f>
        <v>0</v>
      </c>
      <c r="P164" s="608"/>
      <c r="Q164" s="423" t="s">
        <v>1348</v>
      </c>
      <c r="R164" s="608">
        <f>'自主点検表（運営管理）'!$P$311</f>
        <v>0</v>
      </c>
      <c r="S164" s="608"/>
      <c r="T164" s="423" t="s">
        <v>1289</v>
      </c>
      <c r="U164" s="608">
        <f>'自主点検表（運営管理）'!$S$311</f>
        <v>0</v>
      </c>
      <c r="V164" s="608"/>
      <c r="W164" s="423" t="s">
        <v>1348</v>
      </c>
      <c r="X164" s="608">
        <f>'自主点検表（運営管理）'!$V$311</f>
        <v>0</v>
      </c>
      <c r="Y164" s="608"/>
    </row>
    <row r="165" spans="2:45" ht="26.25" customHeight="1" thickBot="1" x14ac:dyDescent="0.3"/>
    <row r="166" spans="2:45" ht="26.25" customHeight="1" thickBot="1" x14ac:dyDescent="0.3">
      <c r="C166" s="459" t="str">
        <f>_xlfn.IFS(AQ166="不適切","★",AQ166="要確認","▲",AQ166="適切","",AQ166="","")</f>
        <v>★</v>
      </c>
      <c r="D166" s="398" t="s">
        <v>269</v>
      </c>
      <c r="E166" s="390" t="s">
        <v>1350</v>
      </c>
      <c r="AI166" s="424" t="str">
        <f>'自主点検表（運営管理）'!$D$319</f>
        <v>いる・いない・非該当</v>
      </c>
      <c r="AJ166" s="394"/>
      <c r="AK166" s="400" t="s">
        <v>286</v>
      </c>
      <c r="AL166" s="394"/>
      <c r="AM166" s="401" t="str">
        <f>IF(AO166=AQ166,"●","✖")</f>
        <v>✖</v>
      </c>
      <c r="AN166" s="392"/>
      <c r="AO166" s="402" t="str">
        <f>_xlfn.IFS(AK166="いる","適切",AK166="いない","不適切",AK166="非該当","非該当",AK166="要確認","要確認")</f>
        <v>適切</v>
      </c>
      <c r="AP166" s="394"/>
      <c r="AQ166" s="403" t="str">
        <f>IF(AI166=AS166,"適切","不適切")</f>
        <v>不適切</v>
      </c>
      <c r="AR166" s="394"/>
      <c r="AS166" s="404" t="s">
        <v>1505</v>
      </c>
    </row>
    <row r="167" spans="2:45" ht="26.25" customHeight="1" x14ac:dyDescent="0.25">
      <c r="G167" s="390" t="s">
        <v>1341</v>
      </c>
      <c r="K167" s="593">
        <f>'自主点検表（運営管理）'!$K$321</f>
        <v>0</v>
      </c>
      <c r="L167" s="593"/>
      <c r="M167" s="593"/>
      <c r="N167" s="593"/>
      <c r="O167" s="593"/>
      <c r="P167" s="593"/>
      <c r="Q167" s="593"/>
      <c r="R167" s="593"/>
      <c r="S167" s="593"/>
      <c r="T167" s="593"/>
      <c r="U167" s="423"/>
    </row>
    <row r="168" spans="2:45" ht="26.25" customHeight="1" x14ac:dyDescent="0.25">
      <c r="G168" s="390" t="s">
        <v>1349</v>
      </c>
      <c r="K168" s="608">
        <f>'自主点検表（運営管理）'!$K$322</f>
        <v>0</v>
      </c>
      <c r="L168" s="608"/>
      <c r="M168" s="423" t="s">
        <v>1348</v>
      </c>
      <c r="N168" s="608">
        <f>'自主点検表（運営管理）'!$N$322</f>
        <v>0</v>
      </c>
      <c r="O168" s="608"/>
      <c r="P168" s="423" t="s">
        <v>1289</v>
      </c>
      <c r="Q168" s="608">
        <f>'自主点検表（運営管理）'!$Q$322</f>
        <v>0</v>
      </c>
      <c r="R168" s="608"/>
      <c r="S168" s="423" t="s">
        <v>1348</v>
      </c>
      <c r="T168" s="608">
        <f>'自主点検表（運営管理）'!$T$322</f>
        <v>0</v>
      </c>
      <c r="U168" s="608"/>
    </row>
    <row r="169" spans="2:45" ht="26.25" customHeight="1" x14ac:dyDescent="0.25">
      <c r="G169" s="390" t="s">
        <v>1347</v>
      </c>
      <c r="K169" s="609">
        <f>'自主点検表（運営管理）'!$K$323</f>
        <v>0</v>
      </c>
      <c r="L169" s="609"/>
      <c r="M169" s="390" t="s">
        <v>1346</v>
      </c>
      <c r="N169" s="390" t="s">
        <v>1344</v>
      </c>
      <c r="O169" s="390" t="s">
        <v>1105</v>
      </c>
    </row>
    <row r="170" spans="2:45" ht="26.25" customHeight="1" x14ac:dyDescent="0.25">
      <c r="G170" s="390" t="s">
        <v>1345</v>
      </c>
      <c r="K170" s="599">
        <f>'自主点検表（運営管理）'!$K$324</f>
        <v>0</v>
      </c>
      <c r="L170" s="599"/>
      <c r="M170" s="390" t="s">
        <v>1105</v>
      </c>
      <c r="N170" s="390" t="s">
        <v>1344</v>
      </c>
      <c r="O170" s="423" t="str">
        <f>'自主点検表（運営管理）'!$O$324</f>
        <v>　</v>
      </c>
    </row>
    <row r="172" spans="2:45" ht="26.25" customHeight="1" thickBot="1" x14ac:dyDescent="0.3"/>
    <row r="173" spans="2:45" ht="26.25" customHeight="1" thickBot="1" x14ac:dyDescent="0.3">
      <c r="B173" s="390" t="s">
        <v>1343</v>
      </c>
      <c r="C173" s="459" t="str">
        <f>_xlfn.IFS(AQ173="不適切","★",AQ173="要確認","▲",AQ173="適切","",AQ173="","")</f>
        <v>★</v>
      </c>
      <c r="D173" s="398" t="s">
        <v>269</v>
      </c>
      <c r="E173" s="390" t="s">
        <v>1342</v>
      </c>
      <c r="AI173" s="424" t="str">
        <f>'自主点検表（運営管理）'!$D$335</f>
        <v>いる・いない・非該当</v>
      </c>
      <c r="AJ173" s="394"/>
      <c r="AK173" s="400" t="s">
        <v>286</v>
      </c>
      <c r="AL173" s="394"/>
      <c r="AM173" s="401" t="str">
        <f>IF(AO173=AQ173,"●","✖")</f>
        <v>✖</v>
      </c>
      <c r="AN173" s="392"/>
      <c r="AO173" s="402" t="str">
        <f>_xlfn.IFS(AK173="いる","適切",AK173="いない","不適切",AK173="非該当","非該当",AK173="要確認","要確認")</f>
        <v>適切</v>
      </c>
      <c r="AP173" s="394"/>
      <c r="AQ173" s="403" t="str">
        <f>IF(AI173=AS173,"適切","不適切")</f>
        <v>不適切</v>
      </c>
      <c r="AR173" s="394"/>
      <c r="AS173" s="404" t="s">
        <v>1505</v>
      </c>
    </row>
    <row r="174" spans="2:45" ht="26.25" customHeight="1" x14ac:dyDescent="0.25">
      <c r="G174" s="390" t="s">
        <v>1341</v>
      </c>
      <c r="K174" s="593">
        <f>'自主点検表（運営管理）'!$K$337</f>
        <v>0</v>
      </c>
      <c r="L174" s="593"/>
      <c r="M174" s="593"/>
      <c r="N174" s="593"/>
      <c r="O174" s="593"/>
      <c r="P174" s="593"/>
      <c r="Q174" s="593"/>
      <c r="R174" s="593"/>
      <c r="S174" s="593"/>
      <c r="T174" s="593"/>
      <c r="U174" s="593"/>
    </row>
    <row r="175" spans="2:45" ht="26.25" customHeight="1" x14ac:dyDescent="0.25">
      <c r="G175" s="390" t="s">
        <v>1340</v>
      </c>
      <c r="K175" s="610">
        <f>'自主点検表（運営管理）'!$K$338</f>
        <v>0</v>
      </c>
      <c r="L175" s="610"/>
      <c r="M175" s="610"/>
      <c r="N175" s="390" t="s">
        <v>1339</v>
      </c>
    </row>
    <row r="176" spans="2:45" ht="26.25" customHeight="1" x14ac:dyDescent="0.25">
      <c r="G176" s="390" t="s">
        <v>1338</v>
      </c>
      <c r="K176" s="599">
        <f>'自主点検表（運営管理）'!$K$339</f>
        <v>0</v>
      </c>
      <c r="L176" s="599"/>
      <c r="M176" s="599"/>
      <c r="N176" s="390" t="s">
        <v>1272</v>
      </c>
    </row>
    <row r="178" spans="2:45" ht="26.25" customHeight="1" x14ac:dyDescent="0.25">
      <c r="G178" s="390" t="s">
        <v>1508</v>
      </c>
    </row>
    <row r="180" spans="2:45" ht="26.25" customHeight="1" thickBot="1" x14ac:dyDescent="0.3">
      <c r="B180" s="390" t="s">
        <v>1333</v>
      </c>
      <c r="D180" s="390" t="s">
        <v>1337</v>
      </c>
    </row>
    <row r="181" spans="2:45" ht="26.25" customHeight="1" thickBot="1" x14ac:dyDescent="0.3">
      <c r="C181" s="459" t="str">
        <f>_xlfn.IFS(AQ181="不適切","★",AQ181="要確認","▲",AQ181="適切","",AQ181="","")</f>
        <v>★</v>
      </c>
      <c r="D181" s="398" t="s">
        <v>269</v>
      </c>
      <c r="E181" s="390" t="s">
        <v>1336</v>
      </c>
      <c r="AI181" s="424" t="str">
        <f>'自主点検表（運営管理）'!$D$347</f>
        <v>いる・いない</v>
      </c>
      <c r="AJ181" s="394"/>
      <c r="AK181" s="400" t="s">
        <v>286</v>
      </c>
      <c r="AL181" s="394"/>
      <c r="AM181" s="401" t="str">
        <f>IF(AO181=AQ181,"●","✖")</f>
        <v>✖</v>
      </c>
      <c r="AN181" s="392"/>
      <c r="AO181" s="402" t="str">
        <f>_xlfn.IFS(AK181="いる","適切",AK181="いない","不適切",AK181="非該当","非該当",AK181="要確認","要確認")</f>
        <v>適切</v>
      </c>
      <c r="AP181" s="394"/>
      <c r="AQ181" s="403" t="str">
        <f>IF(AI181=AS181,"適切","不適切")</f>
        <v>不適切</v>
      </c>
      <c r="AR181" s="394"/>
      <c r="AS181" s="404" t="s">
        <v>1505</v>
      </c>
    </row>
    <row r="182" spans="2:45" ht="26.25" customHeight="1" x14ac:dyDescent="0.25">
      <c r="G182" s="390" t="s">
        <v>1335</v>
      </c>
      <c r="P182" s="623" t="str">
        <f>'自主点検表（運営管理）'!$S$347</f>
        <v>　</v>
      </c>
      <c r="Q182" s="623"/>
      <c r="R182" s="623"/>
      <c r="U182" s="390" t="s">
        <v>269</v>
      </c>
    </row>
    <row r="183" spans="2:45" ht="26.25" customHeight="1" x14ac:dyDescent="0.25">
      <c r="G183" s="390" t="s">
        <v>1334</v>
      </c>
      <c r="P183" s="623" t="str">
        <f>'自主点検表（運営管理）'!$S$348</f>
        <v>　</v>
      </c>
      <c r="Q183" s="623"/>
      <c r="R183" s="623"/>
      <c r="U183" s="390" t="s">
        <v>269</v>
      </c>
    </row>
    <row r="184" spans="2:45" ht="26.25" customHeight="1" thickBot="1" x14ac:dyDescent="0.3"/>
    <row r="185" spans="2:45" ht="26.25" customHeight="1" thickBot="1" x14ac:dyDescent="0.3">
      <c r="B185" s="390" t="s">
        <v>1333</v>
      </c>
      <c r="C185" s="459" t="str">
        <f>_xlfn.IFS(AQ185="不適切","★",AQ185="要確認","▲",AQ185="適切","",AQ185="","")</f>
        <v>★</v>
      </c>
      <c r="D185" s="398" t="s">
        <v>269</v>
      </c>
      <c r="E185" s="390" t="s">
        <v>1332</v>
      </c>
      <c r="AI185" s="424" t="str">
        <f>'自主点検表（運営管理）'!$D$368</f>
        <v>いる・いない</v>
      </c>
      <c r="AJ185" s="394"/>
      <c r="AK185" s="400" t="s">
        <v>286</v>
      </c>
      <c r="AL185" s="394"/>
      <c r="AM185" s="401" t="str">
        <f>IF(AO185=AQ185,"●","✖")</f>
        <v>✖</v>
      </c>
      <c r="AN185" s="392"/>
      <c r="AO185" s="402" t="str">
        <f>_xlfn.IFS(AK185="いる","適切",AK185="いない","不適切",AK185="非該当","非該当",AK185="要確認","要確認")</f>
        <v>適切</v>
      </c>
      <c r="AP185" s="394"/>
      <c r="AQ185" s="403" t="str">
        <f>IF(AI185=AS185,"適切","不適切")</f>
        <v>不適切</v>
      </c>
      <c r="AR185" s="394"/>
      <c r="AS185" s="404" t="s">
        <v>1505</v>
      </c>
    </row>
    <row r="186" spans="2:45" ht="26.25" customHeight="1" x14ac:dyDescent="0.25">
      <c r="G186" s="390" t="s">
        <v>1331</v>
      </c>
    </row>
    <row r="187" spans="2:45" ht="26.25" customHeight="1" x14ac:dyDescent="0.25">
      <c r="G187" s="611">
        <f>'自主点検表（運営管理）'!$F$374</f>
        <v>0</v>
      </c>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3"/>
    </row>
    <row r="188" spans="2:45" ht="26.25" customHeight="1" x14ac:dyDescent="0.25">
      <c r="G188" s="614"/>
      <c r="H188" s="615"/>
      <c r="I188" s="615"/>
      <c r="J188" s="615"/>
      <c r="K188" s="615"/>
      <c r="L188" s="615"/>
      <c r="M188" s="615"/>
      <c r="N188" s="615"/>
      <c r="O188" s="615"/>
      <c r="P188" s="615"/>
      <c r="Q188" s="615"/>
      <c r="R188" s="615"/>
      <c r="S188" s="615"/>
      <c r="T188" s="615"/>
      <c r="U188" s="615"/>
      <c r="V188" s="615"/>
      <c r="W188" s="615"/>
      <c r="X188" s="615"/>
      <c r="Y188" s="615"/>
      <c r="Z188" s="615"/>
      <c r="AA188" s="615"/>
      <c r="AB188" s="615"/>
      <c r="AC188" s="615"/>
      <c r="AD188" s="615"/>
      <c r="AE188" s="616"/>
    </row>
    <row r="189" spans="2:45" ht="26.25" customHeight="1" thickBot="1" x14ac:dyDescent="0.3">
      <c r="G189" s="390" t="s">
        <v>1330</v>
      </c>
    </row>
    <row r="190" spans="2:45" ht="26.25" customHeight="1" thickBot="1" x14ac:dyDescent="0.3">
      <c r="G190" s="393"/>
      <c r="H190" s="390" t="s">
        <v>1329</v>
      </c>
      <c r="K190" s="393"/>
      <c r="L190" s="390" t="s">
        <v>1328</v>
      </c>
      <c r="Q190" s="393"/>
      <c r="R190" s="390" t="s">
        <v>1327</v>
      </c>
      <c r="W190" s="393"/>
      <c r="X190" s="390" t="s">
        <v>965</v>
      </c>
      <c r="Z190" s="409"/>
      <c r="AA190" s="409"/>
      <c r="AB190" s="409"/>
      <c r="AC190" s="409"/>
      <c r="AD190" s="409"/>
      <c r="AE190" s="409"/>
    </row>
    <row r="192" spans="2:45" ht="26.25" customHeight="1" thickBot="1" x14ac:dyDescent="0.3">
      <c r="G192" s="390" t="s">
        <v>1326</v>
      </c>
    </row>
    <row r="193" spans="3:45" ht="26.25" customHeight="1" thickBot="1" x14ac:dyDescent="0.3">
      <c r="G193" s="393"/>
      <c r="H193" s="390" t="s">
        <v>1325</v>
      </c>
      <c r="M193" s="393"/>
      <c r="N193" s="390" t="s">
        <v>1324</v>
      </c>
      <c r="W193" s="393"/>
      <c r="X193" s="390" t="s">
        <v>965</v>
      </c>
      <c r="Z193" s="409"/>
      <c r="AA193" s="409"/>
      <c r="AB193" s="409"/>
      <c r="AC193" s="409"/>
      <c r="AD193" s="409"/>
      <c r="AE193" s="409"/>
    </row>
    <row r="195" spans="3:45" ht="26.25" customHeight="1" thickBot="1" x14ac:dyDescent="0.3">
      <c r="D195" s="390" t="s">
        <v>1323</v>
      </c>
    </row>
    <row r="196" spans="3:45" ht="26.25" customHeight="1" thickBot="1" x14ac:dyDescent="0.3">
      <c r="C196" s="459" t="str">
        <f>_xlfn.IFS(AQ196="不適切","★",AQ196="要確認","▲",AQ196="適切","",AQ196="","")</f>
        <v>★</v>
      </c>
      <c r="D196" s="398" t="s">
        <v>269</v>
      </c>
      <c r="E196" s="390" t="s">
        <v>1322</v>
      </c>
      <c r="AI196" s="424" t="str">
        <f>'自主点検表（運営管理）'!$D$383</f>
        <v>いる・いない</v>
      </c>
      <c r="AJ196" s="394"/>
      <c r="AK196" s="400" t="s">
        <v>286</v>
      </c>
      <c r="AL196" s="394"/>
      <c r="AM196" s="401" t="str">
        <f>IF(AO196=AQ196,"●","✖")</f>
        <v>✖</v>
      </c>
      <c r="AN196" s="392"/>
      <c r="AO196" s="402" t="str">
        <f>_xlfn.IFS(AK196="いる","適切",AK196="いない","不適切",AK196="非該当","非該当",AK196="要確認","要確認")</f>
        <v>適切</v>
      </c>
      <c r="AP196" s="394"/>
      <c r="AQ196" s="403" t="str">
        <f>IF(AI196=AS196,"適切","不適切")</f>
        <v>不適切</v>
      </c>
      <c r="AR196" s="394"/>
      <c r="AS196" s="404" t="s">
        <v>1505</v>
      </c>
    </row>
    <row r="197" spans="3:45" ht="26.25" customHeight="1" x14ac:dyDescent="0.25">
      <c r="G197" s="390" t="s">
        <v>1321</v>
      </c>
    </row>
    <row r="198" spans="3:45" ht="26.25" customHeight="1" x14ac:dyDescent="0.25">
      <c r="G198" s="390" t="s">
        <v>1320</v>
      </c>
      <c r="K198" s="593">
        <f>'自主点検表（運営管理）'!$K$385</f>
        <v>0</v>
      </c>
      <c r="L198" s="593"/>
      <c r="M198" s="593"/>
      <c r="N198" s="593"/>
      <c r="O198" s="593"/>
      <c r="P198" s="593"/>
      <c r="Q198" s="593"/>
      <c r="R198" s="593"/>
      <c r="S198" s="593"/>
      <c r="T198" s="593"/>
      <c r="U198" s="593"/>
    </row>
    <row r="199" spans="3:45" ht="26.25" customHeight="1" x14ac:dyDescent="0.25">
      <c r="G199" s="390" t="s">
        <v>1319</v>
      </c>
      <c r="K199" s="593">
        <f>'自主点検表（運営管理）'!$K$386</f>
        <v>0</v>
      </c>
      <c r="L199" s="593"/>
      <c r="M199" s="593"/>
      <c r="N199" s="593"/>
      <c r="O199" s="593"/>
      <c r="P199" s="593"/>
      <c r="Q199" s="593"/>
      <c r="R199" s="593"/>
      <c r="S199" s="593"/>
      <c r="T199" s="593"/>
      <c r="U199" s="593"/>
    </row>
    <row r="200" spans="3:45" ht="26.25" customHeight="1" x14ac:dyDescent="0.25">
      <c r="G200" s="390" t="s">
        <v>1318</v>
      </c>
      <c r="K200" s="617">
        <f>'自主点検表（運営管理）'!$K$387</f>
        <v>0</v>
      </c>
      <c r="L200" s="618"/>
      <c r="M200" s="618"/>
      <c r="N200" s="618"/>
      <c r="O200" s="618"/>
      <c r="P200" s="618"/>
      <c r="Q200" s="618"/>
      <c r="R200" s="618"/>
      <c r="S200" s="618"/>
      <c r="T200" s="618"/>
      <c r="U200" s="618"/>
      <c r="V200" s="618"/>
      <c r="W200" s="618"/>
      <c r="X200" s="618"/>
      <c r="Y200" s="618"/>
      <c r="Z200" s="618"/>
      <c r="AA200" s="618"/>
      <c r="AB200" s="618"/>
      <c r="AC200" s="618"/>
      <c r="AD200" s="618"/>
      <c r="AE200" s="619"/>
    </row>
    <row r="201" spans="3:45" ht="26.25" customHeight="1" x14ac:dyDescent="0.25">
      <c r="K201" s="620"/>
      <c r="L201" s="621"/>
      <c r="M201" s="621"/>
      <c r="N201" s="621"/>
      <c r="O201" s="621"/>
      <c r="P201" s="621"/>
      <c r="Q201" s="621"/>
      <c r="R201" s="621"/>
      <c r="S201" s="621"/>
      <c r="T201" s="621"/>
      <c r="U201" s="621"/>
      <c r="V201" s="621"/>
      <c r="W201" s="621"/>
      <c r="X201" s="621"/>
      <c r="Y201" s="621"/>
      <c r="Z201" s="621"/>
      <c r="AA201" s="621"/>
      <c r="AB201" s="621"/>
      <c r="AC201" s="621"/>
      <c r="AD201" s="621"/>
      <c r="AE201" s="622"/>
    </row>
    <row r="202" spans="3:45" ht="26.25" customHeight="1" x14ac:dyDescent="0.25">
      <c r="G202" s="390" t="s">
        <v>1317</v>
      </c>
    </row>
    <row r="203" spans="3:45" ht="26.25" customHeight="1" x14ac:dyDescent="0.25">
      <c r="K203" s="593">
        <f>'自主点検表（運営管理）'!$F$391</f>
        <v>0</v>
      </c>
      <c r="L203" s="593"/>
      <c r="M203" s="593"/>
      <c r="N203" s="593"/>
      <c r="O203" s="593"/>
      <c r="P203" s="593"/>
      <c r="Q203" s="593"/>
      <c r="R203" s="593"/>
      <c r="S203" s="593"/>
      <c r="T203" s="593"/>
      <c r="U203" s="593"/>
    </row>
    <row r="204" spans="3:45" ht="26.25" customHeight="1" thickBot="1" x14ac:dyDescent="0.3"/>
    <row r="205" spans="3:45" ht="26.25" customHeight="1" thickBot="1" x14ac:dyDescent="0.3">
      <c r="C205" s="459" t="str">
        <f>_xlfn.IFS(AQ205="不適切","★",AQ205="要確認","▲",AQ205="適切","",AQ205="","")</f>
        <v>★</v>
      </c>
      <c r="D205" s="398" t="s">
        <v>269</v>
      </c>
      <c r="E205" s="390" t="s">
        <v>1316</v>
      </c>
      <c r="AI205" s="424" t="str">
        <f>'自主点検表（運営管理）'!$D$395</f>
        <v>いる・いない</v>
      </c>
      <c r="AJ205" s="394"/>
      <c r="AK205" s="400" t="s">
        <v>286</v>
      </c>
      <c r="AL205" s="394"/>
      <c r="AM205" s="401" t="str">
        <f>IF(AO205=AQ205,"●","✖")</f>
        <v>✖</v>
      </c>
      <c r="AN205" s="392"/>
      <c r="AO205" s="402" t="str">
        <f>_xlfn.IFS(AK205="いる","適切",AK205="いない","不適切",AK205="非該当","非該当",AK205="要確認","要確認")</f>
        <v>適切</v>
      </c>
      <c r="AP205" s="394"/>
      <c r="AQ205" s="403" t="str">
        <f>IF(AI205=AS205,"適切","不適切")</f>
        <v>不適切</v>
      </c>
      <c r="AR205" s="394"/>
      <c r="AS205" s="404" t="s">
        <v>1505</v>
      </c>
    </row>
    <row r="207" spans="3:45" ht="26.25" customHeight="1" x14ac:dyDescent="0.25">
      <c r="G207" s="390" t="s">
        <v>1315</v>
      </c>
      <c r="M207" s="579" t="str">
        <f>'自主点検表（運営管理）'!$P$395</f>
        <v>　</v>
      </c>
      <c r="N207" s="579"/>
      <c r="O207" s="579"/>
      <c r="P207" s="579"/>
      <c r="Q207" s="579"/>
      <c r="R207" s="579"/>
      <c r="S207" s="579"/>
      <c r="T207" s="579"/>
      <c r="U207" s="579"/>
      <c r="V207" s="579"/>
      <c r="W207" s="579"/>
      <c r="X207" s="579"/>
    </row>
    <row r="208" spans="3:45" ht="26.25" customHeight="1" x14ac:dyDescent="0.25">
      <c r="G208" s="390" t="s">
        <v>1314</v>
      </c>
      <c r="M208" s="579" t="str">
        <f>'自主点検表（運営管理）'!$P$396</f>
        <v>　</v>
      </c>
      <c r="N208" s="579"/>
      <c r="O208" s="579"/>
      <c r="P208" s="579"/>
      <c r="Q208" s="579"/>
      <c r="R208" s="579"/>
      <c r="S208" s="579"/>
      <c r="T208" s="579"/>
      <c r="U208" s="579"/>
      <c r="V208" s="579"/>
      <c r="W208" s="579"/>
      <c r="X208" s="579"/>
    </row>
    <row r="209" spans="3:45" ht="26.25" customHeight="1" x14ac:dyDescent="0.25">
      <c r="G209" s="390" t="s">
        <v>1313</v>
      </c>
      <c r="M209" s="579" t="str">
        <f>'自主点検表（運営管理）'!$P$397</f>
        <v>　</v>
      </c>
      <c r="N209" s="579"/>
      <c r="O209" s="579"/>
      <c r="P209" s="579"/>
      <c r="Q209" s="579"/>
      <c r="R209" s="579"/>
      <c r="S209" s="579"/>
      <c r="T209" s="579"/>
      <c r="U209" s="579"/>
      <c r="V209" s="579"/>
      <c r="W209" s="579"/>
      <c r="X209" s="579"/>
    </row>
    <row r="210" spans="3:45" ht="26.25" customHeight="1" x14ac:dyDescent="0.25">
      <c r="G210" s="390" t="s">
        <v>1312</v>
      </c>
      <c r="M210" s="579" t="str">
        <f>'自主点検表（運営管理）'!$P$398</f>
        <v>　</v>
      </c>
      <c r="N210" s="579"/>
      <c r="O210" s="579"/>
      <c r="P210" s="579"/>
      <c r="Q210" s="579"/>
      <c r="R210" s="579"/>
      <c r="S210" s="579"/>
      <c r="T210" s="579"/>
      <c r="U210" s="579"/>
      <c r="V210" s="579"/>
      <c r="W210" s="579"/>
      <c r="X210" s="579"/>
    </row>
    <row r="212" spans="3:45" ht="26.25" customHeight="1" thickBot="1" x14ac:dyDescent="0.3"/>
    <row r="213" spans="3:45" ht="26.25" customHeight="1" thickBot="1" x14ac:dyDescent="0.3">
      <c r="C213" s="459" t="str">
        <f>_xlfn.IFS(AQ213="不適切","★",AQ213="要確認","▲",AQ213="適切","",AQ213="","")</f>
        <v>★</v>
      </c>
      <c r="D213" s="398" t="s">
        <v>269</v>
      </c>
      <c r="E213" s="390" t="s">
        <v>1311</v>
      </c>
      <c r="AI213" s="424" t="str">
        <f>'自主点検表（運営管理）'!$D$403</f>
        <v>いる・いない</v>
      </c>
      <c r="AJ213" s="394"/>
      <c r="AK213" s="400" t="s">
        <v>286</v>
      </c>
      <c r="AL213" s="394"/>
      <c r="AM213" s="401" t="str">
        <f>IF(AO213=AQ213,"●","✖")</f>
        <v>✖</v>
      </c>
      <c r="AN213" s="392"/>
      <c r="AO213" s="402" t="str">
        <f>_xlfn.IFS(AK213="いる","適切",AK213="いない","不適切",AK213="非該当","非該当",AK213="要確認","要確認")</f>
        <v>適切</v>
      </c>
      <c r="AP213" s="394"/>
      <c r="AQ213" s="403" t="str">
        <f>IF(AI213=AS213,"適切","不適切")</f>
        <v>不適切</v>
      </c>
      <c r="AR213" s="394"/>
      <c r="AS213" s="404" t="s">
        <v>1505</v>
      </c>
    </row>
    <row r="214" spans="3:45" ht="26.25" customHeight="1" thickBot="1" x14ac:dyDescent="0.3"/>
    <row r="215" spans="3:45" ht="26.25" customHeight="1" thickBot="1" x14ac:dyDescent="0.3">
      <c r="D215" s="398" t="s">
        <v>269</v>
      </c>
      <c r="F215" s="421" t="str">
        <f>'自主点検表（運営管理）'!$F$404</f>
        <v>　</v>
      </c>
      <c r="G215" s="390" t="s">
        <v>1310</v>
      </c>
    </row>
    <row r="216" spans="3:45" ht="26.25" customHeight="1" thickBot="1" x14ac:dyDescent="0.3">
      <c r="D216" s="398" t="s">
        <v>269</v>
      </c>
      <c r="F216" s="421" t="str">
        <f>'自主点検表（運営管理）'!$F$405</f>
        <v>　</v>
      </c>
      <c r="G216" s="390" t="s">
        <v>1309</v>
      </c>
    </row>
    <row r="217" spans="3:45" ht="26.25" customHeight="1" thickBot="1" x14ac:dyDescent="0.3">
      <c r="D217" s="398" t="s">
        <v>269</v>
      </c>
      <c r="F217" s="421" t="str">
        <f>'自主点検表（運営管理）'!$F$406</f>
        <v>　</v>
      </c>
      <c r="G217" s="390" t="s">
        <v>1308</v>
      </c>
    </row>
    <row r="218" spans="3:45" ht="26.25" customHeight="1" thickBot="1" x14ac:dyDescent="0.3">
      <c r="D218" s="398" t="s">
        <v>269</v>
      </c>
      <c r="F218" s="421" t="str">
        <f>'自主点検表（運営管理）'!$F$407</f>
        <v>　</v>
      </c>
      <c r="G218" s="390" t="s">
        <v>1307</v>
      </c>
    </row>
    <row r="219" spans="3:45" ht="26.25" customHeight="1" thickBot="1" x14ac:dyDescent="0.3">
      <c r="D219" s="398" t="s">
        <v>269</v>
      </c>
      <c r="F219" s="421" t="str">
        <f>'自主点検表（運営管理）'!$F$408</f>
        <v>　</v>
      </c>
      <c r="G219" s="390" t="s">
        <v>1306</v>
      </c>
    </row>
    <row r="220" spans="3:45" ht="26.25" customHeight="1" thickBot="1" x14ac:dyDescent="0.3">
      <c r="D220" s="398" t="s">
        <v>269</v>
      </c>
      <c r="F220" s="421" t="str">
        <f>'自主点検表（運営管理）'!$F$409</f>
        <v>　</v>
      </c>
      <c r="G220" s="390" t="s">
        <v>1305</v>
      </c>
    </row>
    <row r="221" spans="3:45" ht="26.25" customHeight="1" thickBot="1" x14ac:dyDescent="0.3">
      <c r="D221" s="398" t="s">
        <v>269</v>
      </c>
      <c r="F221" s="421" t="str">
        <f>'自主点検表（運営管理）'!$F$410</f>
        <v>　</v>
      </c>
      <c r="G221" s="390" t="s">
        <v>1304</v>
      </c>
      <c r="P221" s="390" t="s">
        <v>1303</v>
      </c>
      <c r="U221" s="599">
        <f>'自主点検表（運営管理）'!$U$410</f>
        <v>0</v>
      </c>
      <c r="V221" s="599"/>
      <c r="W221" s="390" t="s">
        <v>1302</v>
      </c>
    </row>
    <row r="222" spans="3:45" ht="26.25" customHeight="1" thickBot="1" x14ac:dyDescent="0.3">
      <c r="D222" s="398" t="s">
        <v>269</v>
      </c>
      <c r="F222" s="421" t="str">
        <f>'自主点検表（運営管理）'!$F$411</f>
        <v>　</v>
      </c>
      <c r="G222" s="390" t="s">
        <v>1301</v>
      </c>
      <c r="K222" s="579">
        <f>'自主点検表（運営管理）'!$L$411</f>
        <v>0</v>
      </c>
      <c r="L222" s="579"/>
      <c r="M222" s="579"/>
      <c r="N222" s="579"/>
      <c r="O222" s="579"/>
      <c r="P222" s="579"/>
      <c r="Q222" s="579"/>
      <c r="R222" s="579"/>
      <c r="S222" s="579"/>
      <c r="T222" s="579"/>
      <c r="U222" s="579"/>
      <c r="V222" s="579"/>
      <c r="W222" s="579"/>
      <c r="X222" s="579"/>
    </row>
    <row r="223" spans="3:45" ht="26.25" customHeight="1" thickBot="1" x14ac:dyDescent="0.3">
      <c r="D223" s="398" t="s">
        <v>269</v>
      </c>
      <c r="G223" s="426" t="s">
        <v>1542</v>
      </c>
      <c r="H223" s="458"/>
      <c r="I223" s="458"/>
      <c r="J223" s="458"/>
      <c r="K223" s="458"/>
      <c r="L223" s="458"/>
      <c r="M223" s="458"/>
      <c r="N223" s="458"/>
      <c r="O223" s="458"/>
      <c r="P223" s="458"/>
      <c r="Q223" s="458"/>
      <c r="R223" s="458"/>
      <c r="S223" s="458"/>
      <c r="T223" s="458"/>
      <c r="U223" s="458"/>
      <c r="V223" s="458"/>
      <c r="W223" s="458"/>
      <c r="X223" s="458"/>
      <c r="Y223" s="458"/>
      <c r="Z223" s="458"/>
      <c r="AA223" s="458"/>
    </row>
    <row r="225" spans="3:45" ht="26.25" customHeight="1" thickBot="1" x14ac:dyDescent="0.3"/>
    <row r="226" spans="3:45" ht="26.25" customHeight="1" thickBot="1" x14ac:dyDescent="0.3">
      <c r="C226" s="459" t="str">
        <f>_xlfn.IFS(AQ226="不適切","★",AQ226="要確認","▲",AQ226="適切","",AQ226="","")</f>
        <v>★</v>
      </c>
      <c r="D226" s="398" t="s">
        <v>269</v>
      </c>
      <c r="E226" s="390" t="s">
        <v>1300</v>
      </c>
      <c r="AI226" s="424" t="str">
        <f>'自主点検表（運営管理）'!$D$420</f>
        <v>いる・いない</v>
      </c>
      <c r="AJ226" s="394"/>
      <c r="AK226" s="400" t="s">
        <v>286</v>
      </c>
      <c r="AL226" s="394"/>
      <c r="AM226" s="401" t="str">
        <f>IF(AO226=AQ226,"●","✖")</f>
        <v>✖</v>
      </c>
      <c r="AN226" s="392"/>
      <c r="AO226" s="402" t="str">
        <f>_xlfn.IFS(AK226="いる","適切",AK226="いない","不適切",AK226="非該当","非該当",AK226="要確認","要確認")</f>
        <v>適切</v>
      </c>
      <c r="AP226" s="394"/>
      <c r="AQ226" s="403" t="str">
        <f>IF(AI226=AS226,"適切","不適切")</f>
        <v>不適切</v>
      </c>
      <c r="AR226" s="394"/>
      <c r="AS226" s="404" t="s">
        <v>1505</v>
      </c>
    </row>
    <row r="227" spans="3:45" ht="26.25" customHeight="1" thickBot="1" x14ac:dyDescent="0.3">
      <c r="F227" s="390" t="s">
        <v>1514</v>
      </c>
    </row>
    <row r="228" spans="3:45" ht="26.25" customHeight="1" thickBot="1" x14ac:dyDescent="0.3">
      <c r="D228" s="398" t="s">
        <v>269</v>
      </c>
      <c r="F228" s="421" t="str">
        <f>'自主点検表（運営管理）'!$G$421</f>
        <v>　</v>
      </c>
      <c r="G228" s="390" t="s">
        <v>1299</v>
      </c>
    </row>
    <row r="229" spans="3:45" ht="26.25" customHeight="1" thickBot="1" x14ac:dyDescent="0.3">
      <c r="D229" s="398" t="s">
        <v>269</v>
      </c>
      <c r="F229" s="421" t="str">
        <f>'自主点検表（運営管理）'!$G$422</f>
        <v>　</v>
      </c>
      <c r="G229" s="390" t="s">
        <v>1298</v>
      </c>
    </row>
    <row r="230" spans="3:45" ht="26.25" customHeight="1" thickBot="1" x14ac:dyDescent="0.3">
      <c r="D230" s="398" t="s">
        <v>269</v>
      </c>
      <c r="F230" s="421" t="str">
        <f>'自主点検表（運営管理）'!$G$423</f>
        <v>　</v>
      </c>
      <c r="G230" s="390" t="s">
        <v>1297</v>
      </c>
    </row>
    <row r="233" spans="3:45" ht="26.25" customHeight="1" thickBot="1" x14ac:dyDescent="0.3">
      <c r="D233" s="390" t="s">
        <v>1296</v>
      </c>
    </row>
    <row r="234" spans="3:45" ht="26.25" customHeight="1" thickBot="1" x14ac:dyDescent="0.3">
      <c r="C234" s="459" t="str">
        <f>_xlfn.IFS(AQ234="不適切","★",AQ234="要確認","▲",AQ234="適切","",AQ234="","")</f>
        <v>★</v>
      </c>
      <c r="D234" s="398" t="s">
        <v>269</v>
      </c>
      <c r="E234" s="390" t="s">
        <v>1295</v>
      </c>
      <c r="AI234" s="424" t="str">
        <f>'自主点検表（運営管理）'!$D$427</f>
        <v>いる・いない</v>
      </c>
      <c r="AJ234" s="394"/>
      <c r="AK234" s="400" t="s">
        <v>286</v>
      </c>
      <c r="AL234" s="394"/>
      <c r="AM234" s="401" t="str">
        <f>IF(AO234=AQ234,"●","✖")</f>
        <v>✖</v>
      </c>
      <c r="AN234" s="392"/>
      <c r="AO234" s="402" t="str">
        <f>_xlfn.IFS(AK234="いる","適切",AK234="いない","不適切",AK234="非該当","非該当",AK234="要確認","要確認")</f>
        <v>適切</v>
      </c>
      <c r="AP234" s="394"/>
      <c r="AQ234" s="403" t="str">
        <f>IF(AI234=AS234,"適切","不適切")</f>
        <v>不適切</v>
      </c>
      <c r="AR234" s="394"/>
      <c r="AS234" s="404" t="s">
        <v>1505</v>
      </c>
    </row>
    <row r="235" spans="3:45" ht="26.25" customHeight="1" thickBot="1" x14ac:dyDescent="0.3">
      <c r="F235" s="398" t="s">
        <v>269</v>
      </c>
      <c r="G235" s="390" t="s">
        <v>1294</v>
      </c>
    </row>
    <row r="237" spans="3:45" ht="26.25" customHeight="1" thickBot="1" x14ac:dyDescent="0.3">
      <c r="F237" s="390" t="s">
        <v>1256</v>
      </c>
      <c r="K237" s="593">
        <f>'自主点検表（運営管理）'!$K$433</f>
        <v>0</v>
      </c>
      <c r="L237" s="593"/>
      <c r="M237" s="593"/>
      <c r="N237" s="593"/>
      <c r="O237" s="593"/>
      <c r="S237" s="390" t="s">
        <v>1293</v>
      </c>
      <c r="T237" s="409"/>
      <c r="U237" s="409"/>
      <c r="V237" s="390" t="s">
        <v>1292</v>
      </c>
    </row>
    <row r="238" spans="3:45" ht="26.25" customHeight="1" x14ac:dyDescent="0.25">
      <c r="F238" s="390" t="s">
        <v>1291</v>
      </c>
      <c r="K238" s="593">
        <f>'自主点検表（運営管理）'!$K$434</f>
        <v>0</v>
      </c>
      <c r="L238" s="593"/>
      <c r="M238" s="593"/>
      <c r="N238" s="593"/>
      <c r="O238" s="593"/>
    </row>
    <row r="239" spans="3:45" ht="26.25" customHeight="1" x14ac:dyDescent="0.25">
      <c r="F239" s="390" t="s">
        <v>1290</v>
      </c>
      <c r="K239" s="593">
        <f>'自主点検表（運営管理）'!$K$435</f>
        <v>0</v>
      </c>
      <c r="L239" s="593"/>
      <c r="M239" s="593"/>
      <c r="N239" s="593"/>
      <c r="O239" s="593"/>
      <c r="Q239" s="390" t="s">
        <v>1289</v>
      </c>
      <c r="S239" s="593">
        <f>'自主点検表（運営管理）'!$T$435</f>
        <v>0</v>
      </c>
      <c r="T239" s="593"/>
      <c r="U239" s="593"/>
      <c r="V239" s="593"/>
      <c r="W239" s="593"/>
    </row>
    <row r="240" spans="3:45" ht="26.25" customHeight="1" thickBot="1" x14ac:dyDescent="0.3"/>
    <row r="241" spans="2:45" ht="26.25" customHeight="1" thickBot="1" x14ac:dyDescent="0.3">
      <c r="C241" s="459" t="str">
        <f>_xlfn.IFS(AQ241="不適切","★",AQ241="要確認","▲",AQ241="適切","",AQ241="","")</f>
        <v>★</v>
      </c>
      <c r="D241" s="398" t="s">
        <v>269</v>
      </c>
      <c r="E241" s="390" t="s">
        <v>1288</v>
      </c>
      <c r="AI241" s="424" t="str">
        <f>'自主点検表（運営管理）'!$D$441</f>
        <v>いる・いない</v>
      </c>
      <c r="AJ241" s="394"/>
      <c r="AK241" s="400" t="s">
        <v>286</v>
      </c>
      <c r="AL241" s="394"/>
      <c r="AM241" s="401" t="str">
        <f>IF(AO241=AQ241,"●","✖")</f>
        <v>✖</v>
      </c>
      <c r="AN241" s="392"/>
      <c r="AO241" s="402" t="str">
        <f>_xlfn.IFS(AK241="いる","適切",AK241="いない","不適切",AK241="非該当","非該当",AK241="要確認","要確認")</f>
        <v>適切</v>
      </c>
      <c r="AP241" s="394"/>
      <c r="AQ241" s="403" t="str">
        <f>IF(AI241=AS241,"適切","不適切")</f>
        <v>不適切</v>
      </c>
      <c r="AR241" s="394"/>
      <c r="AS241" s="404" t="s">
        <v>1505</v>
      </c>
    </row>
    <row r="242" spans="2:45" ht="26.25" customHeight="1" x14ac:dyDescent="0.25">
      <c r="F242" s="390" t="s">
        <v>1287</v>
      </c>
      <c r="T242" s="596" t="s">
        <v>4</v>
      </c>
      <c r="U242" s="597"/>
      <c r="V242" s="598"/>
    </row>
    <row r="243" spans="2:45" ht="26.25" customHeight="1" x14ac:dyDescent="0.25">
      <c r="F243" s="390" t="s">
        <v>1286</v>
      </c>
      <c r="T243" s="596" t="s">
        <v>219</v>
      </c>
      <c r="U243" s="597"/>
      <c r="V243" s="598"/>
    </row>
    <row r="245" spans="2:45" ht="26.25" customHeight="1" thickBot="1" x14ac:dyDescent="0.3"/>
    <row r="246" spans="2:45" ht="26.25" customHeight="1" thickBot="1" x14ac:dyDescent="0.3">
      <c r="C246" s="459" t="str">
        <f>_xlfn.IFS(AQ246="不適切","★",AQ246="要確認","▲",AQ246="適切","",AQ246="","")</f>
        <v>★</v>
      </c>
      <c r="D246" s="398" t="s">
        <v>269</v>
      </c>
      <c r="E246" s="390" t="s">
        <v>1285</v>
      </c>
      <c r="AI246" s="424" t="str">
        <f>'自主点検表（運営管理）'!$D$444</f>
        <v>いる・いない</v>
      </c>
      <c r="AJ246" s="394"/>
      <c r="AK246" s="400" t="s">
        <v>286</v>
      </c>
      <c r="AL246" s="394"/>
      <c r="AM246" s="401" t="str">
        <f>IF(AO246=AQ246,"●","✖")</f>
        <v>✖</v>
      </c>
      <c r="AN246" s="392"/>
      <c r="AO246" s="402" t="str">
        <f>_xlfn.IFS(AK246="いる","適切",AK246="いない","不適切",AK246="非該当","非該当",AK246="要確認","要確認")</f>
        <v>適切</v>
      </c>
      <c r="AP246" s="394"/>
      <c r="AQ246" s="403" t="str">
        <f>IF(AI246=AS246,"適切","不適切")</f>
        <v>不適切</v>
      </c>
      <c r="AR246" s="394"/>
      <c r="AS246" s="404" t="s">
        <v>1505</v>
      </c>
    </row>
    <row r="247" spans="2:45" ht="26.25" customHeight="1" x14ac:dyDescent="0.25">
      <c r="F247" s="390" t="s">
        <v>1284</v>
      </c>
      <c r="Q247" s="390" t="s">
        <v>1283</v>
      </c>
    </row>
    <row r="248" spans="2:45" ht="26.25" customHeight="1" x14ac:dyDescent="0.25">
      <c r="F248" s="390" t="s">
        <v>1282</v>
      </c>
      <c r="M248" s="599">
        <f>'自主点検表（運営管理）'!$M$445</f>
        <v>0</v>
      </c>
      <c r="N248" s="599"/>
      <c r="O248" s="390" t="s">
        <v>1272</v>
      </c>
      <c r="Q248" s="390" t="s">
        <v>1281</v>
      </c>
    </row>
    <row r="249" spans="2:45" ht="26.25" customHeight="1" x14ac:dyDescent="0.25">
      <c r="F249" s="390" t="s">
        <v>1280</v>
      </c>
      <c r="M249" s="599">
        <f>'自主点検表（運営管理）'!$M$446</f>
        <v>0</v>
      </c>
      <c r="N249" s="599"/>
      <c r="O249" s="390" t="s">
        <v>1272</v>
      </c>
      <c r="Q249" s="390" t="s">
        <v>1279</v>
      </c>
    </row>
    <row r="250" spans="2:45" ht="26.25" customHeight="1" x14ac:dyDescent="0.25">
      <c r="F250" s="390" t="s">
        <v>1278</v>
      </c>
      <c r="M250" s="599">
        <f>'自主点検表（運営管理）'!$M$447</f>
        <v>0</v>
      </c>
      <c r="N250" s="599"/>
      <c r="O250" s="390" t="s">
        <v>1272</v>
      </c>
      <c r="Q250" s="390" t="s">
        <v>1277</v>
      </c>
    </row>
    <row r="251" spans="2:45" ht="26.25" customHeight="1" x14ac:dyDescent="0.25">
      <c r="F251" s="390" t="s">
        <v>1276</v>
      </c>
    </row>
    <row r="252" spans="2:45" ht="26.25" customHeight="1" x14ac:dyDescent="0.25">
      <c r="F252" s="390" t="s">
        <v>1275</v>
      </c>
      <c r="M252" s="599">
        <f>'自主点検表（運営管理）'!$M$449</f>
        <v>0</v>
      </c>
      <c r="N252" s="599"/>
      <c r="O252" s="390" t="s">
        <v>1272</v>
      </c>
      <c r="Q252" s="390" t="s">
        <v>1274</v>
      </c>
    </row>
    <row r="253" spans="2:45" ht="26.25" customHeight="1" x14ac:dyDescent="0.25">
      <c r="F253" s="390" t="s">
        <v>1273</v>
      </c>
      <c r="M253" s="599">
        <f>'自主点検表（運営管理）'!$M$450</f>
        <v>0</v>
      </c>
      <c r="N253" s="599"/>
      <c r="O253" s="390" t="s">
        <v>1272</v>
      </c>
      <c r="Q253" s="390" t="s">
        <v>1271</v>
      </c>
    </row>
    <row r="255" spans="2:45" ht="26.25" customHeight="1" thickBot="1" x14ac:dyDescent="0.3">
      <c r="B255" s="390" t="s">
        <v>1259</v>
      </c>
      <c r="D255" s="390" t="s">
        <v>1270</v>
      </c>
    </row>
    <row r="256" spans="2:45" ht="26.25" customHeight="1" thickBot="1" x14ac:dyDescent="0.3">
      <c r="C256" s="459" t="str">
        <f>_xlfn.IFS(AQ256="不適切","★",AQ256="要確認","▲",AQ256="適切","",AQ256="","")</f>
        <v>★</v>
      </c>
      <c r="D256" s="398" t="s">
        <v>269</v>
      </c>
      <c r="E256" s="390" t="s">
        <v>1269</v>
      </c>
      <c r="AI256" s="424" t="str">
        <f>'自主点検表（運営管理）'!$D$461</f>
        <v>ある・ない</v>
      </c>
      <c r="AJ256" s="394"/>
      <c r="AK256" s="425" t="s">
        <v>289</v>
      </c>
      <c r="AL256" s="394"/>
      <c r="AM256" s="401" t="str">
        <f>IF(AO256=AQ256,"●","✖")</f>
        <v>✖</v>
      </c>
      <c r="AN256" s="392"/>
      <c r="AO256" s="402" t="str">
        <f>_xlfn.IFS(AK256="ある","適切",AK256="ない","不適切",AK256="非該当","非該当",AK256="要確認","要確認")</f>
        <v>適切</v>
      </c>
      <c r="AP256" s="394"/>
      <c r="AQ256" s="403" t="str">
        <f>IF(AI256=AS256,"適切","不適切")</f>
        <v>不適切</v>
      </c>
      <c r="AR256" s="394"/>
      <c r="AS256" s="404" t="s">
        <v>1505</v>
      </c>
    </row>
    <row r="257" spans="2:22" ht="26.25" customHeight="1" x14ac:dyDescent="0.25">
      <c r="F257" s="390" t="s">
        <v>1268</v>
      </c>
    </row>
    <row r="258" spans="2:22" ht="26.25" customHeight="1" x14ac:dyDescent="0.25">
      <c r="G258" s="390" t="s">
        <v>1509</v>
      </c>
      <c r="R258" s="609">
        <f>'自主点検表（運営管理）'!$Q$463</f>
        <v>0</v>
      </c>
      <c r="S258" s="609"/>
      <c r="T258" s="609"/>
      <c r="U258" s="390" t="s">
        <v>1267</v>
      </c>
    </row>
    <row r="259" spans="2:22" ht="26.25" customHeight="1" x14ac:dyDescent="0.25">
      <c r="G259" s="390" t="s">
        <v>1510</v>
      </c>
      <c r="R259" s="609">
        <f>'自主点検表（運営管理）'!$Q$464</f>
        <v>0</v>
      </c>
      <c r="S259" s="609"/>
      <c r="T259" s="609"/>
      <c r="U259" s="390" t="s">
        <v>1263</v>
      </c>
    </row>
    <row r="260" spans="2:22" ht="26.25" customHeight="1" thickBot="1" x14ac:dyDescent="0.3"/>
    <row r="261" spans="2:22" ht="26.25" customHeight="1" thickBot="1" x14ac:dyDescent="0.3">
      <c r="D261" s="398" t="s">
        <v>269</v>
      </c>
      <c r="E261" s="390" t="s">
        <v>1266</v>
      </c>
      <c r="T261" s="596" t="s">
        <v>4</v>
      </c>
      <c r="U261" s="597"/>
      <c r="V261" s="598"/>
    </row>
    <row r="263" spans="2:22" ht="26.25" customHeight="1" x14ac:dyDescent="0.25">
      <c r="F263" s="390" t="s">
        <v>1265</v>
      </c>
    </row>
    <row r="265" spans="2:22" ht="26.25" customHeight="1" x14ac:dyDescent="0.25">
      <c r="G265" s="390" t="s">
        <v>1509</v>
      </c>
      <c r="R265" s="609">
        <f>'自主点検表（運営管理）'!$Q$472</f>
        <v>0</v>
      </c>
      <c r="S265" s="609"/>
      <c r="T265" s="609"/>
      <c r="U265" s="390" t="s">
        <v>1264</v>
      </c>
    </row>
    <row r="266" spans="2:22" ht="26.25" customHeight="1" x14ac:dyDescent="0.25">
      <c r="G266" s="390" t="s">
        <v>1510</v>
      </c>
      <c r="R266" s="609">
        <f>'自主点検表（運営管理）'!$Q$472</f>
        <v>0</v>
      </c>
      <c r="S266" s="609"/>
      <c r="T266" s="609"/>
      <c r="U266" s="390" t="s">
        <v>1263</v>
      </c>
    </row>
    <row r="267" spans="2:22" ht="26.25" customHeight="1" x14ac:dyDescent="0.25">
      <c r="G267" s="390" t="s">
        <v>1262</v>
      </c>
      <c r="R267" s="599">
        <f>'自主点検表（運営管理）'!$Q$474</f>
        <v>0</v>
      </c>
      <c r="S267" s="599"/>
      <c r="T267" s="390" t="s">
        <v>1261</v>
      </c>
    </row>
    <row r="269" spans="2:22" ht="26.25" customHeight="1" thickBot="1" x14ac:dyDescent="0.3">
      <c r="G269" s="390" t="s">
        <v>1260</v>
      </c>
      <c r="K269" s="627" t="e">
        <f>R258/R265</f>
        <v>#DIV/0!</v>
      </c>
      <c r="L269" s="627"/>
      <c r="M269" s="627"/>
      <c r="N269" s="627"/>
    </row>
    <row r="272" spans="2:22" ht="26.25" customHeight="1" thickBot="1" x14ac:dyDescent="0.3">
      <c r="B272" s="390" t="s">
        <v>1259</v>
      </c>
      <c r="D272" s="390" t="s">
        <v>1258</v>
      </c>
    </row>
    <row r="273" spans="3:45" ht="26.25" customHeight="1" thickBot="1" x14ac:dyDescent="0.3">
      <c r="C273" s="459" t="str">
        <f>_xlfn.IFS(AQ273="不適切","★",AQ273="要確認","▲",AQ273="適切","",AQ273="","")</f>
        <v>★</v>
      </c>
      <c r="D273" s="398" t="s">
        <v>269</v>
      </c>
      <c r="E273" s="390" t="s">
        <v>1257</v>
      </c>
      <c r="AI273" s="424" t="str">
        <f>'自主点検表（運営管理）'!$D$480</f>
        <v>いる・いない</v>
      </c>
      <c r="AJ273" s="394"/>
      <c r="AK273" s="400" t="s">
        <v>286</v>
      </c>
      <c r="AL273" s="394"/>
      <c r="AM273" s="401" t="str">
        <f>IF(AO273=AQ273,"●","✖")</f>
        <v>✖</v>
      </c>
      <c r="AN273" s="392"/>
      <c r="AO273" s="402" t="str">
        <f>_xlfn.IFS(AK273="いる","適切",AK273="いない","不適切",AK273="非該当","非該当",AK273="要確認","要確認")</f>
        <v>適切</v>
      </c>
      <c r="AP273" s="394"/>
      <c r="AQ273" s="403" t="str">
        <f>IF(AI273=AS273,"適切","不適切")</f>
        <v>不適切</v>
      </c>
      <c r="AR273" s="394"/>
      <c r="AS273" s="404" t="s">
        <v>1505</v>
      </c>
    </row>
    <row r="274" spans="3:45" ht="26.25" customHeight="1" x14ac:dyDescent="0.25">
      <c r="G274" s="390" t="s">
        <v>1256</v>
      </c>
      <c r="L274" s="593">
        <f>'自主点検表（運営管理）'!$K$481</f>
        <v>0</v>
      </c>
      <c r="M274" s="593"/>
      <c r="N274" s="593"/>
      <c r="O274" s="593"/>
      <c r="P274" s="593"/>
      <c r="Q274" s="593"/>
      <c r="R274" s="593"/>
      <c r="S274" s="593"/>
      <c r="T274" s="593"/>
    </row>
    <row r="275" spans="3:45" ht="26.25" customHeight="1" x14ac:dyDescent="0.25">
      <c r="G275" s="390" t="s">
        <v>1255</v>
      </c>
      <c r="L275" s="611">
        <f>'自主点検表（運営管理）'!$K$482</f>
        <v>0</v>
      </c>
      <c r="M275" s="612"/>
      <c r="N275" s="612"/>
      <c r="O275" s="612"/>
      <c r="P275" s="612"/>
      <c r="Q275" s="612"/>
      <c r="R275" s="612"/>
      <c r="S275" s="612"/>
      <c r="T275" s="612"/>
      <c r="U275" s="612"/>
      <c r="V275" s="612"/>
      <c r="W275" s="612"/>
      <c r="X275" s="612"/>
      <c r="Y275" s="612"/>
      <c r="Z275" s="612"/>
      <c r="AA275" s="612"/>
      <c r="AB275" s="612"/>
      <c r="AC275" s="612"/>
      <c r="AD275" s="612"/>
      <c r="AE275" s="613"/>
    </row>
    <row r="276" spans="3:45" ht="26.25" customHeight="1" x14ac:dyDescent="0.25">
      <c r="L276" s="614"/>
      <c r="M276" s="615"/>
      <c r="N276" s="615"/>
      <c r="O276" s="615"/>
      <c r="P276" s="615"/>
      <c r="Q276" s="615"/>
      <c r="R276" s="615"/>
      <c r="S276" s="615"/>
      <c r="T276" s="615"/>
      <c r="U276" s="615"/>
      <c r="V276" s="615"/>
      <c r="W276" s="615"/>
      <c r="X276" s="615"/>
      <c r="Y276" s="615"/>
      <c r="Z276" s="615"/>
      <c r="AA276" s="615"/>
      <c r="AB276" s="615"/>
      <c r="AC276" s="615"/>
      <c r="AD276" s="615"/>
      <c r="AE276" s="616"/>
    </row>
    <row r="278" spans="3:45" ht="26.25" customHeight="1" thickBot="1" x14ac:dyDescent="0.3">
      <c r="D278" s="390" t="s">
        <v>1254</v>
      </c>
    </row>
    <row r="279" spans="3:45" ht="26.25" customHeight="1" thickBot="1" x14ac:dyDescent="0.3">
      <c r="C279" s="459" t="str">
        <f>_xlfn.IFS(AQ279="不適切","★",AQ279="要確認","▲",AQ279="適切","",AQ279="","")</f>
        <v>★</v>
      </c>
      <c r="D279" s="398" t="s">
        <v>269</v>
      </c>
      <c r="F279" s="390" t="s">
        <v>1253</v>
      </c>
      <c r="AI279" s="424" t="str">
        <f>'自主点検表（運営管理）'!$D$494</f>
        <v>いる・いない</v>
      </c>
      <c r="AJ279" s="394"/>
      <c r="AK279" s="400" t="s">
        <v>286</v>
      </c>
      <c r="AL279" s="394"/>
      <c r="AM279" s="401" t="str">
        <f>IF(AO279=AQ279,"●","✖")</f>
        <v>✖</v>
      </c>
      <c r="AN279" s="392"/>
      <c r="AO279" s="402" t="str">
        <f>_xlfn.IFS(AK279="いる","適切",AK279="いない","不適切",AK279="非該当","非該当",AK279="要確認","要確認")</f>
        <v>適切</v>
      </c>
      <c r="AP279" s="394"/>
      <c r="AQ279" s="403" t="str">
        <f>IF(AI279=AS279,"適切","不適切")</f>
        <v>不適切</v>
      </c>
      <c r="AR279" s="394"/>
      <c r="AS279" s="404" t="s">
        <v>1505</v>
      </c>
    </row>
    <row r="280" spans="3:45" ht="26.25" customHeight="1" thickBot="1" x14ac:dyDescent="0.3">
      <c r="D280" s="398" t="s">
        <v>269</v>
      </c>
      <c r="F280" s="422">
        <f>'自主点検表（運営管理）'!$F$500</f>
        <v>0</v>
      </c>
      <c r="G280" s="390" t="s">
        <v>1252</v>
      </c>
    </row>
    <row r="281" spans="3:45" ht="26.25" customHeight="1" thickBot="1" x14ac:dyDescent="0.3">
      <c r="D281" s="398" t="s">
        <v>269</v>
      </c>
      <c r="F281" s="422">
        <f>'自主点検表（運営管理）'!$F$501</f>
        <v>0</v>
      </c>
      <c r="G281" s="390" t="s">
        <v>1251</v>
      </c>
    </row>
    <row r="282" spans="3:45" ht="26.25" customHeight="1" thickBot="1" x14ac:dyDescent="0.3">
      <c r="D282" s="398" t="s">
        <v>269</v>
      </c>
      <c r="F282" s="422">
        <f>'自主点検表（運営管理）'!$F$503</f>
        <v>0</v>
      </c>
      <c r="G282" s="390" t="s">
        <v>1250</v>
      </c>
    </row>
    <row r="283" spans="3:45" ht="26.25" customHeight="1" thickBot="1" x14ac:dyDescent="0.3">
      <c r="D283" s="398" t="s">
        <v>269</v>
      </c>
      <c r="F283" s="421">
        <f>'自主点検表（運営管理）'!$F$505</f>
        <v>0</v>
      </c>
      <c r="G283" s="462" t="s">
        <v>1548</v>
      </c>
      <c r="H283" s="462"/>
      <c r="I283" s="462"/>
      <c r="J283" s="462"/>
      <c r="K283" s="462"/>
      <c r="L283" s="462"/>
      <c r="M283" s="462"/>
      <c r="N283" s="461"/>
      <c r="O283" s="461"/>
      <c r="P283" s="461"/>
      <c r="Q283" s="461"/>
      <c r="R283" s="461"/>
      <c r="S283" s="461"/>
      <c r="T283" s="461"/>
      <c r="U283" s="461"/>
      <c r="V283" s="461"/>
      <c r="W283" s="461"/>
      <c r="X283" s="461"/>
      <c r="Y283" s="461"/>
      <c r="Z283" s="461"/>
      <c r="AA283" s="461"/>
      <c r="AB283" s="461"/>
    </row>
    <row r="284" spans="3:45" ht="26.25" customHeight="1" thickBot="1" x14ac:dyDescent="0.3">
      <c r="D284" s="398" t="s">
        <v>269</v>
      </c>
      <c r="F284" s="421">
        <f>'自主点検表（運営管理）'!$F$506</f>
        <v>0</v>
      </c>
      <c r="G284" s="462"/>
      <c r="H284" s="462" t="s">
        <v>1549</v>
      </c>
      <c r="I284" s="462"/>
      <c r="J284" s="462"/>
      <c r="K284" s="462"/>
      <c r="L284" s="462"/>
      <c r="M284" s="462"/>
      <c r="N284" s="461"/>
      <c r="O284" s="461"/>
      <c r="P284" s="461"/>
      <c r="Q284" s="461"/>
      <c r="R284" s="461"/>
      <c r="S284" s="461"/>
      <c r="T284" s="461"/>
      <c r="U284" s="461"/>
      <c r="V284" s="461"/>
      <c r="W284" s="461"/>
      <c r="X284" s="461"/>
      <c r="Y284" s="461"/>
      <c r="Z284" s="461"/>
      <c r="AA284" s="461"/>
      <c r="AB284" s="461"/>
    </row>
    <row r="285" spans="3:45" ht="26.25" customHeight="1" thickBot="1" x14ac:dyDescent="0.3">
      <c r="D285" s="398" t="s">
        <v>269</v>
      </c>
      <c r="F285" s="421">
        <f>'自主点検表（運営管理）'!$F$507</f>
        <v>0</v>
      </c>
      <c r="G285" s="462"/>
      <c r="H285" s="462" t="s">
        <v>1550</v>
      </c>
      <c r="I285" s="462"/>
      <c r="J285" s="462"/>
      <c r="K285" s="462"/>
      <c r="L285" s="462"/>
      <c r="M285" s="462"/>
      <c r="N285" s="461"/>
      <c r="O285" s="461"/>
      <c r="P285" s="461"/>
      <c r="Q285" s="461"/>
      <c r="R285" s="461"/>
      <c r="S285" s="461"/>
      <c r="T285" s="461"/>
      <c r="U285" s="461"/>
      <c r="V285" s="461"/>
      <c r="W285" s="461"/>
      <c r="X285" s="461"/>
      <c r="Y285" s="461"/>
      <c r="Z285" s="461"/>
      <c r="AA285" s="461"/>
      <c r="AB285" s="461"/>
    </row>
    <row r="286" spans="3:45" ht="26.25" customHeight="1" thickBot="1" x14ac:dyDescent="0.3">
      <c r="D286" s="398" t="s">
        <v>269</v>
      </c>
      <c r="F286" s="421">
        <f>'自主点検表（運営管理）'!$F$508</f>
        <v>0</v>
      </c>
      <c r="G286" s="462"/>
      <c r="H286" s="462" t="s">
        <v>1551</v>
      </c>
      <c r="I286" s="462"/>
      <c r="J286" s="462"/>
      <c r="K286" s="462"/>
      <c r="L286" s="462"/>
      <c r="M286" s="462"/>
      <c r="N286" s="461"/>
      <c r="O286" s="461"/>
      <c r="P286" s="461"/>
      <c r="Q286" s="461"/>
      <c r="R286" s="461"/>
      <c r="S286" s="461"/>
      <c r="T286" s="461"/>
      <c r="U286" s="461"/>
      <c r="V286" s="461"/>
      <c r="W286" s="461"/>
      <c r="X286" s="461"/>
      <c r="Y286" s="461"/>
      <c r="Z286" s="461"/>
      <c r="AA286" s="461"/>
      <c r="AB286" s="461"/>
    </row>
    <row r="287" spans="3:45" ht="26.25" customHeight="1" thickBot="1" x14ac:dyDescent="0.3">
      <c r="D287" s="398" t="s">
        <v>269</v>
      </c>
      <c r="F287" s="421">
        <f>'自主点検表（運営管理）'!$F$509</f>
        <v>0</v>
      </c>
      <c r="G287" s="462"/>
      <c r="H287" s="462" t="s">
        <v>1552</v>
      </c>
      <c r="I287" s="462"/>
      <c r="J287" s="462"/>
      <c r="K287" s="462"/>
      <c r="L287" s="462"/>
      <c r="M287" s="462"/>
      <c r="N287" s="461"/>
      <c r="O287" s="461"/>
      <c r="P287" s="461"/>
      <c r="Q287" s="461"/>
      <c r="R287" s="461"/>
      <c r="S287" s="461"/>
      <c r="T287" s="461"/>
      <c r="U287" s="461"/>
      <c r="V287" s="461"/>
      <c r="W287" s="461"/>
      <c r="X287" s="461"/>
      <c r="Y287" s="461"/>
      <c r="Z287" s="461"/>
      <c r="AA287" s="461"/>
      <c r="AB287" s="461"/>
    </row>
    <row r="288" spans="3:45" ht="26.25" customHeight="1" thickBot="1" x14ac:dyDescent="0.3">
      <c r="D288" s="398" t="s">
        <v>269</v>
      </c>
      <c r="F288" s="421">
        <f>'自主点検表（運営管理）'!$F$510</f>
        <v>0</v>
      </c>
      <c r="G288" s="462"/>
      <c r="H288" s="462" t="s">
        <v>1553</v>
      </c>
      <c r="I288" s="462"/>
      <c r="J288" s="462"/>
      <c r="K288" s="462"/>
      <c r="L288" s="462"/>
      <c r="M288" s="462"/>
      <c r="N288" s="461"/>
      <c r="O288" s="461"/>
      <c r="P288" s="461"/>
      <c r="Q288" s="461"/>
      <c r="R288" s="461"/>
      <c r="S288" s="461"/>
      <c r="T288" s="461"/>
      <c r="U288" s="461"/>
      <c r="V288" s="461"/>
      <c r="W288" s="461"/>
      <c r="X288" s="461"/>
      <c r="Y288" s="461"/>
      <c r="Z288" s="461"/>
      <c r="AA288" s="461"/>
      <c r="AB288" s="461"/>
    </row>
    <row r="289" spans="2:45" ht="26.25" customHeight="1" thickBot="1" x14ac:dyDescent="0.3">
      <c r="D289" s="398" t="s">
        <v>269</v>
      </c>
      <c r="F289" s="422">
        <f>'自主点検表（運営管理）'!$F$512</f>
        <v>0</v>
      </c>
      <c r="G289" s="390" t="s">
        <v>1249</v>
      </c>
    </row>
    <row r="290" spans="2:45" ht="26.25" customHeight="1" thickBot="1" x14ac:dyDescent="0.3">
      <c r="D290" s="398" t="s">
        <v>269</v>
      </c>
      <c r="F290" s="421">
        <f>'自主点検表（運営管理）'!$F$514</f>
        <v>0</v>
      </c>
      <c r="G290" s="390" t="s">
        <v>1241</v>
      </c>
    </row>
    <row r="293" spans="2:45" ht="26.25" customHeight="1" thickBot="1" x14ac:dyDescent="0.3">
      <c r="D293" s="390" t="s">
        <v>1248</v>
      </c>
    </row>
    <row r="294" spans="2:45" ht="26.25" customHeight="1" thickBot="1" x14ac:dyDescent="0.3">
      <c r="B294" s="390" t="s">
        <v>1236</v>
      </c>
      <c r="C294" s="459" t="str">
        <f>_xlfn.IFS(AQ294="不適切","★",AQ294="要確認","▲",AQ294="適切","",AQ294="","")</f>
        <v>★</v>
      </c>
      <c r="D294" s="398" t="s">
        <v>269</v>
      </c>
      <c r="E294" s="390" t="s">
        <v>1247</v>
      </c>
      <c r="AI294" s="424" t="str">
        <f>'自主点検表（運営管理）'!$D$521</f>
        <v>いる・いない</v>
      </c>
      <c r="AJ294" s="394"/>
      <c r="AK294" s="400" t="s">
        <v>286</v>
      </c>
      <c r="AL294" s="394"/>
      <c r="AM294" s="401" t="str">
        <f>IF(AO294=AQ294,"●","✖")</f>
        <v>✖</v>
      </c>
      <c r="AN294" s="392"/>
      <c r="AO294" s="402" t="str">
        <f>_xlfn.IFS(AK294="いる","適切",AK294="いない","不適切",AK294="非該当","非該当",AK294="要確認","要確認")</f>
        <v>適切</v>
      </c>
      <c r="AP294" s="394"/>
      <c r="AQ294" s="403" t="str">
        <f>IF(AI294=AS294,"適切","不適切")</f>
        <v>不適切</v>
      </c>
      <c r="AR294" s="394"/>
      <c r="AS294" s="404" t="s">
        <v>1505</v>
      </c>
    </row>
    <row r="295" spans="2:45" ht="26.25" customHeight="1" thickBot="1" x14ac:dyDescent="0.3"/>
    <row r="296" spans="2:45" ht="26.25" customHeight="1" thickBot="1" x14ac:dyDescent="0.3">
      <c r="B296" s="390" t="s">
        <v>1236</v>
      </c>
      <c r="C296" s="459" t="str">
        <f>_xlfn.IFS(AQ296="不適切","★",AQ296="要確認","▲",AQ296="適切","",AQ296="","")</f>
        <v>★</v>
      </c>
      <c r="D296" s="398" t="s">
        <v>269</v>
      </c>
      <c r="E296" s="390" t="s">
        <v>1246</v>
      </c>
      <c r="AI296" s="424" t="str">
        <f>'自主点検表（運営管理）'!$D$541</f>
        <v>いる・いない</v>
      </c>
      <c r="AJ296" s="394"/>
      <c r="AK296" s="400" t="s">
        <v>286</v>
      </c>
      <c r="AL296" s="394"/>
      <c r="AM296" s="401" t="str">
        <f>IF(AO296=AQ296,"●","✖")</f>
        <v>✖</v>
      </c>
      <c r="AN296" s="392"/>
      <c r="AO296" s="402" t="str">
        <f>_xlfn.IFS(AK296="いる","適切",AK296="いない","不適切",AK296="非該当","非該当",AK296="要確認","要確認")</f>
        <v>適切</v>
      </c>
      <c r="AP296" s="394"/>
      <c r="AQ296" s="403" t="str">
        <f>IF(AI296=AS296,"適切","不適切")</f>
        <v>不適切</v>
      </c>
      <c r="AR296" s="394"/>
      <c r="AS296" s="404" t="s">
        <v>1505</v>
      </c>
    </row>
    <row r="297" spans="2:45" ht="26.25" customHeight="1" thickBot="1" x14ac:dyDescent="0.3">
      <c r="D297" s="398" t="s">
        <v>269</v>
      </c>
      <c r="F297" s="421" t="str">
        <f>'自主点検表（運営管理）'!$F$541</f>
        <v>　</v>
      </c>
      <c r="G297" s="390" t="s">
        <v>1245</v>
      </c>
    </row>
    <row r="298" spans="2:45" ht="26.25" customHeight="1" thickBot="1" x14ac:dyDescent="0.3">
      <c r="D298" s="398" t="s">
        <v>269</v>
      </c>
      <c r="F298" s="421" t="str">
        <f>'自主点検表（運営管理）'!$F$542</f>
        <v>　</v>
      </c>
      <c r="G298" s="390" t="s">
        <v>1244</v>
      </c>
    </row>
    <row r="299" spans="2:45" ht="26.25" customHeight="1" thickBot="1" x14ac:dyDescent="0.3">
      <c r="D299" s="398" t="s">
        <v>269</v>
      </c>
      <c r="F299" s="421" t="str">
        <f>'自主点検表（運営管理）'!$F$544</f>
        <v>　</v>
      </c>
      <c r="G299" s="390" t="s">
        <v>1243</v>
      </c>
    </row>
    <row r="300" spans="2:45" ht="26.25" customHeight="1" thickBot="1" x14ac:dyDescent="0.3">
      <c r="D300" s="398" t="s">
        <v>269</v>
      </c>
      <c r="F300" s="421">
        <f>'自主点検表（運営管理）'!$F$546</f>
        <v>0</v>
      </c>
      <c r="G300" s="462" t="s">
        <v>1548</v>
      </c>
      <c r="H300" s="462"/>
      <c r="I300" s="462"/>
      <c r="J300" s="462"/>
      <c r="K300" s="462"/>
      <c r="L300" s="462"/>
      <c r="M300" s="462"/>
      <c r="N300" s="462"/>
      <c r="O300" s="462"/>
      <c r="P300" s="462"/>
      <c r="Q300" s="462"/>
      <c r="R300" s="462"/>
      <c r="S300" s="462"/>
      <c r="T300" s="462"/>
      <c r="U300" s="462"/>
      <c r="V300" s="462"/>
      <c r="W300" s="461"/>
      <c r="X300" s="461"/>
      <c r="Y300" s="461"/>
      <c r="Z300" s="461"/>
      <c r="AA300" s="461"/>
      <c r="AB300" s="461"/>
    </row>
    <row r="301" spans="2:45" ht="26.25" customHeight="1" thickBot="1" x14ac:dyDescent="0.3">
      <c r="D301" s="398" t="s">
        <v>269</v>
      </c>
      <c r="F301" s="421">
        <f>'自主点検表（運営管理）'!$F$547</f>
        <v>0</v>
      </c>
      <c r="G301" s="462"/>
      <c r="H301" s="462" t="s">
        <v>1549</v>
      </c>
      <c r="I301" s="462"/>
      <c r="J301" s="462"/>
      <c r="K301" s="462"/>
      <c r="L301" s="462"/>
      <c r="M301" s="462"/>
      <c r="N301" s="462"/>
      <c r="O301" s="462"/>
      <c r="P301" s="462"/>
      <c r="Q301" s="462"/>
      <c r="R301" s="462"/>
      <c r="S301" s="462"/>
      <c r="T301" s="462"/>
      <c r="U301" s="462"/>
      <c r="V301" s="462"/>
      <c r="W301" s="461"/>
      <c r="X301" s="461"/>
      <c r="Y301" s="461"/>
      <c r="Z301" s="461"/>
      <c r="AA301" s="461"/>
      <c r="AB301" s="461"/>
    </row>
    <row r="302" spans="2:45" ht="26.25" customHeight="1" thickBot="1" x14ac:dyDescent="0.3">
      <c r="D302" s="398" t="s">
        <v>269</v>
      </c>
      <c r="F302" s="421">
        <f>'自主点検表（運営管理）'!$F$548</f>
        <v>0</v>
      </c>
      <c r="G302" s="462"/>
      <c r="H302" s="462" t="s">
        <v>1550</v>
      </c>
      <c r="I302" s="462"/>
      <c r="J302" s="462"/>
      <c r="K302" s="462"/>
      <c r="L302" s="462"/>
      <c r="M302" s="462"/>
      <c r="N302" s="462"/>
      <c r="O302" s="462"/>
      <c r="P302" s="462"/>
      <c r="Q302" s="462"/>
      <c r="R302" s="462"/>
      <c r="S302" s="462"/>
      <c r="T302" s="462"/>
      <c r="U302" s="462"/>
      <c r="V302" s="462"/>
      <c r="W302" s="461"/>
      <c r="X302" s="461"/>
      <c r="Y302" s="461"/>
      <c r="Z302" s="461"/>
      <c r="AA302" s="461"/>
      <c r="AB302" s="461"/>
    </row>
    <row r="303" spans="2:45" ht="26.25" customHeight="1" thickBot="1" x14ac:dyDescent="0.3">
      <c r="D303" s="398" t="s">
        <v>269</v>
      </c>
      <c r="F303" s="421">
        <f>'自主点検表（運営管理）'!$F$549</f>
        <v>0</v>
      </c>
      <c r="G303" s="462"/>
      <c r="H303" s="462" t="s">
        <v>1551</v>
      </c>
      <c r="I303" s="462"/>
      <c r="J303" s="462"/>
      <c r="K303" s="462"/>
      <c r="L303" s="462"/>
      <c r="M303" s="462"/>
      <c r="N303" s="462"/>
      <c r="O303" s="462"/>
      <c r="P303" s="462"/>
      <c r="Q303" s="462"/>
      <c r="R303" s="462"/>
      <c r="S303" s="462"/>
      <c r="T303" s="462"/>
      <c r="U303" s="462"/>
      <c r="V303" s="462"/>
      <c r="W303" s="461"/>
      <c r="X303" s="461"/>
      <c r="Y303" s="461"/>
      <c r="Z303" s="461"/>
      <c r="AA303" s="461"/>
      <c r="AB303" s="461"/>
    </row>
    <row r="304" spans="2:45" ht="26.25" customHeight="1" thickBot="1" x14ac:dyDescent="0.3">
      <c r="D304" s="398" t="s">
        <v>269</v>
      </c>
      <c r="F304" s="421">
        <f>'自主点検表（運営管理）'!$F$550</f>
        <v>0</v>
      </c>
      <c r="G304" s="462"/>
      <c r="H304" s="462" t="s">
        <v>1552</v>
      </c>
      <c r="I304" s="462"/>
      <c r="J304" s="462"/>
      <c r="K304" s="462"/>
      <c r="L304" s="462"/>
      <c r="M304" s="462"/>
      <c r="N304" s="462"/>
      <c r="O304" s="462"/>
      <c r="P304" s="462"/>
      <c r="Q304" s="462"/>
      <c r="R304" s="462"/>
      <c r="S304" s="462"/>
      <c r="T304" s="462"/>
      <c r="U304" s="462"/>
      <c r="V304" s="462"/>
      <c r="W304" s="461"/>
      <c r="X304" s="461"/>
      <c r="Y304" s="461"/>
      <c r="Z304" s="461"/>
      <c r="AA304" s="461"/>
      <c r="AB304" s="461"/>
    </row>
    <row r="305" spans="2:45" ht="26.25" customHeight="1" thickBot="1" x14ac:dyDescent="0.3">
      <c r="D305" s="398" t="s">
        <v>269</v>
      </c>
      <c r="F305" s="421">
        <f>'自主点検表（運営管理）'!$F$562</f>
        <v>0</v>
      </c>
      <c r="G305" s="462"/>
      <c r="H305" s="462" t="s">
        <v>1553</v>
      </c>
      <c r="I305" s="462"/>
      <c r="J305" s="462"/>
      <c r="K305" s="462"/>
      <c r="L305" s="462"/>
      <c r="M305" s="462"/>
      <c r="N305" s="462"/>
      <c r="O305" s="462"/>
      <c r="P305" s="462"/>
      <c r="Q305" s="462"/>
      <c r="R305" s="462"/>
      <c r="S305" s="462"/>
      <c r="T305" s="462"/>
      <c r="U305" s="462"/>
      <c r="V305" s="462"/>
      <c r="W305" s="461"/>
      <c r="X305" s="461"/>
      <c r="Y305" s="461"/>
      <c r="Z305" s="461"/>
      <c r="AA305" s="461"/>
      <c r="AB305" s="461"/>
    </row>
    <row r="306" spans="2:45" ht="26.25" customHeight="1" thickBot="1" x14ac:dyDescent="0.3">
      <c r="D306" s="398" t="s">
        <v>269</v>
      </c>
      <c r="F306" s="421" t="str">
        <f>'自主点検表（運営管理）'!$F$553</f>
        <v>　</v>
      </c>
      <c r="G306" s="390" t="s">
        <v>1242</v>
      </c>
    </row>
    <row r="307" spans="2:45" ht="26.25" customHeight="1" thickBot="1" x14ac:dyDescent="0.3">
      <c r="D307" s="398" t="s">
        <v>269</v>
      </c>
      <c r="F307" s="421" t="str">
        <f>'自主点検表（運営管理）'!$F$555</f>
        <v>　</v>
      </c>
      <c r="G307" s="390" t="s">
        <v>1241</v>
      </c>
    </row>
    <row r="308" spans="2:45" ht="26.25" customHeight="1" thickBot="1" x14ac:dyDescent="0.3">
      <c r="D308" s="398" t="s">
        <v>269</v>
      </c>
      <c r="F308" s="421" t="str">
        <f>'自主点検表（運営管理）'!$F$556</f>
        <v>　</v>
      </c>
      <c r="G308" s="390" t="s">
        <v>1240</v>
      </c>
    </row>
    <row r="309" spans="2:45" ht="26.25" customHeight="1" thickBot="1" x14ac:dyDescent="0.3">
      <c r="D309" s="398" t="s">
        <v>269</v>
      </c>
      <c r="F309" s="421" t="str">
        <f>'自主点検表（運営管理）'!$F$557</f>
        <v>　</v>
      </c>
      <c r="G309" s="390" t="s">
        <v>1239</v>
      </c>
    </row>
    <row r="310" spans="2:45" ht="26.25" customHeight="1" thickBot="1" x14ac:dyDescent="0.3">
      <c r="D310" s="398" t="s">
        <v>269</v>
      </c>
      <c r="F310" s="421" t="str">
        <f>'自主点検表（運営管理）'!$F$558</f>
        <v>　</v>
      </c>
      <c r="G310" s="390" t="s">
        <v>1238</v>
      </c>
    </row>
    <row r="311" spans="2:45" ht="26.25" customHeight="1" thickBot="1" x14ac:dyDescent="0.3">
      <c r="D311" s="398" t="s">
        <v>269</v>
      </c>
      <c r="F311" s="421" t="str">
        <f>'自主点検表（運営管理）'!$F$559</f>
        <v>　</v>
      </c>
      <c r="G311" s="390" t="s">
        <v>1237</v>
      </c>
    </row>
    <row r="312" spans="2:45" ht="26.25" customHeight="1" thickBot="1" x14ac:dyDescent="0.3"/>
    <row r="313" spans="2:45" ht="26.25" customHeight="1" thickBot="1" x14ac:dyDescent="0.3">
      <c r="B313" s="390" t="s">
        <v>1236</v>
      </c>
      <c r="C313" s="459" t="str">
        <f>_xlfn.IFS(AQ313="不適切","★",AQ313="要確認","▲",AQ313="適切","",AQ313="","")</f>
        <v>★</v>
      </c>
      <c r="D313" s="398" t="s">
        <v>269</v>
      </c>
      <c r="E313" s="390" t="s">
        <v>1235</v>
      </c>
      <c r="AI313" s="424" t="str">
        <f>'自主点検表（運営管理）'!$D$563</f>
        <v>いる・いない</v>
      </c>
      <c r="AJ313" s="394"/>
      <c r="AK313" s="400" t="s">
        <v>286</v>
      </c>
      <c r="AL313" s="394"/>
      <c r="AM313" s="401" t="str">
        <f>IF(AO313=AQ313,"●","✖")</f>
        <v>✖</v>
      </c>
      <c r="AN313" s="392"/>
      <c r="AO313" s="402" t="str">
        <f>_xlfn.IFS(AK313="いる","適切",AK313="いない","不適切",AK313="非該当","非該当",AK313="要確認","要確認")</f>
        <v>適切</v>
      </c>
      <c r="AP313" s="394"/>
      <c r="AQ313" s="403" t="str">
        <f>IF(AI313=AS313,"適切","不適切")</f>
        <v>不適切</v>
      </c>
      <c r="AR313" s="394"/>
      <c r="AS313" s="404" t="s">
        <v>1505</v>
      </c>
    </row>
    <row r="314" spans="2:45" ht="26.25" customHeight="1" thickBot="1" x14ac:dyDescent="0.3"/>
    <row r="315" spans="2:45" ht="26.25" customHeight="1" thickBot="1" x14ac:dyDescent="0.3">
      <c r="B315" s="390" t="s">
        <v>1230</v>
      </c>
      <c r="C315" s="459" t="str">
        <f>_xlfn.IFS(AQ315="不適切","★",AQ315="要確認","▲",AQ315="適切","",AQ315="","")</f>
        <v>★</v>
      </c>
      <c r="D315" s="398" t="s">
        <v>269</v>
      </c>
      <c r="E315" s="390" t="s">
        <v>1234</v>
      </c>
      <c r="AI315" s="424" t="str">
        <f>'自主点検表（運営管理）'!$D$595</f>
        <v>いる・いない</v>
      </c>
      <c r="AJ315" s="394"/>
      <c r="AK315" s="400" t="s">
        <v>286</v>
      </c>
      <c r="AL315" s="394"/>
      <c r="AM315" s="401" t="str">
        <f>IF(AO315=AQ315,"●","✖")</f>
        <v>✖</v>
      </c>
      <c r="AN315" s="392"/>
      <c r="AO315" s="402" t="str">
        <f>_xlfn.IFS(AK315="いる","適切",AK315="いない","不適切",AK315="非該当","非該当",AK315="要確認","要確認")</f>
        <v>適切</v>
      </c>
      <c r="AP315" s="394"/>
      <c r="AQ315" s="403" t="str">
        <f>IF(AI315=AS315,"適切","不適切")</f>
        <v>不適切</v>
      </c>
      <c r="AR315" s="394"/>
      <c r="AS315" s="404" t="s">
        <v>1505</v>
      </c>
    </row>
    <row r="316" spans="2:45" ht="26.25" customHeight="1" x14ac:dyDescent="0.25">
      <c r="G316" s="390" t="s">
        <v>1233</v>
      </c>
    </row>
    <row r="317" spans="2:45" ht="26.25" customHeight="1" x14ac:dyDescent="0.25">
      <c r="G317" s="390" t="s">
        <v>1232</v>
      </c>
      <c r="K317" s="599">
        <f>'自主点検表（運営管理）'!$J$598</f>
        <v>0</v>
      </c>
      <c r="L317" s="599"/>
      <c r="M317" s="390" t="s">
        <v>1177</v>
      </c>
    </row>
    <row r="318" spans="2:45" ht="26.25" customHeight="1" thickBot="1" x14ac:dyDescent="0.3"/>
    <row r="319" spans="2:45" ht="26.25" customHeight="1" thickBot="1" x14ac:dyDescent="0.3">
      <c r="B319" s="390" t="s">
        <v>1230</v>
      </c>
      <c r="C319" s="459" t="str">
        <f>_xlfn.IFS(AQ319="不適切","★",AQ319="要確認","▲",AQ319="適切","",AQ319="","")</f>
        <v>★</v>
      </c>
      <c r="D319" s="398" t="s">
        <v>269</v>
      </c>
      <c r="E319" s="390" t="s">
        <v>1231</v>
      </c>
      <c r="AI319" s="424" t="str">
        <f>'自主点検表（運営管理）'!$D$601</f>
        <v>いる・いない・非該当</v>
      </c>
      <c r="AJ319" s="394"/>
      <c r="AK319" s="400" t="s">
        <v>286</v>
      </c>
      <c r="AL319" s="394"/>
      <c r="AM319" s="401" t="str">
        <f>IF(AO319=AQ319,"●","✖")</f>
        <v>✖</v>
      </c>
      <c r="AN319" s="392"/>
      <c r="AO319" s="402" t="str">
        <f>_xlfn.IFS(AK319="いる","適切",AK319="いない","不適切",AK319="非該当","非該当",AK319="要確認","要確認")</f>
        <v>適切</v>
      </c>
      <c r="AP319" s="394"/>
      <c r="AQ319" s="403" t="str">
        <f>IF(AI319=AS319,"適切","不適切")</f>
        <v>不適切</v>
      </c>
      <c r="AR319" s="394"/>
      <c r="AS319" s="404" t="s">
        <v>1505</v>
      </c>
    </row>
    <row r="322" spans="2:45" ht="26.25" customHeight="1" thickBot="1" x14ac:dyDescent="0.3">
      <c r="B322" s="390" t="s">
        <v>1230</v>
      </c>
      <c r="D322" s="412" t="s">
        <v>1229</v>
      </c>
    </row>
    <row r="323" spans="2:45" ht="26.25" customHeight="1" thickBot="1" x14ac:dyDescent="0.3">
      <c r="C323" s="459" t="str">
        <f>_xlfn.IFS(AQ323="不適切","★",AQ323="要確認","▲",AQ323="適切","",AQ323="","")</f>
        <v/>
      </c>
      <c r="D323" s="398" t="s">
        <v>269</v>
      </c>
      <c r="E323" s="427" t="s">
        <v>1228</v>
      </c>
      <c r="F323" s="427"/>
      <c r="G323" s="427"/>
      <c r="H323" s="427"/>
      <c r="I323" s="427"/>
      <c r="J323" s="427"/>
      <c r="K323" s="427"/>
    </row>
    <row r="324" spans="2:45" ht="26.25" customHeight="1" thickBot="1" x14ac:dyDescent="0.3">
      <c r="C324" s="459" t="str">
        <f>_xlfn.IFS(AQ324="不適切","★",AQ324="要確認","▲",AQ324="適切","",AQ324="","")</f>
        <v>★</v>
      </c>
      <c r="D324" s="398" t="s">
        <v>269</v>
      </c>
      <c r="E324" s="390" t="s">
        <v>1227</v>
      </c>
      <c r="AI324" s="424" t="str">
        <f>'自主点検表（運営管理）'!$D$613</f>
        <v>いる・いない</v>
      </c>
      <c r="AJ324" s="394"/>
      <c r="AK324" s="400" t="s">
        <v>286</v>
      </c>
      <c r="AL324" s="394"/>
      <c r="AM324" s="401" t="str">
        <f>IF(AO324=AQ324,"●","✖")</f>
        <v>✖</v>
      </c>
      <c r="AN324" s="392"/>
      <c r="AO324" s="402" t="str">
        <f>_xlfn.IFS(AK324="いる","適切",AK324="いない","不適切",AK324="非該当","非該当",AK324="要確認","要確認")</f>
        <v>適切</v>
      </c>
      <c r="AP324" s="394"/>
      <c r="AQ324" s="403" t="str">
        <f>IF(AI324=AS324,"適切","不適切")</f>
        <v>不適切</v>
      </c>
      <c r="AR324" s="394"/>
      <c r="AS324" s="404" t="s">
        <v>1505</v>
      </c>
    </row>
    <row r="325" spans="2:45" ht="26.25" customHeight="1" thickBot="1" x14ac:dyDescent="0.3">
      <c r="G325" s="390" t="s">
        <v>1226</v>
      </c>
      <c r="L325" s="390" t="s">
        <v>1111</v>
      </c>
      <c r="N325" s="579">
        <f>'自主点検表（運営管理）'!$O$613</f>
        <v>0</v>
      </c>
      <c r="O325" s="579"/>
      <c r="P325" s="579"/>
      <c r="Q325" s="579"/>
      <c r="R325" s="579"/>
      <c r="S325" s="579"/>
      <c r="T325" s="579"/>
      <c r="V325" s="390" t="s">
        <v>1225</v>
      </c>
      <c r="X325" s="393"/>
      <c r="Y325" s="390" t="s">
        <v>1224</v>
      </c>
      <c r="AA325" s="393"/>
      <c r="AB325" s="390" t="s">
        <v>1223</v>
      </c>
    </row>
    <row r="326" spans="2:45" ht="26.25" customHeight="1" x14ac:dyDescent="0.25">
      <c r="L326" s="390" t="s">
        <v>1110</v>
      </c>
      <c r="N326" s="579">
        <f>'自主点検表（運営管理）'!$O$614</f>
        <v>0</v>
      </c>
      <c r="O326" s="579"/>
      <c r="P326" s="579"/>
      <c r="Q326" s="579"/>
      <c r="R326" s="579"/>
      <c r="S326" s="579"/>
      <c r="T326" s="579"/>
    </row>
    <row r="327" spans="2:45" ht="26.25" customHeight="1" x14ac:dyDescent="0.25">
      <c r="G327" s="390" t="s">
        <v>1222</v>
      </c>
      <c r="L327" s="390" t="s">
        <v>1110</v>
      </c>
      <c r="N327" s="579">
        <f>'自主点検表（運営管理）'!$O$615</f>
        <v>0</v>
      </c>
      <c r="O327" s="579"/>
      <c r="P327" s="579"/>
      <c r="Q327" s="579"/>
      <c r="R327" s="579"/>
      <c r="S327" s="579"/>
      <c r="T327" s="579"/>
    </row>
    <row r="328" spans="2:45" ht="26.25" customHeight="1" thickBot="1" x14ac:dyDescent="0.3"/>
    <row r="329" spans="2:45" ht="26.25" customHeight="1" thickBot="1" x14ac:dyDescent="0.3">
      <c r="C329" s="459" t="str">
        <f>_xlfn.IFS(AQ329="不適切","★",AQ329="要確認","▲",AQ329="適切","",AQ329="","")</f>
        <v>★</v>
      </c>
      <c r="D329" s="398" t="s">
        <v>269</v>
      </c>
      <c r="E329" s="390" t="s">
        <v>1221</v>
      </c>
      <c r="AI329" s="424" t="str">
        <f>'自主点検表（運営管理）'!$D$625</f>
        <v>いる・いない</v>
      </c>
      <c r="AJ329" s="394"/>
      <c r="AK329" s="400" t="s">
        <v>286</v>
      </c>
      <c r="AL329" s="394"/>
      <c r="AM329" s="401" t="str">
        <f>IF(AO329=AQ329,"●","✖")</f>
        <v>✖</v>
      </c>
      <c r="AN329" s="392"/>
      <c r="AO329" s="402" t="str">
        <f>_xlfn.IFS(AK329="いる","適切",AK329="いない","不適切",AK329="非該当","非該当",AK329="要確認","要確認")</f>
        <v>適切</v>
      </c>
      <c r="AP329" s="394"/>
      <c r="AQ329" s="403" t="str">
        <f>IF(AI329=AS329,"適切","不適切")</f>
        <v>不適切</v>
      </c>
      <c r="AR329" s="394"/>
      <c r="AS329" s="404" t="s">
        <v>1505</v>
      </c>
    </row>
    <row r="330" spans="2:45" ht="26.25" customHeight="1" x14ac:dyDescent="0.25">
      <c r="G330" s="390" t="s">
        <v>1066</v>
      </c>
      <c r="L330" s="390" t="s">
        <v>1220</v>
      </c>
      <c r="P330" s="593">
        <f>'自主点検表（運営管理）'!$P$625</f>
        <v>0</v>
      </c>
      <c r="Q330" s="593"/>
      <c r="R330" s="593"/>
      <c r="S330" s="593"/>
      <c r="T330" s="593"/>
      <c r="U330" s="593"/>
      <c r="V330" s="593"/>
    </row>
    <row r="331" spans="2:45" ht="26.25" customHeight="1" x14ac:dyDescent="0.25">
      <c r="L331" s="390" t="s">
        <v>1219</v>
      </c>
      <c r="P331" s="593">
        <f>'自主点検表（運営管理）'!$P$626</f>
        <v>0</v>
      </c>
      <c r="Q331" s="593"/>
      <c r="R331" s="593"/>
      <c r="S331" s="593"/>
      <c r="T331" s="593"/>
      <c r="U331" s="593"/>
      <c r="V331" s="593"/>
    </row>
    <row r="332" spans="2:45" ht="26.25" customHeight="1" thickBot="1" x14ac:dyDescent="0.3"/>
    <row r="333" spans="2:45" ht="26.25" customHeight="1" thickBot="1" x14ac:dyDescent="0.3">
      <c r="C333" s="459" t="str">
        <f>_xlfn.IFS(AQ333="不適切","★",AQ333="要確認","▲",AQ333="適切","",AQ333="","")</f>
        <v>★</v>
      </c>
      <c r="D333" s="398" t="s">
        <v>269</v>
      </c>
      <c r="E333" s="390" t="s">
        <v>1218</v>
      </c>
      <c r="AI333" s="424" t="str">
        <f>'自主点検表（運営管理）'!$D$629</f>
        <v>いる・いない</v>
      </c>
      <c r="AJ333" s="394"/>
      <c r="AK333" s="400" t="s">
        <v>286</v>
      </c>
      <c r="AL333" s="394"/>
      <c r="AM333" s="401" t="str">
        <f>IF(AO333=AQ333,"●","✖")</f>
        <v>✖</v>
      </c>
      <c r="AN333" s="392"/>
      <c r="AO333" s="402" t="str">
        <f>_xlfn.IFS(AK333="いる","適切",AK333="いない","不適切",AK333="非該当","非該当",AK333="要確認","要確認")</f>
        <v>適切</v>
      </c>
      <c r="AP333" s="394"/>
      <c r="AQ333" s="403" t="str">
        <f>IF(AI333=AS333,"適切","不適切")</f>
        <v>不適切</v>
      </c>
      <c r="AR333" s="394"/>
      <c r="AS333" s="404" t="s">
        <v>1505</v>
      </c>
    </row>
    <row r="334" spans="2:45" ht="26.25" customHeight="1" x14ac:dyDescent="0.25">
      <c r="F334" s="390" t="s">
        <v>1217</v>
      </c>
      <c r="M334" s="390" t="s">
        <v>269</v>
      </c>
      <c r="N334" s="599" t="str">
        <f>'自主点検表（運営管理）'!$M$631</f>
        <v>　</v>
      </c>
      <c r="O334" s="599"/>
      <c r="P334" s="599"/>
      <c r="Q334" s="390" t="s">
        <v>1105</v>
      </c>
    </row>
    <row r="335" spans="2:45" ht="26.25" customHeight="1" x14ac:dyDescent="0.25">
      <c r="F335" s="390" t="s">
        <v>1216</v>
      </c>
      <c r="M335" s="390" t="s">
        <v>269</v>
      </c>
      <c r="N335" s="623" t="str">
        <f>'自主点検表（運営管理）'!$M$632</f>
        <v>　</v>
      </c>
      <c r="O335" s="623"/>
      <c r="P335" s="623"/>
    </row>
    <row r="336" spans="2:45" ht="26.25" customHeight="1" x14ac:dyDescent="0.25">
      <c r="F336" s="390" t="s">
        <v>1215</v>
      </c>
      <c r="K336" s="426" t="s">
        <v>1515</v>
      </c>
      <c r="L336" s="426"/>
      <c r="M336" s="426"/>
      <c r="N336" s="426"/>
      <c r="O336" s="426"/>
      <c r="P336" s="426"/>
      <c r="Q336" s="426"/>
    </row>
    <row r="337" spans="3:45" ht="26.25" customHeight="1" x14ac:dyDescent="0.25">
      <c r="F337" s="413" t="s">
        <v>269</v>
      </c>
      <c r="G337" s="390" t="s">
        <v>1214</v>
      </c>
      <c r="K337" s="413" t="s">
        <v>269</v>
      </c>
      <c r="L337" s="390" t="s">
        <v>1213</v>
      </c>
      <c r="O337" s="413" t="s">
        <v>269</v>
      </c>
      <c r="P337" s="390" t="s">
        <v>971</v>
      </c>
      <c r="R337" s="390" t="s">
        <v>269</v>
      </c>
      <c r="S337" s="413" t="s">
        <v>269</v>
      </c>
      <c r="T337" s="390" t="s">
        <v>1212</v>
      </c>
      <c r="X337" s="413" t="s">
        <v>269</v>
      </c>
      <c r="Y337" s="390" t="s">
        <v>1211</v>
      </c>
    </row>
    <row r="338" spans="3:45" ht="26.25" customHeight="1" x14ac:dyDescent="0.25">
      <c r="F338" s="413" t="s">
        <v>269</v>
      </c>
      <c r="G338" s="390" t="s">
        <v>1210</v>
      </c>
      <c r="K338" s="413" t="s">
        <v>269</v>
      </c>
      <c r="L338" s="390" t="s">
        <v>1209</v>
      </c>
      <c r="O338" s="413" t="s">
        <v>269</v>
      </c>
      <c r="P338" s="390" t="s">
        <v>1208</v>
      </c>
      <c r="R338" s="390" t="s">
        <v>269</v>
      </c>
      <c r="S338" s="413" t="s">
        <v>269</v>
      </c>
      <c r="T338" s="390" t="s">
        <v>1207</v>
      </c>
      <c r="X338" s="413" t="s">
        <v>269</v>
      </c>
      <c r="Y338" s="390" t="s">
        <v>1206</v>
      </c>
    </row>
    <row r="339" spans="3:45" ht="26.25" customHeight="1" thickBot="1" x14ac:dyDescent="0.3">
      <c r="F339" s="413" t="s">
        <v>269</v>
      </c>
      <c r="G339" s="390" t="s">
        <v>1205</v>
      </c>
      <c r="K339" s="413" t="s">
        <v>269</v>
      </c>
      <c r="L339" s="390" t="s">
        <v>1204</v>
      </c>
      <c r="O339" s="413" t="s">
        <v>269</v>
      </c>
      <c r="P339" s="390" t="s">
        <v>969</v>
      </c>
      <c r="R339" s="390" t="s">
        <v>269</v>
      </c>
      <c r="S339" s="413" t="s">
        <v>269</v>
      </c>
      <c r="T339" s="390" t="s">
        <v>1203</v>
      </c>
      <c r="X339" s="413" t="s">
        <v>269</v>
      </c>
      <c r="Y339" s="390" t="s">
        <v>965</v>
      </c>
      <c r="AA339" s="625"/>
      <c r="AB339" s="626"/>
      <c r="AC339" s="626"/>
      <c r="AD339" s="626"/>
      <c r="AE339" s="626"/>
      <c r="AF339" s="626"/>
    </row>
    <row r="340" spans="3:45" ht="26.25" customHeight="1" thickBot="1" x14ac:dyDescent="0.3"/>
    <row r="341" spans="3:45" ht="26.25" customHeight="1" thickBot="1" x14ac:dyDescent="0.3">
      <c r="E341" s="390" t="s">
        <v>1202</v>
      </c>
      <c r="I341" s="405"/>
      <c r="J341" s="406">
        <v>4</v>
      </c>
      <c r="K341" s="405" t="s">
        <v>269</v>
      </c>
      <c r="L341" s="406">
        <v>5</v>
      </c>
      <c r="M341" s="405" t="s">
        <v>269</v>
      </c>
      <c r="N341" s="406">
        <v>6</v>
      </c>
      <c r="O341" s="405" t="s">
        <v>269</v>
      </c>
      <c r="P341" s="406">
        <v>7</v>
      </c>
      <c r="Q341" s="405" t="s">
        <v>269</v>
      </c>
      <c r="R341" s="406">
        <v>8</v>
      </c>
      <c r="S341" s="405" t="s">
        <v>269</v>
      </c>
      <c r="T341" s="406">
        <v>9</v>
      </c>
      <c r="U341" s="405" t="s">
        <v>269</v>
      </c>
      <c r="V341" s="406">
        <v>10</v>
      </c>
      <c r="W341" s="405" t="s">
        <v>269</v>
      </c>
      <c r="X341" s="406">
        <v>11</v>
      </c>
      <c r="Y341" s="405" t="s">
        <v>269</v>
      </c>
      <c r="Z341" s="406">
        <v>12</v>
      </c>
      <c r="AA341" s="405" t="s">
        <v>269</v>
      </c>
      <c r="AB341" s="406">
        <v>1</v>
      </c>
      <c r="AC341" s="405" t="s">
        <v>269</v>
      </c>
      <c r="AD341" s="406">
        <v>2</v>
      </c>
      <c r="AE341" s="405" t="s">
        <v>269</v>
      </c>
      <c r="AF341" s="407">
        <v>3</v>
      </c>
    </row>
    <row r="342" spans="3:45" ht="26.25" customHeight="1" thickBot="1" x14ac:dyDescent="0.3">
      <c r="I342" s="392"/>
      <c r="K342" s="392"/>
      <c r="M342" s="392"/>
      <c r="O342" s="392"/>
      <c r="Q342" s="392"/>
      <c r="S342" s="392"/>
      <c r="U342" s="392"/>
      <c r="W342" s="392"/>
      <c r="Y342" s="392"/>
      <c r="AA342" s="392"/>
      <c r="AC342" s="392"/>
      <c r="AE342" s="392"/>
    </row>
    <row r="343" spans="3:45" ht="26.25" customHeight="1" thickBot="1" x14ac:dyDescent="0.3">
      <c r="E343" s="390" t="s">
        <v>1201</v>
      </c>
      <c r="I343" s="392"/>
      <c r="L343" s="393"/>
      <c r="M343" s="390" t="s">
        <v>1200</v>
      </c>
      <c r="O343" s="393"/>
      <c r="P343" s="390" t="s">
        <v>1199</v>
      </c>
      <c r="S343" s="393"/>
      <c r="T343" s="390" t="s">
        <v>965</v>
      </c>
      <c r="V343" s="624"/>
      <c r="W343" s="624"/>
      <c r="X343" s="624"/>
      <c r="Y343" s="624"/>
      <c r="Z343" s="624"/>
      <c r="AA343" s="624"/>
      <c r="AB343" s="624"/>
      <c r="AC343" s="624"/>
      <c r="AD343" s="624"/>
      <c r="AE343" s="624"/>
      <c r="AF343" s="624"/>
    </row>
    <row r="344" spans="3:45" ht="26.25" customHeight="1" thickBot="1" x14ac:dyDescent="0.3">
      <c r="I344" s="392"/>
    </row>
    <row r="345" spans="3:45" ht="26.25" customHeight="1" thickBot="1" x14ac:dyDescent="0.3">
      <c r="C345" s="459" t="str">
        <f>_xlfn.IFS(AQ345="不適切","★",AQ345="要確認","▲",AQ345="適切","",AQ345="","")</f>
        <v>★</v>
      </c>
      <c r="D345" s="398" t="s">
        <v>269</v>
      </c>
      <c r="E345" s="390" t="s">
        <v>1198</v>
      </c>
      <c r="AI345" s="424" t="str">
        <f>'自主点検表（運営管理）'!$D$634</f>
        <v>いる・いない</v>
      </c>
      <c r="AJ345" s="394"/>
      <c r="AK345" s="400" t="s">
        <v>286</v>
      </c>
      <c r="AL345" s="394"/>
      <c r="AM345" s="401" t="str">
        <f>IF(AO345=AQ345,"●","✖")</f>
        <v>✖</v>
      </c>
      <c r="AN345" s="392"/>
      <c r="AO345" s="402" t="str">
        <f>_xlfn.IFS(AK345="いる","適切",AK345="いない","不適切",AK345="非該当","非該当",AK345="要確認","要確認")</f>
        <v>適切</v>
      </c>
      <c r="AP345" s="394"/>
      <c r="AQ345" s="403" t="str">
        <f>IF(AI345=AS345,"適切","不適切")</f>
        <v>不適切</v>
      </c>
      <c r="AR345" s="394"/>
      <c r="AS345" s="404" t="s">
        <v>1505</v>
      </c>
    </row>
    <row r="346" spans="3:45" ht="26.25" customHeight="1" thickBot="1" x14ac:dyDescent="0.3"/>
    <row r="347" spans="3:45" ht="26.25" customHeight="1" thickBot="1" x14ac:dyDescent="0.3">
      <c r="C347" s="459" t="str">
        <f>_xlfn.IFS(AQ347="不適切","★",AQ347="要確認","▲",AQ347="適切","",AQ347="","")</f>
        <v>★</v>
      </c>
      <c r="D347" s="398" t="s">
        <v>269</v>
      </c>
      <c r="E347" s="390" t="s">
        <v>1197</v>
      </c>
      <c r="AI347" s="424" t="str">
        <f>'自主点検表（運営管理）'!$D$642</f>
        <v>いる・いない</v>
      </c>
      <c r="AJ347" s="394"/>
      <c r="AK347" s="400" t="s">
        <v>286</v>
      </c>
      <c r="AL347" s="394"/>
      <c r="AM347" s="401" t="str">
        <f>IF(AO347=AQ347,"●","✖")</f>
        <v>✖</v>
      </c>
      <c r="AN347" s="392"/>
      <c r="AO347" s="402" t="str">
        <f>_xlfn.IFS(AK347="いる","適切",AK347="いない","不適切",AK347="非該当","非該当",AK347="要確認","要確認")</f>
        <v>適切</v>
      </c>
      <c r="AP347" s="394"/>
      <c r="AQ347" s="403" t="str">
        <f>IF(AI347=AS347,"適切","不適切")</f>
        <v>不適切</v>
      </c>
      <c r="AR347" s="394"/>
      <c r="AS347" s="404" t="s">
        <v>1505</v>
      </c>
    </row>
    <row r="348" spans="3:45" ht="26.25" customHeight="1" x14ac:dyDescent="0.25">
      <c r="E348" s="390" t="s">
        <v>1196</v>
      </c>
      <c r="N348" s="623" t="str">
        <f>'自主点検表（運営管理）'!$M$646</f>
        <v>　</v>
      </c>
      <c r="O348" s="623"/>
      <c r="P348" s="623"/>
    </row>
    <row r="349" spans="3:45" ht="26.25" customHeight="1" thickBot="1" x14ac:dyDescent="0.3"/>
    <row r="350" spans="3:45" ht="26.25" customHeight="1" thickBot="1" x14ac:dyDescent="0.3">
      <c r="C350" s="459" t="str">
        <f>_xlfn.IFS(AQ350="不適切","★",AQ350="要確認","▲",AQ350="適切","",AQ350="","")</f>
        <v>★</v>
      </c>
      <c r="D350" s="398" t="s">
        <v>269</v>
      </c>
      <c r="E350" s="390" t="s">
        <v>1195</v>
      </c>
      <c r="AI350" s="424" t="str">
        <f>'自主点検表（運営管理）'!$D$648</f>
        <v>いる・いない</v>
      </c>
      <c r="AJ350" s="394"/>
      <c r="AK350" s="400" t="s">
        <v>286</v>
      </c>
      <c r="AL350" s="394"/>
      <c r="AM350" s="401" t="str">
        <f>IF(AO350=AQ350,"●","✖")</f>
        <v>✖</v>
      </c>
      <c r="AN350" s="392"/>
      <c r="AO350" s="402" t="str">
        <f>_xlfn.IFS(AK350="いる","適切",AK350="いない","不適切",AK350="非該当","非該当",AK350="要確認","要確認")</f>
        <v>適切</v>
      </c>
      <c r="AP350" s="394"/>
      <c r="AQ350" s="403" t="str">
        <f>IF(AI350=AS350,"適切","不適切")</f>
        <v>不適切</v>
      </c>
      <c r="AR350" s="394"/>
      <c r="AS350" s="404" t="s">
        <v>1505</v>
      </c>
    </row>
    <row r="351" spans="3:45" ht="26.25" customHeight="1" x14ac:dyDescent="0.25">
      <c r="F351" s="390" t="s">
        <v>1194</v>
      </c>
      <c r="I351" s="593">
        <f>'自主点検表（運営管理）'!$K$648</f>
        <v>0</v>
      </c>
      <c r="J351" s="593"/>
      <c r="K351" s="593"/>
      <c r="L351" s="593"/>
      <c r="M351" s="593"/>
      <c r="N351" s="593"/>
      <c r="O351" s="593"/>
      <c r="P351" s="593"/>
      <c r="Q351" s="593"/>
    </row>
    <row r="352" spans="3:45" ht="26.25" customHeight="1" thickBot="1" x14ac:dyDescent="0.3"/>
    <row r="353" spans="3:45" ht="26.25" customHeight="1" thickBot="1" x14ac:dyDescent="0.3">
      <c r="C353" s="459" t="str">
        <f>_xlfn.IFS(AQ353="不適切","★",AQ353="要確認","▲",AQ353="適切","",AQ353="","")</f>
        <v>★</v>
      </c>
      <c r="D353" s="398" t="s">
        <v>269</v>
      </c>
      <c r="E353" s="390" t="s">
        <v>1193</v>
      </c>
      <c r="AI353" s="424" t="str">
        <f>'自主点検表（運営管理）'!$D$655</f>
        <v>いる・いない</v>
      </c>
      <c r="AJ353" s="394"/>
      <c r="AK353" s="400" t="s">
        <v>286</v>
      </c>
      <c r="AL353" s="394"/>
      <c r="AM353" s="401" t="str">
        <f>IF(AO353=AQ353,"●","✖")</f>
        <v>✖</v>
      </c>
      <c r="AN353" s="392"/>
      <c r="AO353" s="402" t="str">
        <f>_xlfn.IFS(AK353="いる","適切",AK353="いない","不適切",AK353="非該当","非該当",AK353="要確認","要確認")</f>
        <v>適切</v>
      </c>
      <c r="AP353" s="394"/>
      <c r="AQ353" s="403" t="str">
        <f>IF(AI353=AS353,"適切","不適切")</f>
        <v>不適切</v>
      </c>
      <c r="AR353" s="394"/>
      <c r="AS353" s="404" t="s">
        <v>1505</v>
      </c>
    </row>
    <row r="354" spans="3:45" ht="26.25" customHeight="1" x14ac:dyDescent="0.25">
      <c r="F354" s="390" t="s">
        <v>1188</v>
      </c>
      <c r="I354" s="593">
        <f>'自主点検表（運営管理）'!$K$655</f>
        <v>0</v>
      </c>
      <c r="J354" s="593"/>
      <c r="K354" s="593"/>
      <c r="L354" s="593"/>
      <c r="M354" s="593"/>
      <c r="N354" s="593"/>
      <c r="O354" s="593"/>
      <c r="P354" s="593"/>
      <c r="Q354" s="593"/>
    </row>
    <row r="355" spans="3:45" ht="26.25" customHeight="1" thickBot="1" x14ac:dyDescent="0.3"/>
    <row r="356" spans="3:45" ht="26.25" customHeight="1" thickBot="1" x14ac:dyDescent="0.3">
      <c r="C356" s="459" t="str">
        <f>_xlfn.IFS(AQ356="不適切","★",AQ356="要確認","▲",AQ356="適切","",AQ356="","")</f>
        <v>★</v>
      </c>
      <c r="D356" s="398" t="s">
        <v>269</v>
      </c>
      <c r="E356" s="390" t="s">
        <v>1192</v>
      </c>
      <c r="AI356" s="424" t="str">
        <f>'自主点検表（運営管理）'!$D$660</f>
        <v>いる・いない</v>
      </c>
      <c r="AJ356" s="394"/>
      <c r="AK356" s="400" t="s">
        <v>286</v>
      </c>
      <c r="AL356" s="394"/>
      <c r="AM356" s="401" t="str">
        <f>IF(AO356=AQ356,"●","✖")</f>
        <v>✖</v>
      </c>
      <c r="AN356" s="392"/>
      <c r="AO356" s="402" t="str">
        <f>_xlfn.IFS(AK356="いる","適切",AK356="いない","不適切",AK356="非該当","非該当",AK356="要確認","要確認")</f>
        <v>適切</v>
      </c>
      <c r="AP356" s="394"/>
      <c r="AQ356" s="403" t="str">
        <f>IF(AI356=AS356,"適切","不適切")</f>
        <v>不適切</v>
      </c>
      <c r="AR356" s="394"/>
      <c r="AS356" s="404" t="s">
        <v>1505</v>
      </c>
    </row>
    <row r="357" spans="3:45" ht="26.25" customHeight="1" x14ac:dyDescent="0.25">
      <c r="F357" s="390" t="s">
        <v>1182</v>
      </c>
      <c r="J357" s="390" t="s">
        <v>1181</v>
      </c>
      <c r="M357" s="599">
        <f>'自主点検表（運営管理）'!$M$660</f>
        <v>0</v>
      </c>
      <c r="N357" s="599"/>
      <c r="O357" s="390" t="s">
        <v>1177</v>
      </c>
    </row>
    <row r="358" spans="3:45" ht="26.25" customHeight="1" x14ac:dyDescent="0.25">
      <c r="F358" s="390" t="s">
        <v>1180</v>
      </c>
      <c r="V358" s="599">
        <f>'自主点検表（運営管理）'!$W$661</f>
        <v>0</v>
      </c>
      <c r="W358" s="599"/>
      <c r="X358" s="390" t="s">
        <v>1177</v>
      </c>
    </row>
    <row r="359" spans="3:45" ht="26.25" customHeight="1" x14ac:dyDescent="0.25">
      <c r="F359" s="390" t="s">
        <v>1179</v>
      </c>
    </row>
    <row r="360" spans="3:45" ht="26.25" customHeight="1" x14ac:dyDescent="0.25">
      <c r="F360" s="390" t="s">
        <v>1178</v>
      </c>
      <c r="V360" s="599">
        <f>'自主点検表（運営管理）'!$W$663</f>
        <v>0</v>
      </c>
      <c r="W360" s="599"/>
      <c r="X360" s="390" t="s">
        <v>1177</v>
      </c>
    </row>
    <row r="361" spans="3:45" ht="26.25" customHeight="1" thickBot="1" x14ac:dyDescent="0.3"/>
    <row r="362" spans="3:45" ht="26.25" customHeight="1" thickBot="1" x14ac:dyDescent="0.3">
      <c r="C362" s="459" t="str">
        <f>_xlfn.IFS(AQ362="不適切","★",AQ362="要確認","▲",AQ362="適切","",AQ362="","")</f>
        <v>★</v>
      </c>
      <c r="D362" s="398" t="s">
        <v>269</v>
      </c>
      <c r="E362" s="390" t="s">
        <v>1191</v>
      </c>
      <c r="AI362" s="424" t="str">
        <f>'自主点検表（運営管理）'!$D$668</f>
        <v>いる・いない</v>
      </c>
      <c r="AJ362" s="394"/>
      <c r="AK362" s="400" t="s">
        <v>286</v>
      </c>
      <c r="AL362" s="394"/>
      <c r="AM362" s="401" t="str">
        <f>IF(AO362=AQ362,"●","✖")</f>
        <v>✖</v>
      </c>
      <c r="AN362" s="392"/>
      <c r="AO362" s="402" t="str">
        <f>_xlfn.IFS(AK362="いる","適切",AK362="いない","不適切",AK362="非該当","非該当",AK362="要確認","要確認")</f>
        <v>適切</v>
      </c>
      <c r="AP362" s="394"/>
      <c r="AQ362" s="403" t="str">
        <f>IF(AI362=AS362,"適切","不適切")</f>
        <v>不適切</v>
      </c>
      <c r="AR362" s="394"/>
      <c r="AS362" s="404" t="s">
        <v>1505</v>
      </c>
    </row>
    <row r="363" spans="3:45" ht="26.25" customHeight="1" x14ac:dyDescent="0.25">
      <c r="F363" s="390" t="s">
        <v>1175</v>
      </c>
    </row>
    <row r="364" spans="3:45" ht="26.25" customHeight="1" x14ac:dyDescent="0.25">
      <c r="F364" s="390" t="s">
        <v>1516</v>
      </c>
      <c r="I364" s="593">
        <f>'自主点検表（運営管理）'!$F$669</f>
        <v>0</v>
      </c>
      <c r="J364" s="593"/>
      <c r="K364" s="593"/>
      <c r="L364" s="593"/>
      <c r="M364" s="593"/>
      <c r="N364" s="593"/>
      <c r="O364" s="593"/>
      <c r="P364" s="593"/>
      <c r="Q364" s="593"/>
      <c r="S364" s="390" t="s">
        <v>1557</v>
      </c>
      <c r="U364" s="593">
        <f>'自主点検表（運営管理）'!$O$669</f>
        <v>0</v>
      </c>
      <c r="V364" s="593"/>
      <c r="W364" s="593"/>
      <c r="X364" s="593"/>
      <c r="Y364" s="593"/>
      <c r="Z364" s="593"/>
      <c r="AA364" s="593"/>
      <c r="AB364" s="593"/>
      <c r="AC364" s="593"/>
    </row>
    <row r="365" spans="3:45" ht="26.25" customHeight="1" thickBot="1" x14ac:dyDescent="0.3"/>
    <row r="366" spans="3:45" ht="26.25" customHeight="1" thickBot="1" x14ac:dyDescent="0.3">
      <c r="C366" s="459" t="str">
        <f>_xlfn.IFS(AQ366="不適切","★",AQ366="要確認","▲",AQ366="適切","",AQ366="","")</f>
        <v>★</v>
      </c>
      <c r="D366" s="398" t="s">
        <v>269</v>
      </c>
      <c r="E366" s="390" t="s">
        <v>1190</v>
      </c>
      <c r="AI366" s="424" t="str">
        <f>'自主点検表（運営管理）'!$D$672</f>
        <v>いる・いない</v>
      </c>
      <c r="AJ366" s="394"/>
      <c r="AK366" s="400" t="s">
        <v>286</v>
      </c>
      <c r="AL366" s="394"/>
      <c r="AM366" s="401" t="str">
        <f>IF(AO366=AQ366,"●","✖")</f>
        <v>✖</v>
      </c>
      <c r="AN366" s="392"/>
      <c r="AO366" s="402" t="str">
        <f>_xlfn.IFS(AK366="いる","適切",AK366="いない","不適切",AK366="非該当","非該当",AK366="要確認","要確認")</f>
        <v>適切</v>
      </c>
      <c r="AP366" s="394"/>
      <c r="AQ366" s="403" t="str">
        <f>IF(AI366=AS366,"適切","不適切")</f>
        <v>不適切</v>
      </c>
      <c r="AR366" s="394"/>
      <c r="AS366" s="404" t="s">
        <v>1505</v>
      </c>
    </row>
    <row r="367" spans="3:45" ht="26.25" customHeight="1" x14ac:dyDescent="0.25">
      <c r="F367" s="390" t="s">
        <v>1173</v>
      </c>
      <c r="I367" s="593">
        <f>'自主点検表（運営管理）'!$F$673</f>
        <v>0</v>
      </c>
      <c r="J367" s="593"/>
      <c r="K367" s="593"/>
      <c r="L367" s="593"/>
      <c r="M367" s="593"/>
      <c r="N367" s="593"/>
      <c r="O367" s="593"/>
      <c r="P367" s="593"/>
      <c r="Q367" s="593"/>
      <c r="S367" s="390" t="s">
        <v>1557</v>
      </c>
      <c r="U367" s="593">
        <f>'自主点検表（運営管理）'!$O$673</f>
        <v>0</v>
      </c>
      <c r="V367" s="593"/>
      <c r="W367" s="593"/>
      <c r="X367" s="593"/>
      <c r="Y367" s="593"/>
      <c r="Z367" s="593"/>
      <c r="AA367" s="593"/>
      <c r="AB367" s="593"/>
      <c r="AC367" s="593"/>
    </row>
    <row r="368" spans="3:45" ht="26.25" customHeight="1" x14ac:dyDescent="0.25">
      <c r="F368" s="390" t="s">
        <v>1172</v>
      </c>
      <c r="I368" s="593">
        <f>'自主点検表（運営管理）'!$F$674</f>
        <v>0</v>
      </c>
      <c r="J368" s="593"/>
      <c r="K368" s="593"/>
      <c r="L368" s="593"/>
      <c r="M368" s="593"/>
      <c r="N368" s="593"/>
      <c r="O368" s="593"/>
      <c r="P368" s="593"/>
      <c r="Q368" s="593"/>
      <c r="S368" s="390" t="s">
        <v>1557</v>
      </c>
      <c r="U368" s="593">
        <f>'自主点検表（運営管理）'!$O$674</f>
        <v>0</v>
      </c>
      <c r="V368" s="593"/>
      <c r="W368" s="593"/>
      <c r="X368" s="593"/>
      <c r="Y368" s="593"/>
      <c r="Z368" s="593"/>
      <c r="AA368" s="593"/>
      <c r="AB368" s="593"/>
      <c r="AC368" s="593"/>
    </row>
    <row r="369" spans="3:45" ht="26.25" customHeight="1" thickBot="1" x14ac:dyDescent="0.3"/>
    <row r="370" spans="3:45" ht="26.25" customHeight="1" thickBot="1" x14ac:dyDescent="0.3">
      <c r="C370" s="459" t="str">
        <f>_xlfn.IFS(AQ370="不適切","★",AQ370="要確認","▲",AQ370="適切","",AQ370="","")</f>
        <v>★</v>
      </c>
      <c r="D370" s="398" t="s">
        <v>269</v>
      </c>
      <c r="E370" s="390" t="s">
        <v>1189</v>
      </c>
      <c r="AI370" s="424" t="str">
        <f>'自主点検表（運営管理）'!$D$676</f>
        <v>いる・いない</v>
      </c>
      <c r="AJ370" s="394"/>
      <c r="AK370" s="400" t="s">
        <v>286</v>
      </c>
      <c r="AL370" s="394"/>
      <c r="AM370" s="401" t="str">
        <f>IF(AO370=AQ370,"●","✖")</f>
        <v>✖</v>
      </c>
      <c r="AN370" s="392"/>
      <c r="AO370" s="402" t="str">
        <f>_xlfn.IFS(AK370="いる","適切",AK370="いない","不適切",AK370="非該当","非該当",AK370="要確認","要確認")</f>
        <v>適切</v>
      </c>
      <c r="AP370" s="394"/>
      <c r="AQ370" s="403" t="str">
        <f>IF(AI370=AS370,"適切","不適切")</f>
        <v>不適切</v>
      </c>
      <c r="AR370" s="394"/>
      <c r="AS370" s="404" t="s">
        <v>1505</v>
      </c>
    </row>
    <row r="371" spans="3:45" ht="26.25" customHeight="1" x14ac:dyDescent="0.25">
      <c r="F371" s="390" t="s">
        <v>1188</v>
      </c>
      <c r="I371" s="593">
        <f>'自主点検表（運営管理）'!$K$676</f>
        <v>0</v>
      </c>
      <c r="J371" s="593"/>
      <c r="K371" s="593"/>
      <c r="L371" s="593"/>
      <c r="M371" s="593"/>
      <c r="N371" s="593"/>
      <c r="O371" s="593"/>
      <c r="P371" s="593"/>
      <c r="Q371" s="593"/>
    </row>
    <row r="372" spans="3:45" ht="26.25" customHeight="1" thickBot="1" x14ac:dyDescent="0.3"/>
    <row r="373" spans="3:45" ht="26.25" customHeight="1" thickBot="1" x14ac:dyDescent="0.3">
      <c r="C373" s="459" t="str">
        <f>_xlfn.IFS(AQ373="不適切","★",AQ373="要確認","▲",AQ373="適切","",AQ373="","")</f>
        <v>★</v>
      </c>
      <c r="D373" s="398" t="s">
        <v>269</v>
      </c>
      <c r="E373" s="390" t="s">
        <v>1187</v>
      </c>
      <c r="AI373" s="424" t="str">
        <f>'自主点検表（運営管理）'!$D$680</f>
        <v>いる・いない</v>
      </c>
      <c r="AJ373" s="394"/>
      <c r="AK373" s="400" t="s">
        <v>286</v>
      </c>
      <c r="AL373" s="394"/>
      <c r="AM373" s="401" t="str">
        <f>IF(AO373=AQ373,"●","✖")</f>
        <v>✖</v>
      </c>
      <c r="AN373" s="392"/>
      <c r="AO373" s="402" t="str">
        <f>_xlfn.IFS(AK373="いる","適切",AK373="いない","不適切",AK373="非該当","非該当",AK373="要確認","要確認")</f>
        <v>適切</v>
      </c>
      <c r="AP373" s="394"/>
      <c r="AQ373" s="403" t="str">
        <f>IF(AI373=AS373,"適切","不適切")</f>
        <v>不適切</v>
      </c>
      <c r="AR373" s="394"/>
      <c r="AS373" s="404" t="s">
        <v>1505</v>
      </c>
    </row>
    <row r="376" spans="3:45" ht="26.25" customHeight="1" thickBot="1" x14ac:dyDescent="0.3"/>
    <row r="377" spans="3:45" ht="26.25" customHeight="1" thickBot="1" x14ac:dyDescent="0.3">
      <c r="C377" s="459" t="str">
        <f>_xlfn.IFS(AQ377="不適切","★",AQ377="要確認","▲",AQ377="適切","",AQ377="","")</f>
        <v/>
      </c>
      <c r="D377" s="398" t="s">
        <v>269</v>
      </c>
      <c r="E377" s="427" t="s">
        <v>1186</v>
      </c>
      <c r="F377" s="427"/>
      <c r="G377" s="427"/>
      <c r="H377" s="427"/>
      <c r="I377" s="427"/>
      <c r="J377" s="427"/>
      <c r="K377" s="427"/>
      <c r="L377" s="427"/>
      <c r="M377" s="427"/>
      <c r="N377" s="427"/>
    </row>
    <row r="378" spans="3:45" ht="26.25" customHeight="1" thickBot="1" x14ac:dyDescent="0.3">
      <c r="C378" s="459" t="str">
        <f>_xlfn.IFS(AQ378="不適切","★",AQ378="要確認","▲",AQ378="適切","",AQ378="","")</f>
        <v>★</v>
      </c>
      <c r="D378" s="398" t="s">
        <v>269</v>
      </c>
      <c r="E378" s="390" t="s">
        <v>1185</v>
      </c>
      <c r="AI378" s="424" t="str">
        <f>'自主点検表（運営管理）'!$D$690</f>
        <v>いる・いない</v>
      </c>
      <c r="AJ378" s="394"/>
      <c r="AK378" s="400" t="s">
        <v>286</v>
      </c>
      <c r="AL378" s="394"/>
      <c r="AM378" s="401" t="str">
        <f>IF(AO378=AQ378,"●","✖")</f>
        <v>✖</v>
      </c>
      <c r="AN378" s="392"/>
      <c r="AO378" s="402" t="str">
        <f>_xlfn.IFS(AK378="いる","適切",AK378="いない","不適切",AK378="非該当","非該当",AK378="要確認","要確認")</f>
        <v>適切</v>
      </c>
      <c r="AP378" s="394"/>
      <c r="AQ378" s="403" t="str">
        <f>IF(AI378=AS378,"適切","不適切")</f>
        <v>不適切</v>
      </c>
      <c r="AR378" s="394"/>
      <c r="AS378" s="404" t="s">
        <v>1505</v>
      </c>
    </row>
    <row r="379" spans="3:45" ht="26.25" customHeight="1" x14ac:dyDescent="0.25">
      <c r="F379" s="390" t="s">
        <v>1184</v>
      </c>
      <c r="K379" s="390" t="s">
        <v>1111</v>
      </c>
      <c r="M379" s="579">
        <f>'自主点検表（運営管理）'!$O$690</f>
        <v>0</v>
      </c>
      <c r="N379" s="579"/>
      <c r="O379" s="579"/>
      <c r="P379" s="579"/>
      <c r="Q379" s="579"/>
      <c r="R379" s="579"/>
      <c r="S379" s="579"/>
      <c r="T379" s="579"/>
      <c r="U379" s="579"/>
    </row>
    <row r="380" spans="3:45" ht="26.25" customHeight="1" x14ac:dyDescent="0.25">
      <c r="K380" s="390" t="s">
        <v>1110</v>
      </c>
      <c r="M380" s="579">
        <f>'自主点検表（運営管理）'!$O$691</f>
        <v>0</v>
      </c>
      <c r="N380" s="579"/>
      <c r="O380" s="579"/>
      <c r="P380" s="579"/>
      <c r="Q380" s="579"/>
      <c r="R380" s="579"/>
      <c r="S380" s="579"/>
      <c r="T380" s="579"/>
      <c r="U380" s="579"/>
    </row>
    <row r="381" spans="3:45" ht="26.25" customHeight="1" thickBot="1" x14ac:dyDescent="0.3"/>
    <row r="382" spans="3:45" ht="26.25" customHeight="1" thickBot="1" x14ac:dyDescent="0.3">
      <c r="C382" s="459" t="str">
        <f>_xlfn.IFS(AQ382="不適切","★",AQ382="要確認","▲",AQ382="適切","",AQ382="","")</f>
        <v>★</v>
      </c>
      <c r="D382" s="398" t="s">
        <v>269</v>
      </c>
      <c r="E382" s="390" t="s">
        <v>1183</v>
      </c>
      <c r="AI382" s="424" t="str">
        <f>'自主点検表（運営管理）'!$D$693</f>
        <v>いる・いない</v>
      </c>
      <c r="AJ382" s="394"/>
      <c r="AK382" s="400" t="s">
        <v>286</v>
      </c>
      <c r="AL382" s="394"/>
      <c r="AM382" s="401" t="str">
        <f>IF(AO382=AQ382,"●","✖")</f>
        <v>✖</v>
      </c>
      <c r="AN382" s="392"/>
      <c r="AO382" s="402" t="str">
        <f>_xlfn.IFS(AK382="いる","適切",AK382="いない","不適切",AK382="非該当","非該当",AK382="要確認","要確認")</f>
        <v>適切</v>
      </c>
      <c r="AP382" s="394"/>
      <c r="AQ382" s="403" t="str">
        <f>IF(AI382=AS382,"適切","不適切")</f>
        <v>不適切</v>
      </c>
      <c r="AR382" s="394"/>
      <c r="AS382" s="404" t="s">
        <v>1505</v>
      </c>
    </row>
    <row r="383" spans="3:45" ht="26.25" customHeight="1" x14ac:dyDescent="0.25">
      <c r="F383" s="390" t="s">
        <v>1182</v>
      </c>
      <c r="J383" s="390" t="s">
        <v>1181</v>
      </c>
      <c r="M383" s="599">
        <f>'自主点検表（運営管理）'!$M$693</f>
        <v>0</v>
      </c>
      <c r="N383" s="599"/>
      <c r="O383" s="390" t="s">
        <v>1177</v>
      </c>
    </row>
    <row r="384" spans="3:45" ht="26.25" customHeight="1" x14ac:dyDescent="0.25">
      <c r="F384" s="390" t="s">
        <v>1180</v>
      </c>
      <c r="V384" s="599">
        <f>'自主点検表（運営管理）'!$W$694</f>
        <v>0</v>
      </c>
      <c r="W384" s="599"/>
      <c r="X384" s="390" t="s">
        <v>1177</v>
      </c>
    </row>
    <row r="385" spans="2:45" ht="26.25" customHeight="1" x14ac:dyDescent="0.25">
      <c r="F385" s="390" t="s">
        <v>1179</v>
      </c>
    </row>
    <row r="386" spans="2:45" ht="26.25" customHeight="1" x14ac:dyDescent="0.25">
      <c r="F386" s="390" t="s">
        <v>1178</v>
      </c>
      <c r="V386" s="599">
        <f>'自主点検表（運営管理）'!$W$696</f>
        <v>0</v>
      </c>
      <c r="W386" s="599"/>
      <c r="X386" s="390" t="s">
        <v>1177</v>
      </c>
    </row>
    <row r="387" spans="2:45" ht="26.25" customHeight="1" thickBot="1" x14ac:dyDescent="0.3"/>
    <row r="388" spans="2:45" ht="26.25" customHeight="1" thickBot="1" x14ac:dyDescent="0.3">
      <c r="B388" s="390" t="s">
        <v>1170</v>
      </c>
      <c r="C388" s="459" t="str">
        <f>_xlfn.IFS(AQ388="不適切","★",AQ388="要確認","▲",AQ388="適切","",AQ388="","")</f>
        <v>★</v>
      </c>
      <c r="D388" s="398" t="s">
        <v>269</v>
      </c>
      <c r="E388" s="390" t="s">
        <v>1176</v>
      </c>
      <c r="AI388" s="424" t="str">
        <f>'自主点検表（運営管理）'!$D$701</f>
        <v>いる・いない</v>
      </c>
      <c r="AJ388" s="394"/>
      <c r="AK388" s="400" t="s">
        <v>286</v>
      </c>
      <c r="AL388" s="394"/>
      <c r="AM388" s="401" t="str">
        <f>IF(AO388=AQ388,"●","✖")</f>
        <v>✖</v>
      </c>
      <c r="AN388" s="392"/>
      <c r="AO388" s="402" t="str">
        <f>_xlfn.IFS(AK388="いる","適切",AK388="いない","不適切",AK388="非該当","非該当",AK388="要確認","要確認")</f>
        <v>適切</v>
      </c>
      <c r="AP388" s="394"/>
      <c r="AQ388" s="403" t="str">
        <f>IF(AI388=AS388,"適切","不適切")</f>
        <v>不適切</v>
      </c>
      <c r="AR388" s="394"/>
      <c r="AS388" s="404" t="s">
        <v>1505</v>
      </c>
    </row>
    <row r="389" spans="2:45" ht="26.25" customHeight="1" x14ac:dyDescent="0.25">
      <c r="F389" s="390" t="s">
        <v>1175</v>
      </c>
    </row>
    <row r="390" spans="2:45" ht="26.25" customHeight="1" x14ac:dyDescent="0.25">
      <c r="F390" s="390" t="s">
        <v>1516</v>
      </c>
      <c r="I390" s="593">
        <f>'自主点検表（運営管理）'!$F$702</f>
        <v>0</v>
      </c>
      <c r="J390" s="593"/>
      <c r="K390" s="593"/>
      <c r="L390" s="593"/>
      <c r="M390" s="593"/>
      <c r="N390" s="593"/>
      <c r="O390" s="593"/>
      <c r="P390" s="593"/>
      <c r="Q390" s="593"/>
    </row>
    <row r="391" spans="2:45" ht="26.25" customHeight="1" thickBot="1" x14ac:dyDescent="0.3"/>
    <row r="392" spans="2:45" ht="26.25" customHeight="1" thickBot="1" x14ac:dyDescent="0.3">
      <c r="B392" s="390" t="s">
        <v>1170</v>
      </c>
      <c r="C392" s="459" t="str">
        <f>_xlfn.IFS(AQ392="不適切","★",AQ392="要確認","▲",AQ392="適切","",AQ392="","")</f>
        <v>★</v>
      </c>
      <c r="D392" s="398" t="s">
        <v>269</v>
      </c>
      <c r="E392" s="390" t="s">
        <v>1174</v>
      </c>
      <c r="AI392" s="424" t="str">
        <f>'自主点検表（運営管理）'!$D$705</f>
        <v>いる・いない</v>
      </c>
      <c r="AJ392" s="394"/>
      <c r="AK392" s="400" t="s">
        <v>286</v>
      </c>
      <c r="AL392" s="394"/>
      <c r="AM392" s="401" t="str">
        <f>IF(AO392=AQ392,"●","✖")</f>
        <v>✖</v>
      </c>
      <c r="AN392" s="392"/>
      <c r="AO392" s="402" t="str">
        <f>_xlfn.IFS(AK392="いる","適切",AK392="いない","不適切",AK392="非該当","非該当",AK392="要確認","要確認")</f>
        <v>適切</v>
      </c>
      <c r="AP392" s="394"/>
      <c r="AQ392" s="403" t="str">
        <f>IF(AI392=AS392,"適切","不適切")</f>
        <v>不適切</v>
      </c>
      <c r="AR392" s="394"/>
      <c r="AS392" s="404" t="s">
        <v>1505</v>
      </c>
    </row>
    <row r="393" spans="2:45" ht="26.25" customHeight="1" x14ac:dyDescent="0.25">
      <c r="F393" s="390" t="s">
        <v>1173</v>
      </c>
      <c r="I393" s="593">
        <f>'自主点検表（運営管理）'!$F$706</f>
        <v>0</v>
      </c>
      <c r="J393" s="593"/>
      <c r="K393" s="593"/>
      <c r="L393" s="593"/>
      <c r="M393" s="593"/>
      <c r="N393" s="593"/>
      <c r="O393" s="593"/>
      <c r="P393" s="593"/>
      <c r="Q393" s="593"/>
    </row>
    <row r="394" spans="2:45" ht="26.25" customHeight="1" x14ac:dyDescent="0.25">
      <c r="F394" s="390" t="s">
        <v>1172</v>
      </c>
      <c r="I394" s="593">
        <f>'自主点検表（運営管理）'!$F$707</f>
        <v>0</v>
      </c>
      <c r="J394" s="593"/>
      <c r="K394" s="593"/>
      <c r="L394" s="593"/>
      <c r="M394" s="593"/>
      <c r="N394" s="593"/>
      <c r="O394" s="593"/>
      <c r="P394" s="593"/>
      <c r="Q394" s="593"/>
    </row>
    <row r="395" spans="2:45" ht="26.25" customHeight="1" thickBot="1" x14ac:dyDescent="0.3"/>
    <row r="396" spans="2:45" ht="26.25" customHeight="1" thickBot="1" x14ac:dyDescent="0.3">
      <c r="B396" s="390" t="s">
        <v>1170</v>
      </c>
      <c r="C396" s="459" t="str">
        <f>_xlfn.IFS(AQ396="不適切","★",AQ396="要確認","▲",AQ396="適切","",AQ396="","")</f>
        <v>★</v>
      </c>
      <c r="D396" s="398" t="s">
        <v>269</v>
      </c>
      <c r="E396" s="390" t="s">
        <v>1171</v>
      </c>
      <c r="AI396" s="424" t="str">
        <f>'自主点検表（運営管理）'!$D$710</f>
        <v>いる・いない</v>
      </c>
      <c r="AJ396" s="394"/>
      <c r="AK396" s="400" t="s">
        <v>286</v>
      </c>
      <c r="AL396" s="394"/>
      <c r="AM396" s="401" t="str">
        <f>IF(AO396=AQ396,"●","✖")</f>
        <v>✖</v>
      </c>
      <c r="AN396" s="392"/>
      <c r="AO396" s="402" t="str">
        <f>_xlfn.IFS(AK396="いる","適切",AK396="いない","不適切",AK396="非該当","非該当",AK396="要確認","要確認")</f>
        <v>適切</v>
      </c>
      <c r="AP396" s="394"/>
      <c r="AQ396" s="403" t="str">
        <f>IF(AI396=AS396,"適切","不適切")</f>
        <v>不適切</v>
      </c>
      <c r="AR396" s="394"/>
      <c r="AS396" s="404" t="s">
        <v>1505</v>
      </c>
    </row>
    <row r="399" spans="2:45" ht="26.25" customHeight="1" x14ac:dyDescent="0.25">
      <c r="B399" s="390" t="s">
        <v>1170</v>
      </c>
      <c r="D399" s="390" t="s">
        <v>1169</v>
      </c>
    </row>
    <row r="400" spans="2:45" ht="26.25" customHeight="1" thickBot="1" x14ac:dyDescent="0.3">
      <c r="D400" s="390" t="s">
        <v>1168</v>
      </c>
    </row>
    <row r="401" spans="3:45" ht="26.25" customHeight="1" thickBot="1" x14ac:dyDescent="0.3">
      <c r="C401" s="459" t="str">
        <f>_xlfn.IFS(AQ401="不適切","★",AQ401="要確認","▲",AQ401="適切","",AQ401="","")</f>
        <v>★</v>
      </c>
      <c r="D401" s="398" t="s">
        <v>269</v>
      </c>
      <c r="E401" s="390" t="s">
        <v>1167</v>
      </c>
      <c r="AI401" s="424" t="str">
        <f>'自主点検表（運営管理）'!$D$720</f>
        <v>いる・いない</v>
      </c>
      <c r="AJ401" s="394"/>
      <c r="AK401" s="400" t="s">
        <v>286</v>
      </c>
      <c r="AL401" s="394"/>
      <c r="AM401" s="401" t="str">
        <f>IF(AO401=AQ401,"●","✖")</f>
        <v>✖</v>
      </c>
      <c r="AN401" s="392"/>
      <c r="AO401" s="402" t="str">
        <f>_xlfn.IFS(AK401="いる","適切",AK401="いない","不適切",AK401="非該当","非該当",AK401="要確認","要確認")</f>
        <v>適切</v>
      </c>
      <c r="AP401" s="394"/>
      <c r="AQ401" s="403" t="str">
        <f>IF(AI401=AS401,"適切","不適切")</f>
        <v>不適切</v>
      </c>
      <c r="AR401" s="394"/>
      <c r="AS401" s="404" t="s">
        <v>1505</v>
      </c>
    </row>
    <row r="402" spans="3:45" ht="26.25" customHeight="1" x14ac:dyDescent="0.25">
      <c r="F402" s="390" t="s">
        <v>1166</v>
      </c>
    </row>
    <row r="403" spans="3:45" ht="26.25" customHeight="1" x14ac:dyDescent="0.25">
      <c r="F403" s="390" t="s">
        <v>1165</v>
      </c>
      <c r="J403" s="593">
        <f>'自主点検表（運営管理）'!$K$722</f>
        <v>0</v>
      </c>
      <c r="K403" s="593"/>
      <c r="L403" s="593"/>
      <c r="M403" s="593"/>
      <c r="N403" s="593"/>
      <c r="O403" s="593"/>
      <c r="P403" s="593"/>
      <c r="Q403" s="593"/>
    </row>
    <row r="404" spans="3:45" ht="26.25" customHeight="1" x14ac:dyDescent="0.25">
      <c r="F404" s="390" t="s">
        <v>1164</v>
      </c>
      <c r="J404" s="579">
        <f>'自主点検表（運営管理）'!$K$723</f>
        <v>0</v>
      </c>
      <c r="K404" s="579"/>
      <c r="L404" s="579"/>
      <c r="M404" s="579"/>
      <c r="N404" s="579"/>
      <c r="O404" s="579"/>
      <c r="P404" s="579"/>
      <c r="Q404" s="579"/>
    </row>
    <row r="405" spans="3:45" ht="26.25" customHeight="1" thickBot="1" x14ac:dyDescent="0.3"/>
    <row r="406" spans="3:45" ht="26.25" customHeight="1" thickBot="1" x14ac:dyDescent="0.3">
      <c r="C406" s="459" t="str">
        <f>_xlfn.IFS(AQ406="不適切","★",AQ406="要確認","▲",AQ406="適切","",AQ406="","")</f>
        <v>★</v>
      </c>
      <c r="D406" s="398" t="s">
        <v>269</v>
      </c>
      <c r="E406" s="390" t="s">
        <v>1163</v>
      </c>
      <c r="AI406" s="424" t="str">
        <f>'自主点検表（運営管理）'!$D$725</f>
        <v>いる・いない・非該当</v>
      </c>
      <c r="AJ406" s="394"/>
      <c r="AK406" s="400" t="s">
        <v>286</v>
      </c>
      <c r="AL406" s="394"/>
      <c r="AM406" s="401" t="str">
        <f>IF(AO406=AQ406,"●","✖")</f>
        <v>✖</v>
      </c>
      <c r="AN406" s="392"/>
      <c r="AO406" s="402" t="str">
        <f>_xlfn.IFS(AK406="いる","適切",AK406="いない","不適切",AK406="非該当","非該当",AK406="要確認","要確認")</f>
        <v>適切</v>
      </c>
      <c r="AP406" s="394"/>
      <c r="AQ406" s="403" t="str">
        <f>IF(AI406=AS406,"適切","不適切")</f>
        <v>不適切</v>
      </c>
      <c r="AR406" s="394"/>
      <c r="AS406" s="404" t="s">
        <v>1505</v>
      </c>
    </row>
    <row r="407" spans="3:45" ht="26.25" customHeight="1" x14ac:dyDescent="0.25">
      <c r="F407" s="390" t="s">
        <v>1162</v>
      </c>
      <c r="J407" s="593">
        <f>'自主点検表（運営管理）'!$K$727</f>
        <v>0</v>
      </c>
      <c r="K407" s="593"/>
      <c r="L407" s="593"/>
      <c r="M407" s="593"/>
      <c r="N407" s="593"/>
      <c r="O407" s="593"/>
      <c r="P407" s="593"/>
      <c r="Q407" s="593"/>
    </row>
    <row r="410" spans="3:45" ht="26.25" customHeight="1" thickBot="1" x14ac:dyDescent="0.3">
      <c r="D410" s="390" t="s">
        <v>1161</v>
      </c>
    </row>
    <row r="411" spans="3:45" ht="26.25" customHeight="1" thickBot="1" x14ac:dyDescent="0.3">
      <c r="C411" s="459" t="str">
        <f>_xlfn.IFS(AQ411="不適切","★",AQ411="要確認","▲",AQ411="適切","",AQ411="","")</f>
        <v>★</v>
      </c>
      <c r="D411" s="398" t="s">
        <v>269</v>
      </c>
      <c r="E411" s="390" t="s">
        <v>1160</v>
      </c>
      <c r="AI411" s="424" t="str">
        <f>'自主点検表（運営管理）'!$D$739</f>
        <v>いる・いない</v>
      </c>
      <c r="AJ411" s="394"/>
      <c r="AK411" s="400" t="s">
        <v>286</v>
      </c>
      <c r="AL411" s="394"/>
      <c r="AM411" s="401" t="str">
        <f>IF(AO411=AQ411,"●","✖")</f>
        <v>✖</v>
      </c>
      <c r="AN411" s="392"/>
      <c r="AO411" s="402" t="str">
        <f>_xlfn.IFS(AK411="いる","適切",AK411="いない","不適切",AK411="非該当","非該当",AK411="要確認","要確認")</f>
        <v>適切</v>
      </c>
      <c r="AP411" s="394"/>
      <c r="AQ411" s="403" t="str">
        <f>IF(AI411=AS411,"適切","不適切")</f>
        <v>不適切</v>
      </c>
      <c r="AR411" s="394"/>
      <c r="AS411" s="404" t="s">
        <v>1505</v>
      </c>
    </row>
    <row r="412" spans="3:45" ht="26.25" customHeight="1" x14ac:dyDescent="0.25">
      <c r="E412" s="390" t="s">
        <v>1159</v>
      </c>
      <c r="L412" s="593">
        <f>'自主点検表（運営管理）'!$K$741</f>
        <v>0</v>
      </c>
      <c r="M412" s="593"/>
      <c r="N412" s="593"/>
      <c r="O412" s="593"/>
      <c r="P412" s="593"/>
      <c r="Q412" s="593"/>
      <c r="R412" s="593"/>
      <c r="S412" s="593"/>
      <c r="T412" s="460"/>
    </row>
    <row r="413" spans="3:45" ht="26.25" customHeight="1" x14ac:dyDescent="0.25">
      <c r="E413" s="390" t="s">
        <v>1158</v>
      </c>
      <c r="L413" s="593">
        <f>'自主点検表（運営管理）'!$K$742</f>
        <v>0</v>
      </c>
      <c r="M413" s="593"/>
      <c r="N413" s="593"/>
      <c r="O413" s="593"/>
      <c r="P413" s="593"/>
      <c r="Q413" s="593"/>
      <c r="R413" s="593"/>
      <c r="S413" s="593"/>
      <c r="T413" s="460"/>
    </row>
    <row r="414" spans="3:45" ht="26.25" customHeight="1" x14ac:dyDescent="0.25">
      <c r="E414" s="390" t="s">
        <v>1157</v>
      </c>
      <c r="L414" s="593">
        <f>'自主点検表（運営管理）'!$K$743</f>
        <v>0</v>
      </c>
      <c r="M414" s="593"/>
      <c r="N414" s="593"/>
      <c r="O414" s="593"/>
      <c r="P414" s="593"/>
      <c r="Q414" s="593"/>
      <c r="R414" s="593"/>
      <c r="S414" s="593"/>
      <c r="T414" s="460"/>
    </row>
    <row r="415" spans="3:45" ht="26.25" customHeight="1" x14ac:dyDescent="0.25">
      <c r="E415" s="390" t="s">
        <v>1156</v>
      </c>
      <c r="L415" s="593">
        <f>'自主点検表（運営管理）'!$K$744</f>
        <v>0</v>
      </c>
      <c r="M415" s="593"/>
      <c r="N415" s="593"/>
      <c r="O415" s="593"/>
      <c r="P415" s="593"/>
      <c r="Q415" s="593"/>
      <c r="R415" s="593"/>
      <c r="S415" s="593"/>
      <c r="T415" s="460"/>
    </row>
    <row r="416" spans="3:45" ht="26.25" customHeight="1" thickBot="1" x14ac:dyDescent="0.3"/>
    <row r="417" spans="3:45" ht="26.25" customHeight="1" thickBot="1" x14ac:dyDescent="0.3">
      <c r="C417" s="459" t="str">
        <f>_xlfn.IFS(AQ417="不適切","★",AQ417="要確認","▲",AQ417="適切","",AQ417="","")</f>
        <v>★</v>
      </c>
      <c r="D417" s="398" t="s">
        <v>269</v>
      </c>
      <c r="E417" s="390" t="s">
        <v>1155</v>
      </c>
      <c r="AI417" s="424" t="str">
        <f>'自主点検表（運営管理）'!$D$746</f>
        <v>いる・いない</v>
      </c>
      <c r="AJ417" s="394"/>
      <c r="AK417" s="400" t="s">
        <v>286</v>
      </c>
      <c r="AL417" s="394"/>
      <c r="AM417" s="401" t="str">
        <f>IF(AO417=AQ417,"●","✖")</f>
        <v>✖</v>
      </c>
      <c r="AN417" s="392"/>
      <c r="AO417" s="402" t="str">
        <f>_xlfn.IFS(AK417="いる","適切",AK417="いない","不適切",AK417="非該当","非該当",AK417="要確認","要確認")</f>
        <v>適切</v>
      </c>
      <c r="AP417" s="394"/>
      <c r="AQ417" s="403" t="str">
        <f>IF(AI417=AS417,"適切","不適切")</f>
        <v>不適切</v>
      </c>
      <c r="AR417" s="394"/>
      <c r="AS417" s="404" t="s">
        <v>1505</v>
      </c>
    </row>
    <row r="418" spans="3:45" ht="26.25" customHeight="1" x14ac:dyDescent="0.25">
      <c r="F418" s="421" t="str">
        <f>'自主点検表（運営管理）'!$F$762</f>
        <v>　</v>
      </c>
      <c r="G418" s="390" t="s">
        <v>1154</v>
      </c>
      <c r="L418" s="390" t="s">
        <v>1100</v>
      </c>
      <c r="N418" s="390" t="s">
        <v>1153</v>
      </c>
      <c r="Q418" s="579">
        <f>'自主点検表（運営管理）'!$R$762</f>
        <v>0</v>
      </c>
      <c r="R418" s="579"/>
      <c r="S418" s="579"/>
      <c r="T418" s="579"/>
      <c r="U418" s="579"/>
      <c r="V418" s="579"/>
      <c r="W418" s="579"/>
      <c r="Y418" s="390" t="s">
        <v>1099</v>
      </c>
    </row>
    <row r="419" spans="3:45" ht="26.25" customHeight="1" x14ac:dyDescent="0.25">
      <c r="F419" s="421" t="str">
        <f>'自主点検表（運営管理）'!$F$763</f>
        <v>　</v>
      </c>
      <c r="G419" s="390" t="s">
        <v>1152</v>
      </c>
      <c r="L419" s="390" t="s">
        <v>1100</v>
      </c>
      <c r="N419" s="390" t="s">
        <v>1151</v>
      </c>
      <c r="Q419" s="579">
        <f>'自主点検表（運営管理）'!$R$763</f>
        <v>0</v>
      </c>
      <c r="R419" s="579"/>
      <c r="S419" s="579"/>
      <c r="T419" s="579"/>
      <c r="U419" s="579"/>
      <c r="V419" s="579"/>
      <c r="W419" s="579"/>
      <c r="Y419" s="390" t="s">
        <v>1099</v>
      </c>
    </row>
    <row r="420" spans="3:45" ht="26.25" customHeight="1" x14ac:dyDescent="0.25">
      <c r="F420" s="421" t="str">
        <f>'自主点検表（運営管理）'!$F$764</f>
        <v>　</v>
      </c>
      <c r="G420" s="390" t="s">
        <v>1150</v>
      </c>
      <c r="L420" s="390" t="s">
        <v>1100</v>
      </c>
      <c r="N420" s="579">
        <f>'自主点検表（運営管理）'!$N$764</f>
        <v>0</v>
      </c>
      <c r="O420" s="579"/>
      <c r="P420" s="579"/>
      <c r="Q420" s="579"/>
      <c r="R420" s="579"/>
      <c r="S420" s="579"/>
      <c r="T420" s="579"/>
      <c r="U420" s="579"/>
      <c r="V420" s="579"/>
      <c r="W420" s="579"/>
      <c r="Y420" s="390" t="s">
        <v>1099</v>
      </c>
    </row>
    <row r="421" spans="3:45" ht="26.25" customHeight="1" x14ac:dyDescent="0.25">
      <c r="F421" s="421" t="str">
        <f>'自主点検表（運営管理）'!$F$765</f>
        <v>　</v>
      </c>
      <c r="G421" s="390" t="s">
        <v>1149</v>
      </c>
      <c r="M421" s="611">
        <f>'自主点検表（運営管理）'!$L$765</f>
        <v>0</v>
      </c>
      <c r="N421" s="612"/>
      <c r="O421" s="612"/>
      <c r="P421" s="612"/>
      <c r="Q421" s="612"/>
      <c r="R421" s="612"/>
      <c r="S421" s="612"/>
      <c r="T421" s="612"/>
      <c r="U421" s="612"/>
      <c r="V421" s="612"/>
      <c r="W421" s="613"/>
    </row>
    <row r="422" spans="3:45" ht="26.25" customHeight="1" x14ac:dyDescent="0.25">
      <c r="M422" s="614"/>
      <c r="N422" s="615"/>
      <c r="O422" s="615"/>
      <c r="P422" s="615"/>
      <c r="Q422" s="615"/>
      <c r="R422" s="615"/>
      <c r="S422" s="615"/>
      <c r="T422" s="615"/>
      <c r="U422" s="615"/>
      <c r="V422" s="615"/>
      <c r="W422" s="616"/>
    </row>
    <row r="423" spans="3:45" ht="26.25" customHeight="1" thickBot="1" x14ac:dyDescent="0.3"/>
    <row r="424" spans="3:45" ht="26.25" customHeight="1" thickBot="1" x14ac:dyDescent="0.3">
      <c r="C424" s="459" t="str">
        <f>_xlfn.IFS(AQ424="不適切","★",AQ424="要確認","▲",AQ424="適切","",AQ424="","")</f>
        <v>★</v>
      </c>
      <c r="D424" s="398" t="s">
        <v>269</v>
      </c>
      <c r="E424" s="390" t="s">
        <v>1148</v>
      </c>
      <c r="AI424" s="424" t="str">
        <f>'自主点検表（運営管理）'!$D$769</f>
        <v>いる・いない</v>
      </c>
      <c r="AJ424" s="394"/>
      <c r="AK424" s="400" t="s">
        <v>286</v>
      </c>
      <c r="AL424" s="394"/>
      <c r="AM424" s="401" t="str">
        <f>IF(AO424=AQ424,"●","✖")</f>
        <v>✖</v>
      </c>
      <c r="AN424" s="392"/>
      <c r="AO424" s="402" t="str">
        <f>_xlfn.IFS(AK424="いる","適切",AK424="いない","不適切",AK424="非該当","非該当",AK424="要確認","要確認")</f>
        <v>適切</v>
      </c>
      <c r="AP424" s="394"/>
      <c r="AQ424" s="403" t="str">
        <f>IF(AI424=AS424,"適切","不適切")</f>
        <v>不適切</v>
      </c>
      <c r="AR424" s="394"/>
      <c r="AS424" s="404" t="s">
        <v>1505</v>
      </c>
    </row>
    <row r="425" spans="3:45" ht="26.25" customHeight="1" thickBot="1" x14ac:dyDescent="0.3">
      <c r="D425" s="398" t="s">
        <v>269</v>
      </c>
      <c r="F425" s="421" t="str">
        <f>'自主点検表（運営管理）'!$F$770</f>
        <v>　</v>
      </c>
      <c r="G425" s="390" t="s">
        <v>1147</v>
      </c>
    </row>
    <row r="426" spans="3:45" ht="26.25" customHeight="1" thickBot="1" x14ac:dyDescent="0.3">
      <c r="D426" s="398" t="s">
        <v>269</v>
      </c>
      <c r="F426" s="421" t="str">
        <f>'自主点検表（運営管理）'!$F$771</f>
        <v>　</v>
      </c>
      <c r="G426" s="390" t="s">
        <v>1146</v>
      </c>
    </row>
    <row r="427" spans="3:45" ht="26.25" customHeight="1" thickBot="1" x14ac:dyDescent="0.3">
      <c r="D427" s="398" t="s">
        <v>269</v>
      </c>
      <c r="F427" s="421" t="str">
        <f>'自主点検表（運営管理）'!$F$773</f>
        <v>　</v>
      </c>
      <c r="G427" s="390" t="s">
        <v>1145</v>
      </c>
    </row>
    <row r="428" spans="3:45" ht="26.25" customHeight="1" thickBot="1" x14ac:dyDescent="0.3">
      <c r="D428" s="398" t="s">
        <v>269</v>
      </c>
      <c r="F428" s="421" t="str">
        <f>'自主点検表（運営管理）'!$F$775</f>
        <v>　</v>
      </c>
      <c r="G428" s="390" t="s">
        <v>1144</v>
      </c>
    </row>
    <row r="429" spans="3:45" ht="26.25" customHeight="1" thickBot="1" x14ac:dyDescent="0.3">
      <c r="D429" s="398" t="s">
        <v>269</v>
      </c>
      <c r="F429" s="421" t="str">
        <f>'自主点検表（運営管理）'!$F$777</f>
        <v>　</v>
      </c>
      <c r="G429" s="390" t="s">
        <v>1143</v>
      </c>
    </row>
    <row r="430" spans="3:45" ht="26.25" customHeight="1" thickBot="1" x14ac:dyDescent="0.3">
      <c r="D430" s="398" t="s">
        <v>269</v>
      </c>
      <c r="F430" s="421" t="str">
        <f>'自主点検表（運営管理）'!$F$780</f>
        <v>　</v>
      </c>
      <c r="G430" s="390" t="s">
        <v>1142</v>
      </c>
    </row>
    <row r="431" spans="3:45" ht="26.25" customHeight="1" thickBot="1" x14ac:dyDescent="0.3">
      <c r="D431" s="398" t="s">
        <v>269</v>
      </c>
      <c r="F431" s="421" t="str">
        <f>'自主点検表（運営管理）'!$F$770</f>
        <v>　</v>
      </c>
      <c r="G431" s="390" t="s">
        <v>1141</v>
      </c>
    </row>
    <row r="432" spans="3:45" ht="26.25" customHeight="1" thickBot="1" x14ac:dyDescent="0.3">
      <c r="D432" s="398" t="s">
        <v>269</v>
      </c>
      <c r="F432" s="421" t="str">
        <f>'自主点検表（運営管理）'!$F$782</f>
        <v>　</v>
      </c>
      <c r="G432" s="390" t="s">
        <v>1140</v>
      </c>
    </row>
    <row r="433" spans="3:45" ht="26.25" customHeight="1" thickBot="1" x14ac:dyDescent="0.3">
      <c r="D433" s="398" t="s">
        <v>269</v>
      </c>
      <c r="F433" s="421" t="str">
        <f>'自主点検表（運営管理）'!$F$786</f>
        <v>　</v>
      </c>
      <c r="G433" s="390" t="s">
        <v>1139</v>
      </c>
    </row>
    <row r="434" spans="3:45" ht="26.25" customHeight="1" thickBot="1" x14ac:dyDescent="0.3">
      <c r="D434" s="398" t="s">
        <v>269</v>
      </c>
      <c r="F434" s="421" t="str">
        <f>'自主点検表（運営管理）'!$F$787</f>
        <v>　</v>
      </c>
      <c r="G434" s="390" t="s">
        <v>1138</v>
      </c>
    </row>
    <row r="435" spans="3:45" ht="26.25" customHeight="1" x14ac:dyDescent="0.25">
      <c r="G435" s="390" t="s">
        <v>1137</v>
      </c>
      <c r="J435" s="579">
        <f>'自主点検表（運営管理）'!$L$788</f>
        <v>0</v>
      </c>
      <c r="K435" s="579"/>
      <c r="L435" s="579"/>
      <c r="M435" s="579"/>
      <c r="N435" s="579"/>
      <c r="O435" s="579"/>
      <c r="P435" s="579"/>
      <c r="Q435" s="579"/>
      <c r="R435" s="579"/>
      <c r="S435" s="579"/>
      <c r="T435" s="579"/>
      <c r="U435" s="579"/>
      <c r="V435" s="579"/>
      <c r="W435" s="579"/>
    </row>
    <row r="436" spans="3:45" ht="26.25" customHeight="1" thickBot="1" x14ac:dyDescent="0.3"/>
    <row r="437" spans="3:45" ht="26.25" customHeight="1" thickBot="1" x14ac:dyDescent="0.3">
      <c r="C437" s="459" t="str">
        <f>_xlfn.IFS(AQ437="不適切","★",AQ437="要確認","▲",AQ437="適切","",AQ437="","")</f>
        <v>★</v>
      </c>
      <c r="D437" s="398" t="s">
        <v>269</v>
      </c>
      <c r="E437" s="390" t="s">
        <v>1136</v>
      </c>
      <c r="AI437" s="424" t="str">
        <f>'自主点検表（運営管理）'!$D$790</f>
        <v>いる・いない</v>
      </c>
      <c r="AJ437" s="394"/>
      <c r="AK437" s="400" t="s">
        <v>286</v>
      </c>
      <c r="AL437" s="394"/>
      <c r="AM437" s="401" t="str">
        <f>IF(AO437=AQ437,"●","✖")</f>
        <v>✖</v>
      </c>
      <c r="AN437" s="392"/>
      <c r="AO437" s="402" t="str">
        <f>_xlfn.IFS(AK437="いる","適切",AK437="いない","不適切",AK437="非該当","非該当",AK437="要確認","要確認")</f>
        <v>適切</v>
      </c>
      <c r="AP437" s="394"/>
      <c r="AQ437" s="403" t="str">
        <f>IF(AI437=AS437,"適切","不適切")</f>
        <v>不適切</v>
      </c>
      <c r="AR437" s="394"/>
      <c r="AS437" s="404" t="s">
        <v>1505</v>
      </c>
    </row>
    <row r="438" spans="3:45" ht="26.25" customHeight="1" thickBot="1" x14ac:dyDescent="0.3">
      <c r="F438" s="390" t="s">
        <v>1135</v>
      </c>
    </row>
    <row r="439" spans="3:45" ht="26.25" customHeight="1" thickBot="1" x14ac:dyDescent="0.3">
      <c r="D439" s="398" t="s">
        <v>269</v>
      </c>
      <c r="F439" s="421" t="str">
        <f>'自主点検表（運営管理）'!$F$791</f>
        <v>　</v>
      </c>
      <c r="G439" s="390" t="s">
        <v>1134</v>
      </c>
      <c r="O439" s="599">
        <f>'自主点検表（運営管理）'!$P$791</f>
        <v>0</v>
      </c>
      <c r="P439" s="599"/>
      <c r="Q439" s="390" t="s">
        <v>1130</v>
      </c>
    </row>
    <row r="440" spans="3:45" ht="26.25" customHeight="1" thickBot="1" x14ac:dyDescent="0.3">
      <c r="D440" s="398" t="s">
        <v>269</v>
      </c>
      <c r="F440" s="421" t="str">
        <f>'自主点検表（運営管理）'!$F$792</f>
        <v>　</v>
      </c>
      <c r="G440" s="390" t="s">
        <v>1133</v>
      </c>
      <c r="O440" s="599">
        <f>'自主点検表（運営管理）'!$P$792</f>
        <v>0</v>
      </c>
      <c r="P440" s="599"/>
      <c r="Q440" s="390" t="s">
        <v>1130</v>
      </c>
    </row>
    <row r="441" spans="3:45" ht="26.25" customHeight="1" thickBot="1" x14ac:dyDescent="0.3">
      <c r="D441" s="398" t="s">
        <v>269</v>
      </c>
      <c r="F441" s="421" t="str">
        <f>'自主点検表（運営管理）'!$F$793</f>
        <v>　</v>
      </c>
      <c r="G441" s="390" t="s">
        <v>1132</v>
      </c>
      <c r="O441" s="599">
        <f>'自主点検表（運営管理）'!$P$793</f>
        <v>0</v>
      </c>
      <c r="P441" s="599"/>
      <c r="Q441" s="390" t="s">
        <v>1130</v>
      </c>
    </row>
    <row r="442" spans="3:45" ht="26.25" customHeight="1" thickBot="1" x14ac:dyDescent="0.3">
      <c r="D442" s="398" t="s">
        <v>269</v>
      </c>
      <c r="F442" s="421" t="str">
        <f>'自主点検表（運営管理）'!$F$794</f>
        <v>　</v>
      </c>
      <c r="G442" s="390" t="s">
        <v>1131</v>
      </c>
      <c r="O442" s="599">
        <f>'自主点検表（運営管理）'!$P$794</f>
        <v>0</v>
      </c>
      <c r="P442" s="599"/>
      <c r="Q442" s="390" t="s">
        <v>1130</v>
      </c>
    </row>
    <row r="443" spans="3:45" ht="26.25" customHeight="1" thickBot="1" x14ac:dyDescent="0.3">
      <c r="D443" s="398" t="s">
        <v>269</v>
      </c>
      <c r="F443" s="421" t="str">
        <f>'自主点検表（運営管理）'!$F$795</f>
        <v>　</v>
      </c>
      <c r="G443" s="390" t="s">
        <v>1129</v>
      </c>
    </row>
    <row r="444" spans="3:45" ht="26.25" customHeight="1" thickBot="1" x14ac:dyDescent="0.3">
      <c r="D444" s="398" t="s">
        <v>269</v>
      </c>
      <c r="F444" s="421" t="str">
        <f>'自主点検表（運営管理）'!$F$796</f>
        <v>　</v>
      </c>
      <c r="G444" s="390" t="s">
        <v>1128</v>
      </c>
    </row>
    <row r="445" spans="3:45" ht="26.25" customHeight="1" thickBot="1" x14ac:dyDescent="0.3">
      <c r="D445" s="398" t="s">
        <v>269</v>
      </c>
      <c r="F445" s="421" t="str">
        <f>'自主点検表（運営管理）'!$F$797</f>
        <v>　</v>
      </c>
      <c r="G445" s="390" t="s">
        <v>1127</v>
      </c>
    </row>
    <row r="447" spans="3:45" ht="26.25" customHeight="1" x14ac:dyDescent="0.25">
      <c r="F447" s="390" t="s">
        <v>1126</v>
      </c>
      <c r="K447" s="390" t="s">
        <v>1111</v>
      </c>
      <c r="M447" s="579">
        <f>'自主点検表（運営管理）'!$O$799</f>
        <v>0</v>
      </c>
      <c r="N447" s="579"/>
      <c r="O447" s="579"/>
      <c r="P447" s="579"/>
      <c r="Q447" s="579"/>
      <c r="R447" s="579"/>
      <c r="S447" s="579"/>
      <c r="T447" s="579"/>
    </row>
    <row r="448" spans="3:45" ht="26.25" customHeight="1" x14ac:dyDescent="0.25">
      <c r="K448" s="390" t="s">
        <v>1110</v>
      </c>
      <c r="M448" s="579">
        <f>'自主点検表（運営管理）'!$O$799</f>
        <v>0</v>
      </c>
      <c r="N448" s="579"/>
      <c r="O448" s="579"/>
      <c r="P448" s="579"/>
      <c r="Q448" s="579"/>
      <c r="R448" s="579"/>
      <c r="S448" s="579"/>
      <c r="T448" s="579"/>
    </row>
    <row r="450" spans="3:45" ht="26.25" customHeight="1" x14ac:dyDescent="0.25">
      <c r="F450" s="390" t="s">
        <v>1125</v>
      </c>
      <c r="O450" s="632" t="s">
        <v>269</v>
      </c>
      <c r="P450" s="633"/>
      <c r="R450" s="390" t="s">
        <v>1124</v>
      </c>
    </row>
    <row r="451" spans="3:45" ht="26.25" customHeight="1" thickBot="1" x14ac:dyDescent="0.3"/>
    <row r="452" spans="3:45" ht="26.25" customHeight="1" thickBot="1" x14ac:dyDescent="0.3">
      <c r="C452" s="459" t="str">
        <f>_xlfn.IFS(AQ452="不適切","★",AQ452="要確認","▲",AQ452="適切","",AQ452="","")</f>
        <v>★</v>
      </c>
      <c r="D452" s="398" t="s">
        <v>269</v>
      </c>
      <c r="E452" s="390" t="s">
        <v>1123</v>
      </c>
      <c r="AI452" s="424" t="str">
        <f>'自主点検表（運営管理）'!$D$809</f>
        <v>いる・いない</v>
      </c>
      <c r="AJ452" s="394"/>
      <c r="AK452" s="400" t="s">
        <v>286</v>
      </c>
      <c r="AL452" s="394"/>
      <c r="AM452" s="401" t="str">
        <f>IF(AO452=AQ452,"●","✖")</f>
        <v>✖</v>
      </c>
      <c r="AN452" s="392"/>
      <c r="AO452" s="402" t="str">
        <f>_xlfn.IFS(AK452="いる","適切",AK452="いない","不適切",AK452="非該当","非該当",AK452="要確認","要確認")</f>
        <v>適切</v>
      </c>
      <c r="AP452" s="394"/>
      <c r="AQ452" s="403" t="str">
        <f>IF(AI452=AS452,"適切","不適切")</f>
        <v>不適切</v>
      </c>
      <c r="AR452" s="394"/>
      <c r="AS452" s="404" t="s">
        <v>1505</v>
      </c>
    </row>
    <row r="453" spans="3:45" ht="26.25" customHeight="1" x14ac:dyDescent="0.25">
      <c r="F453" s="390" t="s">
        <v>1122</v>
      </c>
      <c r="I453" s="579">
        <f>'自主点検表（運営管理）'!$K$810</f>
        <v>0</v>
      </c>
      <c r="J453" s="579"/>
      <c r="K453" s="579"/>
      <c r="L453" s="579"/>
      <c r="M453" s="579"/>
      <c r="N453" s="579"/>
      <c r="O453" s="579"/>
      <c r="P453" s="579"/>
      <c r="Q453" s="579"/>
      <c r="R453" s="579"/>
      <c r="S453" s="579"/>
      <c r="T453" s="579"/>
    </row>
    <row r="454" spans="3:45" ht="26.25" customHeight="1" thickBot="1" x14ac:dyDescent="0.3"/>
    <row r="455" spans="3:45" ht="26.25" customHeight="1" thickBot="1" x14ac:dyDescent="0.3">
      <c r="C455" s="459" t="str">
        <f>_xlfn.IFS(AQ455="不適切","★",AQ455="要確認","▲",AQ455="適切","",AQ455="","")</f>
        <v>★</v>
      </c>
      <c r="D455" s="398" t="s">
        <v>269</v>
      </c>
      <c r="E455" s="390" t="s">
        <v>1121</v>
      </c>
      <c r="AI455" s="424" t="str">
        <f>'自主点検表（運営管理）'!$D$817</f>
        <v>いる・いない</v>
      </c>
      <c r="AJ455" s="394"/>
      <c r="AK455" s="400" t="s">
        <v>286</v>
      </c>
      <c r="AL455" s="394"/>
      <c r="AM455" s="401" t="str">
        <f>IF(AO455=AQ455,"●","✖")</f>
        <v>✖</v>
      </c>
      <c r="AN455" s="392"/>
      <c r="AO455" s="402" t="str">
        <f>_xlfn.IFS(AK455="いる","適切",AK455="いない","不適切",AK455="非該当","非該当",AK455="要確認","要確認")</f>
        <v>適切</v>
      </c>
      <c r="AP455" s="394"/>
      <c r="AQ455" s="403" t="str">
        <f>IF(AI455=AS455,"適切","不適切")</f>
        <v>不適切</v>
      </c>
      <c r="AR455" s="394"/>
      <c r="AS455" s="404" t="s">
        <v>1505</v>
      </c>
    </row>
    <row r="456" spans="3:45" ht="26.25" customHeight="1" thickBot="1" x14ac:dyDescent="0.3"/>
    <row r="457" spans="3:45" ht="26.25" customHeight="1" thickBot="1" x14ac:dyDescent="0.3">
      <c r="C457" s="459" t="str">
        <f>_xlfn.IFS(AQ457="不適切","★",AQ457="要確認","▲",AQ457="適切","",AQ457="","")</f>
        <v>★</v>
      </c>
      <c r="D457" s="398" t="s">
        <v>269</v>
      </c>
      <c r="E457" s="390" t="s">
        <v>1120</v>
      </c>
      <c r="AI457" s="424" t="str">
        <f>'自主点検表（運営管理）'!$D$824</f>
        <v>いる・いない</v>
      </c>
      <c r="AJ457" s="394"/>
      <c r="AK457" s="400" t="s">
        <v>286</v>
      </c>
      <c r="AL457" s="394"/>
      <c r="AM457" s="401" t="str">
        <f>IF(AO457=AQ457,"●","✖")</f>
        <v>✖</v>
      </c>
      <c r="AN457" s="392"/>
      <c r="AO457" s="402" t="str">
        <f>_xlfn.IFS(AK457="いる","適切",AK457="いない","不適切",AK457="非該当","非該当",AK457="要確認","要確認")</f>
        <v>適切</v>
      </c>
      <c r="AP457" s="394"/>
      <c r="AQ457" s="403" t="str">
        <f>IF(AI457=AS457,"適切","不適切")</f>
        <v>不適切</v>
      </c>
      <c r="AR457" s="394"/>
      <c r="AS457" s="404" t="s">
        <v>1505</v>
      </c>
    </row>
    <row r="458" spans="3:45" ht="26.25" customHeight="1" x14ac:dyDescent="0.25">
      <c r="F458" s="421" t="str">
        <f>'自主点検表（運営管理）'!$F$825</f>
        <v>　</v>
      </c>
      <c r="G458" s="390" t="s">
        <v>1119</v>
      </c>
    </row>
    <row r="459" spans="3:45" ht="26.25" customHeight="1" thickBot="1" x14ac:dyDescent="0.3">
      <c r="G459" s="390" t="s">
        <v>1118</v>
      </c>
      <c r="J459" s="606"/>
      <c r="K459" s="606"/>
      <c r="L459" s="606"/>
      <c r="M459" s="606"/>
      <c r="N459" s="606"/>
      <c r="O459" s="606"/>
      <c r="P459" s="606"/>
      <c r="Q459" s="606"/>
      <c r="R459" s="606"/>
      <c r="S459" s="606"/>
      <c r="T459" s="606"/>
      <c r="U459" s="606"/>
      <c r="V459" s="606"/>
      <c r="W459" s="606"/>
      <c r="X459" s="606"/>
      <c r="Y459" s="606"/>
    </row>
    <row r="460" spans="3:45" ht="26.25" customHeight="1" thickBot="1" x14ac:dyDescent="0.3">
      <c r="G460" s="390" t="s">
        <v>1117</v>
      </c>
      <c r="J460" s="628" t="s">
        <v>1517</v>
      </c>
      <c r="K460" s="629"/>
      <c r="L460" s="630"/>
      <c r="M460" s="631"/>
      <c r="N460" s="607"/>
      <c r="O460" s="419" t="s">
        <v>1034</v>
      </c>
      <c r="P460" s="607"/>
      <c r="Q460" s="607"/>
      <c r="R460" s="419" t="s">
        <v>1033</v>
      </c>
      <c r="S460" s="607"/>
      <c r="T460" s="607"/>
      <c r="U460" s="419" t="s">
        <v>1032</v>
      </c>
    </row>
    <row r="462" spans="3:45" ht="26.25" customHeight="1" x14ac:dyDescent="0.25">
      <c r="F462" s="421" t="str">
        <f>'自主点検表（運営管理）'!$F$826</f>
        <v>　</v>
      </c>
      <c r="G462" s="390" t="s">
        <v>1116</v>
      </c>
    </row>
    <row r="463" spans="3:45" ht="26.25" customHeight="1" thickBot="1" x14ac:dyDescent="0.3"/>
    <row r="464" spans="3:45" ht="26.25" customHeight="1" thickBot="1" x14ac:dyDescent="0.3">
      <c r="C464" s="459" t="str">
        <f>_xlfn.IFS(AQ464="不適切","★",AQ464="要確認","▲",AQ464="適切","",AQ464="","")</f>
        <v>★</v>
      </c>
      <c r="D464" s="398" t="s">
        <v>269</v>
      </c>
      <c r="E464" s="390" t="s">
        <v>1115</v>
      </c>
      <c r="AI464" s="424" t="str">
        <f>'自主点検表（運営管理）'!$D$833</f>
        <v>いる・いない</v>
      </c>
      <c r="AJ464" s="394"/>
      <c r="AK464" s="400" t="s">
        <v>286</v>
      </c>
      <c r="AL464" s="394"/>
      <c r="AM464" s="401" t="str">
        <f>IF(AO464=AQ464,"●","✖")</f>
        <v>✖</v>
      </c>
      <c r="AN464" s="392"/>
      <c r="AO464" s="402" t="str">
        <f>_xlfn.IFS(AK464="いる","適切",AK464="いない","不適切",AK464="非該当","非該当",AK464="要確認","要確認")</f>
        <v>適切</v>
      </c>
      <c r="AP464" s="394"/>
      <c r="AQ464" s="403" t="str">
        <f>IF(AI464=AS464,"適切","不適切")</f>
        <v>不適切</v>
      </c>
      <c r="AR464" s="394"/>
      <c r="AS464" s="404" t="s">
        <v>1505</v>
      </c>
    </row>
    <row r="465" spans="3:45" ht="26.25" customHeight="1" x14ac:dyDescent="0.25">
      <c r="G465" s="390" t="s">
        <v>1114</v>
      </c>
      <c r="K465" s="593">
        <f>'自主点検表（運営管理）'!$F$834</f>
        <v>0</v>
      </c>
      <c r="L465" s="593"/>
      <c r="M465" s="593"/>
      <c r="N465" s="593"/>
      <c r="O465" s="593"/>
      <c r="P465" s="593"/>
      <c r="Q465" s="593"/>
      <c r="R465" s="593"/>
      <c r="S465" s="593"/>
      <c r="T465" s="593"/>
    </row>
    <row r="466" spans="3:45" ht="26.25" customHeight="1" thickBot="1" x14ac:dyDescent="0.3"/>
    <row r="467" spans="3:45" ht="26.25" customHeight="1" thickBot="1" x14ac:dyDescent="0.3">
      <c r="C467" s="459" t="str">
        <f>_xlfn.IFS(AQ467="不適切","★",AQ467="要確認","▲",AQ467="適切","",AQ467="","")</f>
        <v>★</v>
      </c>
      <c r="D467" s="398" t="s">
        <v>269</v>
      </c>
      <c r="E467" s="390" t="s">
        <v>1113</v>
      </c>
      <c r="AI467" s="424" t="str">
        <f>'自主点検表（運営管理）'!$D$833</f>
        <v>いる・いない</v>
      </c>
      <c r="AJ467" s="394"/>
      <c r="AK467" s="400" t="s">
        <v>286</v>
      </c>
      <c r="AL467" s="394"/>
      <c r="AM467" s="401" t="str">
        <f>IF(AO467=AQ467,"●","✖")</f>
        <v>✖</v>
      </c>
      <c r="AN467" s="392"/>
      <c r="AO467" s="402" t="str">
        <f>_xlfn.IFS(AK467="いる","適切",AK467="いない","不適切",AK467="非該当","非該当",AK467="要確認","要確認")</f>
        <v>適切</v>
      </c>
      <c r="AP467" s="394"/>
      <c r="AQ467" s="403" t="str">
        <f>IF(AI467=AS467,"適切","不適切")</f>
        <v>不適切</v>
      </c>
      <c r="AR467" s="394"/>
      <c r="AS467" s="404" t="s">
        <v>1505</v>
      </c>
    </row>
    <row r="468" spans="3:45" ht="26.25" customHeight="1" x14ac:dyDescent="0.25">
      <c r="G468" s="390" t="s">
        <v>1112</v>
      </c>
      <c r="L468" s="390" t="s">
        <v>1111</v>
      </c>
      <c r="N468" s="579">
        <f>'自主点検表（運営管理）'!$O$839</f>
        <v>0</v>
      </c>
      <c r="O468" s="579"/>
      <c r="P468" s="579"/>
      <c r="Q468" s="579"/>
      <c r="R468" s="579"/>
      <c r="S468" s="579"/>
      <c r="T468" s="579"/>
    </row>
    <row r="469" spans="3:45" ht="26.25" customHeight="1" x14ac:dyDescent="0.25">
      <c r="L469" s="390" t="s">
        <v>1110</v>
      </c>
      <c r="N469" s="579">
        <f>'自主点検表（運営管理）'!$O$839</f>
        <v>0</v>
      </c>
      <c r="O469" s="579"/>
      <c r="P469" s="579"/>
      <c r="Q469" s="579"/>
      <c r="R469" s="579"/>
      <c r="S469" s="579"/>
      <c r="T469" s="579"/>
    </row>
    <row r="470" spans="3:45" ht="26.25" customHeight="1" x14ac:dyDescent="0.25">
      <c r="G470" s="390" t="s">
        <v>1066</v>
      </c>
      <c r="K470" s="593">
        <f>'自主点検表（運営管理）'!$K$841</f>
        <v>0</v>
      </c>
      <c r="L470" s="593"/>
      <c r="M470" s="593"/>
      <c r="N470" s="593"/>
      <c r="O470" s="593"/>
      <c r="P470" s="593"/>
      <c r="Q470" s="593"/>
      <c r="R470" s="593"/>
      <c r="S470" s="593"/>
      <c r="T470" s="593"/>
    </row>
    <row r="471" spans="3:45" ht="26.25" customHeight="1" thickBot="1" x14ac:dyDescent="0.3"/>
    <row r="472" spans="3:45" ht="26.25" customHeight="1" thickBot="1" x14ac:dyDescent="0.3">
      <c r="C472" s="459" t="str">
        <f>_xlfn.IFS(AQ472="不適切","★",AQ472="要確認","▲",AQ472="適切","",AQ472="","")</f>
        <v>★</v>
      </c>
      <c r="D472" s="398" t="s">
        <v>269</v>
      </c>
      <c r="E472" s="390" t="s">
        <v>1109</v>
      </c>
      <c r="AI472" s="424" t="str">
        <f>'自主点検表（運営管理）'!$D$849</f>
        <v>いる・いない</v>
      </c>
      <c r="AJ472" s="394"/>
      <c r="AK472" s="400" t="s">
        <v>286</v>
      </c>
      <c r="AL472" s="394"/>
      <c r="AM472" s="401" t="str">
        <f>IF(AO472=AQ472,"●","✖")</f>
        <v>✖</v>
      </c>
      <c r="AN472" s="392"/>
      <c r="AO472" s="402" t="str">
        <f>_xlfn.IFS(AK472="いる","適切",AK472="いない","不適切",AK472="非該当","非該当",AK472="要確認","要確認")</f>
        <v>適切</v>
      </c>
      <c r="AP472" s="394"/>
      <c r="AQ472" s="403" t="str">
        <f>IF(AI472=AS472,"適切","不適切")</f>
        <v>不適切</v>
      </c>
      <c r="AR472" s="394"/>
      <c r="AS472" s="404" t="s">
        <v>1505</v>
      </c>
    </row>
    <row r="474" spans="3:45" ht="26.25" customHeight="1" thickBot="1" x14ac:dyDescent="0.3">
      <c r="D474" s="390" t="s">
        <v>1108</v>
      </c>
    </row>
    <row r="475" spans="3:45" ht="26.25" customHeight="1" thickBot="1" x14ac:dyDescent="0.3">
      <c r="C475" s="459" t="str">
        <f>_xlfn.IFS(AQ475="不適切","★",AQ475="要確認","▲",AQ475="適切","",AQ475="","")</f>
        <v>★</v>
      </c>
      <c r="D475" s="398" t="s">
        <v>269</v>
      </c>
      <c r="E475" s="390" t="s">
        <v>1107</v>
      </c>
      <c r="AI475" s="424" t="str">
        <f>'自主点検表（運営管理）'!$D$864</f>
        <v>いる・いない</v>
      </c>
      <c r="AJ475" s="394"/>
      <c r="AK475" s="400" t="s">
        <v>286</v>
      </c>
      <c r="AL475" s="394"/>
      <c r="AM475" s="401" t="str">
        <f>IF(AO475=AQ475,"●","✖")</f>
        <v>✖</v>
      </c>
      <c r="AN475" s="392"/>
      <c r="AO475" s="402" t="str">
        <f>_xlfn.IFS(AK475="いる","適切",AK475="いない","不適切",AK475="非該当","非該当",AK475="要確認","要確認")</f>
        <v>適切</v>
      </c>
      <c r="AP475" s="394"/>
      <c r="AQ475" s="403" t="str">
        <f>IF(AI475=AS475,"適切","不適切")</f>
        <v>不適切</v>
      </c>
      <c r="AR475" s="394"/>
      <c r="AS475" s="404" t="s">
        <v>1505</v>
      </c>
    </row>
    <row r="476" spans="3:45" ht="26.25" customHeight="1" x14ac:dyDescent="0.25">
      <c r="G476" s="390" t="s">
        <v>1106</v>
      </c>
      <c r="O476" s="599">
        <f>'自主点検表（運営管理）'!$M$865</f>
        <v>0</v>
      </c>
      <c r="P476" s="599"/>
      <c r="Q476" s="599"/>
      <c r="R476" s="390" t="s">
        <v>1105</v>
      </c>
    </row>
    <row r="477" spans="3:45" ht="26.25" customHeight="1" x14ac:dyDescent="0.25">
      <c r="G477" s="390" t="s">
        <v>1104</v>
      </c>
      <c r="H477" s="593">
        <f>'自主点検表（運営管理）'!$G$866</f>
        <v>0</v>
      </c>
      <c r="I477" s="593"/>
      <c r="J477" s="593"/>
      <c r="K477" s="593"/>
      <c r="L477" s="593"/>
      <c r="M477" s="593"/>
      <c r="O477" s="390" t="s">
        <v>1100</v>
      </c>
      <c r="P477" s="579" t="str">
        <f>'自主点検表（運営管理）'!$O$866</f>
        <v>　</v>
      </c>
      <c r="Q477" s="579"/>
      <c r="R477" s="579"/>
      <c r="S477" s="579"/>
      <c r="T477" s="390" t="s">
        <v>1099</v>
      </c>
    </row>
    <row r="478" spans="3:45" ht="26.25" customHeight="1" x14ac:dyDescent="0.25">
      <c r="G478" s="390" t="s">
        <v>1103</v>
      </c>
      <c r="H478" s="593">
        <f>'自主点検表（運営管理）'!$G$867</f>
        <v>0</v>
      </c>
      <c r="I478" s="593"/>
      <c r="J478" s="593"/>
      <c r="K478" s="593"/>
      <c r="L478" s="593"/>
      <c r="M478" s="593"/>
      <c r="O478" s="390" t="s">
        <v>1100</v>
      </c>
      <c r="P478" s="644" t="str">
        <f>'自主点検表（運営管理）'!$O$867</f>
        <v>　</v>
      </c>
      <c r="Q478" s="644"/>
      <c r="R478" s="644"/>
      <c r="S478" s="644"/>
      <c r="T478" s="390" t="s">
        <v>1099</v>
      </c>
    </row>
    <row r="479" spans="3:45" ht="26.25" customHeight="1" x14ac:dyDescent="0.25">
      <c r="G479" s="390" t="s">
        <v>1102</v>
      </c>
      <c r="H479" s="634"/>
      <c r="I479" s="635"/>
      <c r="J479" s="635"/>
      <c r="K479" s="635"/>
      <c r="L479" s="635"/>
      <c r="M479" s="636"/>
      <c r="O479" s="390" t="s">
        <v>1100</v>
      </c>
      <c r="P479" s="637" t="s">
        <v>269</v>
      </c>
      <c r="Q479" s="638"/>
      <c r="R479" s="638"/>
      <c r="S479" s="639"/>
      <c r="T479" s="390" t="s">
        <v>1099</v>
      </c>
    </row>
    <row r="480" spans="3:45" ht="26.25" customHeight="1" x14ac:dyDescent="0.25">
      <c r="G480" s="390" t="s">
        <v>1101</v>
      </c>
      <c r="H480" s="634"/>
      <c r="I480" s="635"/>
      <c r="J480" s="635"/>
      <c r="K480" s="635"/>
      <c r="L480" s="635"/>
      <c r="M480" s="636"/>
      <c r="O480" s="390" t="s">
        <v>1100</v>
      </c>
      <c r="P480" s="637" t="s">
        <v>269</v>
      </c>
      <c r="Q480" s="638"/>
      <c r="R480" s="638"/>
      <c r="S480" s="639"/>
      <c r="T480" s="390" t="s">
        <v>1099</v>
      </c>
    </row>
    <row r="481" spans="3:45" ht="26.25" customHeight="1" thickBot="1" x14ac:dyDescent="0.3"/>
    <row r="482" spans="3:45" ht="26.25" customHeight="1" thickBot="1" x14ac:dyDescent="0.3">
      <c r="C482" s="459" t="str">
        <f>_xlfn.IFS(AQ482="不適切","★",AQ482="要確認","▲",AQ482="適切","",AQ482="","")</f>
        <v>★</v>
      </c>
      <c r="D482" s="398" t="s">
        <v>269</v>
      </c>
      <c r="E482" s="390" t="s">
        <v>1098</v>
      </c>
      <c r="AI482" s="424" t="str">
        <f>'自主点検表（運営管理）'!$D$874</f>
        <v>いる・いない</v>
      </c>
      <c r="AJ482" s="394"/>
      <c r="AK482" s="400" t="s">
        <v>286</v>
      </c>
      <c r="AL482" s="394"/>
      <c r="AM482" s="401" t="str">
        <f>IF(AO482=AQ482,"●","✖")</f>
        <v>✖</v>
      </c>
      <c r="AN482" s="392"/>
      <c r="AO482" s="402" t="str">
        <f>_xlfn.IFS(AK482="いる","適切",AK482="いない","不適切",AK482="非該当","非該当",AK482="要確認","要確認")</f>
        <v>適切</v>
      </c>
      <c r="AP482" s="394"/>
      <c r="AQ482" s="403" t="str">
        <f>IF(AI482=AS482,"適切","不適切")</f>
        <v>不適切</v>
      </c>
      <c r="AR482" s="394"/>
      <c r="AS482" s="404" t="s">
        <v>1505</v>
      </c>
    </row>
    <row r="483" spans="3:45" ht="26.25" customHeight="1" thickBot="1" x14ac:dyDescent="0.3"/>
    <row r="484" spans="3:45" ht="26.25" customHeight="1" thickBot="1" x14ac:dyDescent="0.3">
      <c r="C484" s="459" t="str">
        <f>_xlfn.IFS(AQ484="不適切","★",AQ484="要確認","▲",AQ484="適切","",AQ484="","")</f>
        <v>★</v>
      </c>
      <c r="D484" s="398" t="s">
        <v>269</v>
      </c>
      <c r="E484" s="390" t="s">
        <v>1097</v>
      </c>
      <c r="AI484" s="424" t="str">
        <f>'自主点検表（運営管理）'!$D$881</f>
        <v>いる・いない</v>
      </c>
      <c r="AJ484" s="394"/>
      <c r="AK484" s="400" t="s">
        <v>286</v>
      </c>
      <c r="AL484" s="394"/>
      <c r="AM484" s="401" t="str">
        <f>IF(AO484=AQ484,"●","✖")</f>
        <v>✖</v>
      </c>
      <c r="AN484" s="392"/>
      <c r="AO484" s="402" t="str">
        <f>_xlfn.IFS(AK484="いる","適切",AK484="いない","不適切",AK484="非該当","非該当",AK484="要確認","要確認")</f>
        <v>適切</v>
      </c>
      <c r="AP484" s="394"/>
      <c r="AQ484" s="403" t="str">
        <f>IF(AI484=AS484,"適切","不適切")</f>
        <v>不適切</v>
      </c>
      <c r="AR484" s="394"/>
      <c r="AS484" s="404" t="s">
        <v>1505</v>
      </c>
    </row>
    <row r="487" spans="3:45" ht="26.25" customHeight="1" thickBot="1" x14ac:dyDescent="0.3">
      <c r="D487" s="390" t="s">
        <v>1096</v>
      </c>
    </row>
    <row r="488" spans="3:45" ht="26.25" customHeight="1" thickBot="1" x14ac:dyDescent="0.3">
      <c r="C488" s="459" t="str">
        <f>_xlfn.IFS(AQ488="不適切","★",AQ488="要確認","▲",AQ488="適切","",AQ488="","")</f>
        <v>★</v>
      </c>
      <c r="D488" s="398" t="s">
        <v>269</v>
      </c>
      <c r="E488" s="390" t="s">
        <v>1095</v>
      </c>
      <c r="O488" s="390" t="s">
        <v>1094</v>
      </c>
      <c r="AI488" s="424" t="str">
        <f>'自主点検表（運営管理）'!$D$889</f>
        <v>いる・いない</v>
      </c>
      <c r="AJ488" s="394"/>
      <c r="AK488" s="400" t="s">
        <v>286</v>
      </c>
      <c r="AL488" s="394"/>
      <c r="AM488" s="401" t="str">
        <f>IF(AO488=AQ488,"●","✖")</f>
        <v>✖</v>
      </c>
      <c r="AN488" s="392"/>
      <c r="AO488" s="402" t="str">
        <f>_xlfn.IFS(AK488="いる","適切",AK488="いない","不適切",AK488="非該当","非該当",AK488="要確認","要確認")</f>
        <v>適切</v>
      </c>
      <c r="AP488" s="394"/>
      <c r="AQ488" s="403" t="str">
        <f>IF(AI488=AS488,"適切","不適切")</f>
        <v>不適切</v>
      </c>
      <c r="AR488" s="394"/>
      <c r="AS488" s="404" t="s">
        <v>1505</v>
      </c>
    </row>
    <row r="489" spans="3:45" ht="26.25" customHeight="1" x14ac:dyDescent="0.25">
      <c r="F489" s="390" t="s">
        <v>953</v>
      </c>
    </row>
    <row r="490" spans="3:45" ht="26.25" customHeight="1" thickBot="1" x14ac:dyDescent="0.3">
      <c r="F490" s="645" t="s">
        <v>1085</v>
      </c>
      <c r="G490" s="646"/>
      <c r="H490" s="646"/>
      <c r="I490" s="646"/>
      <c r="J490" s="646"/>
      <c r="K490" s="646"/>
      <c r="L490" s="646"/>
      <c r="M490" s="646"/>
      <c r="N490" s="646"/>
      <c r="O490" s="646"/>
      <c r="P490" s="646"/>
      <c r="Q490" s="646"/>
      <c r="R490" s="646"/>
      <c r="S490" s="646"/>
      <c r="T490" s="646"/>
      <c r="U490" s="646"/>
      <c r="V490" s="646"/>
      <c r="W490" s="646"/>
      <c r="X490" s="646"/>
      <c r="Y490" s="646"/>
      <c r="Z490" s="647"/>
      <c r="AA490" s="642" t="s">
        <v>1518</v>
      </c>
      <c r="AB490" s="643"/>
    </row>
    <row r="491" spans="3:45" ht="26.25" customHeight="1" thickBot="1" x14ac:dyDescent="0.3">
      <c r="F491" s="414" t="s">
        <v>1093</v>
      </c>
      <c r="G491" s="415"/>
      <c r="H491" s="415"/>
      <c r="I491" s="415"/>
      <c r="J491" s="415"/>
      <c r="K491" s="415"/>
      <c r="L491" s="415"/>
      <c r="M491" s="415"/>
      <c r="N491" s="415"/>
      <c r="O491" s="415"/>
      <c r="P491" s="415"/>
      <c r="Q491" s="415"/>
      <c r="R491" s="415"/>
      <c r="S491" s="415"/>
      <c r="T491" s="415"/>
      <c r="U491" s="415"/>
      <c r="V491" s="415"/>
      <c r="W491" s="415"/>
      <c r="X491" s="415"/>
      <c r="Y491" s="415"/>
      <c r="Z491" s="416"/>
      <c r="AA491" s="640">
        <f>別紙２「安全確認」!$D$8</f>
        <v>0</v>
      </c>
      <c r="AB491" s="641"/>
      <c r="AD491" s="398" t="s">
        <v>269</v>
      </c>
    </row>
    <row r="492" spans="3:45" ht="26.25" customHeight="1" thickBot="1" x14ac:dyDescent="0.3">
      <c r="F492" s="414" t="s">
        <v>1092</v>
      </c>
      <c r="G492" s="415"/>
      <c r="H492" s="415"/>
      <c r="I492" s="415"/>
      <c r="J492" s="415"/>
      <c r="K492" s="415"/>
      <c r="L492" s="415"/>
      <c r="M492" s="415"/>
      <c r="N492" s="415"/>
      <c r="O492" s="415"/>
      <c r="P492" s="415"/>
      <c r="Q492" s="415"/>
      <c r="R492" s="415"/>
      <c r="S492" s="415"/>
      <c r="T492" s="415"/>
      <c r="U492" s="415"/>
      <c r="V492" s="415"/>
      <c r="W492" s="415"/>
      <c r="X492" s="415"/>
      <c r="Y492" s="415"/>
      <c r="Z492" s="416"/>
      <c r="AA492" s="640">
        <f>別紙２「安全確認」!$D$9</f>
        <v>0</v>
      </c>
      <c r="AB492" s="641"/>
      <c r="AD492" s="398" t="s">
        <v>269</v>
      </c>
    </row>
    <row r="493" spans="3:45" ht="26.25" customHeight="1" thickBot="1" x14ac:dyDescent="0.3">
      <c r="F493" s="414" t="s">
        <v>1091</v>
      </c>
      <c r="G493" s="415"/>
      <c r="H493" s="415"/>
      <c r="I493" s="415"/>
      <c r="J493" s="415"/>
      <c r="K493" s="415"/>
      <c r="L493" s="415"/>
      <c r="M493" s="415"/>
      <c r="N493" s="415"/>
      <c r="O493" s="415"/>
      <c r="P493" s="415"/>
      <c r="Q493" s="415"/>
      <c r="R493" s="415"/>
      <c r="S493" s="415"/>
      <c r="T493" s="415"/>
      <c r="U493" s="415"/>
      <c r="V493" s="415"/>
      <c r="W493" s="415"/>
      <c r="X493" s="415"/>
      <c r="Y493" s="415"/>
      <c r="Z493" s="416"/>
      <c r="AA493" s="640">
        <f>別紙２「安全確認」!$D$10</f>
        <v>0</v>
      </c>
      <c r="AB493" s="641"/>
      <c r="AD493" s="398" t="s">
        <v>269</v>
      </c>
    </row>
    <row r="494" spans="3:45" ht="26.25" customHeight="1" thickBot="1" x14ac:dyDescent="0.3">
      <c r="F494" s="414" t="s">
        <v>1090</v>
      </c>
      <c r="G494" s="415"/>
      <c r="H494" s="415"/>
      <c r="I494" s="415"/>
      <c r="J494" s="415"/>
      <c r="K494" s="415"/>
      <c r="L494" s="415"/>
      <c r="M494" s="415"/>
      <c r="N494" s="415"/>
      <c r="O494" s="415"/>
      <c r="P494" s="415"/>
      <c r="Q494" s="415"/>
      <c r="R494" s="415"/>
      <c r="S494" s="415"/>
      <c r="T494" s="415"/>
      <c r="U494" s="415"/>
      <c r="V494" s="415"/>
      <c r="W494" s="415"/>
      <c r="X494" s="415"/>
      <c r="Y494" s="415"/>
      <c r="Z494" s="416"/>
      <c r="AA494" s="640">
        <f>別紙２「安全確認」!$D$11</f>
        <v>0</v>
      </c>
      <c r="AB494" s="641"/>
      <c r="AD494" s="398" t="s">
        <v>269</v>
      </c>
    </row>
    <row r="495" spans="3:45" ht="26.25" customHeight="1" thickBot="1" x14ac:dyDescent="0.3">
      <c r="F495" s="414" t="s">
        <v>1089</v>
      </c>
      <c r="G495" s="415"/>
      <c r="H495" s="415"/>
      <c r="I495" s="415"/>
      <c r="J495" s="415"/>
      <c r="K495" s="415"/>
      <c r="L495" s="415"/>
      <c r="M495" s="415"/>
      <c r="N495" s="415"/>
      <c r="O495" s="415"/>
      <c r="P495" s="415"/>
      <c r="Q495" s="415"/>
      <c r="R495" s="415"/>
      <c r="S495" s="415"/>
      <c r="T495" s="415"/>
      <c r="U495" s="415"/>
      <c r="V495" s="415"/>
      <c r="W495" s="415"/>
      <c r="X495" s="415"/>
      <c r="Y495" s="415"/>
      <c r="Z495" s="416"/>
      <c r="AA495" s="640">
        <f>別紙２「安全確認」!$D$12</f>
        <v>0</v>
      </c>
      <c r="AB495" s="641"/>
      <c r="AD495" s="398" t="s">
        <v>269</v>
      </c>
    </row>
    <row r="496" spans="3:45" ht="26.25" customHeight="1" thickBot="1" x14ac:dyDescent="0.3">
      <c r="F496" s="414" t="s">
        <v>1088</v>
      </c>
      <c r="G496" s="415"/>
      <c r="H496" s="415"/>
      <c r="I496" s="415"/>
      <c r="J496" s="415"/>
      <c r="K496" s="415"/>
      <c r="L496" s="415"/>
      <c r="M496" s="415"/>
      <c r="N496" s="415"/>
      <c r="O496" s="415"/>
      <c r="P496" s="415"/>
      <c r="Q496" s="415"/>
      <c r="R496" s="415"/>
      <c r="S496" s="415"/>
      <c r="T496" s="415"/>
      <c r="U496" s="415"/>
      <c r="V496" s="415"/>
      <c r="W496" s="415"/>
      <c r="X496" s="415"/>
      <c r="Y496" s="415"/>
      <c r="Z496" s="416"/>
      <c r="AA496" s="640">
        <f>別紙２「安全確認」!$D$13</f>
        <v>0</v>
      </c>
      <c r="AB496" s="641"/>
      <c r="AD496" s="398" t="s">
        <v>269</v>
      </c>
    </row>
    <row r="497" spans="3:45" ht="26.25" customHeight="1" thickBot="1" x14ac:dyDescent="0.3">
      <c r="F497" s="414" t="s">
        <v>1087</v>
      </c>
      <c r="G497" s="415"/>
      <c r="H497" s="415"/>
      <c r="I497" s="415"/>
      <c r="J497" s="415"/>
      <c r="K497" s="415"/>
      <c r="L497" s="415"/>
      <c r="M497" s="415"/>
      <c r="N497" s="415"/>
      <c r="O497" s="415"/>
      <c r="P497" s="415"/>
      <c r="Q497" s="415"/>
      <c r="R497" s="415"/>
      <c r="S497" s="415"/>
      <c r="T497" s="415"/>
      <c r="U497" s="415"/>
      <c r="V497" s="415"/>
      <c r="W497" s="415"/>
      <c r="X497" s="415"/>
      <c r="Y497" s="415"/>
      <c r="Z497" s="416"/>
      <c r="AA497" s="640">
        <f>別紙２「安全確認」!$D$14</f>
        <v>0</v>
      </c>
      <c r="AB497" s="641"/>
      <c r="AD497" s="398" t="s">
        <v>269</v>
      </c>
    </row>
    <row r="498" spans="3:45" ht="26.25" customHeight="1" thickBot="1" x14ac:dyDescent="0.3">
      <c r="F498" s="414" t="s">
        <v>863</v>
      </c>
      <c r="G498" s="415"/>
      <c r="H498" s="415"/>
      <c r="I498" s="415"/>
      <c r="J498" s="415"/>
      <c r="K498" s="415"/>
      <c r="L498" s="415"/>
      <c r="M498" s="415"/>
      <c r="N498" s="415"/>
      <c r="O498" s="415"/>
      <c r="P498" s="415"/>
      <c r="Q498" s="415"/>
      <c r="R498" s="415"/>
      <c r="S498" s="415"/>
      <c r="T498" s="415"/>
      <c r="U498" s="415"/>
      <c r="V498" s="415"/>
      <c r="W498" s="415"/>
      <c r="X498" s="415"/>
      <c r="Y498" s="415"/>
      <c r="Z498" s="416"/>
      <c r="AA498" s="640">
        <f>別紙２「安全確認」!$D$15</f>
        <v>0</v>
      </c>
      <c r="AB498" s="641"/>
      <c r="AD498" s="398" t="s">
        <v>269</v>
      </c>
    </row>
    <row r="499" spans="3:45" ht="26.25" customHeight="1" thickBot="1" x14ac:dyDescent="0.3">
      <c r="F499" s="414" t="s">
        <v>1086</v>
      </c>
      <c r="G499" s="415"/>
      <c r="H499" s="415"/>
      <c r="I499" s="415"/>
      <c r="J499" s="415"/>
      <c r="K499" s="415"/>
      <c r="L499" s="415"/>
      <c r="M499" s="415"/>
      <c r="N499" s="415"/>
      <c r="O499" s="415"/>
      <c r="P499" s="415"/>
      <c r="Q499" s="415"/>
      <c r="R499" s="415"/>
      <c r="S499" s="415"/>
      <c r="T499" s="415"/>
      <c r="U499" s="415"/>
      <c r="V499" s="415"/>
      <c r="W499" s="415"/>
      <c r="X499" s="415"/>
      <c r="Y499" s="415"/>
      <c r="Z499" s="416"/>
      <c r="AA499" s="640">
        <f>別紙２「安全確認」!$D$16</f>
        <v>0</v>
      </c>
      <c r="AB499" s="641"/>
      <c r="AD499" s="398" t="s">
        <v>269</v>
      </c>
    </row>
    <row r="501" spans="3:45" ht="26.25" customHeight="1" x14ac:dyDescent="0.25">
      <c r="F501" s="390" t="s">
        <v>954</v>
      </c>
    </row>
    <row r="502" spans="3:45" ht="26.25" customHeight="1" thickBot="1" x14ac:dyDescent="0.3">
      <c r="F502" s="645" t="s">
        <v>1085</v>
      </c>
      <c r="G502" s="646"/>
      <c r="H502" s="646"/>
      <c r="I502" s="646"/>
      <c r="J502" s="646"/>
      <c r="K502" s="646"/>
      <c r="L502" s="646"/>
      <c r="M502" s="646"/>
      <c r="N502" s="646"/>
      <c r="O502" s="646"/>
      <c r="P502" s="646"/>
      <c r="Q502" s="646"/>
      <c r="R502" s="646"/>
      <c r="S502" s="646"/>
      <c r="T502" s="646"/>
      <c r="U502" s="646"/>
      <c r="V502" s="646"/>
      <c r="W502" s="646"/>
      <c r="X502" s="646"/>
      <c r="Y502" s="646"/>
      <c r="Z502" s="647"/>
      <c r="AA502" s="642" t="s">
        <v>1518</v>
      </c>
      <c r="AB502" s="643"/>
    </row>
    <row r="503" spans="3:45" ht="26.25" customHeight="1" thickBot="1" x14ac:dyDescent="0.3">
      <c r="F503" s="414" t="s">
        <v>1084</v>
      </c>
      <c r="G503" s="415"/>
      <c r="H503" s="415"/>
      <c r="I503" s="415"/>
      <c r="J503" s="415"/>
      <c r="K503" s="415"/>
      <c r="L503" s="415"/>
      <c r="M503" s="415"/>
      <c r="N503" s="415"/>
      <c r="O503" s="415"/>
      <c r="P503" s="415"/>
      <c r="Q503" s="415"/>
      <c r="R503" s="415"/>
      <c r="S503" s="415"/>
      <c r="T503" s="415"/>
      <c r="U503" s="415"/>
      <c r="V503" s="415"/>
      <c r="W503" s="415"/>
      <c r="X503" s="415"/>
      <c r="Y503" s="415"/>
      <c r="Z503" s="416"/>
      <c r="AA503" s="640">
        <f>別紙２「安全確認」!$D$20</f>
        <v>0</v>
      </c>
      <c r="AB503" s="641"/>
      <c r="AD503" s="398" t="s">
        <v>269</v>
      </c>
    </row>
    <row r="504" spans="3:45" ht="26.25" customHeight="1" thickBot="1" x14ac:dyDescent="0.3">
      <c r="F504" s="414" t="s">
        <v>1083</v>
      </c>
      <c r="G504" s="415"/>
      <c r="H504" s="415"/>
      <c r="I504" s="415"/>
      <c r="J504" s="415"/>
      <c r="K504" s="415"/>
      <c r="L504" s="415"/>
      <c r="M504" s="415"/>
      <c r="N504" s="415"/>
      <c r="O504" s="415"/>
      <c r="P504" s="415"/>
      <c r="Q504" s="415"/>
      <c r="R504" s="415"/>
      <c r="S504" s="415"/>
      <c r="T504" s="415"/>
      <c r="U504" s="415"/>
      <c r="V504" s="415"/>
      <c r="W504" s="415"/>
      <c r="X504" s="415"/>
      <c r="Y504" s="415"/>
      <c r="Z504" s="416"/>
      <c r="AA504" s="640">
        <f>別紙２「安全確認」!$D$21</f>
        <v>0</v>
      </c>
      <c r="AB504" s="641"/>
      <c r="AD504" s="398" t="s">
        <v>269</v>
      </c>
    </row>
    <row r="505" spans="3:45" ht="26.25" customHeight="1" thickBot="1" x14ac:dyDescent="0.3">
      <c r="F505" s="414" t="s">
        <v>1082</v>
      </c>
      <c r="G505" s="415"/>
      <c r="H505" s="415"/>
      <c r="I505" s="415"/>
      <c r="J505" s="415"/>
      <c r="K505" s="415"/>
      <c r="L505" s="415"/>
      <c r="M505" s="415"/>
      <c r="N505" s="415"/>
      <c r="O505" s="415"/>
      <c r="P505" s="415"/>
      <c r="Q505" s="415"/>
      <c r="R505" s="415"/>
      <c r="S505" s="415"/>
      <c r="T505" s="415"/>
      <c r="U505" s="415"/>
      <c r="V505" s="415"/>
      <c r="W505" s="415"/>
      <c r="X505" s="415"/>
      <c r="Y505" s="415"/>
      <c r="Z505" s="416"/>
      <c r="AA505" s="640">
        <f>別紙２「安全確認」!$D$22</f>
        <v>0</v>
      </c>
      <c r="AB505" s="641"/>
      <c r="AD505" s="398" t="s">
        <v>269</v>
      </c>
    </row>
    <row r="506" spans="3:45" ht="26.25" customHeight="1" thickBot="1" x14ac:dyDescent="0.3">
      <c r="F506" s="414" t="s">
        <v>1081</v>
      </c>
      <c r="G506" s="415"/>
      <c r="H506" s="415"/>
      <c r="I506" s="415"/>
      <c r="J506" s="415"/>
      <c r="K506" s="415"/>
      <c r="L506" s="415"/>
      <c r="M506" s="415"/>
      <c r="N506" s="415"/>
      <c r="O506" s="415"/>
      <c r="P506" s="415"/>
      <c r="Q506" s="415"/>
      <c r="R506" s="415"/>
      <c r="S506" s="415"/>
      <c r="T506" s="415"/>
      <c r="U506" s="415"/>
      <c r="V506" s="415"/>
      <c r="W506" s="415"/>
      <c r="X506" s="415"/>
      <c r="Y506" s="415"/>
      <c r="Z506" s="416"/>
      <c r="AA506" s="640">
        <f>別紙２「安全確認」!$D$23</f>
        <v>0</v>
      </c>
      <c r="AB506" s="641"/>
      <c r="AD506" s="398" t="s">
        <v>269</v>
      </c>
    </row>
    <row r="507" spans="3:45" ht="26.25" customHeight="1" thickBot="1" x14ac:dyDescent="0.3">
      <c r="F507" s="414" t="s">
        <v>1080</v>
      </c>
      <c r="G507" s="415"/>
      <c r="H507" s="415"/>
      <c r="I507" s="415"/>
      <c r="J507" s="415"/>
      <c r="K507" s="415"/>
      <c r="L507" s="415"/>
      <c r="M507" s="415"/>
      <c r="N507" s="415"/>
      <c r="O507" s="415"/>
      <c r="P507" s="415"/>
      <c r="Q507" s="415"/>
      <c r="R507" s="415"/>
      <c r="S507" s="415"/>
      <c r="T507" s="415"/>
      <c r="U507" s="415"/>
      <c r="V507" s="415"/>
      <c r="W507" s="415"/>
      <c r="X507" s="415"/>
      <c r="Y507" s="415"/>
      <c r="Z507" s="416"/>
      <c r="AA507" s="640">
        <f>別紙２「安全確認」!$D$24</f>
        <v>0</v>
      </c>
      <c r="AB507" s="641"/>
      <c r="AD507" s="398" t="s">
        <v>269</v>
      </c>
    </row>
    <row r="508" spans="3:45" ht="26.25" customHeight="1" thickBot="1" x14ac:dyDescent="0.3">
      <c r="F508" s="414" t="s">
        <v>1079</v>
      </c>
      <c r="G508" s="415"/>
      <c r="H508" s="415"/>
      <c r="I508" s="415"/>
      <c r="J508" s="415"/>
      <c r="K508" s="415"/>
      <c r="L508" s="415"/>
      <c r="M508" s="415"/>
      <c r="N508" s="415"/>
      <c r="O508" s="415"/>
      <c r="P508" s="415"/>
      <c r="Q508" s="415"/>
      <c r="R508" s="415"/>
      <c r="S508" s="415"/>
      <c r="T508" s="415"/>
      <c r="U508" s="415"/>
      <c r="V508" s="415"/>
      <c r="W508" s="415"/>
      <c r="X508" s="415"/>
      <c r="Y508" s="415"/>
      <c r="Z508" s="416"/>
      <c r="AA508" s="640">
        <f>別紙２「安全確認」!$D$25</f>
        <v>0</v>
      </c>
      <c r="AB508" s="641"/>
      <c r="AD508" s="398" t="s">
        <v>269</v>
      </c>
    </row>
    <row r="509" spans="3:45" ht="26.25" customHeight="1" thickBot="1" x14ac:dyDescent="0.3">
      <c r="F509" s="414" t="s">
        <v>1078</v>
      </c>
      <c r="G509" s="415"/>
      <c r="H509" s="415"/>
      <c r="I509" s="415"/>
      <c r="J509" s="415"/>
      <c r="K509" s="415"/>
      <c r="L509" s="415"/>
      <c r="M509" s="415"/>
      <c r="N509" s="415"/>
      <c r="O509" s="415"/>
      <c r="P509" s="415"/>
      <c r="Q509" s="415"/>
      <c r="R509" s="415"/>
      <c r="S509" s="415"/>
      <c r="T509" s="415"/>
      <c r="U509" s="415"/>
      <c r="V509" s="415"/>
      <c r="W509" s="415"/>
      <c r="X509" s="415"/>
      <c r="Y509" s="415"/>
      <c r="Z509" s="416"/>
      <c r="AA509" s="640">
        <f>別紙２「安全確認」!$D$26</f>
        <v>0</v>
      </c>
      <c r="AB509" s="641"/>
      <c r="AD509" s="398" t="s">
        <v>269</v>
      </c>
    </row>
    <row r="510" spans="3:45" ht="26.25" customHeight="1" thickBot="1" x14ac:dyDescent="0.3">
      <c r="F510" s="414" t="s">
        <v>1077</v>
      </c>
      <c r="G510" s="415"/>
      <c r="H510" s="415"/>
      <c r="I510" s="415"/>
      <c r="J510" s="415"/>
      <c r="K510" s="415"/>
      <c r="L510" s="415"/>
      <c r="M510" s="415"/>
      <c r="N510" s="415"/>
      <c r="O510" s="415"/>
      <c r="P510" s="415"/>
      <c r="Q510" s="415"/>
      <c r="R510" s="415"/>
      <c r="S510" s="415"/>
      <c r="T510" s="415"/>
      <c r="U510" s="415"/>
      <c r="V510" s="415"/>
      <c r="W510" s="415"/>
      <c r="X510" s="415"/>
      <c r="Y510" s="415"/>
      <c r="Z510" s="416"/>
      <c r="AA510" s="640">
        <f>別紙２「安全確認」!$D$27</f>
        <v>0</v>
      </c>
      <c r="AB510" s="641"/>
      <c r="AD510" s="398" t="s">
        <v>269</v>
      </c>
    </row>
    <row r="511" spans="3:45" ht="26.25" customHeight="1" thickBot="1" x14ac:dyDescent="0.3"/>
    <row r="512" spans="3:45" ht="26.25" customHeight="1" thickBot="1" x14ac:dyDescent="0.3">
      <c r="C512" s="459" t="str">
        <f>_xlfn.IFS(AQ512="不適切","★",AQ512="要確認","▲",AQ512="適切","",AQ512="","")</f>
        <v>★</v>
      </c>
      <c r="D512" s="398" t="s">
        <v>269</v>
      </c>
      <c r="E512" s="390" t="s">
        <v>1076</v>
      </c>
      <c r="AI512" s="424" t="str">
        <f>'自主点検表（運営管理）'!$D$892</f>
        <v>いる・いない</v>
      </c>
      <c r="AJ512" s="394"/>
      <c r="AK512" s="400" t="s">
        <v>286</v>
      </c>
      <c r="AL512" s="394"/>
      <c r="AM512" s="401" t="str">
        <f>IF(AO512=AQ512,"●","✖")</f>
        <v>✖</v>
      </c>
      <c r="AN512" s="392"/>
      <c r="AO512" s="402" t="str">
        <f>_xlfn.IFS(AK512="いる","適切",AK512="いない","不適切",AK512="非該当","非該当",AK512="要確認","要確認")</f>
        <v>適切</v>
      </c>
      <c r="AP512" s="394"/>
      <c r="AQ512" s="403" t="str">
        <f>IF(AI512=AS512,"適切","不適切")</f>
        <v>不適切</v>
      </c>
      <c r="AR512" s="394"/>
      <c r="AS512" s="404" t="s">
        <v>1505</v>
      </c>
    </row>
    <row r="513" spans="3:45" ht="26.25" customHeight="1" thickBot="1" x14ac:dyDescent="0.3"/>
    <row r="514" spans="3:45" ht="26.25" customHeight="1" thickBot="1" x14ac:dyDescent="0.3">
      <c r="C514" s="459" t="str">
        <f>_xlfn.IFS(AQ514="不適切","★",AQ514="要確認","▲",AQ514="適切","",AQ514="","")</f>
        <v>★</v>
      </c>
      <c r="D514" s="398" t="s">
        <v>269</v>
      </c>
      <c r="E514" s="390" t="s">
        <v>1075</v>
      </c>
      <c r="AI514" s="424" t="str">
        <f>'自主点検表（運営管理）'!$D$898</f>
        <v>いる・いない</v>
      </c>
      <c r="AJ514" s="394"/>
      <c r="AK514" s="400" t="s">
        <v>286</v>
      </c>
      <c r="AL514" s="394"/>
      <c r="AM514" s="401" t="str">
        <f>IF(AO514=AQ514,"●","✖")</f>
        <v>✖</v>
      </c>
      <c r="AN514" s="392"/>
      <c r="AO514" s="402" t="str">
        <f>_xlfn.IFS(AK514="いる","適切",AK514="いない","不適切",AK514="非該当","非該当",AK514="要確認","要確認")</f>
        <v>適切</v>
      </c>
      <c r="AP514" s="394"/>
      <c r="AQ514" s="403" t="str">
        <f>IF(AI514=AS514,"適切","不適切")</f>
        <v>不適切</v>
      </c>
      <c r="AR514" s="394"/>
      <c r="AS514" s="404" t="s">
        <v>1505</v>
      </c>
    </row>
    <row r="515" spans="3:45" ht="26.25" customHeight="1" x14ac:dyDescent="0.25">
      <c r="G515" s="617">
        <f>'自主点検表（運営管理）'!$F$900</f>
        <v>0</v>
      </c>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9"/>
    </row>
    <row r="516" spans="3:45" ht="26.25" customHeight="1" x14ac:dyDescent="0.25">
      <c r="G516" s="620"/>
      <c r="H516" s="621"/>
      <c r="I516" s="621"/>
      <c r="J516" s="621"/>
      <c r="K516" s="621"/>
      <c r="L516" s="621"/>
      <c r="M516" s="621"/>
      <c r="N516" s="621"/>
      <c r="O516" s="621"/>
      <c r="P516" s="621"/>
      <c r="Q516" s="621"/>
      <c r="R516" s="621"/>
      <c r="S516" s="621"/>
      <c r="T516" s="621"/>
      <c r="U516" s="621"/>
      <c r="V516" s="621"/>
      <c r="W516" s="621"/>
      <c r="X516" s="621"/>
      <c r="Y516" s="621"/>
      <c r="Z516" s="621"/>
      <c r="AA516" s="621"/>
      <c r="AB516" s="621"/>
      <c r="AC516" s="621"/>
      <c r="AD516" s="621"/>
      <c r="AE516" s="622"/>
    </row>
    <row r="517" spans="3:45" ht="26.25" customHeight="1" thickBot="1" x14ac:dyDescent="0.3"/>
    <row r="518" spans="3:45" ht="26.25" customHeight="1" thickBot="1" x14ac:dyDescent="0.3">
      <c r="C518" s="459" t="str">
        <f>_xlfn.IFS(AQ518="不適切","★",AQ518="要確認","▲",AQ518="適切","",AQ518="","")</f>
        <v>★</v>
      </c>
      <c r="D518" s="398" t="s">
        <v>269</v>
      </c>
      <c r="E518" s="390" t="s">
        <v>1074</v>
      </c>
      <c r="AI518" s="424" t="str">
        <f>'自主点検表（運営管理）'!$D$906</f>
        <v>いる・いない・非該当</v>
      </c>
      <c r="AJ518" s="394"/>
      <c r="AK518" s="400" t="s">
        <v>286</v>
      </c>
      <c r="AL518" s="394"/>
      <c r="AM518" s="401" t="str">
        <f>IF(AO518=AQ518,"●","✖")</f>
        <v>✖</v>
      </c>
      <c r="AN518" s="392"/>
      <c r="AO518" s="402" t="str">
        <f>_xlfn.IFS(AK518="いる","適切",AK518="いない","不適切",AK518="非該当","非該当",AK518="要確認","要確認")</f>
        <v>適切</v>
      </c>
      <c r="AP518" s="394"/>
      <c r="AQ518" s="403" t="str">
        <f>IF(AI518=AS518,"適切","不適切")</f>
        <v>不適切</v>
      </c>
      <c r="AR518" s="394"/>
      <c r="AS518" s="404" t="s">
        <v>1505</v>
      </c>
    </row>
    <row r="519" spans="3:45" ht="26.25" customHeight="1" x14ac:dyDescent="0.25">
      <c r="G519" s="617">
        <f>'自主点検表（運営管理）'!$F$909</f>
        <v>0</v>
      </c>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9"/>
    </row>
    <row r="520" spans="3:45" ht="26.25" customHeight="1" x14ac:dyDescent="0.25">
      <c r="G520" s="620"/>
      <c r="H520" s="621"/>
      <c r="I520" s="621"/>
      <c r="J520" s="621"/>
      <c r="K520" s="621"/>
      <c r="L520" s="621"/>
      <c r="M520" s="621"/>
      <c r="N520" s="621"/>
      <c r="O520" s="621"/>
      <c r="P520" s="621"/>
      <c r="Q520" s="621"/>
      <c r="R520" s="621"/>
      <c r="S520" s="621"/>
      <c r="T520" s="621"/>
      <c r="U520" s="621"/>
      <c r="V520" s="621"/>
      <c r="W520" s="621"/>
      <c r="X520" s="621"/>
      <c r="Y520" s="621"/>
      <c r="Z520" s="621"/>
      <c r="AA520" s="621"/>
      <c r="AB520" s="621"/>
      <c r="AC520" s="621"/>
      <c r="AD520" s="621"/>
      <c r="AE520" s="622"/>
    </row>
    <row r="521" spans="3:45" ht="26.25" customHeight="1" thickBot="1" x14ac:dyDescent="0.3"/>
    <row r="522" spans="3:45" ht="26.25" customHeight="1" thickBot="1" x14ac:dyDescent="0.3">
      <c r="C522" s="459" t="str">
        <f>_xlfn.IFS(AQ522="不適切","★",AQ522="要確認","▲",AQ522="適切","",AQ522="","")</f>
        <v>★</v>
      </c>
      <c r="D522" s="398" t="s">
        <v>269</v>
      </c>
      <c r="E522" s="390" t="s">
        <v>1073</v>
      </c>
      <c r="AI522" s="424" t="str">
        <f>'自主点検表（運営管理）'!$D$919</f>
        <v>いる・いない</v>
      </c>
      <c r="AJ522" s="394"/>
      <c r="AK522" s="400" t="s">
        <v>286</v>
      </c>
      <c r="AL522" s="394"/>
      <c r="AM522" s="401" t="str">
        <f>IF(AO522=AQ522,"●","✖")</f>
        <v>✖</v>
      </c>
      <c r="AN522" s="392"/>
      <c r="AO522" s="402" t="str">
        <f>_xlfn.IFS(AK522="いる","適切",AK522="いない","不適切",AK522="非該当","非該当",AK522="要確認","要確認")</f>
        <v>適切</v>
      </c>
      <c r="AP522" s="394"/>
      <c r="AQ522" s="403" t="str">
        <f>IF(AI522=AS522,"適切","不適切")</f>
        <v>不適切</v>
      </c>
      <c r="AR522" s="394"/>
      <c r="AS522" s="404" t="s">
        <v>1505</v>
      </c>
    </row>
    <row r="525" spans="3:45" ht="26.25" customHeight="1" thickBot="1" x14ac:dyDescent="0.3">
      <c r="D525" s="390" t="s">
        <v>1072</v>
      </c>
    </row>
    <row r="526" spans="3:45" ht="26.25" customHeight="1" thickBot="1" x14ac:dyDescent="0.3">
      <c r="C526" s="459" t="str">
        <f>_xlfn.IFS(AQ526="不適切","★",AQ526="要確認","▲",AQ526="適切","",AQ526="","")</f>
        <v>★</v>
      </c>
      <c r="D526" s="398" t="s">
        <v>269</v>
      </c>
      <c r="E526" s="390" t="s">
        <v>1071</v>
      </c>
      <c r="AI526" s="424" t="str">
        <f>'自主点検表（運営管理）'!$D$930</f>
        <v>いる・いない</v>
      </c>
      <c r="AJ526" s="394"/>
      <c r="AK526" s="400" t="s">
        <v>286</v>
      </c>
      <c r="AL526" s="394"/>
      <c r="AM526" s="401" t="str">
        <f>IF(AO526=AQ526,"●","✖")</f>
        <v>✖</v>
      </c>
      <c r="AN526" s="392"/>
      <c r="AO526" s="402" t="str">
        <f>_xlfn.IFS(AK526="いる","適切",AK526="いない","不適切",AK526="非該当","非該当",AK526="要確認","要確認")</f>
        <v>適切</v>
      </c>
      <c r="AP526" s="394"/>
      <c r="AQ526" s="403" t="str">
        <f>IF(AI526=AS526,"適切","不適切")</f>
        <v>不適切</v>
      </c>
      <c r="AR526" s="394"/>
      <c r="AS526" s="404" t="s">
        <v>1505</v>
      </c>
    </row>
    <row r="527" spans="3:45" ht="26.25" customHeight="1" x14ac:dyDescent="0.25">
      <c r="F527" s="390" t="s">
        <v>1070</v>
      </c>
    </row>
    <row r="528" spans="3:45" ht="26.25" customHeight="1" x14ac:dyDescent="0.25">
      <c r="G528" s="390" t="s">
        <v>1069</v>
      </c>
      <c r="K528" s="593">
        <f>'自主点検表（運営管理）'!$K$931</f>
        <v>0</v>
      </c>
      <c r="L528" s="593"/>
      <c r="M528" s="593"/>
      <c r="N528" s="593"/>
      <c r="O528" s="593"/>
      <c r="P528" s="593"/>
      <c r="Q528" s="593"/>
      <c r="R528" s="593"/>
      <c r="S528" s="593"/>
      <c r="T528" s="593"/>
    </row>
    <row r="529" spans="3:45" ht="26.25" customHeight="1" x14ac:dyDescent="0.25">
      <c r="M529" s="390" t="s">
        <v>1067</v>
      </c>
      <c r="O529" s="623" t="str">
        <f>'自主点検表（運営管理）'!$N$932</f>
        <v>　</v>
      </c>
      <c r="P529" s="623"/>
      <c r="Q529" s="623"/>
    </row>
    <row r="530" spans="3:45" ht="26.25" customHeight="1" x14ac:dyDescent="0.25">
      <c r="G530" s="390" t="s">
        <v>1068</v>
      </c>
      <c r="K530" s="593">
        <f>'自主点検表（運営管理）'!$K$933</f>
        <v>0</v>
      </c>
      <c r="L530" s="593"/>
      <c r="M530" s="593"/>
      <c r="N530" s="593"/>
      <c r="O530" s="593"/>
      <c r="P530" s="593"/>
      <c r="Q530" s="593"/>
      <c r="R530" s="593"/>
      <c r="S530" s="593"/>
      <c r="T530" s="593"/>
    </row>
    <row r="531" spans="3:45" ht="26.25" customHeight="1" x14ac:dyDescent="0.25">
      <c r="M531" s="390" t="s">
        <v>1067</v>
      </c>
      <c r="O531" s="623" t="str">
        <f>'自主点検表（運営管理）'!$N$934</f>
        <v>　</v>
      </c>
      <c r="P531" s="623"/>
      <c r="Q531" s="623"/>
    </row>
    <row r="532" spans="3:45" ht="26.25" customHeight="1" x14ac:dyDescent="0.25">
      <c r="G532" s="390" t="s">
        <v>1066</v>
      </c>
      <c r="K532" s="593">
        <f>'自主点検表（運営管理）'!$K$935</f>
        <v>0</v>
      </c>
      <c r="L532" s="593"/>
      <c r="M532" s="593"/>
      <c r="N532" s="593"/>
      <c r="O532" s="593"/>
      <c r="P532" s="593"/>
      <c r="Q532" s="593"/>
      <c r="R532" s="593"/>
      <c r="S532" s="593"/>
      <c r="T532" s="593"/>
    </row>
    <row r="535" spans="3:45" ht="26.25" customHeight="1" thickBot="1" x14ac:dyDescent="0.3">
      <c r="D535" s="390" t="s">
        <v>1065</v>
      </c>
    </row>
    <row r="536" spans="3:45" ht="26.25" customHeight="1" thickBot="1" x14ac:dyDescent="0.3">
      <c r="C536" s="459" t="str">
        <f>_xlfn.IFS(AQ536="不適切","★",AQ536="要確認","▲",AQ536="適切","",AQ536="","")</f>
        <v>★</v>
      </c>
      <c r="D536" s="398" t="s">
        <v>269</v>
      </c>
      <c r="E536" s="390" t="s">
        <v>1064</v>
      </c>
      <c r="AI536" s="424" t="str">
        <f>'自主点検表（運営管理）'!$D$961</f>
        <v>ある・ない</v>
      </c>
      <c r="AJ536" s="394"/>
      <c r="AK536" s="425" t="s">
        <v>289</v>
      </c>
      <c r="AL536" s="394"/>
      <c r="AM536" s="401" t="str">
        <f>IF(AO536=AQ536,"●","✖")</f>
        <v>✖</v>
      </c>
      <c r="AN536" s="392"/>
      <c r="AO536" s="402" t="str">
        <f>_xlfn.IFS(AK536="ある","適切",AK536="ない","不適切",AK536="非該当","非該当",AK536="要確認","要確認")</f>
        <v>適切</v>
      </c>
      <c r="AP536" s="394"/>
      <c r="AQ536" s="403" t="str">
        <f>IF(AI536=AS536,"適切","不適切")</f>
        <v>不適切</v>
      </c>
      <c r="AR536" s="394"/>
      <c r="AS536" s="404" t="s">
        <v>1505</v>
      </c>
    </row>
    <row r="537" spans="3:45" ht="26.25" customHeight="1" x14ac:dyDescent="0.25">
      <c r="F537" s="390" t="s">
        <v>1063</v>
      </c>
      <c r="AI537" s="424" t="str">
        <f>'自主点検表（運営管理）'!$D$964</f>
        <v>いる・いない・非該当</v>
      </c>
      <c r="AJ537" s="394"/>
      <c r="AK537" s="400" t="s">
        <v>286</v>
      </c>
      <c r="AL537" s="394"/>
      <c r="AM537" s="401" t="str">
        <f>IF(AO537=AQ537,"●","✖")</f>
        <v>✖</v>
      </c>
      <c r="AN537" s="392"/>
      <c r="AO537" s="402" t="str">
        <f>_xlfn.IFS(AK537="いる","適切",AK537="いない","不適切",AK537="非該当","非該当",AK537="要確認","要確認")</f>
        <v>適切</v>
      </c>
      <c r="AP537" s="394"/>
      <c r="AQ537" s="403" t="str">
        <f>IF(AI537=AS537,"適切","不適切")</f>
        <v>不適切</v>
      </c>
      <c r="AR537" s="394"/>
      <c r="AS537" s="404" t="s">
        <v>1505</v>
      </c>
    </row>
    <row r="538" spans="3:45" ht="26.25" customHeight="1" x14ac:dyDescent="0.25">
      <c r="G538" s="390" t="s">
        <v>1062</v>
      </c>
      <c r="K538" s="665">
        <f>'自主点検表（運営管理）'!$K$962</f>
        <v>0</v>
      </c>
      <c r="L538" s="665"/>
      <c r="N538" s="390" t="s">
        <v>519</v>
      </c>
      <c r="P538" s="390" t="s">
        <v>1061</v>
      </c>
      <c r="S538" s="665">
        <f>'自主点検表（運営管理）'!$U$962</f>
        <v>0</v>
      </c>
      <c r="T538" s="665"/>
      <c r="V538" s="390" t="s">
        <v>1060</v>
      </c>
    </row>
    <row r="539" spans="3:45" ht="26.25" customHeight="1" x14ac:dyDescent="0.25">
      <c r="G539" s="390" t="s">
        <v>1059</v>
      </c>
      <c r="P539" s="593">
        <f>'自主点検表（運営管理）'!$T$965</f>
        <v>0</v>
      </c>
      <c r="Q539" s="593"/>
      <c r="R539" s="593"/>
      <c r="S539" s="593"/>
      <c r="T539" s="593"/>
      <c r="U539" s="593"/>
      <c r="V539" s="593"/>
      <c r="W539" s="593"/>
      <c r="X539" s="593"/>
      <c r="Y539" s="593"/>
    </row>
    <row r="540" spans="3:45" ht="26.25" customHeight="1" x14ac:dyDescent="0.25">
      <c r="G540" s="390" t="s">
        <v>1058</v>
      </c>
      <c r="P540" s="593">
        <f>'自主点検表（運営管理）'!$T$966</f>
        <v>0</v>
      </c>
      <c r="Q540" s="593"/>
      <c r="R540" s="593"/>
      <c r="S540" s="593"/>
      <c r="T540" s="593"/>
      <c r="U540" s="593"/>
      <c r="V540" s="593"/>
      <c r="W540" s="593"/>
      <c r="X540" s="593"/>
      <c r="Y540" s="593"/>
    </row>
    <row r="541" spans="3:45" ht="26.25" customHeight="1" thickBot="1" x14ac:dyDescent="0.3"/>
    <row r="542" spans="3:45" ht="26.25" customHeight="1" thickBot="1" x14ac:dyDescent="0.3">
      <c r="C542" s="459" t="str">
        <f>_xlfn.IFS(AQ542="不適切","★",AQ542="要確認","▲",AQ542="適切","",AQ542="","")</f>
        <v>★</v>
      </c>
      <c r="D542" s="398" t="s">
        <v>269</v>
      </c>
      <c r="E542" s="390" t="s">
        <v>1057</v>
      </c>
      <c r="Q542" s="390" t="s">
        <v>1056</v>
      </c>
      <c r="AI542" s="424" t="str">
        <f>'自主点検表（運営管理）'!$D$979</f>
        <v>いる・いない</v>
      </c>
      <c r="AJ542" s="394"/>
      <c r="AK542" s="400" t="s">
        <v>286</v>
      </c>
      <c r="AL542" s="394"/>
      <c r="AM542" s="401" t="str">
        <f>IF(AO542=AQ542,"●","✖")</f>
        <v>✖</v>
      </c>
      <c r="AN542" s="392"/>
      <c r="AO542" s="402" t="str">
        <f>_xlfn.IFS(AK542="いる","適切",AK542="いない","不適切",AK542="非該当","非該当",AK542="要確認","要確認")</f>
        <v>適切</v>
      </c>
      <c r="AP542" s="394"/>
      <c r="AQ542" s="403" t="str">
        <f>IF(AI542=AS542,"適切","不適切")</f>
        <v>不適切</v>
      </c>
      <c r="AR542" s="394"/>
      <c r="AS542" s="404" t="s">
        <v>1505</v>
      </c>
    </row>
    <row r="543" spans="3:45" ht="26.25" customHeight="1" thickBot="1" x14ac:dyDescent="0.3"/>
    <row r="544" spans="3:45" ht="26.25" customHeight="1" x14ac:dyDescent="0.25">
      <c r="F544" s="575" t="s">
        <v>1055</v>
      </c>
      <c r="G544" s="576"/>
      <c r="H544" s="576"/>
      <c r="I544" s="576"/>
      <c r="J544" s="576"/>
      <c r="K544" s="577"/>
      <c r="L544" s="578" t="s">
        <v>1054</v>
      </c>
      <c r="M544" s="577"/>
      <c r="N544" s="591" t="s">
        <v>1520</v>
      </c>
      <c r="O544" s="591"/>
      <c r="P544" s="652" t="s">
        <v>1521</v>
      </c>
      <c r="Q544" s="653"/>
      <c r="R544" s="653"/>
      <c r="S544" s="653"/>
      <c r="T544" s="653"/>
      <c r="U544" s="654"/>
      <c r="V544" s="587" t="s">
        <v>1522</v>
      </c>
      <c r="W544" s="648"/>
      <c r="X544" s="587" t="s">
        <v>1523</v>
      </c>
      <c r="Y544" s="648"/>
      <c r="Z544" s="587" t="s">
        <v>1524</v>
      </c>
      <c r="AA544" s="648"/>
      <c r="AB544" s="587" t="s">
        <v>1525</v>
      </c>
      <c r="AC544" s="648"/>
      <c r="AD544" s="587" t="s">
        <v>1526</v>
      </c>
      <c r="AE544" s="648"/>
      <c r="AF544" s="587" t="s">
        <v>1053</v>
      </c>
      <c r="AG544" s="588"/>
    </row>
    <row r="545" spans="4:33" ht="26.25" customHeight="1" thickBot="1" x14ac:dyDescent="0.3">
      <c r="F545" s="438"/>
      <c r="K545" s="431"/>
      <c r="M545" s="431"/>
      <c r="N545" s="592"/>
      <c r="O545" s="592"/>
      <c r="P545" s="655" t="s">
        <v>1052</v>
      </c>
      <c r="Q545" s="656"/>
      <c r="R545" s="655" t="s">
        <v>1051</v>
      </c>
      <c r="S545" s="656"/>
      <c r="T545" s="655" t="s">
        <v>1050</v>
      </c>
      <c r="U545" s="656"/>
      <c r="V545" s="589"/>
      <c r="W545" s="649"/>
      <c r="X545" s="589"/>
      <c r="Y545" s="649"/>
      <c r="Z545" s="589"/>
      <c r="AA545" s="649"/>
      <c r="AB545" s="589"/>
      <c r="AC545" s="649"/>
      <c r="AD545" s="589"/>
      <c r="AE545" s="649"/>
      <c r="AF545" s="589"/>
      <c r="AG545" s="590"/>
    </row>
    <row r="546" spans="4:33" ht="26.25" customHeight="1" thickBot="1" x14ac:dyDescent="0.3">
      <c r="D546" s="398" t="s">
        <v>269</v>
      </c>
      <c r="F546" s="445" t="s">
        <v>1049</v>
      </c>
      <c r="G546" s="446"/>
      <c r="H546" s="446"/>
      <c r="I546" s="446"/>
      <c r="J546" s="446"/>
      <c r="K546" s="447"/>
      <c r="L546" s="446"/>
      <c r="M546" s="447"/>
      <c r="N546" s="446"/>
      <c r="O546" s="446"/>
      <c r="P546" s="657"/>
      <c r="Q546" s="658"/>
      <c r="R546" s="657"/>
      <c r="S546" s="658"/>
      <c r="T546" s="657"/>
      <c r="U546" s="658"/>
      <c r="V546" s="448"/>
      <c r="W546" s="447"/>
      <c r="X546" s="448"/>
      <c r="Y546" s="447"/>
      <c r="Z546" s="448"/>
      <c r="AA546" s="447"/>
      <c r="AB546" s="448"/>
      <c r="AC546" s="447"/>
      <c r="AD546" s="448"/>
      <c r="AE546" s="447"/>
      <c r="AF546" s="448"/>
      <c r="AG546" s="449"/>
    </row>
    <row r="547" spans="4:33" ht="26.25" customHeight="1" x14ac:dyDescent="0.25">
      <c r="F547" s="438" t="s">
        <v>1045</v>
      </c>
      <c r="K547" s="431"/>
      <c r="L547" s="390">
        <f>別紙３「入浴設備」!$C$8</f>
        <v>0</v>
      </c>
      <c r="M547" s="431" t="s">
        <v>1040</v>
      </c>
      <c r="N547" s="574" t="str">
        <f>別紙３「入浴設備」!$F$8</f>
        <v>　</v>
      </c>
      <c r="O547" s="586"/>
      <c r="P547" s="661"/>
      <c r="Q547" s="662"/>
      <c r="R547" s="432"/>
      <c r="S547" s="433"/>
      <c r="T547" s="432"/>
      <c r="U547" s="434"/>
      <c r="V547" s="574" t="str">
        <f>別紙３「入浴設備」!$O$8</f>
        <v>　</v>
      </c>
      <c r="W547" s="586"/>
      <c r="X547" s="574" t="str">
        <f>別紙３「入浴設備」!$R$8</f>
        <v>　</v>
      </c>
      <c r="Y547" s="586"/>
      <c r="Z547" s="574" t="str">
        <f>別紙３「入浴設備」!$U$8</f>
        <v>　</v>
      </c>
      <c r="AA547" s="586"/>
      <c r="AB547" s="574" t="str">
        <f>別紙３「入浴設備」!$X$8</f>
        <v>　</v>
      </c>
      <c r="AC547" s="586"/>
      <c r="AD547" s="574" t="str">
        <f>別紙３「入浴設備」!$AA$8</f>
        <v>　</v>
      </c>
      <c r="AE547" s="586"/>
      <c r="AF547" s="574" t="str">
        <f>別紙３「入浴設備」!$AD$8</f>
        <v>　</v>
      </c>
      <c r="AG547" s="560"/>
    </row>
    <row r="548" spans="4:33" ht="26.25" customHeight="1" thickBot="1" x14ac:dyDescent="0.3">
      <c r="F548" s="441"/>
      <c r="G548" s="411"/>
      <c r="H548" s="411"/>
      <c r="I548" s="411"/>
      <c r="J548" s="411"/>
      <c r="K548" s="442"/>
      <c r="L548" s="411"/>
      <c r="M548" s="442"/>
      <c r="N548" s="650" t="s">
        <v>1048</v>
      </c>
      <c r="O548" s="651"/>
      <c r="P548" s="659"/>
      <c r="Q548" s="660"/>
      <c r="R548" s="659"/>
      <c r="S548" s="660"/>
      <c r="T548" s="659"/>
      <c r="U548" s="660"/>
      <c r="V548" s="443"/>
      <c r="W548" s="442"/>
      <c r="X548" s="443"/>
      <c r="Y548" s="442"/>
      <c r="Z548" s="443"/>
      <c r="AA548" s="442"/>
      <c r="AB548" s="443"/>
      <c r="AC548" s="442"/>
      <c r="AD548" s="443"/>
      <c r="AE548" s="442"/>
      <c r="AF548" s="443"/>
      <c r="AG548" s="444"/>
    </row>
    <row r="549" spans="4:33" ht="26.25" customHeight="1" thickBot="1" x14ac:dyDescent="0.3">
      <c r="D549" s="398" t="s">
        <v>269</v>
      </c>
      <c r="F549" s="445" t="s">
        <v>1047</v>
      </c>
      <c r="G549" s="446"/>
      <c r="H549" s="446"/>
      <c r="I549" s="446"/>
      <c r="J549" s="446"/>
      <c r="K549" s="447"/>
      <c r="L549" s="446"/>
      <c r="M549" s="447"/>
      <c r="N549" s="446"/>
      <c r="O549" s="446"/>
      <c r="P549" s="657"/>
      <c r="Q549" s="658"/>
      <c r="R549" s="657"/>
      <c r="S549" s="658"/>
      <c r="T549" s="657"/>
      <c r="U549" s="658"/>
      <c r="V549" s="448"/>
      <c r="W549" s="447"/>
      <c r="X549" s="448"/>
      <c r="Y549" s="447"/>
      <c r="Z549" s="448"/>
      <c r="AA549" s="447"/>
      <c r="AB549" s="448"/>
      <c r="AC549" s="447"/>
      <c r="AD549" s="448"/>
      <c r="AE549" s="447"/>
      <c r="AF549" s="448"/>
      <c r="AG549" s="449"/>
    </row>
    <row r="550" spans="4:33" ht="26.25" customHeight="1" x14ac:dyDescent="0.25">
      <c r="F550" s="438" t="s">
        <v>1043</v>
      </c>
      <c r="K550" s="431"/>
      <c r="L550" s="390">
        <f>別紙３「入浴設備」!$C$12</f>
        <v>0</v>
      </c>
      <c r="M550" s="431" t="s">
        <v>1040</v>
      </c>
      <c r="N550" s="574" t="str">
        <f>別紙３「入浴設備」!$F$12</f>
        <v>　</v>
      </c>
      <c r="O550" s="586"/>
      <c r="P550" s="661"/>
      <c r="Q550" s="662"/>
      <c r="R550" s="432"/>
      <c r="S550" s="433"/>
      <c r="T550" s="432"/>
      <c r="U550" s="434"/>
      <c r="V550" s="574" t="str">
        <f>別紙３「入浴設備」!$O$12</f>
        <v>　</v>
      </c>
      <c r="W550" s="586"/>
      <c r="X550" s="574" t="str">
        <f>別紙３「入浴設備」!$R$12</f>
        <v>　</v>
      </c>
      <c r="Y550" s="586"/>
      <c r="Z550" s="574" t="str">
        <f>別紙３「入浴設備」!$U$12</f>
        <v>　</v>
      </c>
      <c r="AA550" s="586"/>
      <c r="AB550" s="574" t="str">
        <f>別紙３「入浴設備」!$X$12</f>
        <v>　</v>
      </c>
      <c r="AC550" s="586"/>
      <c r="AD550" s="574" t="str">
        <f>別紙３「入浴設備」!$AA$12</f>
        <v>　</v>
      </c>
      <c r="AE550" s="586"/>
      <c r="AF550" s="574" t="str">
        <f>別紙３「入浴設備」!$AD$12</f>
        <v>　</v>
      </c>
      <c r="AG550" s="560"/>
    </row>
    <row r="551" spans="4:33" ht="26.25" customHeight="1" thickBot="1" x14ac:dyDescent="0.3">
      <c r="F551" s="441"/>
      <c r="G551" s="411"/>
      <c r="H551" s="411"/>
      <c r="I551" s="411"/>
      <c r="J551" s="411"/>
      <c r="K551" s="442"/>
      <c r="L551" s="411"/>
      <c r="M551" s="442"/>
      <c r="N551" s="650" t="s">
        <v>1039</v>
      </c>
      <c r="O551" s="651"/>
      <c r="P551" s="659"/>
      <c r="Q551" s="660"/>
      <c r="R551" s="659"/>
      <c r="S551" s="660"/>
      <c r="T551" s="659"/>
      <c r="U551" s="660"/>
      <c r="V551" s="443"/>
      <c r="W551" s="442"/>
      <c r="X551" s="443"/>
      <c r="Y551" s="442"/>
      <c r="Z551" s="443"/>
      <c r="AA551" s="442"/>
      <c r="AB551" s="443"/>
      <c r="AC551" s="442"/>
      <c r="AD551" s="443"/>
      <c r="AE551" s="442"/>
      <c r="AF551" s="443"/>
      <c r="AG551" s="444"/>
    </row>
    <row r="552" spans="4:33" ht="26.25" customHeight="1" thickBot="1" x14ac:dyDescent="0.3">
      <c r="D552" s="398" t="s">
        <v>269</v>
      </c>
      <c r="F552" s="445" t="s">
        <v>1046</v>
      </c>
      <c r="G552" s="446"/>
      <c r="H552" s="446"/>
      <c r="I552" s="446"/>
      <c r="J552" s="446"/>
      <c r="K552" s="447"/>
      <c r="L552" s="446"/>
      <c r="M552" s="447"/>
      <c r="N552" s="446"/>
      <c r="O552" s="446"/>
      <c r="P552" s="657"/>
      <c r="Q552" s="658"/>
      <c r="R552" s="657"/>
      <c r="S552" s="658"/>
      <c r="T552" s="657"/>
      <c r="U552" s="658"/>
      <c r="V552" s="448"/>
      <c r="W552" s="447"/>
      <c r="X552" s="580"/>
      <c r="Y552" s="581"/>
      <c r="Z552" s="448"/>
      <c r="AA552" s="447"/>
      <c r="AB552" s="580"/>
      <c r="AC552" s="581"/>
      <c r="AD552" s="580"/>
      <c r="AE552" s="581"/>
      <c r="AF552" s="448"/>
      <c r="AG552" s="449"/>
    </row>
    <row r="553" spans="4:33" ht="26.25" customHeight="1" x14ac:dyDescent="0.25">
      <c r="F553" s="438" t="s">
        <v>1045</v>
      </c>
      <c r="K553" s="431"/>
      <c r="L553" s="390">
        <f>別紙３「入浴設備」!$C$16</f>
        <v>0</v>
      </c>
      <c r="M553" s="431" t="s">
        <v>1040</v>
      </c>
      <c r="N553" s="574" t="str">
        <f>別紙３「入浴設備」!$F$16</f>
        <v>　</v>
      </c>
      <c r="O553" s="586"/>
      <c r="P553" s="661"/>
      <c r="Q553" s="662"/>
      <c r="R553" s="432"/>
      <c r="S553" s="433"/>
      <c r="T553" s="432"/>
      <c r="U553" s="434"/>
      <c r="V553" s="574" t="str">
        <f>別紙３「入浴設備」!$O$16</f>
        <v>　</v>
      </c>
      <c r="W553" s="586"/>
      <c r="X553" s="582" t="s">
        <v>1527</v>
      </c>
      <c r="Y553" s="583"/>
      <c r="Z553" s="574" t="str">
        <f>別紙３「入浴設備」!$U$16</f>
        <v>　</v>
      </c>
      <c r="AA553" s="586"/>
      <c r="AB553" s="582" t="s">
        <v>1527</v>
      </c>
      <c r="AC553" s="583"/>
      <c r="AD553" s="582" t="s">
        <v>1527</v>
      </c>
      <c r="AE553" s="583"/>
      <c r="AF553" s="574" t="str">
        <f>別紙３「入浴設備」!$AD$16</f>
        <v>　</v>
      </c>
      <c r="AG553" s="560"/>
    </row>
    <row r="554" spans="4:33" ht="26.25" customHeight="1" thickBot="1" x14ac:dyDescent="0.3">
      <c r="F554" s="441"/>
      <c r="G554" s="411"/>
      <c r="H554" s="411"/>
      <c r="I554" s="411"/>
      <c r="J554" s="411"/>
      <c r="K554" s="442"/>
      <c r="L554" s="411"/>
      <c r="M554" s="442"/>
      <c r="N554" s="650" t="s">
        <v>1039</v>
      </c>
      <c r="O554" s="651"/>
      <c r="P554" s="659"/>
      <c r="Q554" s="660"/>
      <c r="R554" s="659"/>
      <c r="S554" s="660"/>
      <c r="T554" s="659"/>
      <c r="U554" s="660"/>
      <c r="V554" s="443"/>
      <c r="W554" s="442"/>
      <c r="X554" s="584"/>
      <c r="Y554" s="585"/>
      <c r="Z554" s="443"/>
      <c r="AA554" s="442"/>
      <c r="AB554" s="584"/>
      <c r="AC554" s="585"/>
      <c r="AD554" s="584"/>
      <c r="AE554" s="585"/>
      <c r="AF554" s="443"/>
      <c r="AG554" s="444"/>
    </row>
    <row r="555" spans="4:33" ht="26.25" customHeight="1" thickBot="1" x14ac:dyDescent="0.3">
      <c r="D555" s="398" t="s">
        <v>269</v>
      </c>
      <c r="F555" s="445" t="s">
        <v>1044</v>
      </c>
      <c r="G555" s="446"/>
      <c r="H555" s="446"/>
      <c r="I555" s="446"/>
      <c r="J555" s="446"/>
      <c r="K555" s="447"/>
      <c r="L555" s="446"/>
      <c r="M555" s="447"/>
      <c r="N555" s="446"/>
      <c r="O555" s="446"/>
      <c r="P555" s="657"/>
      <c r="Q555" s="658"/>
      <c r="R555" s="657"/>
      <c r="S555" s="658"/>
      <c r="T555" s="657"/>
      <c r="U555" s="658"/>
      <c r="V555" s="448"/>
      <c r="W555" s="447"/>
      <c r="X555" s="580"/>
      <c r="Y555" s="581"/>
      <c r="Z555" s="448"/>
      <c r="AA555" s="447"/>
      <c r="AB555" s="580"/>
      <c r="AC555" s="581"/>
      <c r="AD555" s="580"/>
      <c r="AE555" s="581"/>
      <c r="AF555" s="448"/>
      <c r="AG555" s="449"/>
    </row>
    <row r="556" spans="4:33" ht="26.25" customHeight="1" x14ac:dyDescent="0.25">
      <c r="F556" s="438" t="s">
        <v>1043</v>
      </c>
      <c r="K556" s="431"/>
      <c r="L556" s="390">
        <f>別紙３「入浴設備」!$C$20</f>
        <v>0</v>
      </c>
      <c r="M556" s="431" t="s">
        <v>1040</v>
      </c>
      <c r="N556" s="574" t="str">
        <f>別紙３「入浴設備」!$F$20</f>
        <v>　</v>
      </c>
      <c r="O556" s="586"/>
      <c r="P556" s="661"/>
      <c r="Q556" s="662"/>
      <c r="R556" s="432"/>
      <c r="S556" s="433"/>
      <c r="T556" s="432"/>
      <c r="U556" s="434"/>
      <c r="V556" s="574" t="str">
        <f>別紙３「入浴設備」!$O$20</f>
        <v>　</v>
      </c>
      <c r="W556" s="586"/>
      <c r="X556" s="582" t="s">
        <v>1527</v>
      </c>
      <c r="Y556" s="583"/>
      <c r="Z556" s="574" t="str">
        <f>別紙３「入浴設備」!$U$20</f>
        <v>　</v>
      </c>
      <c r="AA556" s="586"/>
      <c r="AB556" s="582" t="s">
        <v>1527</v>
      </c>
      <c r="AC556" s="583"/>
      <c r="AD556" s="582" t="s">
        <v>1527</v>
      </c>
      <c r="AE556" s="583"/>
      <c r="AF556" s="574" t="str">
        <f>別紙３「入浴設備」!$AD$20</f>
        <v>　</v>
      </c>
      <c r="AG556" s="560"/>
    </row>
    <row r="557" spans="4:33" ht="26.25" customHeight="1" thickBot="1" x14ac:dyDescent="0.3">
      <c r="F557" s="441"/>
      <c r="G557" s="411"/>
      <c r="H557" s="411"/>
      <c r="I557" s="411"/>
      <c r="J557" s="411"/>
      <c r="K557" s="442"/>
      <c r="L557" s="411"/>
      <c r="M557" s="442"/>
      <c r="N557" s="650" t="s">
        <v>1039</v>
      </c>
      <c r="O557" s="651"/>
      <c r="P557" s="659"/>
      <c r="Q557" s="660"/>
      <c r="R557" s="659"/>
      <c r="S557" s="660"/>
      <c r="T557" s="659"/>
      <c r="U557" s="660"/>
      <c r="V557" s="443"/>
      <c r="W557" s="442"/>
      <c r="X557" s="584"/>
      <c r="Y557" s="585"/>
      <c r="Z557" s="443"/>
      <c r="AA557" s="442"/>
      <c r="AB557" s="584"/>
      <c r="AC557" s="585"/>
      <c r="AD557" s="584"/>
      <c r="AE557" s="585"/>
      <c r="AF557" s="443"/>
      <c r="AG557" s="444"/>
    </row>
    <row r="558" spans="4:33" ht="26.25" customHeight="1" thickBot="1" x14ac:dyDescent="0.3">
      <c r="D558" s="398" t="s">
        <v>269</v>
      </c>
      <c r="F558" s="438" t="s">
        <v>1042</v>
      </c>
      <c r="K558" s="431"/>
      <c r="M558" s="431"/>
      <c r="P558" s="582"/>
      <c r="Q558" s="583"/>
      <c r="R558" s="582"/>
      <c r="S558" s="583"/>
      <c r="T558" s="582"/>
      <c r="U558" s="583"/>
      <c r="V558" s="430"/>
      <c r="W558" s="431"/>
      <c r="X558" s="582"/>
      <c r="Y558" s="583"/>
      <c r="Z558" s="430"/>
      <c r="AA558" s="431"/>
      <c r="AB558" s="582"/>
      <c r="AC558" s="583"/>
      <c r="AD558" s="582"/>
      <c r="AE558" s="583"/>
      <c r="AF558" s="430"/>
      <c r="AG558" s="439"/>
    </row>
    <row r="559" spans="4:33" ht="26.25" customHeight="1" x14ac:dyDescent="0.25">
      <c r="F559" s="440" t="s">
        <v>1041</v>
      </c>
      <c r="K559" s="431"/>
      <c r="L559" s="390">
        <f>別紙３「入浴設備」!$C$24</f>
        <v>0</v>
      </c>
      <c r="M559" s="431" t="s">
        <v>1040</v>
      </c>
      <c r="N559" s="574" t="str">
        <f>別紙３「入浴設備」!$F$24</f>
        <v>　</v>
      </c>
      <c r="O559" s="586"/>
      <c r="P559" s="582" t="s">
        <v>1527</v>
      </c>
      <c r="Q559" s="583"/>
      <c r="R559" s="582" t="s">
        <v>1527</v>
      </c>
      <c r="S559" s="583"/>
      <c r="T559" s="582" t="s">
        <v>1527</v>
      </c>
      <c r="U559" s="583"/>
      <c r="V559" s="574" t="str">
        <f>別紙３「入浴設備」!$O$24</f>
        <v>　</v>
      </c>
      <c r="W559" s="586"/>
      <c r="X559" s="582" t="s">
        <v>1527</v>
      </c>
      <c r="Y559" s="583"/>
      <c r="Z559" s="574" t="str">
        <f>別紙３「入浴設備」!$U$24</f>
        <v>　</v>
      </c>
      <c r="AA559" s="586"/>
      <c r="AB559" s="582" t="s">
        <v>1527</v>
      </c>
      <c r="AC559" s="583"/>
      <c r="AD559" s="582" t="s">
        <v>1527</v>
      </c>
      <c r="AE559" s="583"/>
      <c r="AF559" s="574" t="str">
        <f>別紙３「入浴設備」!$AD$24</f>
        <v>　</v>
      </c>
      <c r="AG559" s="560"/>
    </row>
    <row r="560" spans="4:33" ht="26.25" customHeight="1" thickBot="1" x14ac:dyDescent="0.3">
      <c r="F560" s="441"/>
      <c r="G560" s="411"/>
      <c r="H560" s="411"/>
      <c r="I560" s="411"/>
      <c r="J560" s="411"/>
      <c r="K560" s="442"/>
      <c r="L560" s="411"/>
      <c r="M560" s="442"/>
      <c r="N560" s="650" t="s">
        <v>1039</v>
      </c>
      <c r="O560" s="651"/>
      <c r="P560" s="584"/>
      <c r="Q560" s="585"/>
      <c r="R560" s="584"/>
      <c r="S560" s="585"/>
      <c r="T560" s="584"/>
      <c r="U560" s="585"/>
      <c r="V560" s="443"/>
      <c r="W560" s="442"/>
      <c r="X560" s="584"/>
      <c r="Y560" s="585"/>
      <c r="Z560" s="443"/>
      <c r="AA560" s="442"/>
      <c r="AB560" s="584"/>
      <c r="AC560" s="585"/>
      <c r="AD560" s="584"/>
      <c r="AE560" s="585"/>
      <c r="AF560" s="443"/>
      <c r="AG560" s="444"/>
    </row>
    <row r="561" spans="2:45" ht="26.25" customHeight="1" thickBot="1" x14ac:dyDescent="0.3"/>
    <row r="562" spans="2:45" ht="26.25" customHeight="1" thickBot="1" x14ac:dyDescent="0.3">
      <c r="C562" s="459" t="str">
        <f t="shared" ref="C562:C566" si="0">_xlfn.IFS(AO562="不適切","★",AO562="要確認","▲",AO562="適切","",AO562="","")</f>
        <v/>
      </c>
      <c r="D562" s="398" t="s">
        <v>269</v>
      </c>
      <c r="E562" s="390" t="s">
        <v>1038</v>
      </c>
      <c r="M562" s="411" t="s">
        <v>1035</v>
      </c>
      <c r="N562" s="606"/>
      <c r="O562" s="606"/>
      <c r="P562" s="411" t="s">
        <v>1034</v>
      </c>
      <c r="Q562" s="606"/>
      <c r="R562" s="606"/>
      <c r="S562" s="411" t="s">
        <v>1033</v>
      </c>
      <c r="T562" s="606"/>
      <c r="U562" s="606"/>
      <c r="V562" s="411" t="s">
        <v>1032</v>
      </c>
    </row>
    <row r="563" spans="2:45" ht="26.25" customHeight="1" thickBot="1" x14ac:dyDescent="0.3">
      <c r="E563" s="390" t="s">
        <v>1037</v>
      </c>
      <c r="M563" s="419" t="s">
        <v>1035</v>
      </c>
      <c r="N563" s="607"/>
      <c r="O563" s="607"/>
      <c r="P563" s="419" t="s">
        <v>1034</v>
      </c>
      <c r="Q563" s="606"/>
      <c r="R563" s="606"/>
      <c r="S563" s="419" t="s">
        <v>1033</v>
      </c>
      <c r="T563" s="606"/>
      <c r="U563" s="606"/>
      <c r="V563" s="419" t="s">
        <v>1032</v>
      </c>
    </row>
    <row r="565" spans="2:45" ht="26.25" customHeight="1" thickBot="1" x14ac:dyDescent="0.3">
      <c r="E565" s="390" t="s">
        <v>1528</v>
      </c>
    </row>
    <row r="566" spans="2:45" ht="26.25" customHeight="1" thickBot="1" x14ac:dyDescent="0.3">
      <c r="C566" s="459" t="str">
        <f t="shared" si="0"/>
        <v/>
      </c>
      <c r="D566" s="398" t="s">
        <v>269</v>
      </c>
      <c r="E566" s="390" t="s">
        <v>1036</v>
      </c>
      <c r="N566" s="411" t="s">
        <v>1035</v>
      </c>
      <c r="O566" s="606"/>
      <c r="P566" s="606"/>
      <c r="Q566" s="411" t="s">
        <v>1034</v>
      </c>
      <c r="R566" s="606"/>
      <c r="S566" s="606"/>
      <c r="T566" s="411" t="s">
        <v>1033</v>
      </c>
      <c r="U566" s="606"/>
      <c r="V566" s="606"/>
      <c r="W566" s="411" t="s">
        <v>1032</v>
      </c>
    </row>
    <row r="567" spans="2:45" ht="26.25" customHeight="1" thickBot="1" x14ac:dyDescent="0.3"/>
    <row r="568" spans="2:45" ht="26.25" customHeight="1" thickBot="1" x14ac:dyDescent="0.3">
      <c r="C568" s="459" t="str">
        <f>_xlfn.IFS(AQ568="不適切","★",AQ568="要確認","▲",AQ568="適切","",AQ568="","")</f>
        <v>★</v>
      </c>
      <c r="D568" s="398" t="s">
        <v>269</v>
      </c>
      <c r="E568" s="390" t="s">
        <v>1031</v>
      </c>
      <c r="AI568" s="424" t="str">
        <f>'自主点検表（運営管理）'!$D$996</f>
        <v>いる・いない・非該当</v>
      </c>
      <c r="AJ568" s="394"/>
      <c r="AK568" s="400" t="s">
        <v>286</v>
      </c>
      <c r="AL568" s="394"/>
      <c r="AM568" s="401" t="str">
        <f>IF(AO568=AQ568,"●","✖")</f>
        <v>✖</v>
      </c>
      <c r="AN568" s="392"/>
      <c r="AO568" s="402" t="str">
        <f>_xlfn.IFS(AK568="いる","適切",AK568="いない","不適切",AK568="非該当","非該当",AK568="要確認","要確認")</f>
        <v>適切</v>
      </c>
      <c r="AP568" s="394"/>
      <c r="AQ568" s="403" t="str">
        <f>IF(AI568=AS568,"適切","不適切")</f>
        <v>不適切</v>
      </c>
      <c r="AR568" s="394"/>
      <c r="AS568" s="404" t="s">
        <v>1505</v>
      </c>
    </row>
    <row r="569" spans="2:45" ht="26.25" customHeight="1" x14ac:dyDescent="0.25">
      <c r="F569" s="390" t="s">
        <v>1030</v>
      </c>
      <c r="M569" s="593">
        <f>'自主点検表（運営管理）'!$F$997</f>
        <v>0</v>
      </c>
      <c r="N569" s="593"/>
      <c r="O569" s="593"/>
      <c r="P569" s="593"/>
      <c r="Q569" s="593"/>
      <c r="R569" s="593"/>
      <c r="S569" s="593"/>
      <c r="T569" s="593"/>
      <c r="U569" s="593"/>
      <c r="V569" s="593"/>
      <c r="W569" s="460"/>
    </row>
    <row r="571" spans="2:45" ht="26.25" customHeight="1" thickBot="1" x14ac:dyDescent="0.3">
      <c r="B571" s="390" t="s">
        <v>1007</v>
      </c>
      <c r="D571" s="390" t="s">
        <v>1029</v>
      </c>
    </row>
    <row r="572" spans="2:45" ht="26.25" customHeight="1" thickBot="1" x14ac:dyDescent="0.3">
      <c r="D572" s="398" t="s">
        <v>269</v>
      </c>
      <c r="E572" s="390" t="s">
        <v>1028</v>
      </c>
      <c r="AI572" s="424" t="str">
        <f>'自主点検表（運営管理）'!$D$1004</f>
        <v>外部委託・直営</v>
      </c>
      <c r="AJ572" s="394"/>
      <c r="AK572" s="400" t="s">
        <v>1529</v>
      </c>
      <c r="AL572" s="394"/>
      <c r="AM572" s="401" t="str">
        <f>IF(AO572=AQ572,"●","✖")</f>
        <v>●</v>
      </c>
      <c r="AN572" s="392"/>
      <c r="AO572" s="402" t="str">
        <f>_xlfn.IFS(AK572="外部委託","外部委託",AK572="直営","直営",AK572="非該当","非該当",AK572="要確認","要確認")</f>
        <v>外部委託</v>
      </c>
      <c r="AP572" s="394"/>
      <c r="AQ572" s="403" t="s">
        <v>1530</v>
      </c>
      <c r="AR572" s="394"/>
      <c r="AS572" s="404"/>
    </row>
    <row r="573" spans="2:45" ht="26.25" customHeight="1" x14ac:dyDescent="0.25">
      <c r="F573" s="390" t="s">
        <v>1027</v>
      </c>
      <c r="I573" s="579">
        <f>'自主点検表（運営管理）'!$K$1005</f>
        <v>0</v>
      </c>
      <c r="J573" s="579"/>
      <c r="K573" s="579"/>
      <c r="L573" s="579"/>
      <c r="M573" s="579"/>
      <c r="N573" s="579"/>
      <c r="O573" s="579"/>
      <c r="P573" s="579"/>
      <c r="Q573" s="579"/>
      <c r="R573" s="579"/>
      <c r="S573" s="579"/>
      <c r="T573" s="579"/>
      <c r="U573" s="579"/>
      <c r="V573" s="579"/>
      <c r="W573" s="579"/>
      <c r="X573" s="579"/>
      <c r="Y573" s="579"/>
      <c r="Z573" s="579"/>
    </row>
    <row r="574" spans="2:45" ht="26.25" customHeight="1" x14ac:dyDescent="0.25">
      <c r="F574" s="390" t="s">
        <v>1026</v>
      </c>
      <c r="I574" s="579">
        <f>'自主点検表（運営管理）'!$K$1006</f>
        <v>0</v>
      </c>
      <c r="J574" s="579"/>
      <c r="K574" s="579"/>
      <c r="L574" s="579"/>
      <c r="M574" s="579"/>
      <c r="N574" s="579"/>
      <c r="O574" s="579"/>
      <c r="P574" s="579"/>
      <c r="Q574" s="579"/>
      <c r="R574" s="579"/>
      <c r="S574" s="579"/>
      <c r="T574" s="579"/>
      <c r="U574" s="579"/>
      <c r="V574" s="579"/>
      <c r="W574" s="579"/>
      <c r="X574" s="579"/>
      <c r="Y574" s="579"/>
      <c r="Z574" s="579"/>
    </row>
    <row r="575" spans="2:45" ht="26.25" customHeight="1" thickBot="1" x14ac:dyDescent="0.3"/>
    <row r="576" spans="2:45" ht="26.25" customHeight="1" thickBot="1" x14ac:dyDescent="0.3">
      <c r="B576" s="390" t="s">
        <v>1007</v>
      </c>
      <c r="C576" s="459" t="str">
        <f>_xlfn.IFS(AQ576="不適切","★",AQ576="要確認","▲",AQ576="適切","",AQ576="","")</f>
        <v>★</v>
      </c>
      <c r="D576" s="398" t="s">
        <v>269</v>
      </c>
      <c r="E576" s="390" t="s">
        <v>1025</v>
      </c>
      <c r="Q576" s="390" t="s">
        <v>1024</v>
      </c>
      <c r="AI576" s="424" t="str">
        <f>'自主点検表（運営管理）'!$D$1025</f>
        <v>いる・いない</v>
      </c>
      <c r="AJ576" s="394"/>
      <c r="AK576" s="400" t="s">
        <v>286</v>
      </c>
      <c r="AL576" s="394"/>
      <c r="AM576" s="401" t="str">
        <f>IF(AO576=AQ576,"●","✖")</f>
        <v>✖</v>
      </c>
      <c r="AN576" s="392"/>
      <c r="AO576" s="402" t="str">
        <f>_xlfn.IFS(AK576="いる","適切",AK576="いない","不適切",AK576="非該当","非該当",AK576="要確認","要確認")</f>
        <v>適切</v>
      </c>
      <c r="AP576" s="394"/>
      <c r="AQ576" s="403" t="str">
        <f>IF(AI576=AS576,"適切","不適切")</f>
        <v>不適切</v>
      </c>
      <c r="AR576" s="394"/>
      <c r="AS576" s="404" t="s">
        <v>1505</v>
      </c>
    </row>
    <row r="577" spans="4:33" ht="26.25" customHeight="1" thickBot="1" x14ac:dyDescent="0.3"/>
    <row r="578" spans="4:33" ht="26.25" customHeight="1" thickBot="1" x14ac:dyDescent="0.3">
      <c r="F578" s="663" t="s">
        <v>1023</v>
      </c>
      <c r="G578" s="664"/>
      <c r="H578" s="664"/>
      <c r="I578" s="664"/>
      <c r="J578" s="664"/>
      <c r="K578" s="664"/>
      <c r="L578" s="664"/>
      <c r="M578" s="664"/>
      <c r="N578" s="664"/>
      <c r="O578" s="664"/>
      <c r="P578" s="664"/>
      <c r="Q578" s="664"/>
      <c r="R578" s="664"/>
      <c r="S578" s="664"/>
      <c r="T578" s="664"/>
      <c r="U578" s="664"/>
      <c r="V578" s="664"/>
      <c r="W578" s="664"/>
      <c r="X578" s="664"/>
      <c r="Y578" s="664"/>
      <c r="Z578" s="664"/>
      <c r="AA578" s="454" t="s">
        <v>1532</v>
      </c>
      <c r="AB578" s="455"/>
      <c r="AC578" s="455"/>
      <c r="AD578" s="456"/>
      <c r="AE578" s="450" t="s">
        <v>1531</v>
      </c>
      <c r="AF578" s="450"/>
      <c r="AG578" s="451"/>
    </row>
    <row r="579" spans="4:33" ht="26.25" customHeight="1" thickBot="1" x14ac:dyDescent="0.3">
      <c r="D579" s="398" t="s">
        <v>269</v>
      </c>
      <c r="F579" s="436" t="s">
        <v>1022</v>
      </c>
      <c r="G579" s="418"/>
      <c r="H579" s="418"/>
      <c r="I579" s="418"/>
      <c r="J579" s="418"/>
      <c r="K579" s="418"/>
      <c r="L579" s="418"/>
      <c r="M579" s="418"/>
      <c r="N579" s="418"/>
      <c r="O579" s="418"/>
      <c r="P579" s="418"/>
      <c r="Q579" s="418"/>
      <c r="R579" s="418"/>
      <c r="S579" s="418"/>
      <c r="T579" s="418"/>
      <c r="U579" s="418"/>
      <c r="V579" s="418"/>
      <c r="W579" s="418"/>
      <c r="X579" s="418"/>
      <c r="Y579" s="418"/>
      <c r="Z579" s="418"/>
      <c r="AA579" s="571">
        <f>別紙４「調理業務の管理」!$D$6</f>
        <v>0</v>
      </c>
      <c r="AB579" s="572"/>
      <c r="AC579" s="572"/>
      <c r="AD579" s="573"/>
      <c r="AE579" s="418"/>
      <c r="AF579" s="418"/>
      <c r="AG579" s="437"/>
    </row>
    <row r="580" spans="4:33" ht="26.25" customHeight="1" thickBot="1" x14ac:dyDescent="0.3">
      <c r="F580" s="435" t="s">
        <v>1018</v>
      </c>
      <c r="G580" s="417"/>
      <c r="H580" s="417"/>
      <c r="I580" s="417"/>
      <c r="J580" s="417"/>
      <c r="K580" s="417"/>
      <c r="L580" s="417"/>
      <c r="M580" s="417"/>
      <c r="N580" s="417"/>
      <c r="O580" s="417"/>
      <c r="P580" s="417"/>
      <c r="Q580" s="417"/>
      <c r="R580" s="417"/>
      <c r="S580" s="417"/>
      <c r="T580" s="417"/>
      <c r="U580" s="417"/>
      <c r="V580" s="417"/>
      <c r="W580" s="417"/>
      <c r="X580" s="417"/>
      <c r="Y580" s="417"/>
      <c r="Z580" s="417"/>
      <c r="AA580" s="561">
        <f>別紙４「調理業務の管理」!$D$7</f>
        <v>0</v>
      </c>
      <c r="AB580" s="562"/>
      <c r="AC580" s="562"/>
      <c r="AD580" s="563"/>
      <c r="AE580" s="603" t="s">
        <v>4</v>
      </c>
      <c r="AF580" s="604"/>
      <c r="AG580" s="605"/>
    </row>
    <row r="581" spans="4:33" ht="26.25" customHeight="1" thickBot="1" x14ac:dyDescent="0.3">
      <c r="D581" s="398" t="s">
        <v>269</v>
      </c>
      <c r="F581" s="436" t="s">
        <v>1021</v>
      </c>
      <c r="G581" s="418"/>
      <c r="H581" s="418"/>
      <c r="I581" s="418"/>
      <c r="J581" s="418"/>
      <c r="K581" s="418"/>
      <c r="L581" s="418"/>
      <c r="M581" s="418"/>
      <c r="N581" s="418"/>
      <c r="O581" s="418"/>
      <c r="P581" s="418"/>
      <c r="Q581" s="418"/>
      <c r="R581" s="418"/>
      <c r="S581" s="418"/>
      <c r="T581" s="418"/>
      <c r="U581" s="418"/>
      <c r="V581" s="418"/>
      <c r="W581" s="418"/>
      <c r="X581" s="418"/>
      <c r="Y581" s="418"/>
      <c r="Z581" s="418"/>
      <c r="AA581" s="571">
        <f>別紙４「調理業務の管理」!$D$8</f>
        <v>0</v>
      </c>
      <c r="AB581" s="572"/>
      <c r="AC581" s="572"/>
      <c r="AD581" s="573"/>
      <c r="AE581" s="418"/>
      <c r="AF581" s="418"/>
      <c r="AG581" s="437"/>
    </row>
    <row r="582" spans="4:33" ht="26.25" customHeight="1" thickBot="1" x14ac:dyDescent="0.3">
      <c r="F582" s="435" t="s">
        <v>1018</v>
      </c>
      <c r="G582" s="417"/>
      <c r="H582" s="417"/>
      <c r="I582" s="417"/>
      <c r="J582" s="417"/>
      <c r="K582" s="417"/>
      <c r="L582" s="417"/>
      <c r="M582" s="417"/>
      <c r="N582" s="417"/>
      <c r="O582" s="417"/>
      <c r="P582" s="417"/>
      <c r="Q582" s="417"/>
      <c r="R582" s="417"/>
      <c r="S582" s="417"/>
      <c r="T582" s="417"/>
      <c r="U582" s="417"/>
      <c r="V582" s="417"/>
      <c r="W582" s="417"/>
      <c r="X582" s="417"/>
      <c r="Y582" s="417"/>
      <c r="Z582" s="417"/>
      <c r="AA582" s="561">
        <f>別紙４「調理業務の管理」!$D$9</f>
        <v>0</v>
      </c>
      <c r="AB582" s="562"/>
      <c r="AC582" s="562"/>
      <c r="AD582" s="563"/>
      <c r="AE582" s="603" t="s">
        <v>4</v>
      </c>
      <c r="AF582" s="604"/>
      <c r="AG582" s="605"/>
    </row>
    <row r="583" spans="4:33" ht="26.25" customHeight="1" thickBot="1" x14ac:dyDescent="0.3">
      <c r="D583" s="398" t="s">
        <v>269</v>
      </c>
      <c r="F583" s="452" t="s">
        <v>1020</v>
      </c>
      <c r="G583" s="415"/>
      <c r="H583" s="415"/>
      <c r="I583" s="415"/>
      <c r="J583" s="415"/>
      <c r="K583" s="415"/>
      <c r="L583" s="415"/>
      <c r="M583" s="415"/>
      <c r="N583" s="415"/>
      <c r="O583" s="415"/>
      <c r="P583" s="415"/>
      <c r="Q583" s="415"/>
      <c r="R583" s="415"/>
      <c r="S583" s="415"/>
      <c r="T583" s="415"/>
      <c r="U583" s="415"/>
      <c r="V583" s="415"/>
      <c r="W583" s="415"/>
      <c r="X583" s="415"/>
      <c r="Y583" s="415"/>
      <c r="Z583" s="415"/>
      <c r="AA583" s="571">
        <f>別紙４「調理業務の管理」!$D$10</f>
        <v>0</v>
      </c>
      <c r="AB583" s="572"/>
      <c r="AC583" s="572"/>
      <c r="AD583" s="573"/>
      <c r="AE583" s="415"/>
      <c r="AF583" s="415"/>
      <c r="AG583" s="453"/>
    </row>
    <row r="584" spans="4:33" ht="26.25" customHeight="1" thickBot="1" x14ac:dyDescent="0.3">
      <c r="D584" s="398" t="s">
        <v>269</v>
      </c>
      <c r="F584" s="436" t="s">
        <v>1019</v>
      </c>
      <c r="G584" s="418"/>
      <c r="H584" s="418"/>
      <c r="I584" s="418"/>
      <c r="J584" s="418"/>
      <c r="K584" s="418"/>
      <c r="L584" s="418"/>
      <c r="M584" s="418"/>
      <c r="N584" s="418"/>
      <c r="O584" s="418"/>
      <c r="P584" s="418"/>
      <c r="Q584" s="418"/>
      <c r="R584" s="418"/>
      <c r="S584" s="418"/>
      <c r="T584" s="418"/>
      <c r="U584" s="418"/>
      <c r="V584" s="418"/>
      <c r="W584" s="418"/>
      <c r="X584" s="418"/>
      <c r="Y584" s="418"/>
      <c r="Z584" s="418"/>
      <c r="AA584" s="571">
        <f>別紙４「調理業務の管理」!$D$11</f>
        <v>0</v>
      </c>
      <c r="AB584" s="572"/>
      <c r="AC584" s="572"/>
      <c r="AD584" s="573"/>
      <c r="AE584" s="418"/>
      <c r="AF584" s="418"/>
      <c r="AG584" s="437"/>
    </row>
    <row r="585" spans="4:33" ht="26.25" customHeight="1" thickBot="1" x14ac:dyDescent="0.3">
      <c r="F585" s="435" t="s">
        <v>1018</v>
      </c>
      <c r="G585" s="417"/>
      <c r="H585" s="417"/>
      <c r="I585" s="417"/>
      <c r="J585" s="417"/>
      <c r="K585" s="417"/>
      <c r="L585" s="417"/>
      <c r="M585" s="417"/>
      <c r="N585" s="417"/>
      <c r="O585" s="417"/>
      <c r="P585" s="417"/>
      <c r="Q585" s="417"/>
      <c r="R585" s="417"/>
      <c r="S585" s="417"/>
      <c r="T585" s="417"/>
      <c r="U585" s="417"/>
      <c r="V585" s="417"/>
      <c r="W585" s="417"/>
      <c r="X585" s="417"/>
      <c r="Y585" s="417"/>
      <c r="Z585" s="417"/>
      <c r="AA585" s="561">
        <f>別紙４「調理業務の管理」!$D$12</f>
        <v>0</v>
      </c>
      <c r="AB585" s="562"/>
      <c r="AC585" s="562"/>
      <c r="AD585" s="563"/>
      <c r="AE585" s="603" t="s">
        <v>4</v>
      </c>
      <c r="AF585" s="604"/>
      <c r="AG585" s="605"/>
    </row>
    <row r="586" spans="4:33" ht="26.25" customHeight="1" thickBot="1" x14ac:dyDescent="0.3">
      <c r="D586" s="398" t="s">
        <v>269</v>
      </c>
      <c r="F586" s="436" t="s">
        <v>1017</v>
      </c>
      <c r="G586" s="418"/>
      <c r="H586" s="418"/>
      <c r="I586" s="418"/>
      <c r="J586" s="418"/>
      <c r="K586" s="418"/>
      <c r="L586" s="418"/>
      <c r="M586" s="418"/>
      <c r="N586" s="418"/>
      <c r="O586" s="418"/>
      <c r="P586" s="418"/>
      <c r="Q586" s="418"/>
      <c r="R586" s="418"/>
      <c r="S586" s="418"/>
      <c r="T586" s="418"/>
      <c r="U586" s="418"/>
      <c r="V586" s="418"/>
      <c r="W586" s="418"/>
      <c r="X586" s="418"/>
      <c r="Y586" s="418"/>
      <c r="Z586" s="418"/>
      <c r="AA586" s="436"/>
      <c r="AB586" s="418"/>
      <c r="AC586" s="418"/>
      <c r="AD586" s="437"/>
      <c r="AE586" s="418"/>
      <c r="AF586" s="418"/>
      <c r="AG586" s="437"/>
    </row>
    <row r="587" spans="4:33" ht="26.25" customHeight="1" x14ac:dyDescent="0.25">
      <c r="F587" s="438" t="s">
        <v>1016</v>
      </c>
      <c r="G587" s="457"/>
      <c r="H587" s="457"/>
      <c r="I587" s="457"/>
      <c r="J587" s="457"/>
      <c r="K587" s="457"/>
      <c r="L587" s="457"/>
      <c r="M587" s="457"/>
      <c r="N587" s="457"/>
      <c r="O587" s="457"/>
      <c r="P587" s="457"/>
      <c r="Q587" s="457"/>
      <c r="R587" s="457"/>
      <c r="S587" s="457"/>
      <c r="T587" s="457"/>
      <c r="U587" s="457"/>
      <c r="V587" s="457"/>
      <c r="W587" s="457"/>
      <c r="X587" s="457"/>
      <c r="Y587" s="457"/>
      <c r="Z587" s="457"/>
      <c r="AA587" s="558">
        <f>別紙４「調理業務の管理」!$D$14</f>
        <v>0</v>
      </c>
      <c r="AB587" s="559"/>
      <c r="AC587" s="559"/>
      <c r="AD587" s="560"/>
      <c r="AE587" s="603" t="s">
        <v>4</v>
      </c>
      <c r="AF587" s="604"/>
      <c r="AG587" s="605"/>
    </row>
    <row r="588" spans="4:33" ht="26.25" customHeight="1" x14ac:dyDescent="0.25">
      <c r="F588" s="438" t="s">
        <v>1015</v>
      </c>
      <c r="G588" s="457"/>
      <c r="H588" s="457"/>
      <c r="I588" s="457"/>
      <c r="J588" s="457"/>
      <c r="K588" s="457"/>
      <c r="L588" s="457"/>
      <c r="M588" s="457"/>
      <c r="N588" s="457"/>
      <c r="O588" s="457"/>
      <c r="P588" s="457"/>
      <c r="Q588" s="457"/>
      <c r="R588" s="457"/>
      <c r="S588" s="457"/>
      <c r="T588" s="457"/>
      <c r="U588" s="457"/>
      <c r="V588" s="457"/>
      <c r="W588" s="457"/>
      <c r="X588" s="457"/>
      <c r="Y588" s="457"/>
      <c r="Z588" s="457"/>
      <c r="AA588" s="558">
        <f>別紙４「調理業務の管理」!$D$15</f>
        <v>0</v>
      </c>
      <c r="AB588" s="559"/>
      <c r="AC588" s="559"/>
      <c r="AD588" s="560"/>
      <c r="AE588" s="603" t="s">
        <v>4</v>
      </c>
      <c r="AF588" s="604"/>
      <c r="AG588" s="605"/>
    </row>
    <row r="589" spans="4:33" ht="26.25" customHeight="1" x14ac:dyDescent="0.25">
      <c r="F589" s="438" t="s">
        <v>1014</v>
      </c>
      <c r="G589" s="457"/>
      <c r="H589" s="457"/>
      <c r="I589" s="457"/>
      <c r="J589" s="457"/>
      <c r="K589" s="457"/>
      <c r="L589" s="457"/>
      <c r="M589" s="457"/>
      <c r="N589" s="457"/>
      <c r="O589" s="457"/>
      <c r="P589" s="457"/>
      <c r="Q589" s="457"/>
      <c r="R589" s="457"/>
      <c r="S589" s="457"/>
      <c r="T589" s="457"/>
      <c r="U589" s="457"/>
      <c r="V589" s="457"/>
      <c r="W589" s="457"/>
      <c r="X589" s="457"/>
      <c r="Y589" s="457"/>
      <c r="Z589" s="457"/>
      <c r="AA589" s="558">
        <f>別紙４「調理業務の管理」!$D$16</f>
        <v>0</v>
      </c>
      <c r="AB589" s="559"/>
      <c r="AC589" s="559"/>
      <c r="AD589" s="560"/>
      <c r="AE589" s="603" t="s">
        <v>4</v>
      </c>
      <c r="AF589" s="604"/>
      <c r="AG589" s="605"/>
    </row>
    <row r="590" spans="4:33" ht="26.25" customHeight="1" thickBot="1" x14ac:dyDescent="0.3">
      <c r="F590" s="435" t="s">
        <v>1013</v>
      </c>
      <c r="G590" s="417"/>
      <c r="H590" s="417"/>
      <c r="I590" s="417"/>
      <c r="J590" s="417"/>
      <c r="K590" s="417"/>
      <c r="L590" s="417"/>
      <c r="M590" s="417"/>
      <c r="N590" s="417"/>
      <c r="O590" s="417"/>
      <c r="P590" s="417"/>
      <c r="Q590" s="417"/>
      <c r="R590" s="417"/>
      <c r="S590" s="417"/>
      <c r="T590" s="417"/>
      <c r="U590" s="417"/>
      <c r="V590" s="417"/>
      <c r="W590" s="417"/>
      <c r="X590" s="417"/>
      <c r="Y590" s="417"/>
      <c r="Z590" s="417"/>
      <c r="AA590" s="561">
        <f>別紙４「調理業務の管理」!$D$17</f>
        <v>0</v>
      </c>
      <c r="AB590" s="562"/>
      <c r="AC590" s="562"/>
      <c r="AD590" s="563"/>
      <c r="AE590" s="603" t="s">
        <v>4</v>
      </c>
      <c r="AF590" s="604"/>
      <c r="AG590" s="605"/>
    </row>
    <row r="591" spans="4:33" ht="26.25" customHeight="1" thickBot="1" x14ac:dyDescent="0.3">
      <c r="D591" s="398" t="s">
        <v>269</v>
      </c>
      <c r="F591" s="436" t="s">
        <v>1536</v>
      </c>
      <c r="G591" s="418"/>
      <c r="H591" s="418"/>
      <c r="I591" s="418"/>
      <c r="J591" s="418"/>
      <c r="K591" s="418"/>
      <c r="L591" s="418"/>
      <c r="M591" s="418"/>
      <c r="N591" s="418"/>
      <c r="O591" s="418"/>
      <c r="P591" s="418"/>
      <c r="Q591" s="418"/>
      <c r="R591" s="418"/>
      <c r="S591" s="418"/>
      <c r="T591" s="418"/>
      <c r="U591" s="418"/>
      <c r="V591" s="418"/>
      <c r="W591" s="418"/>
      <c r="X591" s="418"/>
      <c r="Y591" s="418"/>
      <c r="Z591" s="418"/>
      <c r="AA591" s="438"/>
      <c r="AB591" s="457"/>
      <c r="AC591" s="457"/>
      <c r="AD591" s="439"/>
      <c r="AE591" s="418"/>
      <c r="AF591" s="418"/>
      <c r="AG591" s="437"/>
    </row>
    <row r="592" spans="4:33" ht="26.25" customHeight="1" thickBot="1" x14ac:dyDescent="0.3">
      <c r="F592" s="435" t="s">
        <v>1537</v>
      </c>
      <c r="G592" s="417"/>
      <c r="H592" s="417"/>
      <c r="I592" s="417"/>
      <c r="J592" s="417"/>
      <c r="K592" s="417"/>
      <c r="L592" s="417"/>
      <c r="M592" s="417"/>
      <c r="N592" s="417"/>
      <c r="O592" s="417"/>
      <c r="P592" s="417"/>
      <c r="Q592" s="417"/>
      <c r="R592" s="417"/>
      <c r="S592" s="417"/>
      <c r="T592" s="417"/>
      <c r="U592" s="417"/>
      <c r="V592" s="417"/>
      <c r="W592" s="417"/>
      <c r="X592" s="417"/>
      <c r="Y592" s="417"/>
      <c r="Z592" s="417"/>
      <c r="AA592" s="561">
        <f>別紙４「調理業務の管理」!$D$18</f>
        <v>0</v>
      </c>
      <c r="AB592" s="562"/>
      <c r="AC592" s="562"/>
      <c r="AD592" s="563"/>
      <c r="AE592" s="603" t="s">
        <v>4</v>
      </c>
      <c r="AF592" s="604"/>
      <c r="AG592" s="605"/>
    </row>
    <row r="593" spans="2:45" ht="26.25" customHeight="1" thickBot="1" x14ac:dyDescent="0.3">
      <c r="D593" s="398" t="s">
        <v>269</v>
      </c>
      <c r="F593" s="436" t="s">
        <v>1012</v>
      </c>
      <c r="G593" s="418"/>
      <c r="H593" s="418"/>
      <c r="I593" s="418"/>
      <c r="J593" s="418"/>
      <c r="K593" s="418"/>
      <c r="L593" s="418"/>
      <c r="M593" s="418"/>
      <c r="N593" s="418"/>
      <c r="O593" s="418"/>
      <c r="P593" s="418"/>
      <c r="Q593" s="418"/>
      <c r="R593" s="418"/>
      <c r="S593" s="418"/>
      <c r="T593" s="418"/>
      <c r="U593" s="418"/>
      <c r="V593" s="418"/>
      <c r="W593" s="418"/>
      <c r="X593" s="418"/>
      <c r="Y593" s="418"/>
      <c r="Z593" s="418"/>
      <c r="AA593" s="436"/>
      <c r="AB593" s="418"/>
      <c r="AC593" s="418"/>
      <c r="AD593" s="437"/>
      <c r="AE593" s="418"/>
      <c r="AF593" s="418"/>
      <c r="AG593" s="437"/>
    </row>
    <row r="594" spans="2:45" ht="26.25" customHeight="1" x14ac:dyDescent="0.25">
      <c r="F594" s="438" t="s">
        <v>1011</v>
      </c>
      <c r="G594" s="457"/>
      <c r="H594" s="457"/>
      <c r="I594" s="457"/>
      <c r="J594" s="457"/>
      <c r="K594" s="457"/>
      <c r="L594" s="457"/>
      <c r="M594" s="457"/>
      <c r="N594" s="457"/>
      <c r="O594" s="457"/>
      <c r="P594" s="457"/>
      <c r="Q594" s="457"/>
      <c r="R594" s="457"/>
      <c r="S594" s="457"/>
      <c r="T594" s="457"/>
      <c r="U594" s="457"/>
      <c r="V594" s="457"/>
      <c r="W594" s="457"/>
      <c r="X594" s="457"/>
      <c r="Y594" s="457"/>
      <c r="Z594" s="457"/>
      <c r="AA594" s="438"/>
      <c r="AB594" s="457"/>
      <c r="AC594" s="457"/>
      <c r="AD594" s="439"/>
      <c r="AE594" s="457"/>
      <c r="AF594" s="457"/>
      <c r="AG594" s="439"/>
    </row>
    <row r="595" spans="2:45" ht="26.25" customHeight="1" thickBot="1" x14ac:dyDescent="0.3">
      <c r="F595" s="435" t="s">
        <v>1010</v>
      </c>
      <c r="G595" s="417"/>
      <c r="H595" s="417"/>
      <c r="I595" s="417"/>
      <c r="J595" s="417"/>
      <c r="K595" s="417"/>
      <c r="L595" s="417"/>
      <c r="M595" s="417"/>
      <c r="N595" s="417"/>
      <c r="O595" s="417"/>
      <c r="P595" s="417"/>
      <c r="Q595" s="417"/>
      <c r="R595" s="417"/>
      <c r="S595" s="417"/>
      <c r="T595" s="417"/>
      <c r="U595" s="417"/>
      <c r="V595" s="417"/>
      <c r="W595" s="417"/>
      <c r="X595" s="417"/>
      <c r="Y595" s="417"/>
      <c r="Z595" s="417"/>
      <c r="AA595" s="561">
        <f>別紙４「調理業務の管理」!$D$19</f>
        <v>0</v>
      </c>
      <c r="AB595" s="562"/>
      <c r="AC595" s="562"/>
      <c r="AD595" s="563"/>
      <c r="AE595" s="603" t="s">
        <v>4</v>
      </c>
      <c r="AF595" s="604"/>
      <c r="AG595" s="605"/>
    </row>
    <row r="596" spans="2:45" ht="26.25" customHeight="1" thickBot="1" x14ac:dyDescent="0.3">
      <c r="D596" s="398" t="s">
        <v>269</v>
      </c>
      <c r="F596" s="436" t="s">
        <v>1534</v>
      </c>
      <c r="G596" s="418"/>
      <c r="H596" s="418"/>
      <c r="I596" s="418"/>
      <c r="J596" s="418"/>
      <c r="K596" s="418"/>
      <c r="L596" s="418"/>
      <c r="M596" s="418"/>
      <c r="N596" s="418"/>
      <c r="O596" s="418"/>
      <c r="P596" s="418"/>
      <c r="Q596" s="418"/>
      <c r="R596" s="418"/>
      <c r="S596" s="418"/>
      <c r="T596" s="418"/>
      <c r="U596" s="418"/>
      <c r="V596" s="418"/>
      <c r="W596" s="418"/>
      <c r="X596" s="418"/>
      <c r="Y596" s="418"/>
      <c r="Z596" s="418"/>
      <c r="AA596" s="436"/>
      <c r="AB596" s="418"/>
      <c r="AC596" s="418"/>
      <c r="AD596" s="437"/>
      <c r="AE596" s="418"/>
      <c r="AF596" s="418"/>
      <c r="AG596" s="437"/>
    </row>
    <row r="597" spans="2:45" ht="26.25" customHeight="1" thickBot="1" x14ac:dyDescent="0.3">
      <c r="F597" s="435" t="s">
        <v>1535</v>
      </c>
      <c r="G597" s="417"/>
      <c r="H597" s="417"/>
      <c r="I597" s="417"/>
      <c r="J597" s="417"/>
      <c r="K597" s="417"/>
      <c r="L597" s="417"/>
      <c r="M597" s="417"/>
      <c r="N597" s="417"/>
      <c r="O597" s="417"/>
      <c r="P597" s="417"/>
      <c r="Q597" s="417"/>
      <c r="R597" s="417"/>
      <c r="S597" s="417"/>
      <c r="T597" s="417"/>
      <c r="U597" s="417"/>
      <c r="V597" s="417"/>
      <c r="W597" s="417"/>
      <c r="X597" s="417"/>
      <c r="Y597" s="417"/>
      <c r="Z597" s="417"/>
      <c r="AA597" s="561">
        <f>別紙４「調理業務の管理」!$D$20</f>
        <v>0</v>
      </c>
      <c r="AB597" s="562"/>
      <c r="AC597" s="562"/>
      <c r="AD597" s="563"/>
      <c r="AE597" s="603" t="s">
        <v>4</v>
      </c>
      <c r="AF597" s="604"/>
      <c r="AG597" s="605"/>
    </row>
    <row r="598" spans="2:45" ht="26.25" customHeight="1" thickBot="1" x14ac:dyDescent="0.3">
      <c r="D598" s="398" t="s">
        <v>269</v>
      </c>
      <c r="F598" s="436" t="s">
        <v>1009</v>
      </c>
      <c r="G598" s="418"/>
      <c r="H598" s="418"/>
      <c r="I598" s="418"/>
      <c r="J598" s="418"/>
      <c r="K598" s="418"/>
      <c r="L598" s="418"/>
      <c r="M598" s="418"/>
      <c r="N598" s="418"/>
      <c r="O598" s="418"/>
      <c r="P598" s="418"/>
      <c r="Q598" s="418"/>
      <c r="R598" s="418"/>
      <c r="S598" s="418"/>
      <c r="T598" s="418"/>
      <c r="U598" s="418"/>
      <c r="V598" s="418"/>
      <c r="W598" s="418"/>
      <c r="X598" s="418"/>
      <c r="Y598" s="418"/>
      <c r="Z598" s="418"/>
      <c r="AA598" s="436"/>
      <c r="AB598" s="418"/>
      <c r="AC598" s="418"/>
      <c r="AD598" s="437"/>
      <c r="AE598" s="418"/>
      <c r="AF598" s="418"/>
      <c r="AG598" s="437"/>
    </row>
    <row r="599" spans="2:45" ht="26.25" customHeight="1" thickBot="1" x14ac:dyDescent="0.3">
      <c r="F599" s="435" t="s">
        <v>1008</v>
      </c>
      <c r="G599" s="417"/>
      <c r="H599" s="417"/>
      <c r="I599" s="417"/>
      <c r="J599" s="417"/>
      <c r="K599" s="417"/>
      <c r="L599" s="417"/>
      <c r="M599" s="417"/>
      <c r="N599" s="417"/>
      <c r="O599" s="417"/>
      <c r="P599" s="417"/>
      <c r="Q599" s="417"/>
      <c r="R599" s="417"/>
      <c r="S599" s="417"/>
      <c r="T599" s="417"/>
      <c r="U599" s="417"/>
      <c r="V599" s="417"/>
      <c r="W599" s="417"/>
      <c r="X599" s="417"/>
      <c r="Y599" s="417"/>
      <c r="Z599" s="417"/>
      <c r="AA599" s="561">
        <f>別紙４「調理業務の管理」!$D$21</f>
        <v>0</v>
      </c>
      <c r="AB599" s="562"/>
      <c r="AC599" s="562"/>
      <c r="AD599" s="563"/>
      <c r="AE599" s="603" t="s">
        <v>4</v>
      </c>
      <c r="AF599" s="604"/>
      <c r="AG599" s="605"/>
    </row>
    <row r="600" spans="2:45" ht="26.25" customHeight="1" thickBot="1" x14ac:dyDescent="0.3">
      <c r="D600" s="398" t="s">
        <v>269</v>
      </c>
      <c r="F600" s="567" t="s">
        <v>1533</v>
      </c>
      <c r="G600" s="568"/>
      <c r="H600" s="568"/>
      <c r="I600" s="568"/>
      <c r="J600" s="568"/>
      <c r="K600" s="568"/>
      <c r="L600" s="568"/>
      <c r="M600" s="568"/>
      <c r="N600" s="568"/>
      <c r="O600" s="568"/>
      <c r="P600" s="568"/>
      <c r="Q600" s="568"/>
      <c r="R600" s="568"/>
      <c r="S600" s="568"/>
      <c r="T600" s="568"/>
      <c r="U600" s="568"/>
      <c r="V600" s="568"/>
      <c r="W600" s="568"/>
      <c r="X600" s="568"/>
      <c r="Y600" s="568"/>
      <c r="Z600" s="568"/>
      <c r="AA600" s="436"/>
      <c r="AB600" s="418"/>
      <c r="AC600" s="418"/>
      <c r="AD600" s="437"/>
      <c r="AE600" s="418"/>
      <c r="AF600" s="418"/>
      <c r="AG600" s="437"/>
    </row>
    <row r="601" spans="2:45" ht="26.25" customHeight="1" thickBot="1" x14ac:dyDescent="0.3">
      <c r="F601" s="569"/>
      <c r="G601" s="570"/>
      <c r="H601" s="570"/>
      <c r="I601" s="570"/>
      <c r="J601" s="570"/>
      <c r="K601" s="570"/>
      <c r="L601" s="570"/>
      <c r="M601" s="570"/>
      <c r="N601" s="570"/>
      <c r="O601" s="570"/>
      <c r="P601" s="570"/>
      <c r="Q601" s="570"/>
      <c r="R601" s="570"/>
      <c r="S601" s="570"/>
      <c r="T601" s="570"/>
      <c r="U601" s="570"/>
      <c r="V601" s="570"/>
      <c r="W601" s="570"/>
      <c r="X601" s="570"/>
      <c r="Y601" s="570"/>
      <c r="Z601" s="570"/>
      <c r="AA601" s="564">
        <f>別紙４「調理業務の管理」!$D$22</f>
        <v>0</v>
      </c>
      <c r="AB601" s="565"/>
      <c r="AC601" s="565"/>
      <c r="AD601" s="566"/>
      <c r="AE601" s="600" t="s">
        <v>4</v>
      </c>
      <c r="AF601" s="601"/>
      <c r="AG601" s="602"/>
    </row>
    <row r="603" spans="2:45" ht="26.25" customHeight="1" x14ac:dyDescent="0.25">
      <c r="B603" s="390" t="s">
        <v>1007</v>
      </c>
      <c r="D603" s="390" t="s">
        <v>1006</v>
      </c>
    </row>
    <row r="604" spans="2:45" ht="26.25" customHeight="1" thickBot="1" x14ac:dyDescent="0.3">
      <c r="D604" s="390" t="s">
        <v>1005</v>
      </c>
    </row>
    <row r="605" spans="2:45" ht="26.25" customHeight="1" thickBot="1" x14ac:dyDescent="0.3">
      <c r="C605" s="459" t="str">
        <f>_xlfn.IFS(AQ605="不適切","★",AQ605="要確認","▲",AQ605="適切","",AQ605="","")</f>
        <v>★</v>
      </c>
      <c r="D605" s="398" t="s">
        <v>269</v>
      </c>
      <c r="E605" s="390" t="s">
        <v>1538</v>
      </c>
      <c r="AI605" s="424" t="str">
        <f>'自主点検表（運営管理）'!$D$1035</f>
        <v>いる・いない</v>
      </c>
      <c r="AJ605" s="394"/>
      <c r="AK605" s="400" t="s">
        <v>286</v>
      </c>
      <c r="AL605" s="394"/>
      <c r="AM605" s="401" t="str">
        <f>IF(AO605=AQ605,"●","✖")</f>
        <v>✖</v>
      </c>
      <c r="AN605" s="392"/>
      <c r="AO605" s="402" t="str">
        <f>_xlfn.IFS(AK605="いる","適切",AK605="いない","不適切",AK605="非該当","非該当",AK605="要確認","要確認")</f>
        <v>適切</v>
      </c>
      <c r="AP605" s="394"/>
      <c r="AQ605" s="403" t="str">
        <f>IF(AI605=AS605,"適切","不適切")</f>
        <v>不適切</v>
      </c>
      <c r="AR605" s="394"/>
      <c r="AS605" s="404" t="s">
        <v>1505</v>
      </c>
    </row>
    <row r="606" spans="2:45" ht="26.25" customHeight="1" x14ac:dyDescent="0.25">
      <c r="E606" s="390" t="s">
        <v>1539</v>
      </c>
    </row>
    <row r="607" spans="2:45" ht="26.25" customHeight="1" x14ac:dyDescent="0.25">
      <c r="F607" s="390" t="s">
        <v>1004</v>
      </c>
      <c r="L607" s="593">
        <f>'自主点検表（運営管理）'!$K$1039</f>
        <v>0</v>
      </c>
      <c r="M607" s="593"/>
      <c r="N607" s="593"/>
      <c r="O607" s="593"/>
      <c r="P607" s="593"/>
      <c r="Q607" s="593"/>
      <c r="R607" s="593"/>
      <c r="S607" s="593"/>
      <c r="T607" s="593"/>
      <c r="U607" s="593"/>
      <c r="V607" s="593"/>
      <c r="W607" s="593"/>
    </row>
    <row r="608" spans="2:45" ht="26.25" customHeight="1" thickBot="1" x14ac:dyDescent="0.3"/>
    <row r="609" spans="3:45" ht="26.25" customHeight="1" thickBot="1" x14ac:dyDescent="0.3">
      <c r="C609" s="459" t="str">
        <f>_xlfn.IFS(AQ609="不適切","★",AQ609="要確認","▲",AQ609="適切","",AQ609="","")</f>
        <v>★</v>
      </c>
      <c r="D609" s="398" t="s">
        <v>269</v>
      </c>
      <c r="E609" s="390" t="s">
        <v>1003</v>
      </c>
      <c r="AI609" s="424" t="str">
        <f>'自主点検表（運営管理）'!$D$1047</f>
        <v>いる・いない</v>
      </c>
      <c r="AJ609" s="394"/>
      <c r="AK609" s="400" t="s">
        <v>286</v>
      </c>
      <c r="AL609" s="394"/>
      <c r="AM609" s="401" t="str">
        <f>IF(AO609=AQ609,"●","✖")</f>
        <v>✖</v>
      </c>
      <c r="AN609" s="392"/>
      <c r="AO609" s="402" t="str">
        <f>_xlfn.IFS(AK609="いる","適切",AK609="いない","不適切",AK609="非該当","非該当",AK609="要確認","要確認")</f>
        <v>適切</v>
      </c>
      <c r="AP609" s="394"/>
      <c r="AQ609" s="403" t="str">
        <f>IF(AI609=AS609,"適切","不適切")</f>
        <v>不適切</v>
      </c>
      <c r="AR609" s="394"/>
      <c r="AS609" s="404" t="s">
        <v>1505</v>
      </c>
    </row>
    <row r="610" spans="3:45" ht="26.25" customHeight="1" thickBot="1" x14ac:dyDescent="0.3">
      <c r="G610" s="390" t="s">
        <v>1002</v>
      </c>
    </row>
    <row r="611" spans="3:45" ht="26.25" customHeight="1" thickBot="1" x14ac:dyDescent="0.3">
      <c r="E611" s="398" t="s">
        <v>269</v>
      </c>
      <c r="G611" s="421" t="str">
        <f>'自主点検表（運営管理）'!$F$1049</f>
        <v>　</v>
      </c>
      <c r="H611" s="390" t="s">
        <v>996</v>
      </c>
    </row>
    <row r="612" spans="3:45" ht="26.25" customHeight="1" x14ac:dyDescent="0.25">
      <c r="H612" s="390" t="s">
        <v>1001</v>
      </c>
    </row>
    <row r="613" spans="3:45" ht="26.25" customHeight="1" thickBot="1" x14ac:dyDescent="0.3"/>
    <row r="614" spans="3:45" ht="26.25" customHeight="1" thickBot="1" x14ac:dyDescent="0.3">
      <c r="E614" s="398" t="s">
        <v>269</v>
      </c>
      <c r="G614" s="421" t="str">
        <f>'自主点検表（運営管理）'!$F$1052</f>
        <v>　</v>
      </c>
      <c r="H614" s="390" t="s">
        <v>1000</v>
      </c>
    </row>
    <row r="615" spans="3:45" ht="26.25" customHeight="1" thickBot="1" x14ac:dyDescent="0.3">
      <c r="E615" s="398" t="s">
        <v>269</v>
      </c>
      <c r="G615" s="421" t="str">
        <f>'自主点検表（運営管理）'!$F$1053</f>
        <v>　</v>
      </c>
      <c r="H615" s="390" t="s">
        <v>999</v>
      </c>
    </row>
    <row r="616" spans="3:45" ht="26.25" customHeight="1" x14ac:dyDescent="0.25">
      <c r="H616" s="390" t="s">
        <v>998</v>
      </c>
    </row>
    <row r="618" spans="3:45" ht="26.25" customHeight="1" thickBot="1" x14ac:dyDescent="0.3">
      <c r="G618" s="390" t="s">
        <v>997</v>
      </c>
    </row>
    <row r="619" spans="3:45" ht="26.25" customHeight="1" thickBot="1" x14ac:dyDescent="0.3">
      <c r="E619" s="398" t="s">
        <v>269</v>
      </c>
      <c r="G619" s="421" t="str">
        <f>'自主点検表（運営管理）'!$F$1057</f>
        <v>　</v>
      </c>
      <c r="H619" s="390" t="s">
        <v>996</v>
      </c>
    </row>
    <row r="620" spans="3:45" ht="26.25" customHeight="1" x14ac:dyDescent="0.25">
      <c r="H620" s="390" t="s">
        <v>995</v>
      </c>
    </row>
    <row r="621" spans="3:45" ht="26.25" customHeight="1" thickBot="1" x14ac:dyDescent="0.3"/>
    <row r="622" spans="3:45" ht="26.25" customHeight="1" thickBot="1" x14ac:dyDescent="0.3">
      <c r="E622" s="398" t="s">
        <v>269</v>
      </c>
      <c r="G622" s="421" t="str">
        <f>'自主点検表（運営管理）'!$F$1060</f>
        <v>　</v>
      </c>
      <c r="H622" s="390" t="s">
        <v>994</v>
      </c>
    </row>
    <row r="623" spans="3:45" ht="26.25" customHeight="1" thickBot="1" x14ac:dyDescent="0.3">
      <c r="H623" s="390" t="s">
        <v>993</v>
      </c>
    </row>
    <row r="624" spans="3:45" ht="26.25" customHeight="1" thickBot="1" x14ac:dyDescent="0.3">
      <c r="E624" s="398" t="s">
        <v>269</v>
      </c>
      <c r="G624" s="421" t="str">
        <f>'自主点検表（運営管理）'!$F$1062</f>
        <v>　</v>
      </c>
      <c r="H624" s="390" t="s">
        <v>992</v>
      </c>
    </row>
    <row r="625" spans="2:45" ht="26.25" customHeight="1" thickBot="1" x14ac:dyDescent="0.3"/>
    <row r="626" spans="2:45" ht="26.25" customHeight="1" thickBot="1" x14ac:dyDescent="0.3">
      <c r="C626" s="459" t="str">
        <f>_xlfn.IFS(AQ626="不適切","★",AQ626="要確認","▲",AQ626="適切","",AQ626="","")</f>
        <v>★</v>
      </c>
      <c r="D626" s="398" t="s">
        <v>269</v>
      </c>
      <c r="E626" s="390" t="s">
        <v>991</v>
      </c>
      <c r="AI626" s="424" t="str">
        <f>'自主点検表（運営管理）'!$D$1064</f>
        <v>いる・いない</v>
      </c>
      <c r="AJ626" s="394"/>
      <c r="AK626" s="400" t="s">
        <v>286</v>
      </c>
      <c r="AL626" s="394"/>
      <c r="AM626" s="401" t="str">
        <f>IF(AO626=AQ626,"●","✖")</f>
        <v>✖</v>
      </c>
      <c r="AN626" s="392"/>
      <c r="AO626" s="402" t="str">
        <f>_xlfn.IFS(AK626="いる","適切",AK626="いない","不適切",AK626="非該当","非該当",AK626="要確認","要確認")</f>
        <v>適切</v>
      </c>
      <c r="AP626" s="394"/>
      <c r="AQ626" s="403" t="str">
        <f>IF(AI626=AS626,"適切","不適切")</f>
        <v>不適切</v>
      </c>
      <c r="AR626" s="394"/>
      <c r="AS626" s="404" t="s">
        <v>1505</v>
      </c>
    </row>
    <row r="627" spans="2:45" ht="26.25" customHeight="1" x14ac:dyDescent="0.25">
      <c r="G627" s="390" t="s">
        <v>990</v>
      </c>
      <c r="L627" s="593">
        <f>'自主点検表（運営管理）'!$K$1071</f>
        <v>0</v>
      </c>
      <c r="M627" s="593"/>
      <c r="N627" s="593"/>
      <c r="O627" s="593"/>
      <c r="P627" s="593"/>
      <c r="Q627" s="593"/>
      <c r="R627" s="593"/>
      <c r="S627" s="593"/>
      <c r="T627" s="593"/>
      <c r="U627" s="593"/>
      <c r="V627" s="593"/>
      <c r="W627" s="593"/>
    </row>
    <row r="628" spans="2:45" ht="26.25" customHeight="1" x14ac:dyDescent="0.25">
      <c r="G628" s="390" t="s">
        <v>989</v>
      </c>
      <c r="L628" s="593">
        <f>'自主点検表（運営管理）'!$K$1072</f>
        <v>0</v>
      </c>
      <c r="M628" s="593"/>
      <c r="N628" s="593"/>
      <c r="O628" s="593"/>
      <c r="P628" s="593"/>
      <c r="Q628" s="593"/>
      <c r="R628" s="593"/>
      <c r="S628" s="593"/>
      <c r="T628" s="593"/>
      <c r="U628" s="593"/>
      <c r="V628" s="593"/>
      <c r="W628" s="593"/>
    </row>
    <row r="629" spans="2:45" ht="26.25" customHeight="1" x14ac:dyDescent="0.25">
      <c r="G629" s="390" t="s">
        <v>988</v>
      </c>
      <c r="L629" s="593">
        <f>'自主点検表（運営管理）'!$K$1073</f>
        <v>0</v>
      </c>
      <c r="M629" s="593"/>
      <c r="N629" s="593"/>
      <c r="O629" s="593"/>
      <c r="P629" s="593"/>
      <c r="Q629" s="593"/>
      <c r="R629" s="593"/>
      <c r="S629" s="593"/>
      <c r="T629" s="593"/>
      <c r="U629" s="593"/>
      <c r="V629" s="593"/>
      <c r="W629" s="593"/>
    </row>
    <row r="631" spans="2:45" ht="26.25" customHeight="1" thickBot="1" x14ac:dyDescent="0.3">
      <c r="G631" s="390" t="s">
        <v>269</v>
      </c>
    </row>
    <row r="632" spans="2:45" ht="26.25" customHeight="1" thickBot="1" x14ac:dyDescent="0.3">
      <c r="C632" s="459" t="str">
        <f>_xlfn.IFS(AQ632="不適切","★",AQ632="要確認","▲",AQ632="適切","",AQ632="","")</f>
        <v>★</v>
      </c>
      <c r="D632" s="398" t="s">
        <v>269</v>
      </c>
      <c r="E632" s="390" t="s">
        <v>987</v>
      </c>
      <c r="AI632" s="424" t="str">
        <f>'自主点検表（運営管理）'!$D$1075</f>
        <v>いる・いない</v>
      </c>
      <c r="AJ632" s="394"/>
      <c r="AK632" s="400" t="s">
        <v>286</v>
      </c>
      <c r="AL632" s="394"/>
      <c r="AM632" s="401" t="str">
        <f>IF(AO632=AQ632,"●","✖")</f>
        <v>✖</v>
      </c>
      <c r="AN632" s="392"/>
      <c r="AO632" s="402" t="str">
        <f>_xlfn.IFS(AK632="いる","適切",AK632="いない","不適切",AK632="非該当","非該当",AK632="要確認","要確認")</f>
        <v>適切</v>
      </c>
      <c r="AP632" s="394"/>
      <c r="AQ632" s="403" t="str">
        <f>IF(AI632=AS632,"適切","不適切")</f>
        <v>不適切</v>
      </c>
      <c r="AR632" s="394"/>
      <c r="AS632" s="404" t="s">
        <v>1505</v>
      </c>
    </row>
    <row r="633" spans="2:45" ht="26.25" customHeight="1" x14ac:dyDescent="0.25">
      <c r="G633" s="390" t="s">
        <v>986</v>
      </c>
    </row>
    <row r="634" spans="2:45" ht="26.25" customHeight="1" x14ac:dyDescent="0.25">
      <c r="H634" s="390" t="s">
        <v>985</v>
      </c>
      <c r="L634" s="593">
        <f>'自主点検表（運営管理）'!$K$1081</f>
        <v>0</v>
      </c>
      <c r="M634" s="593"/>
      <c r="N634" s="593"/>
      <c r="O634" s="593"/>
      <c r="P634" s="593"/>
      <c r="Q634" s="593"/>
      <c r="R634" s="593"/>
      <c r="S634" s="593"/>
      <c r="T634" s="593"/>
      <c r="U634" s="593"/>
      <c r="V634" s="593"/>
      <c r="W634" s="593"/>
    </row>
    <row r="635" spans="2:45" ht="26.25" customHeight="1" x14ac:dyDescent="0.25">
      <c r="H635" s="390" t="s">
        <v>984</v>
      </c>
      <c r="L635" s="593">
        <f>'自主点検表（運営管理）'!$K$1082</f>
        <v>0</v>
      </c>
      <c r="M635" s="593"/>
      <c r="N635" s="593"/>
      <c r="O635" s="593"/>
      <c r="P635" s="593"/>
      <c r="Q635" s="593"/>
      <c r="R635" s="593"/>
      <c r="S635" s="593"/>
      <c r="T635" s="593"/>
      <c r="U635" s="593"/>
      <c r="V635" s="593"/>
      <c r="W635" s="593"/>
    </row>
    <row r="637" spans="2:45" ht="26.25" customHeight="1" thickBot="1" x14ac:dyDescent="0.3">
      <c r="D637" s="390" t="s">
        <v>983</v>
      </c>
    </row>
    <row r="638" spans="2:45" ht="26.25" customHeight="1" thickBot="1" x14ac:dyDescent="0.3">
      <c r="C638" s="459" t="str">
        <f>_xlfn.IFS(AQ638="不適切","★",AQ638="要確認","▲",AQ638="適切","",AQ638="","")</f>
        <v>★</v>
      </c>
      <c r="D638" s="398" t="s">
        <v>269</v>
      </c>
      <c r="F638" s="390" t="s">
        <v>982</v>
      </c>
      <c r="AI638" s="424" t="str">
        <f>'自主点検表（運営管理）'!$D$1092</f>
        <v>いる・いない</v>
      </c>
      <c r="AJ638" s="394"/>
      <c r="AK638" s="400" t="s">
        <v>286</v>
      </c>
      <c r="AL638" s="394"/>
      <c r="AM638" s="401" t="str">
        <f>IF(AO638=AQ638,"●","✖")</f>
        <v>✖</v>
      </c>
      <c r="AN638" s="392"/>
      <c r="AO638" s="402" t="str">
        <f>_xlfn.IFS(AK638="いる","適切",AK638="いない","不適切",AK638="非該当","非該当",AK638="要確認","要確認")</f>
        <v>適切</v>
      </c>
      <c r="AP638" s="394"/>
      <c r="AQ638" s="403" t="str">
        <f>IF(AI638=AS638,"適切","不適切")</f>
        <v>不適切</v>
      </c>
      <c r="AR638" s="394"/>
      <c r="AS638" s="404" t="s">
        <v>1505</v>
      </c>
    </row>
    <row r="640" spans="2:45" ht="26.25" customHeight="1" x14ac:dyDescent="0.25">
      <c r="B640" s="390" t="s">
        <v>1540</v>
      </c>
      <c r="D640" s="390" t="s">
        <v>981</v>
      </c>
    </row>
    <row r="641" spans="2:45" ht="26.25" customHeight="1" thickBot="1" x14ac:dyDescent="0.3">
      <c r="C641" s="459" t="str">
        <f t="shared" ref="C641:C644" si="1">_xlfn.IFS(AO641="不適切","★",AO641="要確認","▲",AO641="適切","",AO641="","")</f>
        <v/>
      </c>
      <c r="D641" s="390" t="s">
        <v>980</v>
      </c>
      <c r="AI641" s="424" t="str">
        <f>'自主点検表（運営管理）'!$D$1098</f>
        <v>いる・いない</v>
      </c>
      <c r="AJ641" s="394"/>
      <c r="AK641" s="400" t="s">
        <v>286</v>
      </c>
      <c r="AL641" s="394"/>
      <c r="AM641" s="401" t="str">
        <f>IF(AO641=AQ641,"●","✖")</f>
        <v>✖</v>
      </c>
      <c r="AN641" s="392"/>
      <c r="AO641" s="402" t="str">
        <f>_xlfn.IFS(AK641="いる","適切",AK641="いない","不適切",AK641="非該当","非該当",AK641="要確認","要確認")</f>
        <v>適切</v>
      </c>
      <c r="AP641" s="394"/>
      <c r="AQ641" s="403" t="str">
        <f>IF(AI641=AS641,"適切","不適切")</f>
        <v>不適切</v>
      </c>
      <c r="AR641" s="394"/>
      <c r="AS641" s="404" t="s">
        <v>1505</v>
      </c>
    </row>
    <row r="642" spans="2:45" ht="26.25" customHeight="1" thickBot="1" x14ac:dyDescent="0.3">
      <c r="D642" s="398" t="s">
        <v>269</v>
      </c>
      <c r="E642" s="390" t="s">
        <v>979</v>
      </c>
    </row>
    <row r="644" spans="2:45" ht="26.25" customHeight="1" thickBot="1" x14ac:dyDescent="0.3">
      <c r="B644" s="390" t="s">
        <v>1540</v>
      </c>
      <c r="C644" s="459" t="str">
        <f t="shared" si="1"/>
        <v/>
      </c>
      <c r="D644" s="390" t="s">
        <v>978</v>
      </c>
    </row>
    <row r="645" spans="2:45" ht="26.25" customHeight="1" thickBot="1" x14ac:dyDescent="0.3">
      <c r="C645" s="459" t="str">
        <f>_xlfn.IFS(AQ645="不適切","★",AQ645="要確認","▲",AQ645="適切","",AQ645="","")</f>
        <v>★</v>
      </c>
      <c r="D645" s="398" t="s">
        <v>269</v>
      </c>
      <c r="E645" s="390" t="s">
        <v>977</v>
      </c>
      <c r="AI645" s="424" t="str">
        <f>'自主点検表（運営管理）'!$D$1103</f>
        <v>いる・いない</v>
      </c>
      <c r="AJ645" s="394"/>
      <c r="AK645" s="400" t="s">
        <v>286</v>
      </c>
      <c r="AL645" s="394"/>
      <c r="AM645" s="401" t="str">
        <f>IF(AO645=AQ645,"●","✖")</f>
        <v>✖</v>
      </c>
      <c r="AN645" s="392"/>
      <c r="AO645" s="402" t="str">
        <f>_xlfn.IFS(AK645="いる","適切",AK645="いない","不適切",AK645="非該当","非該当",AK645="要確認","要確認")</f>
        <v>適切</v>
      </c>
      <c r="AP645" s="394"/>
      <c r="AQ645" s="403" t="str">
        <f>IF(AI645=AS645,"適切","不適切")</f>
        <v>不適切</v>
      </c>
      <c r="AR645" s="394"/>
      <c r="AS645" s="404" t="s">
        <v>1505</v>
      </c>
    </row>
    <row r="646" spans="2:45" ht="26.25" customHeight="1" thickBot="1" x14ac:dyDescent="0.3">
      <c r="E646" s="393"/>
      <c r="F646" s="390" t="s">
        <v>976</v>
      </c>
    </row>
    <row r="647" spans="2:45" ht="26.25" customHeight="1" thickBot="1" x14ac:dyDescent="0.3">
      <c r="E647" s="393"/>
      <c r="F647" s="390" t="s">
        <v>975</v>
      </c>
    </row>
    <row r="648" spans="2:45" ht="26.25" customHeight="1" thickBot="1" x14ac:dyDescent="0.3">
      <c r="E648" s="393"/>
      <c r="F648" s="390" t="s">
        <v>974</v>
      </c>
    </row>
    <row r="649" spans="2:45" ht="26.25" customHeight="1" thickBot="1" x14ac:dyDescent="0.3">
      <c r="E649" s="393"/>
      <c r="F649" s="390" t="s">
        <v>973</v>
      </c>
      <c r="I649" s="409"/>
      <c r="J649" s="409"/>
      <c r="K649" s="409"/>
      <c r="L649" s="409"/>
      <c r="M649" s="409"/>
      <c r="N649" s="409"/>
      <c r="O649" s="409"/>
      <c r="P649" s="409"/>
      <c r="Q649" s="409"/>
      <c r="R649" s="409"/>
      <c r="S649" s="409"/>
      <c r="T649" s="409"/>
      <c r="U649" s="409"/>
    </row>
    <row r="650" spans="2:45" ht="26.25" customHeight="1" thickBot="1" x14ac:dyDescent="0.3"/>
    <row r="651" spans="2:45" ht="26.25" customHeight="1" thickBot="1" x14ac:dyDescent="0.3">
      <c r="D651" s="398" t="s">
        <v>269</v>
      </c>
      <c r="E651" s="390" t="s">
        <v>972</v>
      </c>
    </row>
    <row r="652" spans="2:45" ht="26.25" customHeight="1" x14ac:dyDescent="0.25">
      <c r="F652" s="413" t="s">
        <v>269</v>
      </c>
      <c r="G652" s="390" t="s">
        <v>971</v>
      </c>
      <c r="J652" s="413" t="s">
        <v>269</v>
      </c>
      <c r="K652" s="390" t="s">
        <v>970</v>
      </c>
      <c r="O652" s="413" t="s">
        <v>269</v>
      </c>
      <c r="P652" s="390" t="s">
        <v>969</v>
      </c>
      <c r="S652" s="413" t="s">
        <v>269</v>
      </c>
      <c r="T652" s="390" t="s">
        <v>968</v>
      </c>
    </row>
    <row r="653" spans="2:45" ht="26.25" customHeight="1" thickBot="1" x14ac:dyDescent="0.3">
      <c r="F653" s="413" t="s">
        <v>269</v>
      </c>
      <c r="G653" s="390" t="s">
        <v>967</v>
      </c>
      <c r="J653" s="413" t="s">
        <v>269</v>
      </c>
      <c r="K653" s="390" t="s">
        <v>966</v>
      </c>
      <c r="O653" s="413" t="s">
        <v>269</v>
      </c>
      <c r="P653" s="390" t="s">
        <v>965</v>
      </c>
      <c r="R653" s="624"/>
      <c r="S653" s="624"/>
      <c r="T653" s="624"/>
      <c r="U653" s="624"/>
      <c r="V653" s="624"/>
      <c r="W653" s="624"/>
      <c r="X653" s="624"/>
      <c r="Y653" s="624"/>
      <c r="Z653" s="624"/>
    </row>
    <row r="656" spans="2:45" ht="26.25" customHeight="1" thickBot="1" x14ac:dyDescent="0.3">
      <c r="B656" s="390" t="s">
        <v>1541</v>
      </c>
      <c r="C656" s="459" t="str">
        <f>_xlfn.IFS(AQ656="不適切","★",AQ656="要確認","▲",AQ656="適切","",AQ656="","")</f>
        <v>★</v>
      </c>
      <c r="D656" s="420" t="s">
        <v>964</v>
      </c>
      <c r="E656" s="420"/>
      <c r="F656" s="420"/>
      <c r="G656" s="420"/>
      <c r="H656" s="420"/>
      <c r="I656" s="420"/>
      <c r="J656" s="420"/>
      <c r="K656" s="420"/>
      <c r="L656" s="420"/>
      <c r="M656" s="420"/>
      <c r="N656" s="420"/>
      <c r="O656" s="420"/>
      <c r="P656" s="420"/>
      <c r="Q656" s="420"/>
      <c r="R656" s="420"/>
      <c r="S656" s="420"/>
      <c r="T656" s="420"/>
      <c r="U656" s="420"/>
      <c r="V656" s="420"/>
      <c r="W656" s="420"/>
      <c r="AI656" s="424" t="str">
        <f>'自主点検表（運営管理）'!$D$1126</f>
        <v>いない・いる</v>
      </c>
      <c r="AJ656" s="394"/>
      <c r="AK656" s="400" t="s">
        <v>287</v>
      </c>
      <c r="AL656" s="394"/>
      <c r="AM656" s="401" t="str">
        <f>IF(AO656=AQ656,"●","✖")</f>
        <v>●</v>
      </c>
      <c r="AN656" s="392"/>
      <c r="AO656" s="402" t="str">
        <f>_xlfn.IFS(AK656="いる","適切",AK656="いない","不適切",AK656="非該当","非該当",AK656="要確認","要確認")</f>
        <v>不適切</v>
      </c>
      <c r="AP656" s="394"/>
      <c r="AQ656" s="403" t="str">
        <f>IF(AI656=AS656,"適切","不適切")</f>
        <v>不適切</v>
      </c>
      <c r="AR656" s="394"/>
      <c r="AS656" s="404" t="s">
        <v>1505</v>
      </c>
    </row>
    <row r="657" spans="2:45" ht="26.25" customHeight="1" thickBot="1" x14ac:dyDescent="0.3">
      <c r="D657" s="398" t="s">
        <v>269</v>
      </c>
      <c r="E657" s="420"/>
      <c r="F657" s="420" t="s">
        <v>963</v>
      </c>
      <c r="G657" s="420"/>
      <c r="H657" s="420"/>
      <c r="I657" s="420"/>
      <c r="J657" s="420"/>
      <c r="K657" s="420"/>
      <c r="L657" s="420"/>
      <c r="M657" s="420"/>
      <c r="N657" s="420"/>
      <c r="O657" s="420"/>
      <c r="P657" s="420"/>
      <c r="Q657" s="420" t="s">
        <v>962</v>
      </c>
      <c r="R657" s="420"/>
      <c r="S657" s="420"/>
      <c r="T657" s="420"/>
      <c r="U657" s="420"/>
      <c r="V657" s="420"/>
      <c r="W657" s="420"/>
    </row>
    <row r="658" spans="2:45" ht="26.25" customHeight="1" x14ac:dyDescent="0.25">
      <c r="F658" s="420"/>
      <c r="G658" s="420" t="s">
        <v>961</v>
      </c>
      <c r="H658" s="420"/>
      <c r="I658" s="420"/>
      <c r="J658" s="420"/>
      <c r="K658" s="420"/>
      <c r="L658" s="420"/>
      <c r="M658" s="420"/>
      <c r="N658" s="420"/>
      <c r="O658" s="420"/>
      <c r="P658" s="420"/>
      <c r="Q658" s="420"/>
      <c r="R658" s="420"/>
      <c r="S658" s="420"/>
      <c r="T658" s="420"/>
      <c r="U658" s="420"/>
      <c r="V658" s="420"/>
      <c r="W658" s="420"/>
    </row>
    <row r="659" spans="2:45" ht="26.25" customHeight="1" x14ac:dyDescent="0.25">
      <c r="F659" s="420"/>
      <c r="G659" s="420" t="s">
        <v>960</v>
      </c>
      <c r="H659" s="420"/>
      <c r="I659" s="420"/>
      <c r="J659" s="420"/>
      <c r="K659" s="420"/>
      <c r="L659" s="420"/>
      <c r="M659" s="420"/>
      <c r="N659" s="420"/>
      <c r="O659" s="420"/>
      <c r="P659" s="420"/>
      <c r="Q659" s="420"/>
      <c r="R659" s="420"/>
      <c r="S659" s="420"/>
      <c r="T659" s="420"/>
      <c r="U659" s="420"/>
      <c r="V659" s="420"/>
      <c r="W659" s="420"/>
    </row>
    <row r="660" spans="2:45" ht="26.25" customHeight="1" x14ac:dyDescent="0.25">
      <c r="F660" s="420" t="s">
        <v>959</v>
      </c>
      <c r="G660" s="420"/>
      <c r="H660" s="420"/>
      <c r="I660" s="420"/>
      <c r="J660" s="420"/>
      <c r="K660" s="420"/>
      <c r="L660" s="420"/>
      <c r="M660" s="420"/>
      <c r="N660" s="420"/>
      <c r="O660" s="420"/>
      <c r="P660" s="420"/>
      <c r="Q660" s="420"/>
      <c r="R660" s="420"/>
      <c r="S660" s="420"/>
      <c r="T660" s="420"/>
      <c r="U660" s="420"/>
      <c r="V660" s="420"/>
      <c r="W660" s="420"/>
    </row>
    <row r="661" spans="2:45" ht="26.25" customHeight="1" x14ac:dyDescent="0.25">
      <c r="F661" s="420"/>
      <c r="G661" s="420" t="s">
        <v>958</v>
      </c>
      <c r="H661" s="420"/>
      <c r="I661" s="420"/>
      <c r="J661" s="420"/>
      <c r="K661" s="420"/>
      <c r="L661" s="420"/>
      <c r="M661" s="420"/>
      <c r="N661" s="420"/>
      <c r="O661" s="420"/>
      <c r="P661" s="420"/>
      <c r="Q661" s="420"/>
      <c r="R661" s="420"/>
      <c r="S661" s="420"/>
      <c r="T661" s="420"/>
      <c r="U661" s="420"/>
      <c r="V661" s="420"/>
      <c r="W661" s="420"/>
    </row>
    <row r="663" spans="2:45" ht="26.25" customHeight="1" thickBot="1" x14ac:dyDescent="0.3">
      <c r="B663" s="390" t="s">
        <v>1541</v>
      </c>
      <c r="D663" s="390" t="s">
        <v>957</v>
      </c>
    </row>
    <row r="664" spans="2:45" ht="26.25" customHeight="1" thickBot="1" x14ac:dyDescent="0.3">
      <c r="C664" s="459" t="str">
        <f>_xlfn.IFS(AQ664="不適切","★",AQ664="要確認","▲",AQ664="適切","",AQ664="","")</f>
        <v>★</v>
      </c>
      <c r="D664" s="398" t="s">
        <v>269</v>
      </c>
      <c r="E664" s="390" t="s">
        <v>956</v>
      </c>
      <c r="AI664" s="424" t="str">
        <f>'自主点検表（運営管理）'!$D$1135</f>
        <v>いる・いない・非該当</v>
      </c>
      <c r="AJ664" s="394"/>
      <c r="AK664" s="400" t="s">
        <v>286</v>
      </c>
      <c r="AL664" s="394"/>
      <c r="AM664" s="401" t="str">
        <f>IF(AO664=AQ664,"●","✖")</f>
        <v>✖</v>
      </c>
      <c r="AN664" s="392"/>
      <c r="AO664" s="402" t="str">
        <f>_xlfn.IFS(AK664="いる","適切",AK664="いない","不適切",AK664="非該当","非該当",AK664="要確認","要確認")</f>
        <v>適切</v>
      </c>
      <c r="AP664" s="394"/>
      <c r="AQ664" s="403" t="str">
        <f>IF(AI664=AS664,"適切","不適切")</f>
        <v>不適切</v>
      </c>
      <c r="AR664" s="394"/>
      <c r="AS664" s="404" t="s">
        <v>1505</v>
      </c>
    </row>
    <row r="665" spans="2:45" ht="26.25" customHeight="1" x14ac:dyDescent="0.25">
      <c r="F665" s="390" t="s">
        <v>955</v>
      </c>
    </row>
  </sheetData>
  <mergeCells count="36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K465:T465"/>
    <mergeCell ref="K470:T470"/>
    <mergeCell ref="N469:T469"/>
    <mergeCell ref="N468:T468"/>
    <mergeCell ref="O476:Q476"/>
    <mergeCell ref="H480:M480"/>
    <mergeCell ref="P479:S479"/>
    <mergeCell ref="P480:S480"/>
    <mergeCell ref="H479:M479"/>
    <mergeCell ref="J459:Y459"/>
    <mergeCell ref="J460:L460"/>
    <mergeCell ref="M460:N460"/>
    <mergeCell ref="P460:Q460"/>
    <mergeCell ref="S460:T460"/>
    <mergeCell ref="O442:P442"/>
    <mergeCell ref="M447:T447"/>
    <mergeCell ref="M448:T448"/>
    <mergeCell ref="O450:P450"/>
    <mergeCell ref="I453:T453"/>
    <mergeCell ref="M421:W422"/>
    <mergeCell ref="J435:W435"/>
    <mergeCell ref="O439:P439"/>
    <mergeCell ref="O440:P440"/>
    <mergeCell ref="O441:P441"/>
    <mergeCell ref="N420:W420"/>
    <mergeCell ref="Q419:W419"/>
    <mergeCell ref="Q418:W418"/>
    <mergeCell ref="J403:Q403"/>
    <mergeCell ref="J404:Q404"/>
    <mergeCell ref="J407:Q407"/>
    <mergeCell ref="V384:W384"/>
    <mergeCell ref="V386:W386"/>
    <mergeCell ref="I390:Q390"/>
    <mergeCell ref="I393:Q393"/>
    <mergeCell ref="I394:Q394"/>
    <mergeCell ref="I368:Q368"/>
    <mergeCell ref="I371:Q371"/>
    <mergeCell ref="M379:U379"/>
    <mergeCell ref="M380:U380"/>
    <mergeCell ref="M383:N383"/>
    <mergeCell ref="U368:AC368"/>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M252:N252"/>
    <mergeCell ref="M253:N253"/>
    <mergeCell ref="R258:T258"/>
    <mergeCell ref="R259:T259"/>
    <mergeCell ref="K169:L169"/>
    <mergeCell ref="K170:L170"/>
    <mergeCell ref="K175:M175"/>
    <mergeCell ref="K176:M176"/>
    <mergeCell ref="K174:U174"/>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H157:I157"/>
    <mergeCell ref="K157:L157"/>
    <mergeCell ref="N157:O157"/>
    <mergeCell ref="Q157:R157"/>
    <mergeCell ref="T157:U157"/>
    <mergeCell ref="X153:Y153"/>
    <mergeCell ref="H155:I155"/>
    <mergeCell ref="K155:L155"/>
    <mergeCell ref="N155:O155"/>
    <mergeCell ref="Q155:R155"/>
    <mergeCell ref="T155:U155"/>
    <mergeCell ref="X155:Y155"/>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X560:Y560"/>
    <mergeCell ref="X555:Y555"/>
    <mergeCell ref="X557:Y557"/>
    <mergeCell ref="X552:Y552"/>
    <mergeCell ref="X554:Y554"/>
    <mergeCell ref="Z547:AA547"/>
    <mergeCell ref="Z550:AA550"/>
    <mergeCell ref="Z553:AA553"/>
    <mergeCell ref="Z556:AA556"/>
    <mergeCell ref="Z559:AA559"/>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s>
  <phoneticPr fontId="12"/>
  <conditionalFormatting sqref="D5">
    <cfRule type="cellIs" dxfId="3295" priority="2483" operator="equal">
      <formula>"未確認"</formula>
    </cfRule>
    <cfRule type="cellIs" dxfId="3294" priority="2484" operator="equal">
      <formula>"✖"</formula>
    </cfRule>
    <cfRule type="cellIs" dxfId="3293" priority="2485" operator="equal">
      <formula>"✔"</formula>
    </cfRule>
  </conditionalFormatting>
  <conditionalFormatting sqref="D17:D18">
    <cfRule type="cellIs" dxfId="3292" priority="2028" operator="equal">
      <formula>"未確認"</formula>
    </cfRule>
    <cfRule type="cellIs" dxfId="3291" priority="2029" operator="equal">
      <formula>"✖"</formula>
    </cfRule>
    <cfRule type="cellIs" dxfId="3290" priority="2030" operator="equal">
      <formula>"✔"</formula>
    </cfRule>
  </conditionalFormatting>
  <conditionalFormatting sqref="D20:D30">
    <cfRule type="cellIs" dxfId="3289" priority="2025" operator="equal">
      <formula>"未確認"</formula>
    </cfRule>
    <cfRule type="cellIs" dxfId="3288" priority="2026" operator="equal">
      <formula>"✖"</formula>
    </cfRule>
    <cfRule type="cellIs" dxfId="3287" priority="2027" operator="equal">
      <formula>"✔"</formula>
    </cfRule>
  </conditionalFormatting>
  <conditionalFormatting sqref="D32">
    <cfRule type="cellIs" dxfId="3286" priority="2489" operator="equal">
      <formula>"未確認"</formula>
    </cfRule>
    <cfRule type="cellIs" dxfId="3285" priority="2490" operator="equal">
      <formula>"✖"</formula>
    </cfRule>
    <cfRule type="cellIs" dxfId="3284" priority="2491" operator="equal">
      <formula>"✔"</formula>
    </cfRule>
  </conditionalFormatting>
  <conditionalFormatting sqref="D44">
    <cfRule type="cellIs" dxfId="3283" priority="2537" operator="equal">
      <formula>"未確認"</formula>
    </cfRule>
    <cfRule type="cellIs" dxfId="3282" priority="2538" operator="equal">
      <formula>"✖"</formula>
    </cfRule>
    <cfRule type="cellIs" dxfId="3281" priority="2539" operator="equal">
      <formula>"✔"</formula>
    </cfRule>
  </conditionalFormatting>
  <conditionalFormatting sqref="D52">
    <cfRule type="cellIs" dxfId="3280" priority="2534" operator="equal">
      <formula>"未確認"</formula>
    </cfRule>
    <cfRule type="cellIs" dxfId="3279" priority="2535" operator="equal">
      <formula>"✖"</formula>
    </cfRule>
    <cfRule type="cellIs" dxfId="3278" priority="2536" operator="equal">
      <formula>"✔"</formula>
    </cfRule>
  </conditionalFormatting>
  <conditionalFormatting sqref="D57">
    <cfRule type="cellIs" dxfId="3277" priority="2525" operator="equal">
      <formula>"未確認"</formula>
    </cfRule>
    <cfRule type="cellIs" dxfId="3276" priority="2526" operator="equal">
      <formula>"✖"</formula>
    </cfRule>
    <cfRule type="cellIs" dxfId="3275" priority="2527" operator="equal">
      <formula>"✔"</formula>
    </cfRule>
  </conditionalFormatting>
  <conditionalFormatting sqref="D62">
    <cfRule type="cellIs" dxfId="3274" priority="2531" operator="equal">
      <formula>"未確認"</formula>
    </cfRule>
    <cfRule type="cellIs" dxfId="3273" priority="2532" operator="equal">
      <formula>"✖"</formula>
    </cfRule>
    <cfRule type="cellIs" dxfId="3272" priority="2533" operator="equal">
      <formula>"✔"</formula>
    </cfRule>
  </conditionalFormatting>
  <conditionalFormatting sqref="D64">
    <cfRule type="cellIs" dxfId="3271" priority="2528" operator="equal">
      <formula>"未確認"</formula>
    </cfRule>
    <cfRule type="cellIs" dxfId="3270" priority="2529" operator="equal">
      <formula>"✖"</formula>
    </cfRule>
    <cfRule type="cellIs" dxfId="3269" priority="2530" operator="equal">
      <formula>"✔"</formula>
    </cfRule>
  </conditionalFormatting>
  <conditionalFormatting sqref="D73">
    <cfRule type="cellIs" dxfId="3268" priority="2522" operator="equal">
      <formula>"未確認"</formula>
    </cfRule>
    <cfRule type="cellIs" dxfId="3267" priority="2523" operator="equal">
      <formula>"✖"</formula>
    </cfRule>
    <cfRule type="cellIs" dxfId="3266" priority="2524" operator="equal">
      <formula>"✔"</formula>
    </cfRule>
  </conditionalFormatting>
  <conditionalFormatting sqref="D82">
    <cfRule type="cellIs" dxfId="3265" priority="2519" operator="equal">
      <formula>"未確認"</formula>
    </cfRule>
    <cfRule type="cellIs" dxfId="3264" priority="2520" operator="equal">
      <formula>"✖"</formula>
    </cfRule>
    <cfRule type="cellIs" dxfId="3263" priority="2521" operator="equal">
      <formula>"✔"</formula>
    </cfRule>
  </conditionalFormatting>
  <conditionalFormatting sqref="D87">
    <cfRule type="cellIs" dxfId="3262" priority="2516" operator="equal">
      <formula>"未確認"</formula>
    </cfRule>
    <cfRule type="cellIs" dxfId="3261" priority="2517" operator="equal">
      <formula>"✖"</formula>
    </cfRule>
    <cfRule type="cellIs" dxfId="3260" priority="2518" operator="equal">
      <formula>"✔"</formula>
    </cfRule>
  </conditionalFormatting>
  <conditionalFormatting sqref="D89">
    <cfRule type="cellIs" dxfId="3259" priority="2513" operator="equal">
      <formula>"未確認"</formula>
    </cfRule>
    <cfRule type="cellIs" dxfId="3258" priority="2514" operator="equal">
      <formula>"✖"</formula>
    </cfRule>
    <cfRule type="cellIs" dxfId="3257" priority="2515" operator="equal">
      <formula>"✔"</formula>
    </cfRule>
  </conditionalFormatting>
  <conditionalFormatting sqref="D93">
    <cfRule type="cellIs" dxfId="3256" priority="1906" operator="equal">
      <formula>"未確認"</formula>
    </cfRule>
    <cfRule type="cellIs" dxfId="3255" priority="1907" operator="equal">
      <formula>"✖"</formula>
    </cfRule>
    <cfRule type="cellIs" dxfId="3254" priority="1908" operator="equal">
      <formula>"✔"</formula>
    </cfRule>
  </conditionalFormatting>
  <conditionalFormatting sqref="D98">
    <cfRule type="cellIs" dxfId="3253" priority="2501" operator="equal">
      <formula>"未確認"</formula>
    </cfRule>
    <cfRule type="cellIs" dxfId="3252" priority="2502" operator="equal">
      <formula>"✖"</formula>
    </cfRule>
    <cfRule type="cellIs" dxfId="3251" priority="2503" operator="equal">
      <formula>"✔"</formula>
    </cfRule>
  </conditionalFormatting>
  <conditionalFormatting sqref="D102:D121">
    <cfRule type="cellIs" dxfId="3250" priority="2492" operator="equal">
      <formula>"未確認"</formula>
    </cfRule>
    <cfRule type="cellIs" dxfId="3249" priority="2493" operator="equal">
      <formula>"✖"</formula>
    </cfRule>
    <cfRule type="cellIs" dxfId="3248" priority="2494" operator="equal">
      <formula>"✔"</formula>
    </cfRule>
  </conditionalFormatting>
  <conditionalFormatting sqref="D125">
    <cfRule type="cellIs" dxfId="3247" priority="2471" operator="equal">
      <formula>"未確認"</formula>
    </cfRule>
    <cfRule type="cellIs" dxfId="3246" priority="2472" operator="equal">
      <formula>"✖"</formula>
    </cfRule>
    <cfRule type="cellIs" dxfId="3245" priority="2473" operator="equal">
      <formula>"✔"</formula>
    </cfRule>
  </conditionalFormatting>
  <conditionalFormatting sqref="D128">
    <cfRule type="cellIs" dxfId="3244" priority="2474" operator="equal">
      <formula>"未確認"</formula>
    </cfRule>
    <cfRule type="cellIs" dxfId="3243" priority="2475" operator="equal">
      <formula>"✖"</formula>
    </cfRule>
    <cfRule type="cellIs" dxfId="3242" priority="2476" operator="equal">
      <formula>"✔"</formula>
    </cfRule>
  </conditionalFormatting>
  <conditionalFormatting sqref="D132">
    <cfRule type="cellIs" dxfId="3241" priority="1837" operator="equal">
      <formula>"未確認"</formula>
    </cfRule>
    <cfRule type="cellIs" dxfId="3240" priority="1838" operator="equal">
      <formula>"✖"</formula>
    </cfRule>
    <cfRule type="cellIs" dxfId="3239" priority="1839" operator="equal">
      <formula>"✔"</formula>
    </cfRule>
  </conditionalFormatting>
  <conditionalFormatting sqref="D136">
    <cfRule type="cellIs" dxfId="3238" priority="1840" operator="equal">
      <formula>"未確認"</formula>
    </cfRule>
    <cfRule type="cellIs" dxfId="3237" priority="1841" operator="equal">
      <formula>"✖"</formula>
    </cfRule>
    <cfRule type="cellIs" dxfId="3236" priority="1842" operator="equal">
      <formula>"✔"</formula>
    </cfRule>
  </conditionalFormatting>
  <conditionalFormatting sqref="D145">
    <cfRule type="cellIs" dxfId="3235" priority="1824" operator="equal">
      <formula>"未確認"</formula>
    </cfRule>
    <cfRule type="cellIs" dxfId="3234" priority="1825" operator="equal">
      <formula>"✖"</formula>
    </cfRule>
    <cfRule type="cellIs" dxfId="3233" priority="1826" operator="equal">
      <formula>"✔"</formula>
    </cfRule>
  </conditionalFormatting>
  <conditionalFormatting sqref="D150">
    <cfRule type="cellIs" dxfId="3232" priority="2468" operator="equal">
      <formula>"未確認"</formula>
    </cfRule>
    <cfRule type="cellIs" dxfId="3231" priority="2469" operator="equal">
      <formula>"✖"</formula>
    </cfRule>
    <cfRule type="cellIs" dxfId="3230" priority="2470" operator="equal">
      <formula>"✔"</formula>
    </cfRule>
  </conditionalFormatting>
  <conditionalFormatting sqref="D160">
    <cfRule type="cellIs" dxfId="3229" priority="2465" operator="equal">
      <formula>"未確認"</formula>
    </cfRule>
    <cfRule type="cellIs" dxfId="3228" priority="2466" operator="equal">
      <formula>"✖"</formula>
    </cfRule>
    <cfRule type="cellIs" dxfId="3227" priority="2467" operator="equal">
      <formula>"✔"</formula>
    </cfRule>
  </conditionalFormatting>
  <conditionalFormatting sqref="D166">
    <cfRule type="cellIs" dxfId="3226" priority="2462" operator="equal">
      <formula>"未確認"</formula>
    </cfRule>
    <cfRule type="cellIs" dxfId="3225" priority="2463" operator="equal">
      <formula>"✖"</formula>
    </cfRule>
    <cfRule type="cellIs" dxfId="3224" priority="2464" operator="equal">
      <formula>"✔"</formula>
    </cfRule>
  </conditionalFormatting>
  <conditionalFormatting sqref="D173">
    <cfRule type="cellIs" dxfId="3223" priority="2459" operator="equal">
      <formula>"未確認"</formula>
    </cfRule>
    <cfRule type="cellIs" dxfId="3222" priority="2460" operator="equal">
      <formula>"✖"</formula>
    </cfRule>
    <cfRule type="cellIs" dxfId="3221" priority="2461" operator="equal">
      <formula>"✔"</formula>
    </cfRule>
  </conditionalFormatting>
  <conditionalFormatting sqref="D181">
    <cfRule type="cellIs" dxfId="3220" priority="2449" operator="equal">
      <formula>"未確認"</formula>
    </cfRule>
    <cfRule type="cellIs" dxfId="3219" priority="2450" operator="equal">
      <formula>"✖"</formula>
    </cfRule>
    <cfRule type="cellIs" dxfId="3218" priority="2451" operator="equal">
      <formula>"✔"</formula>
    </cfRule>
  </conditionalFormatting>
  <conditionalFormatting sqref="D185">
    <cfRule type="cellIs" dxfId="3217" priority="2446" operator="equal">
      <formula>"未確認"</formula>
    </cfRule>
    <cfRule type="cellIs" dxfId="3216" priority="2447" operator="equal">
      <formula>"✖"</formula>
    </cfRule>
    <cfRule type="cellIs" dxfId="3215" priority="2448" operator="equal">
      <formula>"✔"</formula>
    </cfRule>
  </conditionalFormatting>
  <conditionalFormatting sqref="D196">
    <cfRule type="cellIs" dxfId="3214" priority="2443" operator="equal">
      <formula>"未確認"</formula>
    </cfRule>
    <cfRule type="cellIs" dxfId="3213" priority="2444" operator="equal">
      <formula>"✖"</formula>
    </cfRule>
    <cfRule type="cellIs" dxfId="3212" priority="2445" operator="equal">
      <formula>"✔"</formula>
    </cfRule>
  </conditionalFormatting>
  <conditionalFormatting sqref="D205">
    <cfRule type="cellIs" dxfId="3211" priority="2434" operator="equal">
      <formula>"未確認"</formula>
    </cfRule>
    <cfRule type="cellIs" dxfId="3210" priority="2435" operator="equal">
      <formula>"✖"</formula>
    </cfRule>
    <cfRule type="cellIs" dxfId="3209" priority="2436" operator="equal">
      <formula>"✔"</formula>
    </cfRule>
  </conditionalFormatting>
  <conditionalFormatting sqref="D213">
    <cfRule type="cellIs" dxfId="3208" priority="2437" operator="equal">
      <formula>"未確認"</formula>
    </cfRule>
    <cfRule type="cellIs" dxfId="3207" priority="2438" operator="equal">
      <formula>"✖"</formula>
    </cfRule>
    <cfRule type="cellIs" dxfId="3206" priority="2439" operator="equal">
      <formula>"✔"</formula>
    </cfRule>
  </conditionalFormatting>
  <conditionalFormatting sqref="D215:D222">
    <cfRule type="cellIs" dxfId="3205" priority="2440" operator="equal">
      <formula>"未確認"</formula>
    </cfRule>
    <cfRule type="cellIs" dxfId="3204" priority="2441" operator="equal">
      <formula>"✖"</formula>
    </cfRule>
    <cfRule type="cellIs" dxfId="3203" priority="2442" operator="equal">
      <formula>"✔"</formula>
    </cfRule>
  </conditionalFormatting>
  <conditionalFormatting sqref="D226">
    <cfRule type="cellIs" dxfId="3202" priority="2428" operator="equal">
      <formula>"未確認"</formula>
    </cfRule>
    <cfRule type="cellIs" dxfId="3201" priority="2429" operator="equal">
      <formula>"✖"</formula>
    </cfRule>
    <cfRule type="cellIs" dxfId="3200" priority="2430" operator="equal">
      <formula>"✔"</formula>
    </cfRule>
  </conditionalFormatting>
  <conditionalFormatting sqref="D228:D230">
    <cfRule type="cellIs" dxfId="3199" priority="2431" operator="equal">
      <formula>"未確認"</formula>
    </cfRule>
    <cfRule type="cellIs" dxfId="3198" priority="2432" operator="equal">
      <formula>"✖"</formula>
    </cfRule>
    <cfRule type="cellIs" dxfId="3197" priority="2433" operator="equal">
      <formula>"✔"</formula>
    </cfRule>
  </conditionalFormatting>
  <conditionalFormatting sqref="D234">
    <cfRule type="cellIs" dxfId="3196" priority="2425" operator="equal">
      <formula>"未確認"</formula>
    </cfRule>
    <cfRule type="cellIs" dxfId="3195" priority="2426" operator="equal">
      <formula>"✖"</formula>
    </cfRule>
    <cfRule type="cellIs" dxfId="3194" priority="2427" operator="equal">
      <formula>"✔"</formula>
    </cfRule>
  </conditionalFormatting>
  <conditionalFormatting sqref="D241">
    <cfRule type="cellIs" dxfId="3193" priority="2366" operator="equal">
      <formula>"未確認"</formula>
    </cfRule>
    <cfRule type="cellIs" dxfId="3192" priority="2367" operator="equal">
      <formula>"✖"</formula>
    </cfRule>
    <cfRule type="cellIs" dxfId="3191" priority="2368" operator="equal">
      <formula>"✔"</formula>
    </cfRule>
  </conditionalFormatting>
  <conditionalFormatting sqref="D246">
    <cfRule type="cellIs" dxfId="3190" priority="2363" operator="equal">
      <formula>"未確認"</formula>
    </cfRule>
    <cfRule type="cellIs" dxfId="3189" priority="2364" operator="equal">
      <formula>"✖"</formula>
    </cfRule>
    <cfRule type="cellIs" dxfId="3188" priority="2365" operator="equal">
      <formula>"✔"</formula>
    </cfRule>
  </conditionalFormatting>
  <conditionalFormatting sqref="D256">
    <cfRule type="cellIs" dxfId="3187" priority="2360" operator="equal">
      <formula>"未確認"</formula>
    </cfRule>
    <cfRule type="cellIs" dxfId="3186" priority="2361" operator="equal">
      <formula>"✖"</formula>
    </cfRule>
    <cfRule type="cellIs" dxfId="3185" priority="2362" operator="equal">
      <formula>"✔"</formula>
    </cfRule>
  </conditionalFormatting>
  <conditionalFormatting sqref="D261">
    <cfRule type="cellIs" dxfId="3184" priority="2357" operator="equal">
      <formula>"未確認"</formula>
    </cfRule>
    <cfRule type="cellIs" dxfId="3183" priority="2358" operator="equal">
      <formula>"✖"</formula>
    </cfRule>
    <cfRule type="cellIs" dxfId="3182" priority="2359" operator="equal">
      <formula>"✔"</formula>
    </cfRule>
  </conditionalFormatting>
  <conditionalFormatting sqref="D273">
    <cfRule type="cellIs" dxfId="3181" priority="2354" operator="equal">
      <formula>"未確認"</formula>
    </cfRule>
    <cfRule type="cellIs" dxfId="3180" priority="2355" operator="equal">
      <formula>"✖"</formula>
    </cfRule>
    <cfRule type="cellIs" dxfId="3179" priority="2356" operator="equal">
      <formula>"✔"</formula>
    </cfRule>
  </conditionalFormatting>
  <conditionalFormatting sqref="D279">
    <cfRule type="cellIs" dxfId="3178" priority="2351" operator="equal">
      <formula>"未確認"</formula>
    </cfRule>
    <cfRule type="cellIs" dxfId="3177" priority="2352" operator="equal">
      <formula>"✖"</formula>
    </cfRule>
    <cfRule type="cellIs" dxfId="3176" priority="2353" operator="equal">
      <formula>"✔"</formula>
    </cfRule>
  </conditionalFormatting>
  <conditionalFormatting sqref="D294">
    <cfRule type="cellIs" dxfId="3175" priority="2348" operator="equal">
      <formula>"未確認"</formula>
    </cfRule>
    <cfRule type="cellIs" dxfId="3174" priority="2349" operator="equal">
      <formula>"✖"</formula>
    </cfRule>
    <cfRule type="cellIs" dxfId="3173" priority="2350" operator="equal">
      <formula>"✔"</formula>
    </cfRule>
  </conditionalFormatting>
  <conditionalFormatting sqref="D296">
    <cfRule type="cellIs" dxfId="3172" priority="2345" operator="equal">
      <formula>"未確認"</formula>
    </cfRule>
    <cfRule type="cellIs" dxfId="3171" priority="2346" operator="equal">
      <formula>"✖"</formula>
    </cfRule>
    <cfRule type="cellIs" dxfId="3170" priority="2347" operator="equal">
      <formula>"✔"</formula>
    </cfRule>
  </conditionalFormatting>
  <conditionalFormatting sqref="D313">
    <cfRule type="cellIs" dxfId="3169" priority="2342" operator="equal">
      <formula>"未確認"</formula>
    </cfRule>
    <cfRule type="cellIs" dxfId="3168" priority="2343" operator="equal">
      <formula>"✖"</formula>
    </cfRule>
    <cfRule type="cellIs" dxfId="3167" priority="2344" operator="equal">
      <formula>"✔"</formula>
    </cfRule>
  </conditionalFormatting>
  <conditionalFormatting sqref="D315">
    <cfRule type="cellIs" dxfId="3166" priority="2339" operator="equal">
      <formula>"未確認"</formula>
    </cfRule>
    <cfRule type="cellIs" dxfId="3165" priority="2340" operator="equal">
      <formula>"✖"</formula>
    </cfRule>
    <cfRule type="cellIs" dxfId="3164" priority="2341" operator="equal">
      <formula>"✔"</formula>
    </cfRule>
  </conditionalFormatting>
  <conditionalFormatting sqref="D319">
    <cfRule type="cellIs" dxfId="3163" priority="2336" operator="equal">
      <formula>"未確認"</formula>
    </cfRule>
    <cfRule type="cellIs" dxfId="3162" priority="2337" operator="equal">
      <formula>"✖"</formula>
    </cfRule>
    <cfRule type="cellIs" dxfId="3161" priority="2338" operator="equal">
      <formula>"✔"</formula>
    </cfRule>
  </conditionalFormatting>
  <conditionalFormatting sqref="D323:D324">
    <cfRule type="cellIs" dxfId="3160" priority="2327" operator="equal">
      <formula>"未確認"</formula>
    </cfRule>
    <cfRule type="cellIs" dxfId="3159" priority="2328" operator="equal">
      <formula>"✖"</formula>
    </cfRule>
    <cfRule type="cellIs" dxfId="3158" priority="2329" operator="equal">
      <formula>"✔"</formula>
    </cfRule>
  </conditionalFormatting>
  <conditionalFormatting sqref="D329">
    <cfRule type="cellIs" dxfId="3157" priority="2330" operator="equal">
      <formula>"未確認"</formula>
    </cfRule>
    <cfRule type="cellIs" dxfId="3156" priority="2331" operator="equal">
      <formula>"✖"</formula>
    </cfRule>
    <cfRule type="cellIs" dxfId="3155" priority="2332" operator="equal">
      <formula>"✔"</formula>
    </cfRule>
  </conditionalFormatting>
  <conditionalFormatting sqref="D333">
    <cfRule type="cellIs" dxfId="3154" priority="2324" operator="equal">
      <formula>"未確認"</formula>
    </cfRule>
    <cfRule type="cellIs" dxfId="3153" priority="2325" operator="equal">
      <formula>"✖"</formula>
    </cfRule>
    <cfRule type="cellIs" dxfId="3152" priority="2326" operator="equal">
      <formula>"✔"</formula>
    </cfRule>
  </conditionalFormatting>
  <conditionalFormatting sqref="D345">
    <cfRule type="cellIs" dxfId="3151" priority="2321" operator="equal">
      <formula>"未確認"</formula>
    </cfRule>
    <cfRule type="cellIs" dxfId="3150" priority="2322" operator="equal">
      <formula>"✖"</formula>
    </cfRule>
    <cfRule type="cellIs" dxfId="3149" priority="2323" operator="equal">
      <formula>"✔"</formula>
    </cfRule>
  </conditionalFormatting>
  <conditionalFormatting sqref="D347">
    <cfRule type="cellIs" dxfId="3148" priority="2318" operator="equal">
      <formula>"未確認"</formula>
    </cfRule>
    <cfRule type="cellIs" dxfId="3147" priority="2319" operator="equal">
      <formula>"✖"</formula>
    </cfRule>
    <cfRule type="cellIs" dxfId="3146" priority="2320" operator="equal">
      <formula>"✔"</formula>
    </cfRule>
  </conditionalFormatting>
  <conditionalFormatting sqref="D350">
    <cfRule type="cellIs" dxfId="3145" priority="2315" operator="equal">
      <formula>"未確認"</formula>
    </cfRule>
    <cfRule type="cellIs" dxfId="3144" priority="2316" operator="equal">
      <formula>"✖"</formula>
    </cfRule>
    <cfRule type="cellIs" dxfId="3143" priority="2317" operator="equal">
      <formula>"✔"</formula>
    </cfRule>
  </conditionalFormatting>
  <conditionalFormatting sqref="D353">
    <cfRule type="cellIs" dxfId="3142" priority="2312" operator="equal">
      <formula>"未確認"</formula>
    </cfRule>
    <cfRule type="cellIs" dxfId="3141" priority="2313" operator="equal">
      <formula>"✖"</formula>
    </cfRule>
    <cfRule type="cellIs" dxfId="3140" priority="2314" operator="equal">
      <formula>"✔"</formula>
    </cfRule>
  </conditionalFormatting>
  <conditionalFormatting sqref="D356">
    <cfRule type="cellIs" dxfId="3139" priority="2309" operator="equal">
      <formula>"未確認"</formula>
    </cfRule>
    <cfRule type="cellIs" dxfId="3138" priority="2310" operator="equal">
      <formula>"✖"</formula>
    </cfRule>
    <cfRule type="cellIs" dxfId="3137" priority="2311" operator="equal">
      <formula>"✔"</formula>
    </cfRule>
  </conditionalFormatting>
  <conditionalFormatting sqref="D362">
    <cfRule type="cellIs" dxfId="3136" priority="2294" operator="equal">
      <formula>"未確認"</formula>
    </cfRule>
    <cfRule type="cellIs" dxfId="3135" priority="2295" operator="equal">
      <formula>"✖"</formula>
    </cfRule>
    <cfRule type="cellIs" dxfId="3134" priority="2296" operator="equal">
      <formula>"✔"</formula>
    </cfRule>
  </conditionalFormatting>
  <conditionalFormatting sqref="D366">
    <cfRule type="cellIs" dxfId="3133" priority="2297" operator="equal">
      <formula>"未確認"</formula>
    </cfRule>
    <cfRule type="cellIs" dxfId="3132" priority="2298" operator="equal">
      <formula>"✖"</formula>
    </cfRule>
    <cfRule type="cellIs" dxfId="3131" priority="2299" operator="equal">
      <formula>"✔"</formula>
    </cfRule>
  </conditionalFormatting>
  <conditionalFormatting sqref="D370">
    <cfRule type="cellIs" dxfId="3130" priority="2300" operator="equal">
      <formula>"未確認"</formula>
    </cfRule>
    <cfRule type="cellIs" dxfId="3129" priority="2301" operator="equal">
      <formula>"✖"</formula>
    </cfRule>
    <cfRule type="cellIs" dxfId="3128" priority="2302" operator="equal">
      <formula>"✔"</formula>
    </cfRule>
  </conditionalFormatting>
  <conditionalFormatting sqref="D373">
    <cfRule type="cellIs" dxfId="3127" priority="2303" operator="equal">
      <formula>"未確認"</formula>
    </cfRule>
    <cfRule type="cellIs" dxfId="3126" priority="2304" operator="equal">
      <formula>"✖"</formula>
    </cfRule>
    <cfRule type="cellIs" dxfId="3125" priority="2305" operator="equal">
      <formula>"✔"</formula>
    </cfRule>
  </conditionalFormatting>
  <conditionalFormatting sqref="D377:D378">
    <cfRule type="cellIs" dxfId="3124" priority="2291" operator="equal">
      <formula>"未確認"</formula>
    </cfRule>
    <cfRule type="cellIs" dxfId="3123" priority="2292" operator="equal">
      <formula>"✖"</formula>
    </cfRule>
    <cfRule type="cellIs" dxfId="3122" priority="2293" operator="equal">
      <formula>"✔"</formula>
    </cfRule>
  </conditionalFormatting>
  <conditionalFormatting sqref="D382">
    <cfRule type="cellIs" dxfId="3121" priority="2288" operator="equal">
      <formula>"未確認"</formula>
    </cfRule>
    <cfRule type="cellIs" dxfId="3120" priority="2289" operator="equal">
      <formula>"✖"</formula>
    </cfRule>
    <cfRule type="cellIs" dxfId="3119" priority="2290" operator="equal">
      <formula>"✔"</formula>
    </cfRule>
  </conditionalFormatting>
  <conditionalFormatting sqref="D388">
    <cfRule type="cellIs" dxfId="3118" priority="2285" operator="equal">
      <formula>"未確認"</formula>
    </cfRule>
    <cfRule type="cellIs" dxfId="3117" priority="2286" operator="equal">
      <formula>"✖"</formula>
    </cfRule>
    <cfRule type="cellIs" dxfId="3116" priority="2287" operator="equal">
      <formula>"✔"</formula>
    </cfRule>
  </conditionalFormatting>
  <conditionalFormatting sqref="D392">
    <cfRule type="cellIs" dxfId="3115" priority="2282" operator="equal">
      <formula>"未確認"</formula>
    </cfRule>
    <cfRule type="cellIs" dxfId="3114" priority="2283" operator="equal">
      <formula>"✖"</formula>
    </cfRule>
    <cfRule type="cellIs" dxfId="3113" priority="2284" operator="equal">
      <formula>"✔"</formula>
    </cfRule>
  </conditionalFormatting>
  <conditionalFormatting sqref="D396">
    <cfRule type="cellIs" dxfId="3112" priority="2279" operator="equal">
      <formula>"未確認"</formula>
    </cfRule>
    <cfRule type="cellIs" dxfId="3111" priority="2280" operator="equal">
      <formula>"✖"</formula>
    </cfRule>
    <cfRule type="cellIs" dxfId="3110" priority="2281" operator="equal">
      <formula>"✔"</formula>
    </cfRule>
  </conditionalFormatting>
  <conditionalFormatting sqref="D401">
    <cfRule type="cellIs" dxfId="3109" priority="2276" operator="equal">
      <formula>"未確認"</formula>
    </cfRule>
    <cfRule type="cellIs" dxfId="3108" priority="2277" operator="equal">
      <formula>"✖"</formula>
    </cfRule>
    <cfRule type="cellIs" dxfId="3107" priority="2278" operator="equal">
      <formula>"✔"</formula>
    </cfRule>
  </conditionalFormatting>
  <conditionalFormatting sqref="D406">
    <cfRule type="cellIs" dxfId="3106" priority="2273" operator="equal">
      <formula>"未確認"</formula>
    </cfRule>
    <cfRule type="cellIs" dxfId="3105" priority="2274" operator="equal">
      <formula>"✖"</formula>
    </cfRule>
    <cfRule type="cellIs" dxfId="3104" priority="2275" operator="equal">
      <formula>"✔"</formula>
    </cfRule>
  </conditionalFormatting>
  <conditionalFormatting sqref="D411">
    <cfRule type="cellIs" dxfId="3103" priority="2270" operator="equal">
      <formula>"未確認"</formula>
    </cfRule>
    <cfRule type="cellIs" dxfId="3102" priority="2271" operator="equal">
      <formula>"✖"</formula>
    </cfRule>
    <cfRule type="cellIs" dxfId="3101" priority="2272" operator="equal">
      <formula>"✔"</formula>
    </cfRule>
  </conditionalFormatting>
  <conditionalFormatting sqref="D417">
    <cfRule type="cellIs" dxfId="3100" priority="2267" operator="equal">
      <formula>"未確認"</formula>
    </cfRule>
    <cfRule type="cellIs" dxfId="3099" priority="2268" operator="equal">
      <formula>"✖"</formula>
    </cfRule>
    <cfRule type="cellIs" dxfId="3098" priority="2269" operator="equal">
      <formula>"✔"</formula>
    </cfRule>
  </conditionalFormatting>
  <conditionalFormatting sqref="D424:D434">
    <cfRule type="cellIs" dxfId="3097" priority="2256" operator="equal">
      <formula>"未確認"</formula>
    </cfRule>
    <cfRule type="cellIs" dxfId="3096" priority="2257" operator="equal">
      <formula>"✖"</formula>
    </cfRule>
    <cfRule type="cellIs" dxfId="3095" priority="2258" operator="equal">
      <formula>"✔"</formula>
    </cfRule>
  </conditionalFormatting>
  <conditionalFormatting sqref="D437">
    <cfRule type="cellIs" dxfId="3094" priority="2243" operator="equal">
      <formula>"未確認"</formula>
    </cfRule>
    <cfRule type="cellIs" dxfId="3093" priority="2244" operator="equal">
      <formula>"✖"</formula>
    </cfRule>
    <cfRule type="cellIs" dxfId="3092" priority="2245" operator="equal">
      <formula>"✔"</formula>
    </cfRule>
  </conditionalFormatting>
  <conditionalFormatting sqref="D439:D445">
    <cfRule type="cellIs" dxfId="3091" priority="1302" operator="equal">
      <formula>"未確認"</formula>
    </cfRule>
    <cfRule type="cellIs" dxfId="3090" priority="1303" operator="equal">
      <formula>"✖"</formula>
    </cfRule>
    <cfRule type="cellIs" dxfId="3089" priority="1304" operator="equal">
      <formula>"✔"</formula>
    </cfRule>
  </conditionalFormatting>
  <conditionalFormatting sqref="D452">
    <cfRule type="cellIs" dxfId="3088" priority="2240" operator="equal">
      <formula>"未確認"</formula>
    </cfRule>
    <cfRule type="cellIs" dxfId="3087" priority="2241" operator="equal">
      <formula>"✖"</formula>
    </cfRule>
    <cfRule type="cellIs" dxfId="3086" priority="2242" operator="equal">
      <formula>"✔"</formula>
    </cfRule>
  </conditionalFormatting>
  <conditionalFormatting sqref="D455">
    <cfRule type="cellIs" dxfId="3085" priority="2234" operator="equal">
      <formula>"未確認"</formula>
    </cfRule>
    <cfRule type="cellIs" dxfId="3084" priority="2235" operator="equal">
      <formula>"✖"</formula>
    </cfRule>
    <cfRule type="cellIs" dxfId="3083" priority="2236" operator="equal">
      <formula>"✔"</formula>
    </cfRule>
  </conditionalFormatting>
  <conditionalFormatting sqref="D457">
    <cfRule type="cellIs" dxfId="3082" priority="2237" operator="equal">
      <formula>"未確認"</formula>
    </cfRule>
    <cfRule type="cellIs" dxfId="3081" priority="2238" operator="equal">
      <formula>"✖"</formula>
    </cfRule>
    <cfRule type="cellIs" dxfId="3080" priority="2239" operator="equal">
      <formula>"✔"</formula>
    </cfRule>
  </conditionalFormatting>
  <conditionalFormatting sqref="D464">
    <cfRule type="cellIs" dxfId="3079" priority="2231" operator="equal">
      <formula>"未確認"</formula>
    </cfRule>
    <cfRule type="cellIs" dxfId="3078" priority="2232" operator="equal">
      <formula>"✖"</formula>
    </cfRule>
    <cfRule type="cellIs" dxfId="3077" priority="2233" operator="equal">
      <formula>"✔"</formula>
    </cfRule>
  </conditionalFormatting>
  <conditionalFormatting sqref="D467">
    <cfRule type="cellIs" dxfId="3076" priority="2218" operator="equal">
      <formula>"未確認"</formula>
    </cfRule>
    <cfRule type="cellIs" dxfId="3075" priority="2219" operator="equal">
      <formula>"✖"</formula>
    </cfRule>
    <cfRule type="cellIs" dxfId="3074" priority="2220" operator="equal">
      <formula>"✔"</formula>
    </cfRule>
  </conditionalFormatting>
  <conditionalFormatting sqref="D472">
    <cfRule type="cellIs" dxfId="3073" priority="2215" operator="equal">
      <formula>"未確認"</formula>
    </cfRule>
    <cfRule type="cellIs" dxfId="3072" priority="2216" operator="equal">
      <formula>"✖"</formula>
    </cfRule>
    <cfRule type="cellIs" dxfId="3071" priority="2217" operator="equal">
      <formula>"✔"</formula>
    </cfRule>
  </conditionalFormatting>
  <conditionalFormatting sqref="D475">
    <cfRule type="cellIs" dxfId="3070" priority="2212" operator="equal">
      <formula>"未確認"</formula>
    </cfRule>
    <cfRule type="cellIs" dxfId="3069" priority="2213" operator="equal">
      <formula>"✖"</formula>
    </cfRule>
    <cfRule type="cellIs" dxfId="3068" priority="2214" operator="equal">
      <formula>"✔"</formula>
    </cfRule>
  </conditionalFormatting>
  <conditionalFormatting sqref="D482">
    <cfRule type="cellIs" dxfId="3067" priority="2209" operator="equal">
      <formula>"未確認"</formula>
    </cfRule>
    <cfRule type="cellIs" dxfId="3066" priority="2210" operator="equal">
      <formula>"✖"</formula>
    </cfRule>
    <cfRule type="cellIs" dxfId="3065" priority="2211" operator="equal">
      <formula>"✔"</formula>
    </cfRule>
  </conditionalFormatting>
  <conditionalFormatting sqref="D484">
    <cfRule type="cellIs" dxfId="3064" priority="2206" operator="equal">
      <formula>"未確認"</formula>
    </cfRule>
    <cfRule type="cellIs" dxfId="3063" priority="2207" operator="equal">
      <formula>"✖"</formula>
    </cfRule>
    <cfRule type="cellIs" dxfId="3062" priority="2208" operator="equal">
      <formula>"✔"</formula>
    </cfRule>
  </conditionalFormatting>
  <conditionalFormatting sqref="D488">
    <cfRule type="cellIs" dxfId="3061" priority="2203" operator="equal">
      <formula>"未確認"</formula>
    </cfRule>
    <cfRule type="cellIs" dxfId="3060" priority="2204" operator="equal">
      <formula>"✖"</formula>
    </cfRule>
    <cfRule type="cellIs" dxfId="3059" priority="2205" operator="equal">
      <formula>"✔"</formula>
    </cfRule>
  </conditionalFormatting>
  <conditionalFormatting sqref="D512">
    <cfRule type="cellIs" dxfId="3058" priority="2200" operator="equal">
      <formula>"未確認"</formula>
    </cfRule>
    <cfRule type="cellIs" dxfId="3057" priority="2201" operator="equal">
      <formula>"✖"</formula>
    </cfRule>
    <cfRule type="cellIs" dxfId="3056" priority="2202" operator="equal">
      <formula>"✔"</formula>
    </cfRule>
  </conditionalFormatting>
  <conditionalFormatting sqref="D514">
    <cfRule type="cellIs" dxfId="3055" priority="2191" operator="equal">
      <formula>"未確認"</formula>
    </cfRule>
    <cfRule type="cellIs" dxfId="3054" priority="2192" operator="equal">
      <formula>"✖"</formula>
    </cfRule>
    <cfRule type="cellIs" dxfId="3053" priority="2193" operator="equal">
      <formula>"✔"</formula>
    </cfRule>
  </conditionalFormatting>
  <conditionalFormatting sqref="D518">
    <cfRule type="cellIs" dxfId="3052" priority="2194" operator="equal">
      <formula>"未確認"</formula>
    </cfRule>
    <cfRule type="cellIs" dxfId="3051" priority="2195" operator="equal">
      <formula>"✖"</formula>
    </cfRule>
    <cfRule type="cellIs" dxfId="3050" priority="2196" operator="equal">
      <formula>"✔"</formula>
    </cfRule>
  </conditionalFormatting>
  <conditionalFormatting sqref="D522">
    <cfRule type="cellIs" dxfId="3049" priority="2197" operator="equal">
      <formula>"未確認"</formula>
    </cfRule>
    <cfRule type="cellIs" dxfId="3048" priority="2198" operator="equal">
      <formula>"✖"</formula>
    </cfRule>
    <cfRule type="cellIs" dxfId="3047" priority="2199" operator="equal">
      <formula>"✔"</formula>
    </cfRule>
  </conditionalFormatting>
  <conditionalFormatting sqref="D526">
    <cfRule type="cellIs" dxfId="3046" priority="2188" operator="equal">
      <formula>"未確認"</formula>
    </cfRule>
    <cfRule type="cellIs" dxfId="3045" priority="2189" operator="equal">
      <formula>"✖"</formula>
    </cfRule>
    <cfRule type="cellIs" dxfId="3044" priority="2190" operator="equal">
      <formula>"✔"</formula>
    </cfRule>
  </conditionalFormatting>
  <conditionalFormatting sqref="D536">
    <cfRule type="cellIs" dxfId="3043" priority="2185" operator="equal">
      <formula>"未確認"</formula>
    </cfRule>
    <cfRule type="cellIs" dxfId="3042" priority="2186" operator="equal">
      <formula>"✖"</formula>
    </cfRule>
    <cfRule type="cellIs" dxfId="3041" priority="2187" operator="equal">
      <formula>"✔"</formula>
    </cfRule>
  </conditionalFormatting>
  <conditionalFormatting sqref="D542">
    <cfRule type="cellIs" dxfId="3040" priority="2182" operator="equal">
      <formula>"未確認"</formula>
    </cfRule>
    <cfRule type="cellIs" dxfId="3039" priority="2183" operator="equal">
      <formula>"✖"</formula>
    </cfRule>
    <cfRule type="cellIs" dxfId="3038" priority="2184" operator="equal">
      <formula>"✔"</formula>
    </cfRule>
  </conditionalFormatting>
  <conditionalFormatting sqref="D546">
    <cfRule type="cellIs" dxfId="3037" priority="971" operator="equal">
      <formula>"未確認"</formula>
    </cfRule>
    <cfRule type="cellIs" dxfId="3036" priority="972" operator="equal">
      <formula>"✖"</formula>
    </cfRule>
    <cfRule type="cellIs" dxfId="3035" priority="973" operator="equal">
      <formula>"✔"</formula>
    </cfRule>
  </conditionalFormatting>
  <conditionalFormatting sqref="D549">
    <cfRule type="cellIs" dxfId="3034" priority="959" operator="equal">
      <formula>"未確認"</formula>
    </cfRule>
    <cfRule type="cellIs" dxfId="3033" priority="960" operator="equal">
      <formula>"✖"</formula>
    </cfRule>
    <cfRule type="cellIs" dxfId="3032" priority="961" operator="equal">
      <formula>"✔"</formula>
    </cfRule>
  </conditionalFormatting>
  <conditionalFormatting sqref="D552">
    <cfRule type="cellIs" dxfId="3031" priority="962" operator="equal">
      <formula>"未確認"</formula>
    </cfRule>
    <cfRule type="cellIs" dxfId="3030" priority="963" operator="equal">
      <formula>"✖"</formula>
    </cfRule>
    <cfRule type="cellIs" dxfId="3029" priority="964" operator="equal">
      <formula>"✔"</formula>
    </cfRule>
  </conditionalFormatting>
  <conditionalFormatting sqref="D555">
    <cfRule type="cellIs" dxfId="3028" priority="965" operator="equal">
      <formula>"未確認"</formula>
    </cfRule>
    <cfRule type="cellIs" dxfId="3027" priority="966" operator="equal">
      <formula>"✖"</formula>
    </cfRule>
    <cfRule type="cellIs" dxfId="3026" priority="967" operator="equal">
      <formula>"✔"</formula>
    </cfRule>
  </conditionalFormatting>
  <conditionalFormatting sqref="D558">
    <cfRule type="cellIs" dxfId="3025" priority="968" operator="equal">
      <formula>"未確認"</formula>
    </cfRule>
    <cfRule type="cellIs" dxfId="3024" priority="969" operator="equal">
      <formula>"✖"</formula>
    </cfRule>
    <cfRule type="cellIs" dxfId="3023" priority="970" operator="equal">
      <formula>"✔"</formula>
    </cfRule>
  </conditionalFormatting>
  <conditionalFormatting sqref="D562">
    <cfRule type="cellIs" dxfId="3022" priority="956" operator="equal">
      <formula>"未確認"</formula>
    </cfRule>
    <cfRule type="cellIs" dxfId="3021" priority="957" operator="equal">
      <formula>"✖"</formula>
    </cfRule>
    <cfRule type="cellIs" dxfId="3020" priority="958" operator="equal">
      <formula>"✔"</formula>
    </cfRule>
  </conditionalFormatting>
  <conditionalFormatting sqref="D566">
    <cfRule type="cellIs" dxfId="3019" priority="953" operator="equal">
      <formula>"未確認"</formula>
    </cfRule>
    <cfRule type="cellIs" dxfId="3018" priority="954" operator="equal">
      <formula>"✖"</formula>
    </cfRule>
    <cfRule type="cellIs" dxfId="3017" priority="955" operator="equal">
      <formula>"✔"</formula>
    </cfRule>
  </conditionalFormatting>
  <conditionalFormatting sqref="D568">
    <cfRule type="cellIs" dxfId="3016" priority="2179" operator="equal">
      <formula>"未確認"</formula>
    </cfRule>
    <cfRule type="cellIs" dxfId="3015" priority="2180" operator="equal">
      <formula>"✖"</formula>
    </cfRule>
    <cfRule type="cellIs" dxfId="3014" priority="2181" operator="equal">
      <formula>"✔"</formula>
    </cfRule>
  </conditionalFormatting>
  <conditionalFormatting sqref="D572">
    <cfRule type="cellIs" dxfId="3013" priority="2137" operator="equal">
      <formula>"未確認"</formula>
    </cfRule>
    <cfRule type="cellIs" dxfId="3012" priority="2138" operator="equal">
      <formula>"✖"</formula>
    </cfRule>
    <cfRule type="cellIs" dxfId="3011" priority="2139" operator="equal">
      <formula>"✔"</formula>
    </cfRule>
  </conditionalFormatting>
  <conditionalFormatting sqref="D576">
    <cfRule type="cellIs" dxfId="3010" priority="2134" operator="equal">
      <formula>"未確認"</formula>
    </cfRule>
    <cfRule type="cellIs" dxfId="3009" priority="2135" operator="equal">
      <formula>"✖"</formula>
    </cfRule>
    <cfRule type="cellIs" dxfId="3008" priority="2136" operator="equal">
      <formula>"✔"</formula>
    </cfRule>
  </conditionalFormatting>
  <conditionalFormatting sqref="D579">
    <cfRule type="cellIs" dxfId="3007" priority="883" operator="equal">
      <formula>"未確認"</formula>
    </cfRule>
    <cfRule type="cellIs" dxfId="3006" priority="884" operator="equal">
      <formula>"✖"</formula>
    </cfRule>
    <cfRule type="cellIs" dxfId="3005" priority="885" operator="equal">
      <formula>"✔"</formula>
    </cfRule>
  </conditionalFormatting>
  <conditionalFormatting sqref="D581">
    <cfRule type="cellIs" dxfId="3004" priority="880" operator="equal">
      <formula>"未確認"</formula>
    </cfRule>
    <cfRule type="cellIs" dxfId="3003" priority="881" operator="equal">
      <formula>"✖"</formula>
    </cfRule>
    <cfRule type="cellIs" dxfId="3002" priority="882" operator="equal">
      <formula>"✔"</formula>
    </cfRule>
  </conditionalFormatting>
  <conditionalFormatting sqref="D583:D584">
    <cfRule type="cellIs" dxfId="3001" priority="874" operator="equal">
      <formula>"未確認"</formula>
    </cfRule>
    <cfRule type="cellIs" dxfId="3000" priority="875" operator="equal">
      <formula>"✖"</formula>
    </cfRule>
    <cfRule type="cellIs" dxfId="2999" priority="876" operator="equal">
      <formula>"✔"</formula>
    </cfRule>
  </conditionalFormatting>
  <conditionalFormatting sqref="D586">
    <cfRule type="cellIs" dxfId="2998" priority="871" operator="equal">
      <formula>"未確認"</formula>
    </cfRule>
    <cfRule type="cellIs" dxfId="2997" priority="872" operator="equal">
      <formula>"✖"</formula>
    </cfRule>
    <cfRule type="cellIs" dxfId="2996" priority="873" operator="equal">
      <formula>"✔"</formula>
    </cfRule>
  </conditionalFormatting>
  <conditionalFormatting sqref="D591">
    <cfRule type="cellIs" dxfId="2995" priority="868" operator="equal">
      <formula>"未確認"</formula>
    </cfRule>
    <cfRule type="cellIs" dxfId="2994" priority="869" operator="equal">
      <formula>"✖"</formula>
    </cfRule>
    <cfRule type="cellIs" dxfId="2993" priority="870" operator="equal">
      <formula>"✔"</formula>
    </cfRule>
  </conditionalFormatting>
  <conditionalFormatting sqref="D593">
    <cfRule type="cellIs" dxfId="2992" priority="865" operator="equal">
      <formula>"未確認"</formula>
    </cfRule>
    <cfRule type="cellIs" dxfId="2991" priority="866" operator="equal">
      <formula>"✖"</formula>
    </cfRule>
    <cfRule type="cellIs" dxfId="2990" priority="867" operator="equal">
      <formula>"✔"</formula>
    </cfRule>
  </conditionalFormatting>
  <conditionalFormatting sqref="D596">
    <cfRule type="cellIs" dxfId="2989" priority="862" operator="equal">
      <formula>"未確認"</formula>
    </cfRule>
    <cfRule type="cellIs" dxfId="2988" priority="863" operator="equal">
      <formula>"✖"</formula>
    </cfRule>
    <cfRule type="cellIs" dxfId="2987" priority="864" operator="equal">
      <formula>"✔"</formula>
    </cfRule>
  </conditionalFormatting>
  <conditionalFormatting sqref="D598">
    <cfRule type="cellIs" dxfId="2986" priority="859" operator="equal">
      <formula>"未確認"</formula>
    </cfRule>
    <cfRule type="cellIs" dxfId="2985" priority="860" operator="equal">
      <formula>"✖"</formula>
    </cfRule>
    <cfRule type="cellIs" dxfId="2984" priority="861" operator="equal">
      <formula>"✔"</formula>
    </cfRule>
  </conditionalFormatting>
  <conditionalFormatting sqref="D600">
    <cfRule type="cellIs" dxfId="2983" priority="856" operator="equal">
      <formula>"未確認"</formula>
    </cfRule>
    <cfRule type="cellIs" dxfId="2982" priority="857" operator="equal">
      <formula>"✖"</formula>
    </cfRule>
    <cfRule type="cellIs" dxfId="2981" priority="858" operator="equal">
      <formula>"✔"</formula>
    </cfRule>
  </conditionalFormatting>
  <conditionalFormatting sqref="D605">
    <cfRule type="cellIs" dxfId="2980" priority="2131" operator="equal">
      <formula>"未確認"</formula>
    </cfRule>
    <cfRule type="cellIs" dxfId="2979" priority="2132" operator="equal">
      <formula>"✖"</formula>
    </cfRule>
    <cfRule type="cellIs" dxfId="2978" priority="2133" operator="equal">
      <formula>"✔"</formula>
    </cfRule>
  </conditionalFormatting>
  <conditionalFormatting sqref="D609">
    <cfRule type="cellIs" dxfId="2977" priority="2128" operator="equal">
      <formula>"未確認"</formula>
    </cfRule>
    <cfRule type="cellIs" dxfId="2976" priority="2129" operator="equal">
      <formula>"✖"</formula>
    </cfRule>
    <cfRule type="cellIs" dxfId="2975" priority="2130" operator="equal">
      <formula>"✔"</formula>
    </cfRule>
  </conditionalFormatting>
  <conditionalFormatting sqref="D626">
    <cfRule type="cellIs" dxfId="2974" priority="2125" operator="equal">
      <formula>"未確認"</formula>
    </cfRule>
    <cfRule type="cellIs" dxfId="2973" priority="2126" operator="equal">
      <formula>"✖"</formula>
    </cfRule>
    <cfRule type="cellIs" dxfId="2972" priority="2127" operator="equal">
      <formula>"✔"</formula>
    </cfRule>
  </conditionalFormatting>
  <conditionalFormatting sqref="D632">
    <cfRule type="cellIs" dxfId="2971" priority="2122" operator="equal">
      <formula>"未確認"</formula>
    </cfRule>
    <cfRule type="cellIs" dxfId="2970" priority="2123" operator="equal">
      <formula>"✖"</formula>
    </cfRule>
    <cfRule type="cellIs" dxfId="2969" priority="2124" operator="equal">
      <formula>"✔"</formula>
    </cfRule>
  </conditionalFormatting>
  <conditionalFormatting sqref="D638">
    <cfRule type="cellIs" dxfId="2968" priority="2119" operator="equal">
      <formula>"未確認"</formula>
    </cfRule>
    <cfRule type="cellIs" dxfId="2967" priority="2120" operator="equal">
      <formula>"✖"</formula>
    </cfRule>
    <cfRule type="cellIs" dxfId="2966" priority="2121" operator="equal">
      <formula>"✔"</formula>
    </cfRule>
  </conditionalFormatting>
  <conditionalFormatting sqref="D642">
    <cfRule type="cellIs" dxfId="2965" priority="2116" operator="equal">
      <formula>"未確認"</formula>
    </cfRule>
    <cfRule type="cellIs" dxfId="2964" priority="2117" operator="equal">
      <formula>"✖"</formula>
    </cfRule>
    <cfRule type="cellIs" dxfId="2963" priority="2118" operator="equal">
      <formula>"✔"</formula>
    </cfRule>
  </conditionalFormatting>
  <conditionalFormatting sqref="D645">
    <cfRule type="cellIs" dxfId="2962" priority="2113" operator="equal">
      <formula>"未確認"</formula>
    </cfRule>
    <cfRule type="cellIs" dxfId="2961" priority="2114" operator="equal">
      <formula>"✖"</formula>
    </cfRule>
    <cfRule type="cellIs" dxfId="2960" priority="2115" operator="equal">
      <formula>"✔"</formula>
    </cfRule>
  </conditionalFormatting>
  <conditionalFormatting sqref="D651">
    <cfRule type="cellIs" dxfId="2959" priority="2110" operator="equal">
      <formula>"未確認"</formula>
    </cfRule>
    <cfRule type="cellIs" dxfId="2958" priority="2111" operator="equal">
      <formula>"✖"</formula>
    </cfRule>
    <cfRule type="cellIs" dxfId="2957" priority="2112" operator="equal">
      <formula>"✔"</formula>
    </cfRule>
  </conditionalFormatting>
  <conditionalFormatting sqref="D657">
    <cfRule type="cellIs" dxfId="2956" priority="2107" operator="equal">
      <formula>"未確認"</formula>
    </cfRule>
    <cfRule type="cellIs" dxfId="2955" priority="2108" operator="equal">
      <formula>"✖"</formula>
    </cfRule>
    <cfRule type="cellIs" dxfId="2954" priority="2109" operator="equal">
      <formula>"✔"</formula>
    </cfRule>
  </conditionalFormatting>
  <conditionalFormatting sqref="D664">
    <cfRule type="cellIs" dxfId="2953" priority="2104" operator="equal">
      <formula>"未確認"</formula>
    </cfRule>
    <cfRule type="cellIs" dxfId="2952" priority="2105" operator="equal">
      <formula>"✖"</formula>
    </cfRule>
    <cfRule type="cellIs" dxfId="2951" priority="2106" operator="equal">
      <formula>"✔"</formula>
    </cfRule>
  </conditionalFormatting>
  <conditionalFormatting sqref="F458 F462">
    <cfRule type="notContainsBlanks" dxfId="2950" priority="2049">
      <formula>LEN(TRIM(F458))&gt;0</formula>
    </cfRule>
    <cfRule type="containsBlanks" dxfId="2949" priority="2050">
      <formula>LEN(TRIM(F458))=0</formula>
    </cfRule>
  </conditionalFormatting>
  <conditionalFormatting sqref="F18">
    <cfRule type="notContainsBlanks" dxfId="2948" priority="2033">
      <formula>LEN(TRIM(F18))&gt;0</formula>
    </cfRule>
    <cfRule type="containsBlanks" dxfId="2947" priority="2034">
      <formula>LEN(TRIM(F18))=0</formula>
    </cfRule>
  </conditionalFormatting>
  <conditionalFormatting sqref="F20:F30">
    <cfRule type="notContainsBlanks" dxfId="2946" priority="2031">
      <formula>LEN(TRIM(F20))&gt;0</formula>
    </cfRule>
    <cfRule type="containsBlanks" dxfId="2945" priority="2032">
      <formula>LEN(TRIM(F20))=0</formula>
    </cfRule>
  </conditionalFormatting>
  <conditionalFormatting sqref="F89">
    <cfRule type="notContainsBlanks" dxfId="2944" priority="1913">
      <formula>LEN(TRIM(F89))&gt;0</formula>
    </cfRule>
    <cfRule type="containsBlanks" dxfId="2943" priority="1914">
      <formula>LEN(TRIM(F89))=0</formula>
    </cfRule>
  </conditionalFormatting>
  <conditionalFormatting sqref="F93">
    <cfRule type="notContainsBlanks" dxfId="2942" priority="1904">
      <formula>LEN(TRIM(F93))&gt;0</formula>
    </cfRule>
    <cfRule type="containsBlanks" dxfId="2941" priority="1905">
      <formula>LEN(TRIM(F93))=0</formula>
    </cfRule>
  </conditionalFormatting>
  <conditionalFormatting sqref="F98">
    <cfRule type="notContainsBlanks" dxfId="2940" priority="1902">
      <formula>LEN(TRIM(F98))&gt;0</formula>
    </cfRule>
    <cfRule type="containsBlanks" dxfId="2939" priority="1903">
      <formula>LEN(TRIM(F98))=0</formula>
    </cfRule>
  </conditionalFormatting>
  <conditionalFormatting sqref="F102:F121">
    <cfRule type="notContainsBlanks" dxfId="2938" priority="1900">
      <formula>LEN(TRIM(F102))&gt;0</formula>
    </cfRule>
    <cfRule type="containsBlanks" dxfId="2937" priority="1901">
      <formula>LEN(TRIM(F102))=0</formula>
    </cfRule>
  </conditionalFormatting>
  <conditionalFormatting sqref="F137">
    <cfRule type="notContainsBlanks" dxfId="2936" priority="1875">
      <formula>LEN(TRIM(F137))&gt;0</formula>
    </cfRule>
    <cfRule type="containsBlanks" dxfId="2935" priority="1876">
      <formula>LEN(TRIM(F137))=0</formula>
    </cfRule>
  </conditionalFormatting>
  <conditionalFormatting sqref="F139">
    <cfRule type="notContainsBlanks" dxfId="2934" priority="1873">
      <formula>LEN(TRIM(F139))&gt;0</formula>
    </cfRule>
    <cfRule type="containsBlanks" dxfId="2933" priority="1874">
      <formula>LEN(TRIM(F139))=0</formula>
    </cfRule>
  </conditionalFormatting>
  <conditionalFormatting sqref="F141">
    <cfRule type="notContainsBlanks" dxfId="2932" priority="1871">
      <formula>LEN(TRIM(F141))&gt;0</formula>
    </cfRule>
    <cfRule type="containsBlanks" dxfId="2931" priority="1872">
      <formula>LEN(TRIM(F141))=0</formula>
    </cfRule>
  </conditionalFormatting>
  <conditionalFormatting sqref="F143">
    <cfRule type="notContainsBlanks" dxfId="2930" priority="1869">
      <formula>LEN(TRIM(F143))&gt;0</formula>
    </cfRule>
    <cfRule type="containsBlanks" dxfId="2929" priority="1870">
      <formula>LEN(TRIM(F143))=0</formula>
    </cfRule>
  </conditionalFormatting>
  <conditionalFormatting sqref="F215:F222">
    <cfRule type="notContainsBlanks" dxfId="2928" priority="1722">
      <formula>LEN(TRIM(F215))&gt;0</formula>
    </cfRule>
    <cfRule type="containsBlanks" dxfId="2927" priority="1723">
      <formula>LEN(TRIM(F215))=0</formula>
    </cfRule>
  </conditionalFormatting>
  <conditionalFormatting sqref="F228:F230">
    <cfRule type="notContainsBlanks" dxfId="2926" priority="1710">
      <formula>LEN(TRIM(F228))&gt;0</formula>
    </cfRule>
    <cfRule type="containsBlanks" dxfId="2925" priority="1711">
      <formula>LEN(TRIM(F228))=0</formula>
    </cfRule>
  </conditionalFormatting>
  <conditionalFormatting sqref="F235">
    <cfRule type="cellIs" dxfId="2924" priority="1697" operator="equal">
      <formula>"未確認"</formula>
    </cfRule>
    <cfRule type="cellIs" dxfId="2923" priority="1698" operator="equal">
      <formula>"✖"</formula>
    </cfRule>
    <cfRule type="cellIs" dxfId="2922" priority="1699" operator="equal">
      <formula>"✔"</formula>
    </cfRule>
  </conditionalFormatting>
  <conditionalFormatting sqref="F337:F339">
    <cfRule type="containsBlanks" dxfId="2921" priority="2392">
      <formula>LEN(TRIM(F337))=0</formula>
    </cfRule>
    <cfRule type="containsText" dxfId="2920" priority="2393" operator="containsText" text="〇">
      <formula>NOT(ISERROR(SEARCH("〇",F337)))</formula>
    </cfRule>
  </conditionalFormatting>
  <conditionalFormatting sqref="F418:F421">
    <cfRule type="notContainsBlanks" dxfId="2919" priority="1309">
      <formula>LEN(TRIM(F418))&gt;0</formula>
    </cfRule>
    <cfRule type="containsBlanks" dxfId="2918" priority="1310">
      <formula>LEN(TRIM(F418))=0</formula>
    </cfRule>
  </conditionalFormatting>
  <conditionalFormatting sqref="F425:F434">
    <cfRule type="notContainsBlanks" dxfId="2917" priority="1307">
      <formula>LEN(TRIM(F425))&gt;0</formula>
    </cfRule>
    <cfRule type="containsBlanks" dxfId="2916" priority="1308">
      <formula>LEN(TRIM(F425))=0</formula>
    </cfRule>
  </conditionalFormatting>
  <conditionalFormatting sqref="F439:F445">
    <cfRule type="notContainsBlanks" dxfId="2915" priority="1305">
      <formula>LEN(TRIM(F439))&gt;0</formula>
    </cfRule>
    <cfRule type="containsBlanks" dxfId="2914" priority="1306">
      <formula>LEN(TRIM(F439))=0</formula>
    </cfRule>
  </conditionalFormatting>
  <conditionalFormatting sqref="G126">
    <cfRule type="cellIs" dxfId="2913" priority="2479" operator="equal">
      <formula>"✔"</formula>
    </cfRule>
  </conditionalFormatting>
  <conditionalFormatting sqref="G190">
    <cfRule type="cellIs" dxfId="2912" priority="2458" operator="equal">
      <formula>"✔"</formula>
    </cfRule>
  </conditionalFormatting>
  <conditionalFormatting sqref="G193">
    <cfRule type="cellIs" dxfId="2911" priority="2454" operator="equal">
      <formula>"✔"</formula>
    </cfRule>
  </conditionalFormatting>
  <conditionalFormatting sqref="G187:AE188">
    <cfRule type="cellIs" dxfId="2910" priority="242" operator="equal">
      <formula>0</formula>
    </cfRule>
    <cfRule type="notContainsBlanks" dxfId="2909" priority="1756">
      <formula>LEN(TRIM(G187))&gt;0</formula>
    </cfRule>
    <cfRule type="containsBlanks" dxfId="2908" priority="1757">
      <formula>LEN(TRIM(G187))=0</formula>
    </cfRule>
  </conditionalFormatting>
  <conditionalFormatting sqref="G515:AE516">
    <cfRule type="cellIs" dxfId="2907" priority="49" operator="equal">
      <formula>0</formula>
    </cfRule>
    <cfRule type="containsBlanks" dxfId="2906" priority="1157">
      <formula>LEN(TRIM(G515))=0</formula>
    </cfRule>
    <cfRule type="notContainsBlanks" dxfId="2905" priority="1158">
      <formula>LEN(TRIM(G515))&gt;0</formula>
    </cfRule>
  </conditionalFormatting>
  <conditionalFormatting sqref="H33">
    <cfRule type="cellIs" dxfId="2904" priority="2559" operator="between">
      <formula>1</formula>
      <formula>36</formula>
    </cfRule>
    <cfRule type="containsBlanks" dxfId="2903" priority="2572">
      <formula>LEN(TRIM(H33))=0</formula>
    </cfRule>
  </conditionalFormatting>
  <conditionalFormatting sqref="H34:H36 H39:H41">
    <cfRule type="cellIs" dxfId="2902" priority="2544" operator="equal">
      <formula>"未確認"</formula>
    </cfRule>
    <cfRule type="cellIs" dxfId="2901" priority="2545" operator="equal">
      <formula>"✖"</formula>
    </cfRule>
    <cfRule type="cellIs" dxfId="2900" priority="2546" operator="equal">
      <formula>"✔"</formula>
    </cfRule>
  </conditionalFormatting>
  <conditionalFormatting sqref="H161">
    <cfRule type="notContainsBlanks" dxfId="2899" priority="1867">
      <formula>LEN(TRIM(H161))&gt;0</formula>
    </cfRule>
    <cfRule type="containsBlanks" dxfId="2898" priority="1868">
      <formula>LEN(TRIM(H161))=0</formula>
    </cfRule>
  </conditionalFormatting>
  <conditionalFormatting sqref="H479:H480">
    <cfRule type="containsBlanks" dxfId="2897" priority="2227">
      <formula>LEN(TRIM(H479))=0</formula>
    </cfRule>
    <cfRule type="notContainsBlanks" dxfId="2896" priority="2228">
      <formula>LEN(TRIM(H479))&gt;0</formula>
    </cfRule>
  </conditionalFormatting>
  <conditionalFormatting sqref="I13">
    <cfRule type="cellIs" dxfId="2895" priority="2571" operator="equal">
      <formula>"✔"</formula>
    </cfRule>
  </conditionalFormatting>
  <conditionalFormatting sqref="I341:I350">
    <cfRule type="cellIs" dxfId="2894" priority="2413" operator="equal">
      <formula>"✔"</formula>
    </cfRule>
  </conditionalFormatting>
  <conditionalFormatting sqref="J460">
    <cfRule type="containsText" dxfId="2893" priority="1255" operator="containsText" text="平成・令和">
      <formula>NOT(ISERROR(SEARCH("平成・令和",J460)))</formula>
    </cfRule>
    <cfRule type="containsText" dxfId="2892" priority="1256" operator="containsText" text="平成">
      <formula>NOT(ISERROR(SEARCH("平成",J460)))</formula>
    </cfRule>
    <cfRule type="containsText" dxfId="2891" priority="1257" operator="containsText" text="令和">
      <formula>NOT(ISERROR(SEARCH("令和",J460)))</formula>
    </cfRule>
  </conditionalFormatting>
  <conditionalFormatting sqref="K13">
    <cfRule type="cellIs" dxfId="2890" priority="2570" operator="equal">
      <formula>"✔"</formula>
    </cfRule>
  </conditionalFormatting>
  <conditionalFormatting sqref="K190">
    <cfRule type="cellIs" dxfId="2889" priority="2457" operator="equal">
      <formula>"✔"</formula>
    </cfRule>
  </conditionalFormatting>
  <conditionalFormatting sqref="K337:K339">
    <cfRule type="containsBlanks" dxfId="2888" priority="2390">
      <formula>LEN(TRIM(K337))=0</formula>
    </cfRule>
    <cfRule type="containsText" dxfId="2887" priority="2391" operator="containsText" text="〇">
      <formula>NOT(ISERROR(SEARCH("〇",K337)))</formula>
    </cfRule>
  </conditionalFormatting>
  <conditionalFormatting sqref="K341:K342">
    <cfRule type="cellIs" dxfId="2886" priority="2412" operator="equal">
      <formula>"✔"</formula>
    </cfRule>
  </conditionalFormatting>
  <conditionalFormatting sqref="K200:AE201">
    <cfRule type="cellIs" dxfId="2885" priority="239" operator="equal">
      <formula>0</formula>
    </cfRule>
    <cfRule type="containsBlanks" dxfId="2884" priority="1744">
      <formula>LEN(TRIM(K200))=0</formula>
    </cfRule>
    <cfRule type="notContainsBlanks" dxfId="2883" priority="1745">
      <formula>LEN(TRIM(K200))&gt;0</formula>
    </cfRule>
  </conditionalFormatting>
  <conditionalFormatting sqref="L34">
    <cfRule type="cellIs" dxfId="2882" priority="2557" operator="equal">
      <formula>"✖"</formula>
    </cfRule>
    <cfRule type="cellIs" dxfId="2881" priority="2558" operator="equal">
      <formula>"✔"</formula>
    </cfRule>
  </conditionalFormatting>
  <conditionalFormatting sqref="L35">
    <cfRule type="cellIs" dxfId="2880" priority="2541" operator="equal">
      <formula>"未確認"</formula>
    </cfRule>
    <cfRule type="cellIs" dxfId="2879" priority="2542" operator="equal">
      <formula>"✖"</formula>
    </cfRule>
    <cfRule type="cellIs" dxfId="2878" priority="2543" operator="equal">
      <formula>"✔"</formula>
    </cfRule>
  </conditionalFormatting>
  <conditionalFormatting sqref="L36:L37 L39">
    <cfRule type="cellIs" dxfId="2877" priority="2540" operator="equal">
      <formula>"✔"</formula>
    </cfRule>
  </conditionalFormatting>
  <conditionalFormatting sqref="L126">
    <cfRule type="cellIs" dxfId="2876" priority="1897" operator="equal">
      <formula>"ない"</formula>
    </cfRule>
    <cfRule type="cellIs" dxfId="2875" priority="1898" operator="equal">
      <formula>"ある"</formula>
    </cfRule>
    <cfRule type="cellIs" dxfId="2874" priority="1899" operator="equal">
      <formula>"ある・ない"</formula>
    </cfRule>
  </conditionalFormatting>
  <conditionalFormatting sqref="L343">
    <cfRule type="cellIs" dxfId="2873" priority="2371" operator="equal">
      <formula>"✔"</formula>
    </cfRule>
  </conditionalFormatting>
  <conditionalFormatting sqref="L275:AE276">
    <cfRule type="cellIs" dxfId="2872" priority="232" operator="equal">
      <formula>0</formula>
    </cfRule>
    <cfRule type="notContainsBlanks" dxfId="2871" priority="1655">
      <formula>LEN(TRIM(L275))&gt;0</formula>
    </cfRule>
    <cfRule type="containsBlanks" dxfId="2870" priority="1656">
      <formula>LEN(TRIM(L275))=0</formula>
    </cfRule>
  </conditionalFormatting>
  <conditionalFormatting sqref="M13">
    <cfRule type="cellIs" dxfId="2869" priority="2569" operator="equal">
      <formula>"✔"</formula>
    </cfRule>
  </conditionalFormatting>
  <conditionalFormatting sqref="M193">
    <cfRule type="cellIs" dxfId="2868" priority="2453" operator="equal">
      <formula>"✔"</formula>
    </cfRule>
  </conditionalFormatting>
  <conditionalFormatting sqref="M341:M342">
    <cfRule type="cellIs" dxfId="2867" priority="2411" operator="equal">
      <formula>"✔"</formula>
    </cfRule>
  </conditionalFormatting>
  <conditionalFormatting sqref="M421:W422">
    <cfRule type="cellIs" dxfId="2866" priority="76" operator="equal">
      <formula>0</formula>
    </cfRule>
    <cfRule type="containsBlanks" dxfId="2865" priority="1321">
      <formula>LEN(TRIM(M421))=0</formula>
    </cfRule>
    <cfRule type="notContainsBlanks" dxfId="2864" priority="1322">
      <formula>LEN(TRIM(M421))&gt;0</formula>
    </cfRule>
  </conditionalFormatting>
  <conditionalFormatting sqref="N161">
    <cfRule type="notContainsBlanks" dxfId="2863" priority="1865">
      <formula>LEN(TRIM(N161))&gt;0</formula>
    </cfRule>
    <cfRule type="containsBlanks" dxfId="2862" priority="1866">
      <formula>LEN(TRIM(N161))=0</formula>
    </cfRule>
  </conditionalFormatting>
  <conditionalFormatting sqref="N335">
    <cfRule type="containsBlanks" dxfId="2861" priority="1512">
      <formula>LEN(TRIM(N335))=0</formula>
    </cfRule>
    <cfRule type="cellIs" dxfId="2860" priority="1513" operator="equal">
      <formula>"無"</formula>
    </cfRule>
    <cfRule type="cellIs" dxfId="2859" priority="1514" operator="equal">
      <formula>"有"</formula>
    </cfRule>
  </conditionalFormatting>
  <conditionalFormatting sqref="N348">
    <cfRule type="containsBlanks" dxfId="2858" priority="1489">
      <formula>LEN(TRIM(N348))=0</formula>
    </cfRule>
    <cfRule type="cellIs" dxfId="2857" priority="1490" operator="equal">
      <formula>"無"</formula>
    </cfRule>
    <cfRule type="cellIs" dxfId="2856" priority="1491" operator="equal">
      <formula>"有"</formula>
    </cfRule>
  </conditionalFormatting>
  <conditionalFormatting sqref="N547">
    <cfRule type="containsBlanks" dxfId="2855" priority="1073">
      <formula>LEN(TRIM(N547))=0</formula>
    </cfRule>
    <cfRule type="cellIs" dxfId="2854" priority="1074" operator="equal">
      <formula>"未実施"</formula>
    </cfRule>
    <cfRule type="cellIs" dxfId="2853" priority="1075" operator="equal">
      <formula>"✔実施"</formula>
    </cfRule>
  </conditionalFormatting>
  <conditionalFormatting sqref="N550">
    <cfRule type="containsBlanks" dxfId="2852" priority="1058">
      <formula>LEN(TRIM(N550))=0</formula>
    </cfRule>
    <cfRule type="cellIs" dxfId="2851" priority="1059" operator="equal">
      <formula>"未実施"</formula>
    </cfRule>
    <cfRule type="cellIs" dxfId="2850" priority="1060" operator="equal">
      <formula>"✔実施"</formula>
    </cfRule>
  </conditionalFormatting>
  <conditionalFormatting sqref="N553">
    <cfRule type="containsBlanks" dxfId="2849" priority="1055">
      <formula>LEN(TRIM(N553))=0</formula>
    </cfRule>
    <cfRule type="cellIs" dxfId="2848" priority="1056" operator="equal">
      <formula>"未実施"</formula>
    </cfRule>
    <cfRule type="cellIs" dxfId="2847" priority="1057" operator="equal">
      <formula>"✔実施"</formula>
    </cfRule>
  </conditionalFormatting>
  <conditionalFormatting sqref="N556">
    <cfRule type="containsBlanks" dxfId="2846" priority="1052">
      <formula>LEN(TRIM(N556))=0</formula>
    </cfRule>
    <cfRule type="cellIs" dxfId="2845" priority="1053" operator="equal">
      <formula>"未実施"</formula>
    </cfRule>
    <cfRule type="cellIs" dxfId="2844" priority="1054" operator="equal">
      <formula>"✔実施"</formula>
    </cfRule>
  </conditionalFormatting>
  <conditionalFormatting sqref="N559">
    <cfRule type="containsBlanks" dxfId="2843" priority="1049">
      <formula>LEN(TRIM(N559))=0</formula>
    </cfRule>
    <cfRule type="cellIs" dxfId="2842" priority="1050" operator="equal">
      <formula>"未実施"</formula>
    </cfRule>
    <cfRule type="cellIs" dxfId="2841" priority="1051" operator="equal">
      <formula>"✔実施"</formula>
    </cfRule>
  </conditionalFormatting>
  <conditionalFormatting sqref="O13">
    <cfRule type="cellIs" dxfId="2840" priority="2568" operator="equal">
      <formula>"✔"</formula>
    </cfRule>
  </conditionalFormatting>
  <conditionalFormatting sqref="O36:O37">
    <cfRule type="cellIs" dxfId="2839" priority="2554" operator="equal">
      <formula>"✔"</formula>
    </cfRule>
  </conditionalFormatting>
  <conditionalFormatting sqref="O39">
    <cfRule type="cellIs" dxfId="2838" priority="2549" operator="equal">
      <formula>"✔"</formula>
    </cfRule>
  </conditionalFormatting>
  <conditionalFormatting sqref="O337:O339">
    <cfRule type="containsBlanks" dxfId="2837" priority="2384">
      <formula>LEN(TRIM(O337))=0</formula>
    </cfRule>
    <cfRule type="containsText" dxfId="2836" priority="2385" operator="containsText" text="〇">
      <formula>NOT(ISERROR(SEARCH("〇",O337)))</formula>
    </cfRule>
  </conditionalFormatting>
  <conditionalFormatting sqref="O341:O343">
    <cfRule type="cellIs" dxfId="2835" priority="2370" operator="equal">
      <formula>"✔"</formula>
    </cfRule>
  </conditionalFormatting>
  <conditionalFormatting sqref="O450">
    <cfRule type="cellIs" dxfId="2834" priority="1301" operator="between">
      <formula>1</formula>
      <formula>10</formula>
    </cfRule>
  </conditionalFormatting>
  <conditionalFormatting sqref="O529">
    <cfRule type="containsBlanks" dxfId="2833" priority="1122">
      <formula>LEN(TRIM(O529))=0</formula>
    </cfRule>
    <cfRule type="cellIs" dxfId="2832" priority="1123" operator="equal">
      <formula>"有"</formula>
    </cfRule>
    <cfRule type="cellIs" dxfId="2831" priority="1124" operator="equal">
      <formula>"無"</formula>
    </cfRule>
  </conditionalFormatting>
  <conditionalFormatting sqref="O531">
    <cfRule type="containsBlanks" dxfId="2830" priority="1116">
      <formula>LEN(TRIM(O531))=0</formula>
    </cfRule>
    <cfRule type="cellIs" dxfId="2829" priority="1117" operator="equal">
      <formula>"有"</formula>
    </cfRule>
    <cfRule type="cellIs" dxfId="2828" priority="1118" operator="equal">
      <formula>"無"</formula>
    </cfRule>
  </conditionalFormatting>
  <conditionalFormatting sqref="O450:P450">
    <cfRule type="containsBlanks" dxfId="2827" priority="1300">
      <formula>LEN(TRIM(O450))=0</formula>
    </cfRule>
  </conditionalFormatting>
  <conditionalFormatting sqref="P479:P480">
    <cfRule type="containsBlanks" dxfId="2826" priority="2221">
      <formula>LEN(TRIM(P479))=0</formula>
    </cfRule>
    <cfRule type="expression" dxfId="2825" priority="2222">
      <formula>AND($O$831="昼間想定",$O$832="昼間想定")</formula>
    </cfRule>
    <cfRule type="notContainsBlanks" dxfId="2824" priority="2223">
      <formula>LEN(TRIM(P479))&gt;0</formula>
    </cfRule>
  </conditionalFormatting>
  <conditionalFormatting sqref="P182:R183">
    <cfRule type="containsBlanks" dxfId="2823" priority="1768">
      <formula>LEN(TRIM(P182))=0</formula>
    </cfRule>
    <cfRule type="cellIs" dxfId="2822" priority="1769" operator="equal">
      <formula>"無"</formula>
    </cfRule>
    <cfRule type="cellIs" dxfId="2821" priority="1770" operator="equal">
      <formula>"有"</formula>
    </cfRule>
  </conditionalFormatting>
  <conditionalFormatting sqref="Q13">
    <cfRule type="cellIs" dxfId="2820" priority="2567" operator="equal">
      <formula>"✔"</formula>
    </cfRule>
  </conditionalFormatting>
  <conditionalFormatting sqref="Q126">
    <cfRule type="cellIs" dxfId="2819" priority="2478" operator="equal">
      <formula>"✔"</formula>
    </cfRule>
  </conditionalFormatting>
  <conditionalFormatting sqref="Q190">
    <cfRule type="cellIs" dxfId="2818" priority="2456" operator="equal">
      <formula>"✔"</formula>
    </cfRule>
  </conditionalFormatting>
  <conditionalFormatting sqref="Q341:Q342">
    <cfRule type="cellIs" dxfId="2817" priority="2409" operator="equal">
      <formula>"✔"</formula>
    </cfRule>
  </conditionalFormatting>
  <conditionalFormatting sqref="R37">
    <cfRule type="cellIs" dxfId="2816" priority="2553" operator="equal">
      <formula>"✔"</formula>
    </cfRule>
  </conditionalFormatting>
  <conditionalFormatting sqref="R39">
    <cfRule type="cellIs" dxfId="2815" priority="2548" operator="equal">
      <formula>"✔"</formula>
    </cfRule>
  </conditionalFormatting>
  <conditionalFormatting sqref="S13">
    <cfRule type="cellIs" dxfId="2814" priority="2566" operator="equal">
      <formula>"✔"</formula>
    </cfRule>
  </conditionalFormatting>
  <conditionalFormatting sqref="S337:S339">
    <cfRule type="containsBlanks" dxfId="2813" priority="2378">
      <formula>LEN(TRIM(S337))=0</formula>
    </cfRule>
    <cfRule type="containsText" dxfId="2812" priority="2379" operator="containsText" text="〇">
      <formula>NOT(ISERROR(SEARCH("〇",S337)))</formula>
    </cfRule>
  </conditionalFormatting>
  <conditionalFormatting sqref="S341:S343">
    <cfRule type="cellIs" dxfId="2811" priority="2369" operator="equal">
      <formula>"✔"</formula>
    </cfRule>
  </conditionalFormatting>
  <conditionalFormatting sqref="T243">
    <cfRule type="cellIs" dxfId="2810" priority="2419" operator="equal">
      <formula>"ない"</formula>
    </cfRule>
    <cfRule type="cellIs" dxfId="2809" priority="2420" operator="equal">
      <formula>"ある"</formula>
    </cfRule>
    <cfRule type="cellIs" dxfId="2808" priority="2421" operator="equal">
      <formula>"ある・ない"</formula>
    </cfRule>
  </conditionalFormatting>
  <conditionalFormatting sqref="T242:V242">
    <cfRule type="cellIs" dxfId="2807" priority="2422" operator="equal">
      <formula>"いない"</formula>
    </cfRule>
    <cfRule type="cellIs" dxfId="2806" priority="2423" operator="equal">
      <formula>"いる"</formula>
    </cfRule>
    <cfRule type="cellIs" dxfId="2805" priority="2424" operator="equal">
      <formula>"いる・いない"</formula>
    </cfRule>
  </conditionalFormatting>
  <conditionalFormatting sqref="T261:V261">
    <cfRule type="cellIs" dxfId="2804" priority="2416" operator="equal">
      <formula>"いない"</formula>
    </cfRule>
    <cfRule type="cellIs" dxfId="2803" priority="2417" operator="equal">
      <formula>"いる"</formula>
    </cfRule>
    <cfRule type="cellIs" dxfId="2802" priority="2418" operator="equal">
      <formula>"いる・いない"</formula>
    </cfRule>
  </conditionalFormatting>
  <conditionalFormatting sqref="U13">
    <cfRule type="cellIs" dxfId="2801" priority="2565" operator="equal">
      <formula>"✔"</formula>
    </cfRule>
  </conditionalFormatting>
  <conditionalFormatting sqref="U37">
    <cfRule type="cellIs" dxfId="2800" priority="2552" operator="equal">
      <formula>"✔"</formula>
    </cfRule>
  </conditionalFormatting>
  <conditionalFormatting sqref="U39">
    <cfRule type="cellIs" dxfId="2799" priority="2547" operator="equal">
      <formula>"✔"</formula>
    </cfRule>
  </conditionalFormatting>
  <conditionalFormatting sqref="U161">
    <cfRule type="notContainsBlanks" dxfId="2798" priority="1863">
      <formula>LEN(TRIM(U161))&gt;0</formula>
    </cfRule>
    <cfRule type="containsBlanks" dxfId="2797" priority="1864">
      <formula>LEN(TRIM(U161))=0</formula>
    </cfRule>
  </conditionalFormatting>
  <conditionalFormatting sqref="U341:U342">
    <cfRule type="cellIs" dxfId="2796" priority="2407" operator="equal">
      <formula>"✔"</formula>
    </cfRule>
  </conditionalFormatting>
  <conditionalFormatting sqref="V126">
    <cfRule type="cellIs" dxfId="2795" priority="2477" operator="equal">
      <formula>"✔"</formula>
    </cfRule>
  </conditionalFormatting>
  <conditionalFormatting sqref="V547">
    <cfRule type="containsBlanks" dxfId="2794" priority="1046">
      <formula>LEN(TRIM(V547))=0</formula>
    </cfRule>
    <cfRule type="cellIs" dxfId="2793" priority="1047" operator="equal">
      <formula>"未実施"</formula>
    </cfRule>
    <cfRule type="cellIs" dxfId="2792" priority="1048" operator="equal">
      <formula>"✔実施"</formula>
    </cfRule>
  </conditionalFormatting>
  <conditionalFormatting sqref="V550">
    <cfRule type="containsBlanks" dxfId="2791" priority="1043">
      <formula>LEN(TRIM(V550))=0</formula>
    </cfRule>
    <cfRule type="cellIs" dxfId="2790" priority="1044" operator="equal">
      <formula>"未実施"</formula>
    </cfRule>
    <cfRule type="cellIs" dxfId="2789" priority="1045" operator="equal">
      <formula>"✔実施"</formula>
    </cfRule>
  </conditionalFormatting>
  <conditionalFormatting sqref="V553">
    <cfRule type="containsBlanks" dxfId="2788" priority="1040">
      <formula>LEN(TRIM(V553))=0</formula>
    </cfRule>
    <cfRule type="cellIs" dxfId="2787" priority="1041" operator="equal">
      <formula>"未実施"</formula>
    </cfRule>
    <cfRule type="cellIs" dxfId="2786" priority="1042" operator="equal">
      <formula>"✔実施"</formula>
    </cfRule>
  </conditionalFormatting>
  <conditionalFormatting sqref="V556">
    <cfRule type="containsBlanks" dxfId="2785" priority="1037">
      <formula>LEN(TRIM(V556))=0</formula>
    </cfRule>
    <cfRule type="cellIs" dxfId="2784" priority="1038" operator="equal">
      <formula>"未実施"</formula>
    </cfRule>
    <cfRule type="cellIs" dxfId="2783" priority="1039" operator="equal">
      <formula>"✔実施"</formula>
    </cfRule>
  </conditionalFormatting>
  <conditionalFormatting sqref="V559">
    <cfRule type="containsBlanks" dxfId="2782" priority="1034">
      <formula>LEN(TRIM(V559))=0</formula>
    </cfRule>
    <cfRule type="cellIs" dxfId="2781" priority="1035" operator="equal">
      <formula>"未実施"</formula>
    </cfRule>
    <cfRule type="cellIs" dxfId="2780" priority="1036" operator="equal">
      <formula>"✔実施"</formula>
    </cfRule>
  </conditionalFormatting>
  <conditionalFormatting sqref="V11:W11">
    <cfRule type="notContainsBlanks" dxfId="2779" priority="2091">
      <formula>LEN(TRIM(V11))&gt;0</formula>
    </cfRule>
  </conditionalFormatting>
  <conditionalFormatting sqref="W13">
    <cfRule type="cellIs" dxfId="2778" priority="2564" operator="equal">
      <formula>"✔"</formula>
    </cfRule>
  </conditionalFormatting>
  <conditionalFormatting sqref="W190">
    <cfRule type="cellIs" dxfId="2777" priority="2455" operator="equal">
      <formula>"✔"</formula>
    </cfRule>
  </conditionalFormatting>
  <conditionalFormatting sqref="W193">
    <cfRule type="cellIs" dxfId="2776" priority="2452" operator="equal">
      <formula>"✔"</formula>
    </cfRule>
  </conditionalFormatting>
  <conditionalFormatting sqref="W341:W342">
    <cfRule type="cellIs" dxfId="2775" priority="2406" operator="equal">
      <formula>"✔"</formula>
    </cfRule>
  </conditionalFormatting>
  <conditionalFormatting sqref="X37">
    <cfRule type="cellIs" dxfId="2774" priority="2551" operator="equal">
      <formula>"✔"</formula>
    </cfRule>
  </conditionalFormatting>
  <conditionalFormatting sqref="X325">
    <cfRule type="cellIs" dxfId="2773" priority="2415" operator="equal">
      <formula>"✔"</formula>
    </cfRule>
  </conditionalFormatting>
  <conditionalFormatting sqref="X337:X339">
    <cfRule type="containsBlanks" dxfId="2772" priority="2372">
      <formula>LEN(TRIM(X337))=0</formula>
    </cfRule>
    <cfRule type="containsText" dxfId="2771" priority="2373" operator="containsText" text="〇">
      <formula>NOT(ISERROR(SEARCH("〇",X337)))</formula>
    </cfRule>
  </conditionalFormatting>
  <conditionalFormatting sqref="X547">
    <cfRule type="containsBlanks" dxfId="2770" priority="1031">
      <formula>LEN(TRIM(X547))=0</formula>
    </cfRule>
    <cfRule type="cellIs" dxfId="2769" priority="1032" operator="equal">
      <formula>"未実施"</formula>
    </cfRule>
    <cfRule type="cellIs" dxfId="2768" priority="1033" operator="equal">
      <formula>"✔実施"</formula>
    </cfRule>
  </conditionalFormatting>
  <conditionalFormatting sqref="X550">
    <cfRule type="containsBlanks" dxfId="2767" priority="1028">
      <formula>LEN(TRIM(X550))=0</formula>
    </cfRule>
    <cfRule type="cellIs" dxfId="2766" priority="1029" operator="equal">
      <formula>"未実施"</formula>
    </cfRule>
    <cfRule type="cellIs" dxfId="2765" priority="1030" operator="equal">
      <formula>"✔実施"</formula>
    </cfRule>
  </conditionalFormatting>
  <conditionalFormatting sqref="Y13">
    <cfRule type="cellIs" dxfId="2764" priority="2563" operator="equal">
      <formula>"✔"</formula>
    </cfRule>
  </conditionalFormatting>
  <conditionalFormatting sqref="Y341:Y342">
    <cfRule type="cellIs" dxfId="2763" priority="2405" operator="equal">
      <formula>"✔"</formula>
    </cfRule>
  </conditionalFormatting>
  <conditionalFormatting sqref="Z547">
    <cfRule type="containsBlanks" dxfId="2762" priority="1025">
      <formula>LEN(TRIM(Z547))=0</formula>
    </cfRule>
    <cfRule type="cellIs" dxfId="2761" priority="1026" operator="equal">
      <formula>"未実施"</formula>
    </cfRule>
    <cfRule type="cellIs" dxfId="2760" priority="1027" operator="equal">
      <formula>"✔実施"</formula>
    </cfRule>
  </conditionalFormatting>
  <conditionalFormatting sqref="Z550">
    <cfRule type="containsBlanks" dxfId="2759" priority="1022">
      <formula>LEN(TRIM(Z550))=0</formula>
    </cfRule>
    <cfRule type="cellIs" dxfId="2758" priority="1023" operator="equal">
      <formula>"未実施"</formula>
    </cfRule>
    <cfRule type="cellIs" dxfId="2757" priority="1024" operator="equal">
      <formula>"✔実施"</formula>
    </cfRule>
  </conditionalFormatting>
  <conditionalFormatting sqref="Z553">
    <cfRule type="containsBlanks" dxfId="2756" priority="1019">
      <formula>LEN(TRIM(Z553))=0</formula>
    </cfRule>
    <cfRule type="cellIs" dxfId="2755" priority="1020" operator="equal">
      <formula>"未実施"</formula>
    </cfRule>
    <cfRule type="cellIs" dxfId="2754" priority="1021" operator="equal">
      <formula>"✔実施"</formula>
    </cfRule>
  </conditionalFormatting>
  <conditionalFormatting sqref="Z556">
    <cfRule type="containsBlanks" dxfId="2753" priority="1016">
      <formula>LEN(TRIM(Z556))=0</formula>
    </cfRule>
    <cfRule type="cellIs" dxfId="2752" priority="1017" operator="equal">
      <formula>"未実施"</formula>
    </cfRule>
    <cfRule type="cellIs" dxfId="2751" priority="1018" operator="equal">
      <formula>"✔実施"</formula>
    </cfRule>
  </conditionalFormatting>
  <conditionalFormatting sqref="Z559">
    <cfRule type="containsBlanks" dxfId="2750" priority="1013">
      <formula>LEN(TRIM(Z559))=0</formula>
    </cfRule>
    <cfRule type="cellIs" dxfId="2749" priority="1014" operator="equal">
      <formula>"未実施"</formula>
    </cfRule>
    <cfRule type="cellIs" dxfId="2748" priority="1015" operator="equal">
      <formula>"✔実施"</formula>
    </cfRule>
  </conditionalFormatting>
  <conditionalFormatting sqref="AA13">
    <cfRule type="cellIs" dxfId="2747" priority="2562" operator="equal">
      <formula>"✔"</formula>
    </cfRule>
  </conditionalFormatting>
  <conditionalFormatting sqref="AA325">
    <cfRule type="cellIs" dxfId="2746" priority="2414" operator="equal">
      <formula>"✔"</formula>
    </cfRule>
  </conditionalFormatting>
  <conditionalFormatting sqref="AA341:AA342">
    <cfRule type="cellIs" dxfId="2745" priority="2404" operator="equal">
      <formula>"✔"</formula>
    </cfRule>
  </conditionalFormatting>
  <conditionalFormatting sqref="AA579:AD601">
    <cfRule type="containsBlanks" dxfId="2744" priority="853">
      <formula>LEN(TRIM(AA579))=0</formula>
    </cfRule>
    <cfRule type="cellIs" dxfId="2743" priority="854" operator="equal">
      <formula>0</formula>
    </cfRule>
    <cfRule type="cellIs" dxfId="2742" priority="921" operator="equal">
      <formula>"いる"</formula>
    </cfRule>
    <cfRule type="cellIs" dxfId="2741" priority="922" operator="equal">
      <formula>"いない"</formula>
    </cfRule>
  </conditionalFormatting>
  <conditionalFormatting sqref="AA579:AG601">
    <cfRule type="containsBlanks" dxfId="2740" priority="886">
      <formula>LEN(TRIM(AA579))=0</formula>
    </cfRule>
  </conditionalFormatting>
  <conditionalFormatting sqref="AB37">
    <cfRule type="cellIs" dxfId="2739" priority="2550" operator="equal">
      <formula>"✔"</formula>
    </cfRule>
  </conditionalFormatting>
  <conditionalFormatting sqref="AB547">
    <cfRule type="containsBlanks" dxfId="2738" priority="1010">
      <formula>LEN(TRIM(AB547))=0</formula>
    </cfRule>
    <cfRule type="cellIs" dxfId="2737" priority="1011" operator="equal">
      <formula>"未実施"</formula>
    </cfRule>
    <cfRule type="cellIs" dxfId="2736" priority="1012" operator="equal">
      <formula>"✔実施"</formula>
    </cfRule>
  </conditionalFormatting>
  <conditionalFormatting sqref="AB550">
    <cfRule type="containsBlanks" dxfId="2735" priority="1007">
      <formula>LEN(TRIM(AB550))=0</formula>
    </cfRule>
    <cfRule type="cellIs" dxfId="2734" priority="1008" operator="equal">
      <formula>"未実施"</formula>
    </cfRule>
    <cfRule type="cellIs" dxfId="2733" priority="1009" operator="equal">
      <formula>"✔実施"</formula>
    </cfRule>
  </conditionalFormatting>
  <conditionalFormatting sqref="AC13">
    <cfRule type="cellIs" dxfId="2732" priority="2561" operator="equal">
      <formula>"✔"</formula>
    </cfRule>
  </conditionalFormatting>
  <conditionalFormatting sqref="AC341:AC342">
    <cfRule type="cellIs" dxfId="2731" priority="2403" operator="equal">
      <formula>"✔"</formula>
    </cfRule>
  </conditionalFormatting>
  <conditionalFormatting sqref="AD491:AD499">
    <cfRule type="cellIs" dxfId="2730" priority="1182" operator="equal">
      <formula>"未確認"</formula>
    </cfRule>
    <cfRule type="cellIs" dxfId="2729" priority="1183" operator="equal">
      <formula>"✖"</formula>
    </cfRule>
    <cfRule type="cellIs" dxfId="2728" priority="1184" operator="equal">
      <formula>"✔"</formula>
    </cfRule>
  </conditionalFormatting>
  <conditionalFormatting sqref="AD503:AD510">
    <cfRule type="cellIs" dxfId="2727" priority="1179" operator="equal">
      <formula>"未確認"</formula>
    </cfRule>
    <cfRule type="cellIs" dxfId="2726" priority="1180" operator="equal">
      <formula>"✖"</formula>
    </cfRule>
    <cfRule type="cellIs" dxfId="2725" priority="1181" operator="equal">
      <formula>"✔"</formula>
    </cfRule>
  </conditionalFormatting>
  <conditionalFormatting sqref="AD547">
    <cfRule type="containsBlanks" dxfId="2724" priority="1004">
      <formula>LEN(TRIM(AD547))=0</formula>
    </cfRule>
    <cfRule type="cellIs" dxfId="2723" priority="1005" operator="equal">
      <formula>"未実施"</formula>
    </cfRule>
    <cfRule type="cellIs" dxfId="2722" priority="1006" operator="equal">
      <formula>"✔実施"</formula>
    </cfRule>
  </conditionalFormatting>
  <conditionalFormatting sqref="AD550">
    <cfRule type="containsBlanks" dxfId="2721" priority="1001">
      <formula>LEN(TRIM(AD550))=0</formula>
    </cfRule>
    <cfRule type="cellIs" dxfId="2720" priority="1002" operator="equal">
      <formula>"未実施"</formula>
    </cfRule>
    <cfRule type="cellIs" dxfId="2719" priority="1003" operator="equal">
      <formula>"✔実施"</formula>
    </cfRule>
  </conditionalFormatting>
  <conditionalFormatting sqref="AE13">
    <cfRule type="cellIs" dxfId="2718" priority="2560" operator="equal">
      <formula>"✔"</formula>
    </cfRule>
  </conditionalFormatting>
  <conditionalFormatting sqref="AE341:AE342">
    <cfRule type="cellIs" dxfId="2717" priority="2402" operator="equal">
      <formula>"✔"</formula>
    </cfRule>
  </conditionalFormatting>
  <conditionalFormatting sqref="AE580">
    <cfRule type="cellIs" dxfId="2716" priority="2176" operator="equal">
      <formula>"いない"</formula>
    </cfRule>
    <cfRule type="cellIs" dxfId="2715" priority="2177" operator="equal">
      <formula>"いる"</formula>
    </cfRule>
    <cfRule type="cellIs" dxfId="2714" priority="2178" operator="equal">
      <formula>"いる・いない"</formula>
    </cfRule>
  </conditionalFormatting>
  <conditionalFormatting sqref="AE582">
    <cfRule type="cellIs" dxfId="2713" priority="917" operator="equal">
      <formula>"いない"</formula>
    </cfRule>
    <cfRule type="cellIs" dxfId="2712" priority="918" operator="equal">
      <formula>"いる"</formula>
    </cfRule>
    <cfRule type="cellIs" dxfId="2711" priority="919" operator="equal">
      <formula>"いる・いない"</formula>
    </cfRule>
  </conditionalFormatting>
  <conditionalFormatting sqref="AE585">
    <cfRule type="cellIs" dxfId="2710" priority="914" operator="equal">
      <formula>"いない"</formula>
    </cfRule>
    <cfRule type="cellIs" dxfId="2709" priority="915" operator="equal">
      <formula>"いる"</formula>
    </cfRule>
    <cfRule type="cellIs" dxfId="2708" priority="916" operator="equal">
      <formula>"いる・いない"</formula>
    </cfRule>
  </conditionalFormatting>
  <conditionalFormatting sqref="AE587:AE590">
    <cfRule type="cellIs" dxfId="2707" priority="902" operator="equal">
      <formula>"いない"</formula>
    </cfRule>
    <cfRule type="cellIs" dxfId="2706" priority="903" operator="equal">
      <formula>"いる"</formula>
    </cfRule>
    <cfRule type="cellIs" dxfId="2705" priority="904" operator="equal">
      <formula>"いる・いない"</formula>
    </cfRule>
  </conditionalFormatting>
  <conditionalFormatting sqref="AE592">
    <cfRule type="cellIs" dxfId="2704" priority="899" operator="equal">
      <formula>"いない"</formula>
    </cfRule>
    <cfRule type="cellIs" dxfId="2703" priority="900" operator="equal">
      <formula>"いる"</formula>
    </cfRule>
    <cfRule type="cellIs" dxfId="2702" priority="901" operator="equal">
      <formula>"いる・いない"</formula>
    </cfRule>
  </conditionalFormatting>
  <conditionalFormatting sqref="AE595">
    <cfRule type="cellIs" dxfId="2701" priority="896" operator="equal">
      <formula>"いない"</formula>
    </cfRule>
    <cfRule type="cellIs" dxfId="2700" priority="897" operator="equal">
      <formula>"いる"</formula>
    </cfRule>
    <cfRule type="cellIs" dxfId="2699" priority="898" operator="equal">
      <formula>"いる・いない"</formula>
    </cfRule>
  </conditionalFormatting>
  <conditionalFormatting sqref="AE597">
    <cfRule type="cellIs" dxfId="2698" priority="893" operator="equal">
      <formula>"いない"</formula>
    </cfRule>
    <cfRule type="cellIs" dxfId="2697" priority="894" operator="equal">
      <formula>"いる"</formula>
    </cfRule>
    <cfRule type="cellIs" dxfId="2696" priority="895" operator="equal">
      <formula>"いる・いない"</formula>
    </cfRule>
  </conditionalFormatting>
  <conditionalFormatting sqref="AE599">
    <cfRule type="cellIs" dxfId="2695" priority="890" operator="equal">
      <formula>"いない"</formula>
    </cfRule>
    <cfRule type="cellIs" dxfId="2694" priority="891" operator="equal">
      <formula>"いる"</formula>
    </cfRule>
    <cfRule type="cellIs" dxfId="2693" priority="892" operator="equal">
      <formula>"いる・いない"</formula>
    </cfRule>
  </conditionalFormatting>
  <conditionalFormatting sqref="AE601">
    <cfRule type="cellIs" dxfId="2692" priority="887" operator="equal">
      <formula>"いない"</formula>
    </cfRule>
    <cfRule type="cellIs" dxfId="2691" priority="888" operator="equal">
      <formula>"いる"</formula>
    </cfRule>
    <cfRule type="cellIs" dxfId="2690" priority="889" operator="equal">
      <formula>"いる・いない"</formula>
    </cfRule>
  </conditionalFormatting>
  <conditionalFormatting sqref="AF547">
    <cfRule type="containsBlanks" dxfId="2689" priority="998">
      <formula>LEN(TRIM(AF547))=0</formula>
    </cfRule>
    <cfRule type="cellIs" dxfId="2688" priority="999" operator="equal">
      <formula>"記録無"</formula>
    </cfRule>
    <cfRule type="cellIs" dxfId="2687" priority="1000" operator="equal">
      <formula>"記録有"</formula>
    </cfRule>
  </conditionalFormatting>
  <conditionalFormatting sqref="AF550">
    <cfRule type="containsBlanks" dxfId="2686" priority="983">
      <formula>LEN(TRIM(AF550))=0</formula>
    </cfRule>
    <cfRule type="cellIs" dxfId="2685" priority="984" operator="equal">
      <formula>"記録無"</formula>
    </cfRule>
    <cfRule type="cellIs" dxfId="2684" priority="985" operator="equal">
      <formula>"記録有"</formula>
    </cfRule>
  </conditionalFormatting>
  <conditionalFormatting sqref="AF553">
    <cfRule type="containsBlanks" dxfId="2683" priority="980">
      <formula>LEN(TRIM(AF553))=0</formula>
    </cfRule>
    <cfRule type="cellIs" dxfId="2682" priority="981" operator="equal">
      <formula>"記録無"</formula>
    </cfRule>
    <cfRule type="cellIs" dxfId="2681" priority="982" operator="equal">
      <formula>"記録有"</formula>
    </cfRule>
  </conditionalFormatting>
  <conditionalFormatting sqref="AF556">
    <cfRule type="containsBlanks" dxfId="2680" priority="977">
      <formula>LEN(TRIM(AF556))=0</formula>
    </cfRule>
    <cfRule type="cellIs" dxfId="2679" priority="978" operator="equal">
      <formula>"記録無"</formula>
    </cfRule>
    <cfRule type="cellIs" dxfId="2678" priority="979" operator="equal">
      <formula>"記録有"</formula>
    </cfRule>
  </conditionalFormatting>
  <conditionalFormatting sqref="AF559">
    <cfRule type="containsBlanks" dxfId="2677" priority="974">
      <formula>LEN(TRIM(AF559))=0</formula>
    </cfRule>
    <cfRule type="cellIs" dxfId="2676" priority="975" operator="equal">
      <formula>"記録無"</formula>
    </cfRule>
    <cfRule type="cellIs" dxfId="2675" priority="976" operator="equal">
      <formula>"記録有"</formula>
    </cfRule>
  </conditionalFormatting>
  <conditionalFormatting sqref="AI2">
    <cfRule type="cellIs" dxfId="2674" priority="2102" operator="equal">
      <formula>"いない"</formula>
    </cfRule>
    <cfRule type="cellIs" dxfId="2673" priority="2103" operator="equal">
      <formula>"いる"</formula>
    </cfRule>
  </conditionalFormatting>
  <conditionalFormatting sqref="AI5">
    <cfRule type="cellIs" dxfId="2672" priority="2094" operator="equal">
      <formula>"いない"</formula>
    </cfRule>
    <cfRule type="cellIs" dxfId="2671" priority="2095" operator="equal">
      <formula>"いる"</formula>
    </cfRule>
  </conditionalFormatting>
  <conditionalFormatting sqref="AI17">
    <cfRule type="cellIs" dxfId="2670" priority="2037" operator="equal">
      <formula>"いない"</formula>
    </cfRule>
    <cfRule type="cellIs" dxfId="2669" priority="2038" operator="equal">
      <formula>"いる"</formula>
    </cfRule>
  </conditionalFormatting>
  <conditionalFormatting sqref="AI32">
    <cfRule type="cellIs" dxfId="2668" priority="2017" operator="equal">
      <formula>"いない"</formula>
    </cfRule>
    <cfRule type="cellIs" dxfId="2667" priority="2018" operator="equal">
      <formula>"いる"</formula>
    </cfRule>
  </conditionalFormatting>
  <conditionalFormatting sqref="AI44">
    <cfRule type="cellIs" dxfId="2666" priority="2007" operator="equal">
      <formula>"いない"</formula>
    </cfRule>
    <cfRule type="cellIs" dxfId="2665" priority="2008" operator="equal">
      <formula>"いる"</formula>
    </cfRule>
  </conditionalFormatting>
  <conditionalFormatting sqref="AI52">
    <cfRule type="cellIs" dxfId="2664" priority="1991" operator="equal">
      <formula>"いない"</formula>
    </cfRule>
    <cfRule type="cellIs" dxfId="2663" priority="1992" operator="equal">
      <formula>"いる"</formula>
    </cfRule>
  </conditionalFormatting>
  <conditionalFormatting sqref="AI57">
    <cfRule type="cellIs" dxfId="2662" priority="1971" operator="equal">
      <formula>"いない"</formula>
    </cfRule>
    <cfRule type="cellIs" dxfId="2661" priority="1972" operator="equal">
      <formula>"いる"</formula>
    </cfRule>
  </conditionalFormatting>
  <conditionalFormatting sqref="AI62">
    <cfRule type="cellIs" dxfId="2660" priority="1957" operator="equal">
      <formula>"いない"</formula>
    </cfRule>
    <cfRule type="cellIs" dxfId="2659" priority="1958" operator="equal">
      <formula>"いる"</formula>
    </cfRule>
  </conditionalFormatting>
  <conditionalFormatting sqref="AI64">
    <cfRule type="cellIs" dxfId="2658" priority="1947" operator="equal">
      <formula>"いない"</formula>
    </cfRule>
    <cfRule type="cellIs" dxfId="2657" priority="1948" operator="equal">
      <formula>"いる"</formula>
    </cfRule>
  </conditionalFormatting>
  <conditionalFormatting sqref="AI73">
    <cfRule type="cellIs" dxfId="2656" priority="1937" operator="equal">
      <formula>"いない"</formula>
    </cfRule>
    <cfRule type="cellIs" dxfId="2655" priority="1938" operator="equal">
      <formula>"いる"</formula>
    </cfRule>
  </conditionalFormatting>
  <conditionalFormatting sqref="AI82">
    <cfRule type="cellIs" dxfId="2654" priority="1927" operator="equal">
      <formula>"いない"</formula>
    </cfRule>
    <cfRule type="cellIs" dxfId="2653" priority="1928" operator="equal">
      <formula>"いる"</formula>
    </cfRule>
  </conditionalFormatting>
  <conditionalFormatting sqref="AI87">
    <cfRule type="cellIs" dxfId="2652" priority="1917" operator="equal">
      <formula>"いない"</formula>
    </cfRule>
    <cfRule type="cellIs" dxfId="2651" priority="1918" operator="equal">
      <formula>"いる"</formula>
    </cfRule>
  </conditionalFormatting>
  <conditionalFormatting sqref="AI125">
    <cfRule type="cellIs" dxfId="2650" priority="1889" operator="equal">
      <formula>"いない"</formula>
    </cfRule>
    <cfRule type="cellIs" dxfId="2649" priority="1890" operator="equal">
      <formula>"いる"</formula>
    </cfRule>
  </conditionalFormatting>
  <conditionalFormatting sqref="AI128">
    <cfRule type="cellIs" dxfId="2648" priority="1879" operator="equal">
      <formula>"いない"</formula>
    </cfRule>
    <cfRule type="cellIs" dxfId="2647" priority="1880" operator="equal">
      <formula>"いる"</formula>
    </cfRule>
  </conditionalFormatting>
  <conditionalFormatting sqref="AI132">
    <cfRule type="cellIs" dxfId="2646" priority="1845" operator="equal">
      <formula>"いない"</formula>
    </cfRule>
    <cfRule type="cellIs" dxfId="2645" priority="1846" operator="equal">
      <formula>"いる"</formula>
    </cfRule>
  </conditionalFormatting>
  <conditionalFormatting sqref="AI136">
    <cfRule type="cellIs" dxfId="2644" priority="1855" operator="equal">
      <formula>"いない"</formula>
    </cfRule>
    <cfRule type="cellIs" dxfId="2643" priority="1856" operator="equal">
      <formula>"いる"</formula>
    </cfRule>
  </conditionalFormatting>
  <conditionalFormatting sqref="AI145">
    <cfRule type="cellIs" dxfId="2642" priority="1829" operator="equal">
      <formula>"いない"</formula>
    </cfRule>
    <cfRule type="cellIs" dxfId="2641" priority="1830" operator="equal">
      <formula>"いる"</formula>
    </cfRule>
  </conditionalFormatting>
  <conditionalFormatting sqref="AI150">
    <cfRule type="cellIs" dxfId="2640" priority="1816" operator="equal">
      <formula>"いない"</formula>
    </cfRule>
    <cfRule type="cellIs" dxfId="2639" priority="1817" operator="equal">
      <formula>"いる"</formula>
    </cfRule>
  </conditionalFormatting>
  <conditionalFormatting sqref="AI160">
    <cfRule type="cellIs" dxfId="2638" priority="1806" operator="equal">
      <formula>"いない"</formula>
    </cfRule>
    <cfRule type="cellIs" dxfId="2637" priority="1807" operator="equal">
      <formula>"いる"</formula>
    </cfRule>
  </conditionalFormatting>
  <conditionalFormatting sqref="AI166">
    <cfRule type="cellIs" dxfId="2636" priority="1796" operator="equal">
      <formula>"いない"</formula>
    </cfRule>
    <cfRule type="cellIs" dxfId="2635" priority="1797" operator="equal">
      <formula>"いる"</formula>
    </cfRule>
  </conditionalFormatting>
  <conditionalFormatting sqref="AI173">
    <cfRule type="cellIs" dxfId="2634" priority="1786" operator="equal">
      <formula>"いない"</formula>
    </cfRule>
    <cfRule type="cellIs" dxfId="2633" priority="1787" operator="equal">
      <formula>"いる"</formula>
    </cfRule>
  </conditionalFormatting>
  <conditionalFormatting sqref="AI181">
    <cfRule type="cellIs" dxfId="2632" priority="1776" operator="equal">
      <formula>"いない"</formula>
    </cfRule>
    <cfRule type="cellIs" dxfId="2631" priority="1777" operator="equal">
      <formula>"いる"</formula>
    </cfRule>
  </conditionalFormatting>
  <conditionalFormatting sqref="AI185">
    <cfRule type="cellIs" dxfId="2630" priority="1760" operator="equal">
      <formula>"いない"</formula>
    </cfRule>
    <cfRule type="cellIs" dxfId="2629" priority="1761" operator="equal">
      <formula>"いる"</formula>
    </cfRule>
  </conditionalFormatting>
  <conditionalFormatting sqref="AI196">
    <cfRule type="cellIs" dxfId="2628" priority="1748" operator="equal">
      <formula>"いない"</formula>
    </cfRule>
    <cfRule type="cellIs" dxfId="2627" priority="1749" operator="equal">
      <formula>"いる"</formula>
    </cfRule>
  </conditionalFormatting>
  <conditionalFormatting sqref="AI205">
    <cfRule type="cellIs" dxfId="2626" priority="1736" operator="equal">
      <formula>"いない"</formula>
    </cfRule>
    <cfRule type="cellIs" dxfId="2625" priority="1737" operator="equal">
      <formula>"いる"</formula>
    </cfRule>
  </conditionalFormatting>
  <conditionalFormatting sqref="AI213">
    <cfRule type="cellIs" dxfId="2624" priority="1726" operator="equal">
      <formula>"いない"</formula>
    </cfRule>
    <cfRule type="cellIs" dxfId="2623" priority="1727" operator="equal">
      <formula>"いる"</formula>
    </cfRule>
  </conditionalFormatting>
  <conditionalFormatting sqref="AI226">
    <cfRule type="cellIs" dxfId="2622" priority="1714" operator="equal">
      <formula>"いない"</formula>
    </cfRule>
    <cfRule type="cellIs" dxfId="2621" priority="1715" operator="equal">
      <formula>"いる"</formula>
    </cfRule>
  </conditionalFormatting>
  <conditionalFormatting sqref="AI234">
    <cfRule type="cellIs" dxfId="2620" priority="1702" operator="equal">
      <formula>"いない"</formula>
    </cfRule>
    <cfRule type="cellIs" dxfId="2619" priority="1703" operator="equal">
      <formula>"いる"</formula>
    </cfRule>
  </conditionalFormatting>
  <conditionalFormatting sqref="AI241">
    <cfRule type="cellIs" dxfId="2618" priority="1689" operator="equal">
      <formula>"いない"</formula>
    </cfRule>
    <cfRule type="cellIs" dxfId="2617" priority="1690" operator="equal">
      <formula>"いる"</formula>
    </cfRule>
  </conditionalFormatting>
  <conditionalFormatting sqref="AI246">
    <cfRule type="cellIs" dxfId="2616" priority="1679" operator="equal">
      <formula>"いない"</formula>
    </cfRule>
    <cfRule type="cellIs" dxfId="2615" priority="1680" operator="equal">
      <formula>"いる"</formula>
    </cfRule>
  </conditionalFormatting>
  <conditionalFormatting sqref="AI256">
    <cfRule type="cellIs" dxfId="2614" priority="1669" operator="equal">
      <formula>"いない"</formula>
    </cfRule>
    <cfRule type="cellIs" dxfId="2613" priority="1670" operator="equal">
      <formula>"いる"</formula>
    </cfRule>
  </conditionalFormatting>
  <conditionalFormatting sqref="AI273">
    <cfRule type="cellIs" dxfId="2612" priority="1623" operator="equal">
      <formula>"いない"</formula>
    </cfRule>
    <cfRule type="cellIs" dxfId="2611" priority="1624" operator="equal">
      <formula>"いる"</formula>
    </cfRule>
  </conditionalFormatting>
  <conditionalFormatting sqref="AI279">
    <cfRule type="cellIs" dxfId="2610" priority="1613" operator="equal">
      <formula>"いない"</formula>
    </cfRule>
    <cfRule type="cellIs" dxfId="2609" priority="1614" operator="equal">
      <formula>"いる"</formula>
    </cfRule>
  </conditionalFormatting>
  <conditionalFormatting sqref="AI294">
    <cfRule type="cellIs" dxfId="2608" priority="1603" operator="equal">
      <formula>"いない"</formula>
    </cfRule>
    <cfRule type="cellIs" dxfId="2607" priority="1604" operator="equal">
      <formula>"いる"</formula>
    </cfRule>
  </conditionalFormatting>
  <conditionalFormatting sqref="AI296">
    <cfRule type="cellIs" dxfId="2606" priority="1593" operator="equal">
      <formula>"いない"</formula>
    </cfRule>
    <cfRule type="cellIs" dxfId="2605" priority="1594" operator="equal">
      <formula>"いる"</formula>
    </cfRule>
  </conditionalFormatting>
  <conditionalFormatting sqref="AI313">
    <cfRule type="cellIs" dxfId="2604" priority="1579" operator="equal">
      <formula>"いない"</formula>
    </cfRule>
    <cfRule type="cellIs" dxfId="2603" priority="1580" operator="equal">
      <formula>"いる"</formula>
    </cfRule>
  </conditionalFormatting>
  <conditionalFormatting sqref="AI315">
    <cfRule type="cellIs" dxfId="2602" priority="1569" operator="equal">
      <formula>"いない"</formula>
    </cfRule>
    <cfRule type="cellIs" dxfId="2601" priority="1570" operator="equal">
      <formula>"いる"</formula>
    </cfRule>
  </conditionalFormatting>
  <conditionalFormatting sqref="AI319">
    <cfRule type="cellIs" dxfId="2600" priority="1559" operator="equal">
      <formula>"いない"</formula>
    </cfRule>
    <cfRule type="cellIs" dxfId="2599" priority="1560" operator="equal">
      <formula>"いる"</formula>
    </cfRule>
  </conditionalFormatting>
  <conditionalFormatting sqref="AI324">
    <cfRule type="cellIs" dxfId="2598" priority="1537" operator="equal">
      <formula>"いない"</formula>
    </cfRule>
    <cfRule type="cellIs" dxfId="2597" priority="1538" operator="equal">
      <formula>"いる"</formula>
    </cfRule>
  </conditionalFormatting>
  <conditionalFormatting sqref="AI329">
    <cfRule type="cellIs" dxfId="2596" priority="1527" operator="equal">
      <formula>"いない"</formula>
    </cfRule>
    <cfRule type="cellIs" dxfId="2595" priority="1528" operator="equal">
      <formula>"いる"</formula>
    </cfRule>
  </conditionalFormatting>
  <conditionalFormatting sqref="AI333">
    <cfRule type="cellIs" dxfId="2594" priority="1517" operator="equal">
      <formula>"いない"</formula>
    </cfRule>
    <cfRule type="cellIs" dxfId="2593" priority="1518" operator="equal">
      <formula>"いる"</formula>
    </cfRule>
  </conditionalFormatting>
  <conditionalFormatting sqref="AI345">
    <cfRule type="cellIs" dxfId="2592" priority="1504" operator="equal">
      <formula>"いない"</formula>
    </cfRule>
    <cfRule type="cellIs" dxfId="2591" priority="1505" operator="equal">
      <formula>"いる"</formula>
    </cfRule>
  </conditionalFormatting>
  <conditionalFormatting sqref="AI347">
    <cfRule type="cellIs" dxfId="2590" priority="1494" operator="equal">
      <formula>"いない"</formula>
    </cfRule>
    <cfRule type="cellIs" dxfId="2589" priority="1495" operator="equal">
      <formula>"いる"</formula>
    </cfRule>
  </conditionalFormatting>
  <conditionalFormatting sqref="AI350">
    <cfRule type="cellIs" dxfId="2588" priority="1481" operator="equal">
      <formula>"いない"</formula>
    </cfRule>
    <cfRule type="cellIs" dxfId="2587" priority="1482" operator="equal">
      <formula>"いる"</formula>
    </cfRule>
  </conditionalFormatting>
  <conditionalFormatting sqref="AI353">
    <cfRule type="cellIs" dxfId="2586" priority="1465" operator="equal">
      <formula>"いない"</formula>
    </cfRule>
    <cfRule type="cellIs" dxfId="2585" priority="1466" operator="equal">
      <formula>"いる"</formula>
    </cfRule>
  </conditionalFormatting>
  <conditionalFormatting sqref="AI356">
    <cfRule type="cellIs" dxfId="2584" priority="1455" operator="equal">
      <formula>"いない"</formula>
    </cfRule>
    <cfRule type="cellIs" dxfId="2583" priority="1456" operator="equal">
      <formula>"いる"</formula>
    </cfRule>
  </conditionalFormatting>
  <conditionalFormatting sqref="AI362">
    <cfRule type="cellIs" dxfId="2582" priority="1445" operator="equal">
      <formula>"いない"</formula>
    </cfRule>
    <cfRule type="cellIs" dxfId="2581" priority="1446" operator="equal">
      <formula>"いる"</formula>
    </cfRule>
  </conditionalFormatting>
  <conditionalFormatting sqref="AI366">
    <cfRule type="cellIs" dxfId="2580" priority="1435" operator="equal">
      <formula>"いない"</formula>
    </cfRule>
    <cfRule type="cellIs" dxfId="2579" priority="1436" operator="equal">
      <formula>"いる"</formula>
    </cfRule>
  </conditionalFormatting>
  <conditionalFormatting sqref="AI370">
    <cfRule type="cellIs" dxfId="2578" priority="1425" operator="equal">
      <formula>"いない"</formula>
    </cfRule>
    <cfRule type="cellIs" dxfId="2577" priority="1426" operator="equal">
      <formula>"いる"</formula>
    </cfRule>
  </conditionalFormatting>
  <conditionalFormatting sqref="AI373">
    <cfRule type="cellIs" dxfId="2576" priority="1415" operator="equal">
      <formula>"いない"</formula>
    </cfRule>
    <cfRule type="cellIs" dxfId="2575" priority="1416" operator="equal">
      <formula>"いる"</formula>
    </cfRule>
  </conditionalFormatting>
  <conditionalFormatting sqref="AI378">
    <cfRule type="cellIs" dxfId="2574" priority="1405" operator="equal">
      <formula>"いない"</formula>
    </cfRule>
    <cfRule type="cellIs" dxfId="2573" priority="1406" operator="equal">
      <formula>"いる"</formula>
    </cfRule>
  </conditionalFormatting>
  <conditionalFormatting sqref="AI382">
    <cfRule type="cellIs" dxfId="2572" priority="1395" operator="equal">
      <formula>"いない"</formula>
    </cfRule>
    <cfRule type="cellIs" dxfId="2571" priority="1396" operator="equal">
      <formula>"いる"</formula>
    </cfRule>
  </conditionalFormatting>
  <conditionalFormatting sqref="AI388">
    <cfRule type="cellIs" dxfId="2570" priority="1385" operator="equal">
      <formula>"いない"</formula>
    </cfRule>
    <cfRule type="cellIs" dxfId="2569" priority="1386" operator="equal">
      <formula>"いる"</formula>
    </cfRule>
  </conditionalFormatting>
  <conditionalFormatting sqref="AI392">
    <cfRule type="cellIs" dxfId="2568" priority="1375" operator="equal">
      <formula>"いない"</formula>
    </cfRule>
    <cfRule type="cellIs" dxfId="2567" priority="1376" operator="equal">
      <formula>"いる"</formula>
    </cfRule>
  </conditionalFormatting>
  <conditionalFormatting sqref="AI396">
    <cfRule type="cellIs" dxfId="2566" priority="1365" operator="equal">
      <formula>"いない"</formula>
    </cfRule>
    <cfRule type="cellIs" dxfId="2565" priority="1366" operator="equal">
      <formula>"いる"</formula>
    </cfRule>
  </conditionalFormatting>
  <conditionalFormatting sqref="AI401">
    <cfRule type="cellIs" dxfId="2564" priority="1355" operator="equal">
      <formula>"いない"</formula>
    </cfRule>
    <cfRule type="cellIs" dxfId="2563" priority="1356" operator="equal">
      <formula>"いる"</formula>
    </cfRule>
  </conditionalFormatting>
  <conditionalFormatting sqref="AI406">
    <cfRule type="cellIs" dxfId="2562" priority="1345" operator="equal">
      <formula>"いない"</formula>
    </cfRule>
    <cfRule type="cellIs" dxfId="2561" priority="1346" operator="equal">
      <formula>"いる"</formula>
    </cfRule>
  </conditionalFormatting>
  <conditionalFormatting sqref="AI411">
    <cfRule type="cellIs" dxfId="2560" priority="1335" operator="equal">
      <formula>"いない"</formula>
    </cfRule>
    <cfRule type="cellIs" dxfId="2559" priority="1336" operator="equal">
      <formula>"いる"</formula>
    </cfRule>
  </conditionalFormatting>
  <conditionalFormatting sqref="AI417">
    <cfRule type="cellIs" dxfId="2558" priority="1325" operator="equal">
      <formula>"いない"</formula>
    </cfRule>
    <cfRule type="cellIs" dxfId="2557" priority="1326" operator="equal">
      <formula>"いる"</formula>
    </cfRule>
  </conditionalFormatting>
  <conditionalFormatting sqref="AI424">
    <cfRule type="cellIs" dxfId="2556" priority="1313" operator="equal">
      <formula>"いない"</formula>
    </cfRule>
    <cfRule type="cellIs" dxfId="2555" priority="1314" operator="equal">
      <formula>"いる"</formula>
    </cfRule>
  </conditionalFormatting>
  <conditionalFormatting sqref="AI437">
    <cfRule type="cellIs" dxfId="2554" priority="1292" operator="equal">
      <formula>"いない"</formula>
    </cfRule>
    <cfRule type="cellIs" dxfId="2553" priority="1293" operator="equal">
      <formula>"いる"</formula>
    </cfRule>
  </conditionalFormatting>
  <conditionalFormatting sqref="AI452">
    <cfRule type="cellIs" dxfId="2552" priority="1282" operator="equal">
      <formula>"いない"</formula>
    </cfRule>
    <cfRule type="cellIs" dxfId="2551" priority="1283" operator="equal">
      <formula>"いる"</formula>
    </cfRule>
  </conditionalFormatting>
  <conditionalFormatting sqref="AI455">
    <cfRule type="cellIs" dxfId="2550" priority="1272" operator="equal">
      <formula>"いない"</formula>
    </cfRule>
    <cfRule type="cellIs" dxfId="2549" priority="1273" operator="equal">
      <formula>"いる"</formula>
    </cfRule>
  </conditionalFormatting>
  <conditionalFormatting sqref="AI457">
    <cfRule type="cellIs" dxfId="2548" priority="1262" operator="equal">
      <formula>"いない"</formula>
    </cfRule>
    <cfRule type="cellIs" dxfId="2547" priority="1263" operator="equal">
      <formula>"いる"</formula>
    </cfRule>
  </conditionalFormatting>
  <conditionalFormatting sqref="AI464">
    <cfRule type="cellIs" dxfId="2546" priority="1247" operator="equal">
      <formula>"いない"</formula>
    </cfRule>
    <cfRule type="cellIs" dxfId="2545" priority="1248" operator="equal">
      <formula>"いる"</formula>
    </cfRule>
  </conditionalFormatting>
  <conditionalFormatting sqref="AI467">
    <cfRule type="cellIs" dxfId="2544" priority="1237" operator="equal">
      <formula>"いない"</formula>
    </cfRule>
    <cfRule type="cellIs" dxfId="2543" priority="1238" operator="equal">
      <formula>"いる"</formula>
    </cfRule>
  </conditionalFormatting>
  <conditionalFormatting sqref="AI472">
    <cfRule type="cellIs" dxfId="2542" priority="1227" operator="equal">
      <formula>"いない"</formula>
    </cfRule>
    <cfRule type="cellIs" dxfId="2541" priority="1228" operator="equal">
      <formula>"いる"</formula>
    </cfRule>
  </conditionalFormatting>
  <conditionalFormatting sqref="AI475">
    <cfRule type="cellIs" dxfId="2540" priority="1217" operator="equal">
      <formula>"いない"</formula>
    </cfRule>
    <cfRule type="cellIs" dxfId="2539" priority="1218" operator="equal">
      <formula>"いる"</formula>
    </cfRule>
  </conditionalFormatting>
  <conditionalFormatting sqref="AI482">
    <cfRule type="cellIs" dxfId="2538" priority="1207" operator="equal">
      <formula>"いない"</formula>
    </cfRule>
    <cfRule type="cellIs" dxfId="2537" priority="1208" operator="equal">
      <formula>"いる"</formula>
    </cfRule>
  </conditionalFormatting>
  <conditionalFormatting sqref="AI484">
    <cfRule type="cellIs" dxfId="2536" priority="1197" operator="equal">
      <formula>"いない"</formula>
    </cfRule>
    <cfRule type="cellIs" dxfId="2535" priority="1198" operator="equal">
      <formula>"いる"</formula>
    </cfRule>
  </conditionalFormatting>
  <conditionalFormatting sqref="AI488">
    <cfRule type="cellIs" dxfId="2534" priority="1187" operator="equal">
      <formula>"いない"</formula>
    </cfRule>
    <cfRule type="cellIs" dxfId="2533" priority="1188" operator="equal">
      <formula>"いる"</formula>
    </cfRule>
  </conditionalFormatting>
  <conditionalFormatting sqref="AI512">
    <cfRule type="cellIs" dxfId="2532" priority="1171" operator="equal">
      <formula>"いない"</formula>
    </cfRule>
    <cfRule type="cellIs" dxfId="2531" priority="1172" operator="equal">
      <formula>"いる"</formula>
    </cfRule>
  </conditionalFormatting>
  <conditionalFormatting sqref="AI514">
    <cfRule type="cellIs" dxfId="2530" priority="1161" operator="equal">
      <formula>"いない"</formula>
    </cfRule>
    <cfRule type="cellIs" dxfId="2529" priority="1162" operator="equal">
      <formula>"いる"</formula>
    </cfRule>
  </conditionalFormatting>
  <conditionalFormatting sqref="AI518">
    <cfRule type="cellIs" dxfId="2528" priority="1149" operator="equal">
      <formula>"いない"</formula>
    </cfRule>
    <cfRule type="cellIs" dxfId="2527" priority="1150" operator="equal">
      <formula>"いる"</formula>
    </cfRule>
  </conditionalFormatting>
  <conditionalFormatting sqref="AI522">
    <cfRule type="cellIs" dxfId="2526" priority="1137" operator="equal">
      <formula>"いない"</formula>
    </cfRule>
    <cfRule type="cellIs" dxfId="2525" priority="1138" operator="equal">
      <formula>"いる"</formula>
    </cfRule>
  </conditionalFormatting>
  <conditionalFormatting sqref="AI526">
    <cfRule type="cellIs" dxfId="2524" priority="1127" operator="equal">
      <formula>"いない"</formula>
    </cfRule>
    <cfRule type="cellIs" dxfId="2523" priority="1128" operator="equal">
      <formula>"いる"</formula>
    </cfRule>
  </conditionalFormatting>
  <conditionalFormatting sqref="AI536:AI537">
    <cfRule type="cellIs" dxfId="2522" priority="1088" operator="equal">
      <formula>"いない"</formula>
    </cfRule>
    <cfRule type="cellIs" dxfId="2521" priority="1089" operator="equal">
      <formula>"いる"</formula>
    </cfRule>
  </conditionalFormatting>
  <conditionalFormatting sqref="AI542">
    <cfRule type="cellIs" dxfId="2520" priority="1078" operator="equal">
      <formula>"いない"</formula>
    </cfRule>
    <cfRule type="cellIs" dxfId="2519" priority="1079" operator="equal">
      <formula>"いる"</formula>
    </cfRule>
  </conditionalFormatting>
  <conditionalFormatting sqref="AI568">
    <cfRule type="cellIs" dxfId="2518" priority="945" operator="equal">
      <formula>"いない"</formula>
    </cfRule>
    <cfRule type="cellIs" dxfId="2517" priority="946" operator="equal">
      <formula>"いる"</formula>
    </cfRule>
  </conditionalFormatting>
  <conditionalFormatting sqref="AI572">
    <cfRule type="cellIs" dxfId="2516" priority="935" operator="equal">
      <formula>"いない"</formula>
    </cfRule>
    <cfRule type="cellIs" dxfId="2515" priority="936" operator="equal">
      <formula>"いる"</formula>
    </cfRule>
  </conditionalFormatting>
  <conditionalFormatting sqref="AI576">
    <cfRule type="cellIs" dxfId="2514" priority="925" operator="equal">
      <formula>"いない"</formula>
    </cfRule>
    <cfRule type="cellIs" dxfId="2513" priority="926" operator="equal">
      <formula>"いる"</formula>
    </cfRule>
  </conditionalFormatting>
  <conditionalFormatting sqref="AK5">
    <cfRule type="cellIs" dxfId="2512" priority="2098" operator="equal">
      <formula>"いない"</formula>
    </cfRule>
    <cfRule type="cellIs" dxfId="2511" priority="2099" operator="equal">
      <formula>"いる"</formula>
    </cfRule>
    <cfRule type="containsBlanks" dxfId="2510" priority="2100">
      <formula>LEN(TRIM(AK5))=0</formula>
    </cfRule>
    <cfRule type="cellIs" dxfId="2509" priority="2101" operator="equal">
      <formula>"要確認"</formula>
    </cfRule>
  </conditionalFormatting>
  <conditionalFormatting sqref="AK17">
    <cfRule type="cellIs" dxfId="2508" priority="2041" operator="equal">
      <formula>"いない"</formula>
    </cfRule>
    <cfRule type="cellIs" dxfId="2507" priority="2042" operator="equal">
      <formula>"いる"</formula>
    </cfRule>
    <cfRule type="containsBlanks" dxfId="2506" priority="2043">
      <formula>LEN(TRIM(AK17))=0</formula>
    </cfRule>
    <cfRule type="cellIs" dxfId="2505" priority="2044" operator="equal">
      <formula>"要確認"</formula>
    </cfRule>
  </conditionalFormatting>
  <conditionalFormatting sqref="AK32">
    <cfRule type="cellIs" dxfId="2504" priority="2021" operator="equal">
      <formula>"いない"</formula>
    </cfRule>
    <cfRule type="cellIs" dxfId="2503" priority="2022" operator="equal">
      <formula>"いる"</formula>
    </cfRule>
    <cfRule type="containsBlanks" dxfId="2502" priority="2023">
      <formula>LEN(TRIM(AK32))=0</formula>
    </cfRule>
    <cfRule type="cellIs" dxfId="2501" priority="2024" operator="equal">
      <formula>"要確認"</formula>
    </cfRule>
  </conditionalFormatting>
  <conditionalFormatting sqref="AK44">
    <cfRule type="cellIs" dxfId="2500" priority="2011" operator="equal">
      <formula>"いない"</formula>
    </cfRule>
    <cfRule type="cellIs" dxfId="2499" priority="2012" operator="equal">
      <formula>"いる"</formula>
    </cfRule>
    <cfRule type="containsBlanks" dxfId="2498" priority="2013">
      <formula>LEN(TRIM(AK44))=0</formula>
    </cfRule>
    <cfRule type="cellIs" dxfId="2497" priority="2014" operator="equal">
      <formula>"要確認"</formula>
    </cfRule>
  </conditionalFormatting>
  <conditionalFormatting sqref="AK52">
    <cfRule type="cellIs" dxfId="2496" priority="1995" operator="equal">
      <formula>"いない"</formula>
    </cfRule>
    <cfRule type="cellIs" dxfId="2495" priority="1996" operator="equal">
      <formula>"いる"</formula>
    </cfRule>
    <cfRule type="containsBlanks" dxfId="2494" priority="1997">
      <formula>LEN(TRIM(AK52))=0</formula>
    </cfRule>
    <cfRule type="cellIs" dxfId="2493" priority="1998" operator="equal">
      <formula>"要確認"</formula>
    </cfRule>
  </conditionalFormatting>
  <conditionalFormatting sqref="AK57">
    <cfRule type="cellIs" dxfId="2492" priority="1975" operator="equal">
      <formula>"いない"</formula>
    </cfRule>
    <cfRule type="cellIs" dxfId="2491" priority="1976" operator="equal">
      <formula>"いる"</formula>
    </cfRule>
    <cfRule type="containsBlanks" dxfId="2490" priority="1977">
      <formula>LEN(TRIM(AK57))=0</formula>
    </cfRule>
    <cfRule type="cellIs" dxfId="2489" priority="1978" operator="equal">
      <formula>"要確認"</formula>
    </cfRule>
  </conditionalFormatting>
  <conditionalFormatting sqref="AK62">
    <cfRule type="cellIs" dxfId="2488" priority="1961" operator="equal">
      <formula>"いない"</formula>
    </cfRule>
    <cfRule type="cellIs" dxfId="2487" priority="1962" operator="equal">
      <formula>"いる"</formula>
    </cfRule>
    <cfRule type="containsBlanks" dxfId="2486" priority="1963">
      <formula>LEN(TRIM(AK62))=0</formula>
    </cfRule>
    <cfRule type="cellIs" dxfId="2485" priority="1964" operator="equal">
      <formula>"要確認"</formula>
    </cfRule>
  </conditionalFormatting>
  <conditionalFormatting sqref="AK64">
    <cfRule type="cellIs" dxfId="2484" priority="1951" operator="equal">
      <formula>"いない"</formula>
    </cfRule>
    <cfRule type="cellIs" dxfId="2483" priority="1952" operator="equal">
      <formula>"いる"</formula>
    </cfRule>
    <cfRule type="containsBlanks" dxfId="2482" priority="1953">
      <formula>LEN(TRIM(AK64))=0</formula>
    </cfRule>
    <cfRule type="cellIs" dxfId="2481" priority="1954" operator="equal">
      <formula>"要確認"</formula>
    </cfRule>
  </conditionalFormatting>
  <conditionalFormatting sqref="AK73">
    <cfRule type="cellIs" dxfId="2480" priority="1941" operator="equal">
      <formula>"いない"</formula>
    </cfRule>
    <cfRule type="cellIs" dxfId="2479" priority="1942" operator="equal">
      <formula>"いる"</formula>
    </cfRule>
    <cfRule type="containsBlanks" dxfId="2478" priority="1943">
      <formula>LEN(TRIM(AK73))=0</formula>
    </cfRule>
    <cfRule type="cellIs" dxfId="2477" priority="1944" operator="equal">
      <formula>"要確認"</formula>
    </cfRule>
  </conditionalFormatting>
  <conditionalFormatting sqref="AK82">
    <cfRule type="cellIs" dxfId="2476" priority="1931" operator="equal">
      <formula>"いない"</formula>
    </cfRule>
    <cfRule type="cellIs" dxfId="2475" priority="1932" operator="equal">
      <formula>"いる"</formula>
    </cfRule>
    <cfRule type="containsBlanks" dxfId="2474" priority="1933">
      <formula>LEN(TRIM(AK82))=0</formula>
    </cfRule>
    <cfRule type="cellIs" dxfId="2473" priority="1934" operator="equal">
      <formula>"要確認"</formula>
    </cfRule>
  </conditionalFormatting>
  <conditionalFormatting sqref="AK87">
    <cfRule type="cellIs" dxfId="2472" priority="1921" operator="equal">
      <formula>"いない"</formula>
    </cfRule>
    <cfRule type="cellIs" dxfId="2471" priority="1922" operator="equal">
      <formula>"いる"</formula>
    </cfRule>
    <cfRule type="containsBlanks" dxfId="2470" priority="1923">
      <formula>LEN(TRIM(AK87))=0</formula>
    </cfRule>
    <cfRule type="cellIs" dxfId="2469" priority="1924" operator="equal">
      <formula>"要確認"</formula>
    </cfRule>
  </conditionalFormatting>
  <conditionalFormatting sqref="AK125">
    <cfRule type="cellIs" dxfId="2468" priority="1893" operator="equal">
      <formula>"いない"</formula>
    </cfRule>
    <cfRule type="cellIs" dxfId="2467" priority="1894" operator="equal">
      <formula>"いる"</formula>
    </cfRule>
    <cfRule type="containsBlanks" dxfId="2466" priority="1895">
      <formula>LEN(TRIM(AK125))=0</formula>
    </cfRule>
    <cfRule type="cellIs" dxfId="2465" priority="1896" operator="equal">
      <formula>"要確認"</formula>
    </cfRule>
  </conditionalFormatting>
  <conditionalFormatting sqref="AK128">
    <cfRule type="cellIs" dxfId="2464" priority="1883" operator="equal">
      <formula>"いない"</formula>
    </cfRule>
    <cfRule type="cellIs" dxfId="2463" priority="1884" operator="equal">
      <formula>"いる"</formula>
    </cfRule>
    <cfRule type="containsBlanks" dxfId="2462" priority="1885">
      <formula>LEN(TRIM(AK128))=0</formula>
    </cfRule>
    <cfRule type="cellIs" dxfId="2461" priority="1886" operator="equal">
      <formula>"要確認"</formula>
    </cfRule>
  </conditionalFormatting>
  <conditionalFormatting sqref="AK132">
    <cfRule type="cellIs" dxfId="2460" priority="1849" operator="equal">
      <formula>"いない"</formula>
    </cfRule>
    <cfRule type="cellIs" dxfId="2459" priority="1850" operator="equal">
      <formula>"いる"</formula>
    </cfRule>
    <cfRule type="containsBlanks" dxfId="2458" priority="1851">
      <formula>LEN(TRIM(AK132))=0</formula>
    </cfRule>
    <cfRule type="cellIs" dxfId="2457" priority="1852" operator="equal">
      <formula>"要確認"</formula>
    </cfRule>
  </conditionalFormatting>
  <conditionalFormatting sqref="AK136">
    <cfRule type="cellIs" dxfId="2456" priority="1859" operator="equal">
      <formula>"いない"</formula>
    </cfRule>
    <cfRule type="cellIs" dxfId="2455" priority="1860" operator="equal">
      <formula>"いる"</formula>
    </cfRule>
    <cfRule type="containsBlanks" dxfId="2454" priority="1861">
      <formula>LEN(TRIM(AK136))=0</formula>
    </cfRule>
    <cfRule type="cellIs" dxfId="2453" priority="1862" operator="equal">
      <formula>"要確認"</formula>
    </cfRule>
  </conditionalFormatting>
  <conditionalFormatting sqref="AK145">
    <cfRule type="cellIs" dxfId="2452" priority="1833" operator="equal">
      <formula>"いない"</formula>
    </cfRule>
    <cfRule type="cellIs" dxfId="2451" priority="1834" operator="equal">
      <formula>"いる"</formula>
    </cfRule>
    <cfRule type="containsBlanks" dxfId="2450" priority="1835">
      <formula>LEN(TRIM(AK145))=0</formula>
    </cfRule>
    <cfRule type="cellIs" dxfId="2449" priority="1836" operator="equal">
      <formula>"要確認"</formula>
    </cfRule>
  </conditionalFormatting>
  <conditionalFormatting sqref="AK150">
    <cfRule type="cellIs" dxfId="2448" priority="1820" operator="equal">
      <formula>"いない"</formula>
    </cfRule>
    <cfRule type="cellIs" dxfId="2447" priority="1821" operator="equal">
      <formula>"いる"</formula>
    </cfRule>
    <cfRule type="containsBlanks" dxfId="2446" priority="1822">
      <formula>LEN(TRIM(AK150))=0</formula>
    </cfRule>
    <cfRule type="cellIs" dxfId="2445" priority="1823" operator="equal">
      <formula>"要確認"</formula>
    </cfRule>
  </conditionalFormatting>
  <conditionalFormatting sqref="AK160">
    <cfRule type="cellIs" dxfId="2444" priority="1545" operator="equal">
      <formula>"いない"</formula>
    </cfRule>
    <cfRule type="cellIs" dxfId="2443" priority="1546" operator="equal">
      <formula>"いる"</formula>
    </cfRule>
    <cfRule type="containsBlanks" dxfId="2442" priority="1547">
      <formula>LEN(TRIM(AK160))=0</formula>
    </cfRule>
    <cfRule type="cellIs" dxfId="2441" priority="1548" operator="equal">
      <formula>"要確認"</formula>
    </cfRule>
  </conditionalFormatting>
  <conditionalFormatting sqref="AK166">
    <cfRule type="cellIs" dxfId="2440" priority="1549" operator="equal">
      <formula>"いない"</formula>
    </cfRule>
    <cfRule type="cellIs" dxfId="2439" priority="1550" operator="equal">
      <formula>"いる"</formula>
    </cfRule>
    <cfRule type="containsBlanks" dxfId="2438" priority="1551">
      <formula>LEN(TRIM(AK166))=0</formula>
    </cfRule>
    <cfRule type="cellIs" dxfId="2437" priority="1552" operator="equal">
      <formula>"要確認"</formula>
    </cfRule>
  </conditionalFormatting>
  <conditionalFormatting sqref="AK173">
    <cfRule type="cellIs" dxfId="2436" priority="1553" operator="equal">
      <formula>"いない"</formula>
    </cfRule>
    <cfRule type="cellIs" dxfId="2435" priority="1554" operator="equal">
      <formula>"いる"</formula>
    </cfRule>
    <cfRule type="containsBlanks" dxfId="2434" priority="1555">
      <formula>LEN(TRIM(AK173))=0</formula>
    </cfRule>
    <cfRule type="cellIs" dxfId="2433" priority="1556" operator="equal">
      <formula>"要確認"</formula>
    </cfRule>
  </conditionalFormatting>
  <conditionalFormatting sqref="AK181">
    <cfRule type="cellIs" dxfId="2432" priority="1780" operator="equal">
      <formula>"いない"</formula>
    </cfRule>
    <cfRule type="cellIs" dxfId="2431" priority="1781" operator="equal">
      <formula>"いる"</formula>
    </cfRule>
    <cfRule type="containsBlanks" dxfId="2430" priority="1782">
      <formula>LEN(TRIM(AK181))=0</formula>
    </cfRule>
    <cfRule type="cellIs" dxfId="2429" priority="1783" operator="equal">
      <formula>"要確認"</formula>
    </cfRule>
  </conditionalFormatting>
  <conditionalFormatting sqref="AK185">
    <cfRule type="cellIs" dxfId="2428" priority="1764" operator="equal">
      <formula>"いない"</formula>
    </cfRule>
    <cfRule type="cellIs" dxfId="2427" priority="1765" operator="equal">
      <formula>"いる"</formula>
    </cfRule>
    <cfRule type="containsBlanks" dxfId="2426" priority="1766">
      <formula>LEN(TRIM(AK185))=0</formula>
    </cfRule>
    <cfRule type="cellIs" dxfId="2425" priority="1767" operator="equal">
      <formula>"要確認"</formula>
    </cfRule>
  </conditionalFormatting>
  <conditionalFormatting sqref="AK196">
    <cfRule type="cellIs" dxfId="2424" priority="1752" operator="equal">
      <formula>"いない"</formula>
    </cfRule>
    <cfRule type="cellIs" dxfId="2423" priority="1753" operator="equal">
      <formula>"いる"</formula>
    </cfRule>
    <cfRule type="containsBlanks" dxfId="2422" priority="1754">
      <formula>LEN(TRIM(AK196))=0</formula>
    </cfRule>
    <cfRule type="cellIs" dxfId="2421" priority="1755" operator="equal">
      <formula>"要確認"</formula>
    </cfRule>
  </conditionalFormatting>
  <conditionalFormatting sqref="AK205">
    <cfRule type="cellIs" dxfId="2420" priority="1740" operator="equal">
      <formula>"いない"</formula>
    </cfRule>
    <cfRule type="cellIs" dxfId="2419" priority="1741" operator="equal">
      <formula>"いる"</formula>
    </cfRule>
    <cfRule type="containsBlanks" dxfId="2418" priority="1742">
      <formula>LEN(TRIM(AK205))=0</formula>
    </cfRule>
    <cfRule type="cellIs" dxfId="2417" priority="1743" operator="equal">
      <formula>"要確認"</formula>
    </cfRule>
  </conditionalFormatting>
  <conditionalFormatting sqref="AK213">
    <cfRule type="cellIs" dxfId="2416" priority="1730" operator="equal">
      <formula>"いない"</formula>
    </cfRule>
    <cfRule type="cellIs" dxfId="2415" priority="1731" operator="equal">
      <formula>"いる"</formula>
    </cfRule>
    <cfRule type="containsBlanks" dxfId="2414" priority="1732">
      <formula>LEN(TRIM(AK213))=0</formula>
    </cfRule>
    <cfRule type="cellIs" dxfId="2413" priority="1733" operator="equal">
      <formula>"要確認"</formula>
    </cfRule>
  </conditionalFormatting>
  <conditionalFormatting sqref="AK226">
    <cfRule type="cellIs" dxfId="2412" priority="1718" operator="equal">
      <formula>"いない"</formula>
    </cfRule>
    <cfRule type="cellIs" dxfId="2411" priority="1719" operator="equal">
      <formula>"いる"</formula>
    </cfRule>
    <cfRule type="containsBlanks" dxfId="2410" priority="1720">
      <formula>LEN(TRIM(AK226))=0</formula>
    </cfRule>
    <cfRule type="cellIs" dxfId="2409" priority="1721" operator="equal">
      <formula>"要確認"</formula>
    </cfRule>
  </conditionalFormatting>
  <conditionalFormatting sqref="AK234">
    <cfRule type="cellIs" dxfId="2408" priority="1706" operator="equal">
      <formula>"いない"</formula>
    </cfRule>
    <cfRule type="cellIs" dxfId="2407" priority="1707" operator="equal">
      <formula>"いる"</formula>
    </cfRule>
    <cfRule type="containsBlanks" dxfId="2406" priority="1708">
      <formula>LEN(TRIM(AK234))=0</formula>
    </cfRule>
    <cfRule type="cellIs" dxfId="2405" priority="1709" operator="equal">
      <formula>"要確認"</formula>
    </cfRule>
  </conditionalFormatting>
  <conditionalFormatting sqref="AK241">
    <cfRule type="cellIs" dxfId="2404" priority="1693" operator="equal">
      <formula>"いない"</formula>
    </cfRule>
    <cfRule type="cellIs" dxfId="2403" priority="1694" operator="equal">
      <formula>"いる"</formula>
    </cfRule>
    <cfRule type="containsBlanks" dxfId="2402" priority="1695">
      <formula>LEN(TRIM(AK241))=0</formula>
    </cfRule>
    <cfRule type="cellIs" dxfId="2401" priority="1696" operator="equal">
      <formula>"要確認"</formula>
    </cfRule>
  </conditionalFormatting>
  <conditionalFormatting sqref="AK246">
    <cfRule type="cellIs" dxfId="2400" priority="1683" operator="equal">
      <formula>"いない"</formula>
    </cfRule>
    <cfRule type="cellIs" dxfId="2399" priority="1684" operator="equal">
      <formula>"いる"</formula>
    </cfRule>
    <cfRule type="containsBlanks" dxfId="2398" priority="1685">
      <formula>LEN(TRIM(AK246))=0</formula>
    </cfRule>
    <cfRule type="cellIs" dxfId="2397" priority="1686" operator="equal">
      <formula>"要確認"</formula>
    </cfRule>
  </conditionalFormatting>
  <conditionalFormatting sqref="AK256">
    <cfRule type="cellIs" dxfId="2396" priority="1673" operator="equal">
      <formula>"ない"</formula>
    </cfRule>
    <cfRule type="cellIs" dxfId="2395" priority="1674" operator="equal">
      <formula>"ある"</formula>
    </cfRule>
    <cfRule type="containsBlanks" dxfId="2394" priority="1675">
      <formula>LEN(TRIM(AK256))=0</formula>
    </cfRule>
    <cfRule type="cellIs" dxfId="2393" priority="1676" operator="equal">
      <formula>"要確認"</formula>
    </cfRule>
  </conditionalFormatting>
  <conditionalFormatting sqref="AK273">
    <cfRule type="cellIs" dxfId="2392" priority="1627" operator="equal">
      <formula>"いない"</formula>
    </cfRule>
    <cfRule type="cellIs" dxfId="2391" priority="1628" operator="equal">
      <formula>"いる"</formula>
    </cfRule>
    <cfRule type="containsBlanks" dxfId="2390" priority="1629">
      <formula>LEN(TRIM(AK273))=0</formula>
    </cfRule>
    <cfRule type="cellIs" dxfId="2389" priority="1630" operator="equal">
      <formula>"要確認"</formula>
    </cfRule>
  </conditionalFormatting>
  <conditionalFormatting sqref="AK279">
    <cfRule type="cellIs" dxfId="2388" priority="1617" operator="equal">
      <formula>"いない"</formula>
    </cfRule>
    <cfRule type="cellIs" dxfId="2387" priority="1618" operator="equal">
      <formula>"いる"</formula>
    </cfRule>
    <cfRule type="containsBlanks" dxfId="2386" priority="1619">
      <formula>LEN(TRIM(AK279))=0</formula>
    </cfRule>
    <cfRule type="cellIs" dxfId="2385" priority="1620" operator="equal">
      <formula>"要確認"</formula>
    </cfRule>
  </conditionalFormatting>
  <conditionalFormatting sqref="AK294">
    <cfRule type="cellIs" dxfId="2384" priority="1607" operator="equal">
      <formula>"いない"</formula>
    </cfRule>
    <cfRule type="cellIs" dxfId="2383" priority="1608" operator="equal">
      <formula>"いる"</formula>
    </cfRule>
    <cfRule type="containsBlanks" dxfId="2382" priority="1609">
      <formula>LEN(TRIM(AK294))=0</formula>
    </cfRule>
    <cfRule type="cellIs" dxfId="2381" priority="1610" operator="equal">
      <formula>"要確認"</formula>
    </cfRule>
  </conditionalFormatting>
  <conditionalFormatting sqref="AK296">
    <cfRule type="cellIs" dxfId="2380" priority="1597" operator="equal">
      <formula>"いない"</formula>
    </cfRule>
    <cfRule type="cellIs" dxfId="2379" priority="1598" operator="equal">
      <formula>"いる"</formula>
    </cfRule>
    <cfRule type="containsBlanks" dxfId="2378" priority="1599">
      <formula>LEN(TRIM(AK296))=0</formula>
    </cfRule>
    <cfRule type="cellIs" dxfId="2377" priority="1600" operator="equal">
      <formula>"要確認"</formula>
    </cfRule>
  </conditionalFormatting>
  <conditionalFormatting sqref="AK313">
    <cfRule type="cellIs" dxfId="2376" priority="1583" operator="equal">
      <formula>"いない"</formula>
    </cfRule>
    <cfRule type="cellIs" dxfId="2375" priority="1584" operator="equal">
      <formula>"いる"</formula>
    </cfRule>
    <cfRule type="containsBlanks" dxfId="2374" priority="1585">
      <formula>LEN(TRIM(AK313))=0</formula>
    </cfRule>
    <cfRule type="cellIs" dxfId="2373" priority="1586" operator="equal">
      <formula>"要確認"</formula>
    </cfRule>
  </conditionalFormatting>
  <conditionalFormatting sqref="AK315">
    <cfRule type="cellIs" dxfId="2372" priority="1573" operator="equal">
      <formula>"いない"</formula>
    </cfRule>
    <cfRule type="cellIs" dxfId="2371" priority="1574" operator="equal">
      <formula>"いる"</formula>
    </cfRule>
    <cfRule type="containsBlanks" dxfId="2370" priority="1575">
      <formula>LEN(TRIM(AK315))=0</formula>
    </cfRule>
    <cfRule type="cellIs" dxfId="2369" priority="1576" operator="equal">
      <formula>"要確認"</formula>
    </cfRule>
  </conditionalFormatting>
  <conditionalFormatting sqref="AK319">
    <cfRule type="cellIs" dxfId="2368" priority="1563" operator="equal">
      <formula>"いない"</formula>
    </cfRule>
    <cfRule type="cellIs" dxfId="2367" priority="1564" operator="equal">
      <formula>"いる"</formula>
    </cfRule>
    <cfRule type="containsBlanks" dxfId="2366" priority="1565">
      <formula>LEN(TRIM(AK319))=0</formula>
    </cfRule>
    <cfRule type="cellIs" dxfId="2365" priority="1566" operator="equal">
      <formula>"要確認"</formula>
    </cfRule>
  </conditionalFormatting>
  <conditionalFormatting sqref="AK324">
    <cfRule type="cellIs" dxfId="2364" priority="1541" operator="equal">
      <formula>"いない"</formula>
    </cfRule>
    <cfRule type="cellIs" dxfId="2363" priority="1542" operator="equal">
      <formula>"いる"</formula>
    </cfRule>
    <cfRule type="containsBlanks" dxfId="2362" priority="1543">
      <formula>LEN(TRIM(AK324))=0</formula>
    </cfRule>
    <cfRule type="cellIs" dxfId="2361" priority="1544" operator="equal">
      <formula>"要確認"</formula>
    </cfRule>
  </conditionalFormatting>
  <conditionalFormatting sqref="AK329">
    <cfRule type="cellIs" dxfId="2360" priority="1531" operator="equal">
      <formula>"いない"</formula>
    </cfRule>
    <cfRule type="cellIs" dxfId="2359" priority="1532" operator="equal">
      <formula>"いる"</formula>
    </cfRule>
    <cfRule type="containsBlanks" dxfId="2358" priority="1533">
      <formula>LEN(TRIM(AK329))=0</formula>
    </cfRule>
    <cfRule type="cellIs" dxfId="2357" priority="1534" operator="equal">
      <formula>"要確認"</formula>
    </cfRule>
  </conditionalFormatting>
  <conditionalFormatting sqref="AK333">
    <cfRule type="cellIs" dxfId="2356" priority="1521" operator="equal">
      <formula>"いない"</formula>
    </cfRule>
    <cfRule type="cellIs" dxfId="2355" priority="1522" operator="equal">
      <formula>"いる"</formula>
    </cfRule>
    <cfRule type="containsBlanks" dxfId="2354" priority="1523">
      <formula>LEN(TRIM(AK333))=0</formula>
    </cfRule>
    <cfRule type="cellIs" dxfId="2353" priority="1524" operator="equal">
      <formula>"要確認"</formula>
    </cfRule>
  </conditionalFormatting>
  <conditionalFormatting sqref="AK345">
    <cfRule type="cellIs" dxfId="2352" priority="1508" operator="equal">
      <formula>"いない"</formula>
    </cfRule>
    <cfRule type="cellIs" dxfId="2351" priority="1509" operator="equal">
      <formula>"いる"</formula>
    </cfRule>
    <cfRule type="containsBlanks" dxfId="2350" priority="1510">
      <formula>LEN(TRIM(AK345))=0</formula>
    </cfRule>
    <cfRule type="cellIs" dxfId="2349" priority="1511" operator="equal">
      <formula>"要確認"</formula>
    </cfRule>
  </conditionalFormatting>
  <conditionalFormatting sqref="AK347">
    <cfRule type="cellIs" dxfId="2348" priority="1498" operator="equal">
      <formula>"いない"</formula>
    </cfRule>
    <cfRule type="cellIs" dxfId="2347" priority="1499" operator="equal">
      <formula>"いる"</formula>
    </cfRule>
    <cfRule type="containsBlanks" dxfId="2346" priority="1500">
      <formula>LEN(TRIM(AK347))=0</formula>
    </cfRule>
    <cfRule type="cellIs" dxfId="2345" priority="1501" operator="equal">
      <formula>"要確認"</formula>
    </cfRule>
  </conditionalFormatting>
  <conditionalFormatting sqref="AK350">
    <cfRule type="cellIs" dxfId="2344" priority="1485" operator="equal">
      <formula>"いない"</formula>
    </cfRule>
    <cfRule type="cellIs" dxfId="2343" priority="1486" operator="equal">
      <formula>"いる"</formula>
    </cfRule>
    <cfRule type="containsBlanks" dxfId="2342" priority="1487">
      <formula>LEN(TRIM(AK350))=0</formula>
    </cfRule>
    <cfRule type="cellIs" dxfId="2341" priority="1488" operator="equal">
      <formula>"要確認"</formula>
    </cfRule>
  </conditionalFormatting>
  <conditionalFormatting sqref="AK353">
    <cfRule type="cellIs" dxfId="2340" priority="1469" operator="equal">
      <formula>"いない"</formula>
    </cfRule>
    <cfRule type="cellIs" dxfId="2339" priority="1470" operator="equal">
      <formula>"いる"</formula>
    </cfRule>
    <cfRule type="containsBlanks" dxfId="2338" priority="1471">
      <formula>LEN(TRIM(AK353))=0</formula>
    </cfRule>
    <cfRule type="cellIs" dxfId="2337" priority="1472" operator="equal">
      <formula>"要確認"</formula>
    </cfRule>
  </conditionalFormatting>
  <conditionalFormatting sqref="AK356">
    <cfRule type="cellIs" dxfId="2336" priority="1459" operator="equal">
      <formula>"いない"</formula>
    </cfRule>
    <cfRule type="cellIs" dxfId="2335" priority="1460" operator="equal">
      <formula>"いる"</formula>
    </cfRule>
    <cfRule type="containsBlanks" dxfId="2334" priority="1461">
      <formula>LEN(TRIM(AK356))=0</formula>
    </cfRule>
    <cfRule type="cellIs" dxfId="2333" priority="1462" operator="equal">
      <formula>"要確認"</formula>
    </cfRule>
  </conditionalFormatting>
  <conditionalFormatting sqref="AK362">
    <cfRule type="cellIs" dxfId="2332" priority="1449" operator="equal">
      <formula>"いない"</formula>
    </cfRule>
    <cfRule type="cellIs" dxfId="2331" priority="1450" operator="equal">
      <formula>"いる"</formula>
    </cfRule>
    <cfRule type="containsBlanks" dxfId="2330" priority="1451">
      <formula>LEN(TRIM(AK362))=0</formula>
    </cfRule>
    <cfRule type="cellIs" dxfId="2329" priority="1452" operator="equal">
      <formula>"要確認"</formula>
    </cfRule>
  </conditionalFormatting>
  <conditionalFormatting sqref="AK366">
    <cfRule type="cellIs" dxfId="2328" priority="1439" operator="equal">
      <formula>"いない"</formula>
    </cfRule>
    <cfRule type="cellIs" dxfId="2327" priority="1440" operator="equal">
      <formula>"いる"</formula>
    </cfRule>
    <cfRule type="containsBlanks" dxfId="2326" priority="1441">
      <formula>LEN(TRIM(AK366))=0</formula>
    </cfRule>
    <cfRule type="cellIs" dxfId="2325" priority="1442" operator="equal">
      <formula>"要確認"</formula>
    </cfRule>
  </conditionalFormatting>
  <conditionalFormatting sqref="AK370">
    <cfRule type="cellIs" dxfId="2324" priority="1429" operator="equal">
      <formula>"いない"</formula>
    </cfRule>
    <cfRule type="cellIs" dxfId="2323" priority="1430" operator="equal">
      <formula>"いる"</formula>
    </cfRule>
    <cfRule type="containsBlanks" dxfId="2322" priority="1431">
      <formula>LEN(TRIM(AK370))=0</formula>
    </cfRule>
    <cfRule type="cellIs" dxfId="2321" priority="1432" operator="equal">
      <formula>"要確認"</formula>
    </cfRule>
  </conditionalFormatting>
  <conditionalFormatting sqref="AK373">
    <cfRule type="cellIs" dxfId="2320" priority="1419" operator="equal">
      <formula>"いない"</formula>
    </cfRule>
    <cfRule type="cellIs" dxfId="2319" priority="1420" operator="equal">
      <formula>"いる"</formula>
    </cfRule>
    <cfRule type="containsBlanks" dxfId="2318" priority="1421">
      <formula>LEN(TRIM(AK373))=0</formula>
    </cfRule>
    <cfRule type="cellIs" dxfId="2317" priority="1422" operator="equal">
      <formula>"要確認"</formula>
    </cfRule>
  </conditionalFormatting>
  <conditionalFormatting sqref="AK378">
    <cfRule type="cellIs" dxfId="2316" priority="1409" operator="equal">
      <formula>"いない"</formula>
    </cfRule>
    <cfRule type="cellIs" dxfId="2315" priority="1410" operator="equal">
      <formula>"いる"</formula>
    </cfRule>
    <cfRule type="containsBlanks" dxfId="2314" priority="1411">
      <formula>LEN(TRIM(AK378))=0</formula>
    </cfRule>
    <cfRule type="cellIs" dxfId="2313" priority="1412" operator="equal">
      <formula>"要確認"</formula>
    </cfRule>
  </conditionalFormatting>
  <conditionalFormatting sqref="AK382">
    <cfRule type="cellIs" dxfId="2312" priority="1399" operator="equal">
      <formula>"いない"</formula>
    </cfRule>
    <cfRule type="cellIs" dxfId="2311" priority="1400" operator="equal">
      <formula>"いる"</formula>
    </cfRule>
    <cfRule type="containsBlanks" dxfId="2310" priority="1401">
      <formula>LEN(TRIM(AK382))=0</formula>
    </cfRule>
    <cfRule type="cellIs" dxfId="2309" priority="1402" operator="equal">
      <formula>"要確認"</formula>
    </cfRule>
  </conditionalFormatting>
  <conditionalFormatting sqref="AK388">
    <cfRule type="cellIs" dxfId="2308" priority="1389" operator="equal">
      <formula>"いない"</formula>
    </cfRule>
    <cfRule type="cellIs" dxfId="2307" priority="1390" operator="equal">
      <formula>"いる"</formula>
    </cfRule>
    <cfRule type="containsBlanks" dxfId="2306" priority="1391">
      <formula>LEN(TRIM(AK388))=0</formula>
    </cfRule>
    <cfRule type="cellIs" dxfId="2305" priority="1392" operator="equal">
      <formula>"要確認"</formula>
    </cfRule>
  </conditionalFormatting>
  <conditionalFormatting sqref="AK392">
    <cfRule type="cellIs" dxfId="2304" priority="1379" operator="equal">
      <formula>"いない"</formula>
    </cfRule>
    <cfRule type="cellIs" dxfId="2303" priority="1380" operator="equal">
      <formula>"いる"</formula>
    </cfRule>
    <cfRule type="containsBlanks" dxfId="2302" priority="1381">
      <formula>LEN(TRIM(AK392))=0</formula>
    </cfRule>
    <cfRule type="cellIs" dxfId="2301" priority="1382" operator="equal">
      <formula>"要確認"</formula>
    </cfRule>
  </conditionalFormatting>
  <conditionalFormatting sqref="AK396">
    <cfRule type="cellIs" dxfId="2300" priority="1369" operator="equal">
      <formula>"いない"</formula>
    </cfRule>
    <cfRule type="cellIs" dxfId="2299" priority="1370" operator="equal">
      <formula>"いる"</formula>
    </cfRule>
    <cfRule type="containsBlanks" dxfId="2298" priority="1371">
      <formula>LEN(TRIM(AK396))=0</formula>
    </cfRule>
    <cfRule type="cellIs" dxfId="2297" priority="1372" operator="equal">
      <formula>"要確認"</formula>
    </cfRule>
  </conditionalFormatting>
  <conditionalFormatting sqref="AK401">
    <cfRule type="cellIs" dxfId="2296" priority="1359" operator="equal">
      <formula>"いない"</formula>
    </cfRule>
    <cfRule type="cellIs" dxfId="2295" priority="1360" operator="equal">
      <formula>"いる"</formula>
    </cfRule>
    <cfRule type="containsBlanks" dxfId="2294" priority="1361">
      <formula>LEN(TRIM(AK401))=0</formula>
    </cfRule>
    <cfRule type="cellIs" dxfId="2293" priority="1362" operator="equal">
      <formula>"要確認"</formula>
    </cfRule>
  </conditionalFormatting>
  <conditionalFormatting sqref="AK406">
    <cfRule type="cellIs" dxfId="2292" priority="1349" operator="equal">
      <formula>"いない"</formula>
    </cfRule>
    <cfRule type="cellIs" dxfId="2291" priority="1350" operator="equal">
      <formula>"いる"</formula>
    </cfRule>
    <cfRule type="containsBlanks" dxfId="2290" priority="1351">
      <formula>LEN(TRIM(AK406))=0</formula>
    </cfRule>
    <cfRule type="cellIs" dxfId="2289" priority="1352" operator="equal">
      <formula>"要確認"</formula>
    </cfRule>
  </conditionalFormatting>
  <conditionalFormatting sqref="AK411">
    <cfRule type="cellIs" dxfId="2288" priority="1339" operator="equal">
      <formula>"いない"</formula>
    </cfRule>
    <cfRule type="cellIs" dxfId="2287" priority="1340" operator="equal">
      <formula>"いる"</formula>
    </cfRule>
    <cfRule type="containsBlanks" dxfId="2286" priority="1341">
      <formula>LEN(TRIM(AK411))=0</formula>
    </cfRule>
    <cfRule type="cellIs" dxfId="2285" priority="1342" operator="equal">
      <formula>"要確認"</formula>
    </cfRule>
  </conditionalFormatting>
  <conditionalFormatting sqref="AK417">
    <cfRule type="cellIs" dxfId="2284" priority="1329" operator="equal">
      <formula>"いない"</formula>
    </cfRule>
    <cfRule type="cellIs" dxfId="2283" priority="1330" operator="equal">
      <formula>"いる"</formula>
    </cfRule>
    <cfRule type="containsBlanks" dxfId="2282" priority="1331">
      <formula>LEN(TRIM(AK417))=0</formula>
    </cfRule>
    <cfRule type="cellIs" dxfId="2281" priority="1332" operator="equal">
      <formula>"要確認"</formula>
    </cfRule>
  </conditionalFormatting>
  <conditionalFormatting sqref="AK424">
    <cfRule type="cellIs" dxfId="2280" priority="1317" operator="equal">
      <formula>"いない"</formula>
    </cfRule>
    <cfRule type="cellIs" dxfId="2279" priority="1318" operator="equal">
      <formula>"いる"</formula>
    </cfRule>
    <cfRule type="containsBlanks" dxfId="2278" priority="1319">
      <formula>LEN(TRIM(AK424))=0</formula>
    </cfRule>
    <cfRule type="cellIs" dxfId="2277" priority="1320" operator="equal">
      <formula>"要確認"</formula>
    </cfRule>
  </conditionalFormatting>
  <conditionalFormatting sqref="AK437">
    <cfRule type="cellIs" dxfId="2276" priority="1296" operator="equal">
      <formula>"いない"</formula>
    </cfRule>
    <cfRule type="cellIs" dxfId="2275" priority="1297" operator="equal">
      <formula>"いる"</formula>
    </cfRule>
    <cfRule type="containsBlanks" dxfId="2274" priority="1298">
      <formula>LEN(TRIM(AK437))=0</formula>
    </cfRule>
    <cfRule type="cellIs" dxfId="2273" priority="1299" operator="equal">
      <formula>"要確認"</formula>
    </cfRule>
  </conditionalFormatting>
  <conditionalFormatting sqref="AK452">
    <cfRule type="cellIs" dxfId="2272" priority="1286" operator="equal">
      <formula>"いない"</formula>
    </cfRule>
    <cfRule type="cellIs" dxfId="2271" priority="1287" operator="equal">
      <formula>"いる"</formula>
    </cfRule>
    <cfRule type="containsBlanks" dxfId="2270" priority="1288">
      <formula>LEN(TRIM(AK452))=0</formula>
    </cfRule>
    <cfRule type="cellIs" dxfId="2269" priority="1289" operator="equal">
      <formula>"要確認"</formula>
    </cfRule>
  </conditionalFormatting>
  <conditionalFormatting sqref="AK455">
    <cfRule type="cellIs" dxfId="2268" priority="1276" operator="equal">
      <formula>"いない"</formula>
    </cfRule>
    <cfRule type="cellIs" dxfId="2267" priority="1277" operator="equal">
      <formula>"いる"</formula>
    </cfRule>
    <cfRule type="containsBlanks" dxfId="2266" priority="1278">
      <formula>LEN(TRIM(AK455))=0</formula>
    </cfRule>
    <cfRule type="cellIs" dxfId="2265" priority="1279" operator="equal">
      <formula>"要確認"</formula>
    </cfRule>
  </conditionalFormatting>
  <conditionalFormatting sqref="AK457">
    <cfRule type="cellIs" dxfId="2264" priority="1266" operator="equal">
      <formula>"いない"</formula>
    </cfRule>
    <cfRule type="cellIs" dxfId="2263" priority="1267" operator="equal">
      <formula>"いる"</formula>
    </cfRule>
    <cfRule type="containsBlanks" dxfId="2262" priority="1268">
      <formula>LEN(TRIM(AK457))=0</formula>
    </cfRule>
    <cfRule type="cellIs" dxfId="2261" priority="1269" operator="equal">
      <formula>"要確認"</formula>
    </cfRule>
  </conditionalFormatting>
  <conditionalFormatting sqref="AK464">
    <cfRule type="cellIs" dxfId="2260" priority="1251" operator="equal">
      <formula>"いない"</formula>
    </cfRule>
    <cfRule type="cellIs" dxfId="2259" priority="1252" operator="equal">
      <formula>"いる"</formula>
    </cfRule>
    <cfRule type="containsBlanks" dxfId="2258" priority="1253">
      <formula>LEN(TRIM(AK464))=0</formula>
    </cfRule>
    <cfRule type="cellIs" dxfId="2257" priority="1254" operator="equal">
      <formula>"要確認"</formula>
    </cfRule>
  </conditionalFormatting>
  <conditionalFormatting sqref="AK467">
    <cfRule type="cellIs" dxfId="2256" priority="1241" operator="equal">
      <formula>"いない"</formula>
    </cfRule>
    <cfRule type="cellIs" dxfId="2255" priority="1242" operator="equal">
      <formula>"いる"</formula>
    </cfRule>
    <cfRule type="containsBlanks" dxfId="2254" priority="1243">
      <formula>LEN(TRIM(AK467))=0</formula>
    </cfRule>
    <cfRule type="cellIs" dxfId="2253" priority="1244" operator="equal">
      <formula>"要確認"</formula>
    </cfRule>
  </conditionalFormatting>
  <conditionalFormatting sqref="AK472">
    <cfRule type="cellIs" dxfId="2252" priority="1231" operator="equal">
      <formula>"いない"</formula>
    </cfRule>
    <cfRule type="cellIs" dxfId="2251" priority="1232" operator="equal">
      <formula>"いる"</formula>
    </cfRule>
    <cfRule type="containsBlanks" dxfId="2250" priority="1233">
      <formula>LEN(TRIM(AK472))=0</formula>
    </cfRule>
    <cfRule type="cellIs" dxfId="2249" priority="1234" operator="equal">
      <formula>"要確認"</formula>
    </cfRule>
  </conditionalFormatting>
  <conditionalFormatting sqref="AK475">
    <cfRule type="cellIs" dxfId="2248" priority="1221" operator="equal">
      <formula>"いない"</formula>
    </cfRule>
    <cfRule type="cellIs" dxfId="2247" priority="1222" operator="equal">
      <formula>"いる"</formula>
    </cfRule>
    <cfRule type="containsBlanks" dxfId="2246" priority="1223">
      <formula>LEN(TRIM(AK475))=0</formula>
    </cfRule>
    <cfRule type="cellIs" dxfId="2245" priority="1224" operator="equal">
      <formula>"要確認"</formula>
    </cfRule>
  </conditionalFormatting>
  <conditionalFormatting sqref="AK482">
    <cfRule type="cellIs" dxfId="2244" priority="1211" operator="equal">
      <formula>"いない"</formula>
    </cfRule>
    <cfRule type="cellIs" dxfId="2243" priority="1212" operator="equal">
      <formula>"いる"</formula>
    </cfRule>
    <cfRule type="containsBlanks" dxfId="2242" priority="1213">
      <formula>LEN(TRIM(AK482))=0</formula>
    </cfRule>
    <cfRule type="cellIs" dxfId="2241" priority="1214" operator="equal">
      <formula>"要確認"</formula>
    </cfRule>
  </conditionalFormatting>
  <conditionalFormatting sqref="AK484">
    <cfRule type="cellIs" dxfId="2240" priority="1201" operator="equal">
      <formula>"いない"</formula>
    </cfRule>
    <cfRule type="cellIs" dxfId="2239" priority="1202" operator="equal">
      <formula>"いる"</formula>
    </cfRule>
    <cfRule type="containsBlanks" dxfId="2238" priority="1203">
      <formula>LEN(TRIM(AK484))=0</formula>
    </cfRule>
    <cfRule type="cellIs" dxfId="2237" priority="1204" operator="equal">
      <formula>"要確認"</formula>
    </cfRule>
  </conditionalFormatting>
  <conditionalFormatting sqref="AK488">
    <cfRule type="cellIs" dxfId="2236" priority="1191" operator="equal">
      <formula>"いない"</formula>
    </cfRule>
    <cfRule type="cellIs" dxfId="2235" priority="1192" operator="equal">
      <formula>"いる"</formula>
    </cfRule>
    <cfRule type="containsBlanks" dxfId="2234" priority="1193">
      <formula>LEN(TRIM(AK488))=0</formula>
    </cfRule>
    <cfRule type="cellIs" dxfId="2233" priority="1194" operator="equal">
      <formula>"要確認"</formula>
    </cfRule>
  </conditionalFormatting>
  <conditionalFormatting sqref="AK512">
    <cfRule type="cellIs" dxfId="2232" priority="1175" operator="equal">
      <formula>"いない"</formula>
    </cfRule>
    <cfRule type="cellIs" dxfId="2231" priority="1176" operator="equal">
      <formula>"いる"</formula>
    </cfRule>
    <cfRule type="containsBlanks" dxfId="2230" priority="1177">
      <formula>LEN(TRIM(AK512))=0</formula>
    </cfRule>
    <cfRule type="cellIs" dxfId="2229" priority="1178" operator="equal">
      <formula>"要確認"</formula>
    </cfRule>
  </conditionalFormatting>
  <conditionalFormatting sqref="AK514">
    <cfRule type="cellIs" dxfId="2228" priority="1165" operator="equal">
      <formula>"いない"</formula>
    </cfRule>
    <cfRule type="cellIs" dxfId="2227" priority="1166" operator="equal">
      <formula>"いる"</formula>
    </cfRule>
    <cfRule type="containsBlanks" dxfId="2226" priority="1167">
      <formula>LEN(TRIM(AK514))=0</formula>
    </cfRule>
    <cfRule type="cellIs" dxfId="2225" priority="1168" operator="equal">
      <formula>"要確認"</formula>
    </cfRule>
  </conditionalFormatting>
  <conditionalFormatting sqref="AK518">
    <cfRule type="cellIs" dxfId="2224" priority="1153" operator="equal">
      <formula>"いない"</formula>
    </cfRule>
    <cfRule type="cellIs" dxfId="2223" priority="1154" operator="equal">
      <formula>"いる"</formula>
    </cfRule>
    <cfRule type="containsBlanks" dxfId="2222" priority="1155">
      <formula>LEN(TRIM(AK518))=0</formula>
    </cfRule>
    <cfRule type="cellIs" dxfId="2221" priority="1156" operator="equal">
      <formula>"要確認"</formula>
    </cfRule>
  </conditionalFormatting>
  <conditionalFormatting sqref="AK522">
    <cfRule type="cellIs" dxfId="2220" priority="1141" operator="equal">
      <formula>"いない"</formula>
    </cfRule>
    <cfRule type="cellIs" dxfId="2219" priority="1142" operator="equal">
      <formula>"いる"</formula>
    </cfRule>
    <cfRule type="containsBlanks" dxfId="2218" priority="1143">
      <formula>LEN(TRIM(AK522))=0</formula>
    </cfRule>
    <cfRule type="cellIs" dxfId="2217" priority="1144" operator="equal">
      <formula>"要確認"</formula>
    </cfRule>
  </conditionalFormatting>
  <conditionalFormatting sqref="AK526">
    <cfRule type="cellIs" dxfId="2216" priority="1131" operator="equal">
      <formula>"いない"</formula>
    </cfRule>
    <cfRule type="cellIs" dxfId="2215" priority="1132" operator="equal">
      <formula>"いる"</formula>
    </cfRule>
    <cfRule type="containsBlanks" dxfId="2214" priority="1133">
      <formula>LEN(TRIM(AK526))=0</formula>
    </cfRule>
    <cfRule type="cellIs" dxfId="2213" priority="1134" operator="equal">
      <formula>"要確認"</formula>
    </cfRule>
  </conditionalFormatting>
  <conditionalFormatting sqref="AK536">
    <cfRule type="cellIs" dxfId="2212" priority="1102" operator="equal">
      <formula>"ない"</formula>
    </cfRule>
    <cfRule type="cellIs" dxfId="2211" priority="1103" operator="equal">
      <formula>"ある"</formula>
    </cfRule>
    <cfRule type="containsBlanks" dxfId="2210" priority="1104">
      <formula>LEN(TRIM(AK536))=0</formula>
    </cfRule>
    <cfRule type="cellIs" dxfId="2209" priority="1105" operator="equal">
      <formula>"要確認"</formula>
    </cfRule>
  </conditionalFormatting>
  <conditionalFormatting sqref="AK537">
    <cfRule type="cellIs" dxfId="2208" priority="1092" operator="equal">
      <formula>"いない"</formula>
    </cfRule>
    <cfRule type="cellIs" dxfId="2207" priority="1093" operator="equal">
      <formula>"いる"</formula>
    </cfRule>
    <cfRule type="containsBlanks" dxfId="2206" priority="1094">
      <formula>LEN(TRIM(AK537))=0</formula>
    </cfRule>
    <cfRule type="cellIs" dxfId="2205" priority="1095" operator="equal">
      <formula>"要確認"</formula>
    </cfRule>
  </conditionalFormatting>
  <conditionalFormatting sqref="AK542">
    <cfRule type="cellIs" dxfId="2204" priority="1082" operator="equal">
      <formula>"いない"</formula>
    </cfRule>
    <cfRule type="cellIs" dxfId="2203" priority="1083" operator="equal">
      <formula>"いる"</formula>
    </cfRule>
    <cfRule type="containsBlanks" dxfId="2202" priority="1084">
      <formula>LEN(TRIM(AK542))=0</formula>
    </cfRule>
    <cfRule type="cellIs" dxfId="2201" priority="1085" operator="equal">
      <formula>"要確認"</formula>
    </cfRule>
  </conditionalFormatting>
  <conditionalFormatting sqref="AK568">
    <cfRule type="cellIs" dxfId="2200" priority="949" operator="equal">
      <formula>"いない"</formula>
    </cfRule>
    <cfRule type="cellIs" dxfId="2199" priority="950" operator="equal">
      <formula>"いる"</formula>
    </cfRule>
    <cfRule type="containsBlanks" dxfId="2198" priority="951">
      <formula>LEN(TRIM(AK568))=0</formula>
    </cfRule>
    <cfRule type="cellIs" dxfId="2197" priority="952" operator="equal">
      <formula>"要確認"</formula>
    </cfRule>
  </conditionalFormatting>
  <conditionalFormatting sqref="AK572">
    <cfRule type="cellIs" dxfId="2196" priority="940" operator="equal">
      <formula>"外部委託"</formula>
    </cfRule>
    <cfRule type="containsBlanks" dxfId="2195" priority="941">
      <formula>LEN(TRIM(AK572))=0</formula>
    </cfRule>
    <cfRule type="cellIs" dxfId="2194" priority="942" operator="equal">
      <formula>"直営"</formula>
    </cfRule>
  </conditionalFormatting>
  <conditionalFormatting sqref="AK576">
    <cfRule type="cellIs" dxfId="2193" priority="929" operator="equal">
      <formula>"いない"</formula>
    </cfRule>
    <cfRule type="cellIs" dxfId="2192" priority="930" operator="equal">
      <formula>"いる"</formula>
    </cfRule>
    <cfRule type="containsBlanks" dxfId="2191" priority="931">
      <formula>LEN(TRIM(AK576))=0</formula>
    </cfRule>
    <cfRule type="cellIs" dxfId="2190" priority="932" operator="equal">
      <formula>"要確認"</formula>
    </cfRule>
  </conditionalFormatting>
  <conditionalFormatting sqref="AI605">
    <cfRule type="cellIs" dxfId="2189" priority="845" operator="equal">
      <formula>"いない"</formula>
    </cfRule>
    <cfRule type="cellIs" dxfId="2188" priority="846" operator="equal">
      <formula>"いる"</formula>
    </cfRule>
  </conditionalFormatting>
  <conditionalFormatting sqref="AK605">
    <cfRule type="cellIs" dxfId="2187" priority="849" operator="equal">
      <formula>"いない"</formula>
    </cfRule>
    <cfRule type="cellIs" dxfId="2186" priority="850" operator="equal">
      <formula>"いる"</formula>
    </cfRule>
    <cfRule type="containsBlanks" dxfId="2185" priority="851">
      <formula>LEN(TRIM(AK605))=0</formula>
    </cfRule>
    <cfRule type="cellIs" dxfId="2184" priority="852" operator="equal">
      <formula>"要確認"</formula>
    </cfRule>
  </conditionalFormatting>
  <conditionalFormatting sqref="AI609">
    <cfRule type="cellIs" dxfId="2183" priority="835" operator="equal">
      <formula>"いない"</formula>
    </cfRule>
    <cfRule type="cellIs" dxfId="2182" priority="836" operator="equal">
      <formula>"いる"</formula>
    </cfRule>
  </conditionalFormatting>
  <conditionalFormatting sqref="AK609">
    <cfRule type="cellIs" dxfId="2181" priority="839" operator="equal">
      <formula>"いない"</formula>
    </cfRule>
    <cfRule type="cellIs" dxfId="2180" priority="840" operator="equal">
      <formula>"いる"</formula>
    </cfRule>
    <cfRule type="containsBlanks" dxfId="2179" priority="841">
      <formula>LEN(TRIM(AK609))=0</formula>
    </cfRule>
    <cfRule type="cellIs" dxfId="2178" priority="842" operator="equal">
      <formula>"要確認"</formula>
    </cfRule>
  </conditionalFormatting>
  <conditionalFormatting sqref="G611">
    <cfRule type="notContainsBlanks" dxfId="2177" priority="831">
      <formula>LEN(TRIM(G611))&gt;0</formula>
    </cfRule>
    <cfRule type="containsBlanks" dxfId="2176" priority="832">
      <formula>LEN(TRIM(G611))=0</formula>
    </cfRule>
  </conditionalFormatting>
  <conditionalFormatting sqref="G614:G615">
    <cfRule type="notContainsBlanks" dxfId="2175" priority="819">
      <formula>LEN(TRIM(G614))&gt;0</formula>
    </cfRule>
    <cfRule type="containsBlanks" dxfId="2174" priority="820">
      <formula>LEN(TRIM(G614))=0</formula>
    </cfRule>
  </conditionalFormatting>
  <conditionalFormatting sqref="G619">
    <cfRule type="notContainsBlanks" dxfId="2173" priority="817">
      <formula>LEN(TRIM(G619))&gt;0</formula>
    </cfRule>
    <cfRule type="containsBlanks" dxfId="2172" priority="818">
      <formula>LEN(TRIM(G619))=0</formula>
    </cfRule>
  </conditionalFormatting>
  <conditionalFormatting sqref="G622">
    <cfRule type="notContainsBlanks" dxfId="2171" priority="815">
      <formula>LEN(TRIM(G622))&gt;0</formula>
    </cfRule>
    <cfRule type="containsBlanks" dxfId="2170" priority="816">
      <formula>LEN(TRIM(G622))=0</formula>
    </cfRule>
  </conditionalFormatting>
  <conditionalFormatting sqref="G624">
    <cfRule type="notContainsBlanks" dxfId="2169" priority="813">
      <formula>LEN(TRIM(G624))&gt;0</formula>
    </cfRule>
    <cfRule type="containsBlanks" dxfId="2168" priority="814">
      <formula>LEN(TRIM(G624))=0</formula>
    </cfRule>
  </conditionalFormatting>
  <conditionalFormatting sqref="E611">
    <cfRule type="cellIs" dxfId="2167" priority="810" operator="equal">
      <formula>"未確認"</formula>
    </cfRule>
    <cfRule type="cellIs" dxfId="2166" priority="811" operator="equal">
      <formula>"✖"</formula>
    </cfRule>
    <cfRule type="cellIs" dxfId="2165" priority="812" operator="equal">
      <formula>"✔"</formula>
    </cfRule>
  </conditionalFormatting>
  <conditionalFormatting sqref="E619">
    <cfRule type="cellIs" dxfId="2164" priority="807" operator="equal">
      <formula>"未確認"</formula>
    </cfRule>
    <cfRule type="cellIs" dxfId="2163" priority="808" operator="equal">
      <formula>"✖"</formula>
    </cfRule>
    <cfRule type="cellIs" dxfId="2162" priority="809" operator="equal">
      <formula>"✔"</formula>
    </cfRule>
  </conditionalFormatting>
  <conditionalFormatting sqref="E614">
    <cfRule type="cellIs" dxfId="2161" priority="804" operator="equal">
      <formula>"未確認"</formula>
    </cfRule>
    <cfRule type="cellIs" dxfId="2160" priority="805" operator="equal">
      <formula>"✖"</formula>
    </cfRule>
    <cfRule type="cellIs" dxfId="2159" priority="806" operator="equal">
      <formula>"✔"</formula>
    </cfRule>
  </conditionalFormatting>
  <conditionalFormatting sqref="E615">
    <cfRule type="cellIs" dxfId="2158" priority="801" operator="equal">
      <formula>"未確認"</formula>
    </cfRule>
    <cfRule type="cellIs" dxfId="2157" priority="802" operator="equal">
      <formula>"✖"</formula>
    </cfRule>
    <cfRule type="cellIs" dxfId="2156" priority="803" operator="equal">
      <formula>"✔"</formula>
    </cfRule>
  </conditionalFormatting>
  <conditionalFormatting sqref="E622">
    <cfRule type="cellIs" dxfId="2155" priority="798" operator="equal">
      <formula>"未確認"</formula>
    </cfRule>
    <cfRule type="cellIs" dxfId="2154" priority="799" operator="equal">
      <formula>"✖"</formula>
    </cfRule>
    <cfRule type="cellIs" dxfId="2153" priority="800" operator="equal">
      <formula>"✔"</formula>
    </cfRule>
  </conditionalFormatting>
  <conditionalFormatting sqref="E624">
    <cfRule type="cellIs" dxfId="2152" priority="795" operator="equal">
      <formula>"未確認"</formula>
    </cfRule>
    <cfRule type="cellIs" dxfId="2151" priority="796" operator="equal">
      <formula>"✖"</formula>
    </cfRule>
    <cfRule type="cellIs" dxfId="2150" priority="797" operator="equal">
      <formula>"✔"</formula>
    </cfRule>
  </conditionalFormatting>
  <conditionalFormatting sqref="AI626">
    <cfRule type="cellIs" dxfId="2149" priority="787" operator="equal">
      <formula>"いない"</formula>
    </cfRule>
    <cfRule type="cellIs" dxfId="2148" priority="788" operator="equal">
      <formula>"いる"</formula>
    </cfRule>
  </conditionalFormatting>
  <conditionalFormatting sqref="AK626">
    <cfRule type="cellIs" dxfId="2147" priority="791" operator="equal">
      <formula>"いない"</formula>
    </cfRule>
    <cfRule type="cellIs" dxfId="2146" priority="792" operator="equal">
      <formula>"いる"</formula>
    </cfRule>
    <cfRule type="containsBlanks" dxfId="2145" priority="793">
      <formula>LEN(TRIM(AK626))=0</formula>
    </cfRule>
    <cfRule type="cellIs" dxfId="2144" priority="794" operator="equal">
      <formula>"要確認"</formula>
    </cfRule>
  </conditionalFormatting>
  <conditionalFormatting sqref="AI632">
    <cfRule type="cellIs" dxfId="2143" priority="777" operator="equal">
      <formula>"いない"</formula>
    </cfRule>
    <cfRule type="cellIs" dxfId="2142" priority="778" operator="equal">
      <formula>"いる"</formula>
    </cfRule>
  </conditionalFormatting>
  <conditionalFormatting sqref="AK632">
    <cfRule type="cellIs" dxfId="2141" priority="781" operator="equal">
      <formula>"いない"</formula>
    </cfRule>
    <cfRule type="cellIs" dxfId="2140" priority="782" operator="equal">
      <formula>"いる"</formula>
    </cfRule>
    <cfRule type="containsBlanks" dxfId="2139" priority="783">
      <formula>LEN(TRIM(AK632))=0</formula>
    </cfRule>
    <cfRule type="cellIs" dxfId="2138" priority="784" operator="equal">
      <formula>"要確認"</formula>
    </cfRule>
  </conditionalFormatting>
  <conditionalFormatting sqref="AI638">
    <cfRule type="cellIs" dxfId="2137" priority="767" operator="equal">
      <formula>"いない"</formula>
    </cfRule>
    <cfRule type="cellIs" dxfId="2136" priority="768" operator="equal">
      <formula>"いる"</formula>
    </cfRule>
  </conditionalFormatting>
  <conditionalFormatting sqref="AK638">
    <cfRule type="cellIs" dxfId="2135" priority="771" operator="equal">
      <formula>"いない"</formula>
    </cfRule>
    <cfRule type="cellIs" dxfId="2134" priority="772" operator="equal">
      <formula>"いる"</formula>
    </cfRule>
    <cfRule type="containsBlanks" dxfId="2133" priority="773">
      <formula>LEN(TRIM(AK638))=0</formula>
    </cfRule>
    <cfRule type="cellIs" dxfId="2132" priority="774" operator="equal">
      <formula>"要確認"</formula>
    </cfRule>
  </conditionalFormatting>
  <conditionalFormatting sqref="AI645">
    <cfRule type="cellIs" dxfId="2131" priority="757" operator="equal">
      <formula>"いない"</formula>
    </cfRule>
    <cfRule type="cellIs" dxfId="2130" priority="758" operator="equal">
      <formula>"いる"</formula>
    </cfRule>
  </conditionalFormatting>
  <conditionalFormatting sqref="AK645">
    <cfRule type="cellIs" dxfId="2129" priority="761" operator="equal">
      <formula>"いない"</formula>
    </cfRule>
    <cfRule type="cellIs" dxfId="2128" priority="762" operator="equal">
      <formula>"いる"</formula>
    </cfRule>
    <cfRule type="containsBlanks" dxfId="2127" priority="763">
      <formula>LEN(TRIM(AK645))=0</formula>
    </cfRule>
    <cfRule type="cellIs" dxfId="2126" priority="764" operator="equal">
      <formula>"要確認"</formula>
    </cfRule>
  </conditionalFormatting>
  <conditionalFormatting sqref="AI656">
    <cfRule type="cellIs" dxfId="2125" priority="747" operator="equal">
      <formula>"いない"</formula>
    </cfRule>
    <cfRule type="cellIs" dxfId="2124" priority="748" operator="equal">
      <formula>"いる"</formula>
    </cfRule>
  </conditionalFormatting>
  <conditionalFormatting sqref="AK656">
    <cfRule type="cellIs" dxfId="2123" priority="751" operator="equal">
      <formula>"いる"</formula>
    </cfRule>
    <cfRule type="cellIs" dxfId="2122" priority="752" operator="equal">
      <formula>"いない"</formula>
    </cfRule>
    <cfRule type="containsBlanks" dxfId="2121" priority="753">
      <formula>LEN(TRIM(AK656))=0</formula>
    </cfRule>
    <cfRule type="cellIs" dxfId="2120" priority="754" operator="equal">
      <formula>"要確認"</formula>
    </cfRule>
  </conditionalFormatting>
  <conditionalFormatting sqref="E646:E649">
    <cfRule type="cellIs" dxfId="2119" priority="744" operator="equal">
      <formula>"✔"</formula>
    </cfRule>
  </conditionalFormatting>
  <conditionalFormatting sqref="F652:F653">
    <cfRule type="containsBlanks" dxfId="2118" priority="742">
      <formula>LEN(TRIM(F652))=0</formula>
    </cfRule>
    <cfRule type="containsText" dxfId="2117" priority="743" operator="containsText" text="〇">
      <formula>NOT(ISERROR(SEARCH("〇",F652)))</formula>
    </cfRule>
  </conditionalFormatting>
  <conditionalFormatting sqref="J652:J653">
    <cfRule type="containsBlanks" dxfId="2116" priority="740">
      <formula>LEN(TRIM(J652))=0</formula>
    </cfRule>
    <cfRule type="containsText" dxfId="2115" priority="741" operator="containsText" text="〇">
      <formula>NOT(ISERROR(SEARCH("〇",J652)))</formula>
    </cfRule>
  </conditionalFormatting>
  <conditionalFormatting sqref="O652:O653">
    <cfRule type="containsBlanks" dxfId="2114" priority="738">
      <formula>LEN(TRIM(O652))=0</formula>
    </cfRule>
    <cfRule type="containsText" dxfId="2113" priority="739" operator="containsText" text="〇">
      <formula>NOT(ISERROR(SEARCH("〇",O652)))</formula>
    </cfRule>
  </conditionalFormatting>
  <conditionalFormatting sqref="S652">
    <cfRule type="containsBlanks" dxfId="2112" priority="736">
      <formula>LEN(TRIM(S652))=0</formula>
    </cfRule>
    <cfRule type="containsText" dxfId="2111" priority="737" operator="containsText" text="〇">
      <formula>NOT(ISERROR(SEARCH("〇",S652)))</formula>
    </cfRule>
  </conditionalFormatting>
  <conditionalFormatting sqref="AI664">
    <cfRule type="cellIs" dxfId="2110" priority="728" operator="equal">
      <formula>"いない"</formula>
    </cfRule>
    <cfRule type="cellIs" dxfId="2109" priority="729" operator="equal">
      <formula>"いる"</formula>
    </cfRule>
  </conditionalFormatting>
  <conditionalFormatting sqref="AK664">
    <cfRule type="cellIs" dxfId="2108" priority="732" operator="equal">
      <formula>"いない"</formula>
    </cfRule>
    <cfRule type="cellIs" dxfId="2107" priority="733" operator="equal">
      <formula>"いる"</formula>
    </cfRule>
    <cfRule type="containsBlanks" dxfId="2106" priority="734">
      <formula>LEN(TRIM(AK664))=0</formula>
    </cfRule>
    <cfRule type="cellIs" dxfId="2105" priority="735" operator="equal">
      <formula>"要確認"</formula>
    </cfRule>
  </conditionalFormatting>
  <conditionalFormatting sqref="AI641">
    <cfRule type="cellIs" dxfId="2104" priority="718" operator="equal">
      <formula>"いない"</formula>
    </cfRule>
    <cfRule type="cellIs" dxfId="2103" priority="719" operator="equal">
      <formula>"いる"</formula>
    </cfRule>
  </conditionalFormatting>
  <conditionalFormatting sqref="AK641">
    <cfRule type="cellIs" dxfId="2102" priority="722" operator="equal">
      <formula>"いない"</formula>
    </cfRule>
    <cfRule type="cellIs" dxfId="2101" priority="723" operator="equal">
      <formula>"いる"</formula>
    </cfRule>
    <cfRule type="containsBlanks" dxfId="2100" priority="724">
      <formula>LEN(TRIM(AK641))=0</formula>
    </cfRule>
    <cfRule type="cellIs" dxfId="2099" priority="725" operator="equal">
      <formula>"要確認"</formula>
    </cfRule>
  </conditionalFormatting>
  <conditionalFormatting sqref="D223">
    <cfRule type="cellIs" dxfId="2098" priority="713" operator="equal">
      <formula>"未確認"</formula>
    </cfRule>
    <cfRule type="cellIs" dxfId="2097" priority="714" operator="equal">
      <formula>"✖"</formula>
    </cfRule>
    <cfRule type="cellIs" dxfId="2096" priority="715" operator="equal">
      <formula>"✔"</formula>
    </cfRule>
  </conditionalFormatting>
  <conditionalFormatting sqref="AM572">
    <cfRule type="cellIs" dxfId="2095" priority="709" operator="equal">
      <formula>"✖"</formula>
    </cfRule>
    <cfRule type="cellIs" dxfId="2094" priority="710" operator="equal">
      <formula>"●"</formula>
    </cfRule>
  </conditionalFormatting>
  <conditionalFormatting sqref="AQ5">
    <cfRule type="cellIs" dxfId="2093" priority="711" operator="equal">
      <formula>"適切"</formula>
    </cfRule>
    <cfRule type="cellIs" dxfId="2092" priority="712" operator="equal">
      <formula>"不適切"</formula>
    </cfRule>
  </conditionalFormatting>
  <conditionalFormatting sqref="AQ572">
    <cfRule type="cellIs" dxfId="2091" priority="707" operator="equal">
      <formula>"適切"</formula>
    </cfRule>
    <cfRule type="cellIs" dxfId="2090" priority="708" operator="equal">
      <formula>"不適切"</formula>
    </cfRule>
  </conditionalFormatting>
  <conditionalFormatting sqref="AM5">
    <cfRule type="cellIs" dxfId="2089" priority="705" operator="equal">
      <formula>"✖"</formula>
    </cfRule>
    <cfRule type="cellIs" dxfId="2088" priority="706" operator="equal">
      <formula>"●"</formula>
    </cfRule>
  </conditionalFormatting>
  <conditionalFormatting sqref="AQ17">
    <cfRule type="cellIs" dxfId="2087" priority="703" operator="equal">
      <formula>"適切"</formula>
    </cfRule>
    <cfRule type="cellIs" dxfId="2086" priority="704" operator="equal">
      <formula>"不適切"</formula>
    </cfRule>
  </conditionalFormatting>
  <conditionalFormatting sqref="AM17">
    <cfRule type="cellIs" dxfId="2085" priority="701" operator="equal">
      <formula>"✖"</formula>
    </cfRule>
    <cfRule type="cellIs" dxfId="2084" priority="702" operator="equal">
      <formula>"●"</formula>
    </cfRule>
  </conditionalFormatting>
  <conditionalFormatting sqref="AQ32">
    <cfRule type="cellIs" dxfId="2083" priority="699" operator="equal">
      <formula>"適切"</formula>
    </cfRule>
    <cfRule type="cellIs" dxfId="2082" priority="700" operator="equal">
      <formula>"不適切"</formula>
    </cfRule>
  </conditionalFormatting>
  <conditionalFormatting sqref="AM32">
    <cfRule type="cellIs" dxfId="2081" priority="697" operator="equal">
      <formula>"✖"</formula>
    </cfRule>
    <cfRule type="cellIs" dxfId="2080" priority="698" operator="equal">
      <formula>"●"</formula>
    </cfRule>
  </conditionalFormatting>
  <conditionalFormatting sqref="AQ44">
    <cfRule type="cellIs" dxfId="2079" priority="695" operator="equal">
      <formula>"適切"</formula>
    </cfRule>
    <cfRule type="cellIs" dxfId="2078" priority="696" operator="equal">
      <formula>"不適切"</formula>
    </cfRule>
  </conditionalFormatting>
  <conditionalFormatting sqref="AM44">
    <cfRule type="cellIs" dxfId="2077" priority="693" operator="equal">
      <formula>"✖"</formula>
    </cfRule>
    <cfRule type="cellIs" dxfId="2076" priority="694" operator="equal">
      <formula>"●"</formula>
    </cfRule>
  </conditionalFormatting>
  <conditionalFormatting sqref="AQ52">
    <cfRule type="cellIs" dxfId="2075" priority="691" operator="equal">
      <formula>"適切"</formula>
    </cfRule>
    <cfRule type="cellIs" dxfId="2074" priority="692" operator="equal">
      <formula>"不適切"</formula>
    </cfRule>
  </conditionalFormatting>
  <conditionalFormatting sqref="AM52">
    <cfRule type="cellIs" dxfId="2073" priority="689" operator="equal">
      <formula>"✖"</formula>
    </cfRule>
    <cfRule type="cellIs" dxfId="2072" priority="690" operator="equal">
      <formula>"●"</formula>
    </cfRule>
  </conditionalFormatting>
  <conditionalFormatting sqref="AQ57">
    <cfRule type="cellIs" dxfId="2071" priority="687" operator="equal">
      <formula>"適切"</formula>
    </cfRule>
    <cfRule type="cellIs" dxfId="2070" priority="688" operator="equal">
      <formula>"不適切"</formula>
    </cfRule>
  </conditionalFormatting>
  <conditionalFormatting sqref="AM57">
    <cfRule type="cellIs" dxfId="2069" priority="685" operator="equal">
      <formula>"✖"</formula>
    </cfRule>
    <cfRule type="cellIs" dxfId="2068" priority="686" operator="equal">
      <formula>"●"</formula>
    </cfRule>
  </conditionalFormatting>
  <conditionalFormatting sqref="AQ62">
    <cfRule type="cellIs" dxfId="2067" priority="683" operator="equal">
      <formula>"適切"</formula>
    </cfRule>
    <cfRule type="cellIs" dxfId="2066" priority="684" operator="equal">
      <formula>"不適切"</formula>
    </cfRule>
  </conditionalFormatting>
  <conditionalFormatting sqref="AM62">
    <cfRule type="cellIs" dxfId="2065" priority="681" operator="equal">
      <formula>"✖"</formula>
    </cfRule>
    <cfRule type="cellIs" dxfId="2064" priority="682" operator="equal">
      <formula>"●"</formula>
    </cfRule>
  </conditionalFormatting>
  <conditionalFormatting sqref="AQ64">
    <cfRule type="cellIs" dxfId="2063" priority="679" operator="equal">
      <formula>"適切"</formula>
    </cfRule>
    <cfRule type="cellIs" dxfId="2062" priority="680" operator="equal">
      <formula>"不適切"</formula>
    </cfRule>
  </conditionalFormatting>
  <conditionalFormatting sqref="AM64">
    <cfRule type="cellIs" dxfId="2061" priority="677" operator="equal">
      <formula>"✖"</formula>
    </cfRule>
    <cfRule type="cellIs" dxfId="2060" priority="678" operator="equal">
      <formula>"●"</formula>
    </cfRule>
  </conditionalFormatting>
  <conditionalFormatting sqref="AQ73">
    <cfRule type="cellIs" dxfId="2059" priority="675" operator="equal">
      <formula>"適切"</formula>
    </cfRule>
    <cfRule type="cellIs" dxfId="2058" priority="676" operator="equal">
      <formula>"不適切"</formula>
    </cfRule>
  </conditionalFormatting>
  <conditionalFormatting sqref="AM73">
    <cfRule type="cellIs" dxfId="2057" priority="673" operator="equal">
      <formula>"✖"</formula>
    </cfRule>
    <cfRule type="cellIs" dxfId="2056" priority="674" operator="equal">
      <formula>"●"</formula>
    </cfRule>
  </conditionalFormatting>
  <conditionalFormatting sqref="AQ82">
    <cfRule type="cellIs" dxfId="2055" priority="671" operator="equal">
      <formula>"適切"</formula>
    </cfRule>
    <cfRule type="cellIs" dxfId="2054" priority="672" operator="equal">
      <formula>"不適切"</formula>
    </cfRule>
  </conditionalFormatting>
  <conditionalFormatting sqref="AM82">
    <cfRule type="cellIs" dxfId="2053" priority="669" operator="equal">
      <formula>"✖"</formula>
    </cfRule>
    <cfRule type="cellIs" dxfId="2052" priority="670" operator="equal">
      <formula>"●"</formula>
    </cfRule>
  </conditionalFormatting>
  <conditionalFormatting sqref="AQ87">
    <cfRule type="cellIs" dxfId="2051" priority="667" operator="equal">
      <formula>"適切"</formula>
    </cfRule>
    <cfRule type="cellIs" dxfId="2050" priority="668" operator="equal">
      <formula>"不適切"</formula>
    </cfRule>
  </conditionalFormatting>
  <conditionalFormatting sqref="AM87">
    <cfRule type="cellIs" dxfId="2049" priority="665" operator="equal">
      <formula>"✖"</formula>
    </cfRule>
    <cfRule type="cellIs" dxfId="2048" priority="666" operator="equal">
      <formula>"●"</formula>
    </cfRule>
  </conditionalFormatting>
  <conditionalFormatting sqref="AQ125">
    <cfRule type="cellIs" dxfId="2047" priority="663" operator="equal">
      <formula>"適切"</formula>
    </cfRule>
    <cfRule type="cellIs" dxfId="2046" priority="664" operator="equal">
      <formula>"不適切"</formula>
    </cfRule>
  </conditionalFormatting>
  <conditionalFormatting sqref="AM125">
    <cfRule type="cellIs" dxfId="2045" priority="661" operator="equal">
      <formula>"✖"</formula>
    </cfRule>
    <cfRule type="cellIs" dxfId="2044" priority="662" operator="equal">
      <formula>"●"</formula>
    </cfRule>
  </conditionalFormatting>
  <conditionalFormatting sqref="AQ128">
    <cfRule type="cellIs" dxfId="2043" priority="659" operator="equal">
      <formula>"適切"</formula>
    </cfRule>
    <cfRule type="cellIs" dxfId="2042" priority="660" operator="equal">
      <formula>"不適切"</formula>
    </cfRule>
  </conditionalFormatting>
  <conditionalFormatting sqref="AM128">
    <cfRule type="cellIs" dxfId="2041" priority="657" operator="equal">
      <formula>"✖"</formula>
    </cfRule>
    <cfRule type="cellIs" dxfId="2040" priority="658" operator="equal">
      <formula>"●"</formula>
    </cfRule>
  </conditionalFormatting>
  <conditionalFormatting sqref="AQ132">
    <cfRule type="cellIs" dxfId="2039" priority="655" operator="equal">
      <formula>"適切"</formula>
    </cfRule>
    <cfRule type="cellIs" dxfId="2038" priority="656" operator="equal">
      <formula>"不適切"</formula>
    </cfRule>
  </conditionalFormatting>
  <conditionalFormatting sqref="AM132">
    <cfRule type="cellIs" dxfId="2037" priority="653" operator="equal">
      <formula>"✖"</formula>
    </cfRule>
    <cfRule type="cellIs" dxfId="2036" priority="654" operator="equal">
      <formula>"●"</formula>
    </cfRule>
  </conditionalFormatting>
  <conditionalFormatting sqref="AQ136">
    <cfRule type="cellIs" dxfId="2035" priority="651" operator="equal">
      <formula>"適切"</formula>
    </cfRule>
    <cfRule type="cellIs" dxfId="2034" priority="652" operator="equal">
      <formula>"不適切"</formula>
    </cfRule>
  </conditionalFormatting>
  <conditionalFormatting sqref="AM136">
    <cfRule type="cellIs" dxfId="2033" priority="649" operator="equal">
      <formula>"✖"</formula>
    </cfRule>
    <cfRule type="cellIs" dxfId="2032" priority="650" operator="equal">
      <formula>"●"</formula>
    </cfRule>
  </conditionalFormatting>
  <conditionalFormatting sqref="AQ145">
    <cfRule type="cellIs" dxfId="2031" priority="647" operator="equal">
      <formula>"適切"</formula>
    </cfRule>
    <cfRule type="cellIs" dxfId="2030" priority="648" operator="equal">
      <formula>"不適切"</formula>
    </cfRule>
  </conditionalFormatting>
  <conditionalFormatting sqref="AM145">
    <cfRule type="cellIs" dxfId="2029" priority="645" operator="equal">
      <formula>"✖"</formula>
    </cfRule>
    <cfRule type="cellIs" dxfId="2028" priority="646" operator="equal">
      <formula>"●"</formula>
    </cfRule>
  </conditionalFormatting>
  <conditionalFormatting sqref="AQ150">
    <cfRule type="cellIs" dxfId="2027" priority="643" operator="equal">
      <formula>"適切"</formula>
    </cfRule>
    <cfRule type="cellIs" dxfId="2026" priority="644" operator="equal">
      <formula>"不適切"</formula>
    </cfRule>
  </conditionalFormatting>
  <conditionalFormatting sqref="AM150">
    <cfRule type="cellIs" dxfId="2025" priority="641" operator="equal">
      <formula>"✖"</formula>
    </cfRule>
    <cfRule type="cellIs" dxfId="2024" priority="642" operator="equal">
      <formula>"●"</formula>
    </cfRule>
  </conditionalFormatting>
  <conditionalFormatting sqref="AQ160">
    <cfRule type="cellIs" dxfId="2023" priority="639" operator="equal">
      <formula>"適切"</formula>
    </cfRule>
    <cfRule type="cellIs" dxfId="2022" priority="640" operator="equal">
      <formula>"不適切"</formula>
    </cfRule>
  </conditionalFormatting>
  <conditionalFormatting sqref="AM160">
    <cfRule type="cellIs" dxfId="2021" priority="637" operator="equal">
      <formula>"✖"</formula>
    </cfRule>
    <cfRule type="cellIs" dxfId="2020" priority="638" operator="equal">
      <formula>"●"</formula>
    </cfRule>
  </conditionalFormatting>
  <conditionalFormatting sqref="AQ166">
    <cfRule type="cellIs" dxfId="2019" priority="635" operator="equal">
      <formula>"適切"</formula>
    </cfRule>
    <cfRule type="cellIs" dxfId="2018" priority="636" operator="equal">
      <formula>"不適切"</formula>
    </cfRule>
  </conditionalFormatting>
  <conditionalFormatting sqref="AM166">
    <cfRule type="cellIs" dxfId="2017" priority="633" operator="equal">
      <formula>"✖"</formula>
    </cfRule>
    <cfRule type="cellIs" dxfId="2016" priority="634" operator="equal">
      <formula>"●"</formula>
    </cfRule>
  </conditionalFormatting>
  <conditionalFormatting sqref="AQ173">
    <cfRule type="cellIs" dxfId="2015" priority="631" operator="equal">
      <formula>"適切"</formula>
    </cfRule>
    <cfRule type="cellIs" dxfId="2014" priority="632" operator="equal">
      <formula>"不適切"</formula>
    </cfRule>
  </conditionalFormatting>
  <conditionalFormatting sqref="AM173">
    <cfRule type="cellIs" dxfId="2013" priority="629" operator="equal">
      <formula>"✖"</formula>
    </cfRule>
    <cfRule type="cellIs" dxfId="2012" priority="630" operator="equal">
      <formula>"●"</formula>
    </cfRule>
  </conditionalFormatting>
  <conditionalFormatting sqref="AQ181">
    <cfRule type="cellIs" dxfId="2011" priority="627" operator="equal">
      <formula>"適切"</formula>
    </cfRule>
    <cfRule type="cellIs" dxfId="2010" priority="628" operator="equal">
      <formula>"不適切"</formula>
    </cfRule>
  </conditionalFormatting>
  <conditionalFormatting sqref="AM181">
    <cfRule type="cellIs" dxfId="2009" priority="625" operator="equal">
      <formula>"✖"</formula>
    </cfRule>
    <cfRule type="cellIs" dxfId="2008" priority="626" operator="equal">
      <formula>"●"</formula>
    </cfRule>
  </conditionalFormatting>
  <conditionalFormatting sqref="AQ185">
    <cfRule type="cellIs" dxfId="2007" priority="623" operator="equal">
      <formula>"適切"</formula>
    </cfRule>
    <cfRule type="cellIs" dxfId="2006" priority="624" operator="equal">
      <formula>"不適切"</formula>
    </cfRule>
  </conditionalFormatting>
  <conditionalFormatting sqref="AM185">
    <cfRule type="cellIs" dxfId="2005" priority="621" operator="equal">
      <formula>"✖"</formula>
    </cfRule>
    <cfRule type="cellIs" dxfId="2004" priority="622" operator="equal">
      <formula>"●"</formula>
    </cfRule>
  </conditionalFormatting>
  <conditionalFormatting sqref="AQ196">
    <cfRule type="cellIs" dxfId="2003" priority="619" operator="equal">
      <formula>"適切"</formula>
    </cfRule>
    <cfRule type="cellIs" dxfId="2002" priority="620" operator="equal">
      <formula>"不適切"</formula>
    </cfRule>
  </conditionalFormatting>
  <conditionalFormatting sqref="AM196">
    <cfRule type="cellIs" dxfId="2001" priority="617" operator="equal">
      <formula>"✖"</formula>
    </cfRule>
    <cfRule type="cellIs" dxfId="2000" priority="618" operator="equal">
      <formula>"●"</formula>
    </cfRule>
  </conditionalFormatting>
  <conditionalFormatting sqref="AQ205">
    <cfRule type="cellIs" dxfId="1999" priority="615" operator="equal">
      <formula>"適切"</formula>
    </cfRule>
    <cfRule type="cellIs" dxfId="1998" priority="616" operator="equal">
      <formula>"不適切"</formula>
    </cfRule>
  </conditionalFormatting>
  <conditionalFormatting sqref="AM205">
    <cfRule type="cellIs" dxfId="1997" priority="613" operator="equal">
      <formula>"✖"</formula>
    </cfRule>
    <cfRule type="cellIs" dxfId="1996" priority="614" operator="equal">
      <formula>"●"</formula>
    </cfRule>
  </conditionalFormatting>
  <conditionalFormatting sqref="AQ213">
    <cfRule type="cellIs" dxfId="1995" priority="611" operator="equal">
      <formula>"適切"</formula>
    </cfRule>
    <cfRule type="cellIs" dxfId="1994" priority="612" operator="equal">
      <formula>"不適切"</formula>
    </cfRule>
  </conditionalFormatting>
  <conditionalFormatting sqref="AM213">
    <cfRule type="cellIs" dxfId="1993" priority="609" operator="equal">
      <formula>"✖"</formula>
    </cfRule>
    <cfRule type="cellIs" dxfId="1992" priority="610" operator="equal">
      <formula>"●"</formula>
    </cfRule>
  </conditionalFormatting>
  <conditionalFormatting sqref="AQ226">
    <cfRule type="cellIs" dxfId="1991" priority="607" operator="equal">
      <formula>"適切"</formula>
    </cfRule>
    <cfRule type="cellIs" dxfId="1990" priority="608" operator="equal">
      <formula>"不適切"</formula>
    </cfRule>
  </conditionalFormatting>
  <conditionalFormatting sqref="AM226">
    <cfRule type="cellIs" dxfId="1989" priority="605" operator="equal">
      <formula>"✖"</formula>
    </cfRule>
    <cfRule type="cellIs" dxfId="1988" priority="606" operator="equal">
      <formula>"●"</formula>
    </cfRule>
  </conditionalFormatting>
  <conditionalFormatting sqref="AQ234">
    <cfRule type="cellIs" dxfId="1987" priority="603" operator="equal">
      <formula>"適切"</formula>
    </cfRule>
    <cfRule type="cellIs" dxfId="1986" priority="604" operator="equal">
      <formula>"不適切"</formula>
    </cfRule>
  </conditionalFormatting>
  <conditionalFormatting sqref="AM234">
    <cfRule type="cellIs" dxfId="1985" priority="601" operator="equal">
      <formula>"✖"</formula>
    </cfRule>
    <cfRule type="cellIs" dxfId="1984" priority="602" operator="equal">
      <formula>"●"</formula>
    </cfRule>
  </conditionalFormatting>
  <conditionalFormatting sqref="AQ241">
    <cfRule type="cellIs" dxfId="1983" priority="599" operator="equal">
      <formula>"適切"</formula>
    </cfRule>
    <cfRule type="cellIs" dxfId="1982" priority="600" operator="equal">
      <formula>"不適切"</formula>
    </cfRule>
  </conditionalFormatting>
  <conditionalFormatting sqref="AM241">
    <cfRule type="cellIs" dxfId="1981" priority="597" operator="equal">
      <formula>"✖"</formula>
    </cfRule>
    <cfRule type="cellIs" dxfId="1980" priority="598" operator="equal">
      <formula>"●"</formula>
    </cfRule>
  </conditionalFormatting>
  <conditionalFormatting sqref="AQ246">
    <cfRule type="cellIs" dxfId="1979" priority="595" operator="equal">
      <formula>"適切"</formula>
    </cfRule>
    <cfRule type="cellIs" dxfId="1978" priority="596" operator="equal">
      <formula>"不適切"</formula>
    </cfRule>
  </conditionalFormatting>
  <conditionalFormatting sqref="AM246">
    <cfRule type="cellIs" dxfId="1977" priority="593" operator="equal">
      <formula>"✖"</formula>
    </cfRule>
    <cfRule type="cellIs" dxfId="1976" priority="594" operator="equal">
      <formula>"●"</formula>
    </cfRule>
  </conditionalFormatting>
  <conditionalFormatting sqref="AQ256">
    <cfRule type="cellIs" dxfId="1975" priority="591" operator="equal">
      <formula>"適切"</formula>
    </cfRule>
    <cfRule type="cellIs" dxfId="1974" priority="592" operator="equal">
      <formula>"不適切"</formula>
    </cfRule>
  </conditionalFormatting>
  <conditionalFormatting sqref="AM256">
    <cfRule type="cellIs" dxfId="1973" priority="589" operator="equal">
      <formula>"✖"</formula>
    </cfRule>
    <cfRule type="cellIs" dxfId="1972" priority="590" operator="equal">
      <formula>"●"</formula>
    </cfRule>
  </conditionalFormatting>
  <conditionalFormatting sqref="AQ273">
    <cfRule type="cellIs" dxfId="1971" priority="587" operator="equal">
      <formula>"適切"</formula>
    </cfRule>
    <cfRule type="cellIs" dxfId="1970" priority="588" operator="equal">
      <formula>"不適切"</formula>
    </cfRule>
  </conditionalFormatting>
  <conditionalFormatting sqref="AM273">
    <cfRule type="cellIs" dxfId="1969" priority="585" operator="equal">
      <formula>"✖"</formula>
    </cfRule>
    <cfRule type="cellIs" dxfId="1968" priority="586" operator="equal">
      <formula>"●"</formula>
    </cfRule>
  </conditionalFormatting>
  <conditionalFormatting sqref="AQ279">
    <cfRule type="cellIs" dxfId="1967" priority="583" operator="equal">
      <formula>"適切"</formula>
    </cfRule>
    <cfRule type="cellIs" dxfId="1966" priority="584" operator="equal">
      <formula>"不適切"</formula>
    </cfRule>
  </conditionalFormatting>
  <conditionalFormatting sqref="AM279">
    <cfRule type="cellIs" dxfId="1965" priority="581" operator="equal">
      <formula>"✖"</formula>
    </cfRule>
    <cfRule type="cellIs" dxfId="1964" priority="582" operator="equal">
      <formula>"●"</formula>
    </cfRule>
  </conditionalFormatting>
  <conditionalFormatting sqref="AQ294">
    <cfRule type="cellIs" dxfId="1963" priority="579" operator="equal">
      <formula>"適切"</formula>
    </cfRule>
    <cfRule type="cellIs" dxfId="1962" priority="580" operator="equal">
      <formula>"不適切"</formula>
    </cfRule>
  </conditionalFormatting>
  <conditionalFormatting sqref="AM294">
    <cfRule type="cellIs" dxfId="1961" priority="577" operator="equal">
      <formula>"✖"</formula>
    </cfRule>
    <cfRule type="cellIs" dxfId="1960" priority="578" operator="equal">
      <formula>"●"</formula>
    </cfRule>
  </conditionalFormatting>
  <conditionalFormatting sqref="AQ296">
    <cfRule type="cellIs" dxfId="1959" priority="575" operator="equal">
      <formula>"適切"</formula>
    </cfRule>
    <cfRule type="cellIs" dxfId="1958" priority="576" operator="equal">
      <formula>"不適切"</formula>
    </cfRule>
  </conditionalFormatting>
  <conditionalFormatting sqref="AM296">
    <cfRule type="cellIs" dxfId="1957" priority="573" operator="equal">
      <formula>"✖"</formula>
    </cfRule>
    <cfRule type="cellIs" dxfId="1956" priority="574" operator="equal">
      <formula>"●"</formula>
    </cfRule>
  </conditionalFormatting>
  <conditionalFormatting sqref="AQ313">
    <cfRule type="cellIs" dxfId="1955" priority="571" operator="equal">
      <formula>"適切"</formula>
    </cfRule>
    <cfRule type="cellIs" dxfId="1954" priority="572" operator="equal">
      <formula>"不適切"</formula>
    </cfRule>
  </conditionalFormatting>
  <conditionalFormatting sqref="AM313">
    <cfRule type="cellIs" dxfId="1953" priority="569" operator="equal">
      <formula>"✖"</formula>
    </cfRule>
    <cfRule type="cellIs" dxfId="1952" priority="570" operator="equal">
      <formula>"●"</formula>
    </cfRule>
  </conditionalFormatting>
  <conditionalFormatting sqref="AQ315">
    <cfRule type="cellIs" dxfId="1951" priority="567" operator="equal">
      <formula>"適切"</formula>
    </cfRule>
    <cfRule type="cellIs" dxfId="1950" priority="568" operator="equal">
      <formula>"不適切"</formula>
    </cfRule>
  </conditionalFormatting>
  <conditionalFormatting sqref="AM315">
    <cfRule type="cellIs" dxfId="1949" priority="565" operator="equal">
      <formula>"✖"</formula>
    </cfRule>
    <cfRule type="cellIs" dxfId="1948" priority="566" operator="equal">
      <formula>"●"</formula>
    </cfRule>
  </conditionalFormatting>
  <conditionalFormatting sqref="AQ319">
    <cfRule type="cellIs" dxfId="1947" priority="563" operator="equal">
      <formula>"適切"</formula>
    </cfRule>
    <cfRule type="cellIs" dxfId="1946" priority="564" operator="equal">
      <formula>"不適切"</formula>
    </cfRule>
  </conditionalFormatting>
  <conditionalFormatting sqref="AM319">
    <cfRule type="cellIs" dxfId="1945" priority="561" operator="equal">
      <formula>"✖"</formula>
    </cfRule>
    <cfRule type="cellIs" dxfId="1944" priority="562" operator="equal">
      <formula>"●"</formula>
    </cfRule>
  </conditionalFormatting>
  <conditionalFormatting sqref="AQ324">
    <cfRule type="cellIs" dxfId="1943" priority="559" operator="equal">
      <formula>"適切"</formula>
    </cfRule>
    <cfRule type="cellIs" dxfId="1942" priority="560" operator="equal">
      <formula>"不適切"</formula>
    </cfRule>
  </conditionalFormatting>
  <conditionalFormatting sqref="AM324">
    <cfRule type="cellIs" dxfId="1941" priority="557" operator="equal">
      <formula>"✖"</formula>
    </cfRule>
    <cfRule type="cellIs" dxfId="1940" priority="558" operator="equal">
      <formula>"●"</formula>
    </cfRule>
  </conditionalFormatting>
  <conditionalFormatting sqref="AQ329">
    <cfRule type="cellIs" dxfId="1939" priority="555" operator="equal">
      <formula>"適切"</formula>
    </cfRule>
    <cfRule type="cellIs" dxfId="1938" priority="556" operator="equal">
      <formula>"不適切"</formula>
    </cfRule>
  </conditionalFormatting>
  <conditionalFormatting sqref="AM329">
    <cfRule type="cellIs" dxfId="1937" priority="553" operator="equal">
      <formula>"✖"</formula>
    </cfRule>
    <cfRule type="cellIs" dxfId="1936" priority="554" operator="equal">
      <formula>"●"</formula>
    </cfRule>
  </conditionalFormatting>
  <conditionalFormatting sqref="AQ333">
    <cfRule type="cellIs" dxfId="1935" priority="551" operator="equal">
      <formula>"適切"</formula>
    </cfRule>
    <cfRule type="cellIs" dxfId="1934" priority="552" operator="equal">
      <formula>"不適切"</formula>
    </cfRule>
  </conditionalFormatting>
  <conditionalFormatting sqref="AM333">
    <cfRule type="cellIs" dxfId="1933" priority="549" operator="equal">
      <formula>"✖"</formula>
    </cfRule>
    <cfRule type="cellIs" dxfId="1932" priority="550" operator="equal">
      <formula>"●"</formula>
    </cfRule>
  </conditionalFormatting>
  <conditionalFormatting sqref="AQ345">
    <cfRule type="cellIs" dxfId="1931" priority="547" operator="equal">
      <formula>"適切"</formula>
    </cfRule>
    <cfRule type="cellIs" dxfId="1930" priority="548" operator="equal">
      <formula>"不適切"</formula>
    </cfRule>
  </conditionalFormatting>
  <conditionalFormatting sqref="AM345">
    <cfRule type="cellIs" dxfId="1929" priority="545" operator="equal">
      <formula>"✖"</formula>
    </cfRule>
    <cfRule type="cellIs" dxfId="1928" priority="546" operator="equal">
      <formula>"●"</formula>
    </cfRule>
  </conditionalFormatting>
  <conditionalFormatting sqref="AQ347">
    <cfRule type="cellIs" dxfId="1927" priority="543" operator="equal">
      <formula>"適切"</formula>
    </cfRule>
    <cfRule type="cellIs" dxfId="1926" priority="544" operator="equal">
      <formula>"不適切"</formula>
    </cfRule>
  </conditionalFormatting>
  <conditionalFormatting sqref="AM347">
    <cfRule type="cellIs" dxfId="1925" priority="541" operator="equal">
      <formula>"✖"</formula>
    </cfRule>
    <cfRule type="cellIs" dxfId="1924" priority="542" operator="equal">
      <formula>"●"</formula>
    </cfRule>
  </conditionalFormatting>
  <conditionalFormatting sqref="AQ350">
    <cfRule type="cellIs" dxfId="1923" priority="539" operator="equal">
      <formula>"適切"</formula>
    </cfRule>
    <cfRule type="cellIs" dxfId="1922" priority="540" operator="equal">
      <formula>"不適切"</formula>
    </cfRule>
  </conditionalFormatting>
  <conditionalFormatting sqref="AM350">
    <cfRule type="cellIs" dxfId="1921" priority="537" operator="equal">
      <formula>"✖"</formula>
    </cfRule>
    <cfRule type="cellIs" dxfId="1920" priority="538" operator="equal">
      <formula>"●"</formula>
    </cfRule>
  </conditionalFormatting>
  <conditionalFormatting sqref="AQ353">
    <cfRule type="cellIs" dxfId="1919" priority="535" operator="equal">
      <formula>"適切"</formula>
    </cfRule>
    <cfRule type="cellIs" dxfId="1918" priority="536" operator="equal">
      <formula>"不適切"</formula>
    </cfRule>
  </conditionalFormatting>
  <conditionalFormatting sqref="AM353">
    <cfRule type="cellIs" dxfId="1917" priority="533" operator="equal">
      <formula>"✖"</formula>
    </cfRule>
    <cfRule type="cellIs" dxfId="1916" priority="534" operator="equal">
      <formula>"●"</formula>
    </cfRule>
  </conditionalFormatting>
  <conditionalFormatting sqref="AQ356">
    <cfRule type="cellIs" dxfId="1915" priority="531" operator="equal">
      <formula>"適切"</formula>
    </cfRule>
    <cfRule type="cellIs" dxfId="1914" priority="532" operator="equal">
      <formula>"不適切"</formula>
    </cfRule>
  </conditionalFormatting>
  <conditionalFormatting sqref="AM356">
    <cfRule type="cellIs" dxfId="1913" priority="529" operator="equal">
      <formula>"✖"</formula>
    </cfRule>
    <cfRule type="cellIs" dxfId="1912" priority="530" operator="equal">
      <formula>"●"</formula>
    </cfRule>
  </conditionalFormatting>
  <conditionalFormatting sqref="AQ362">
    <cfRule type="cellIs" dxfId="1911" priority="527" operator="equal">
      <formula>"適切"</formula>
    </cfRule>
    <cfRule type="cellIs" dxfId="1910" priority="528" operator="equal">
      <formula>"不適切"</formula>
    </cfRule>
  </conditionalFormatting>
  <conditionalFormatting sqref="AM362">
    <cfRule type="cellIs" dxfId="1909" priority="525" operator="equal">
      <formula>"✖"</formula>
    </cfRule>
    <cfRule type="cellIs" dxfId="1908" priority="526" operator="equal">
      <formula>"●"</formula>
    </cfRule>
  </conditionalFormatting>
  <conditionalFormatting sqref="AQ366">
    <cfRule type="cellIs" dxfId="1907" priority="523" operator="equal">
      <formula>"適切"</formula>
    </cfRule>
    <cfRule type="cellIs" dxfId="1906" priority="524" operator="equal">
      <formula>"不適切"</formula>
    </cfRule>
  </conditionalFormatting>
  <conditionalFormatting sqref="AM366">
    <cfRule type="cellIs" dxfId="1905" priority="521" operator="equal">
      <formula>"✖"</formula>
    </cfRule>
    <cfRule type="cellIs" dxfId="1904" priority="522" operator="equal">
      <formula>"●"</formula>
    </cfRule>
  </conditionalFormatting>
  <conditionalFormatting sqref="AQ370">
    <cfRule type="cellIs" dxfId="1903" priority="519" operator="equal">
      <formula>"適切"</formula>
    </cfRule>
    <cfRule type="cellIs" dxfId="1902" priority="520" operator="equal">
      <formula>"不適切"</formula>
    </cfRule>
  </conditionalFormatting>
  <conditionalFormatting sqref="AM370">
    <cfRule type="cellIs" dxfId="1901" priority="517" operator="equal">
      <formula>"✖"</formula>
    </cfRule>
    <cfRule type="cellIs" dxfId="1900" priority="518" operator="equal">
      <formula>"●"</formula>
    </cfRule>
  </conditionalFormatting>
  <conditionalFormatting sqref="AQ373">
    <cfRule type="cellIs" dxfId="1899" priority="515" operator="equal">
      <formula>"適切"</formula>
    </cfRule>
    <cfRule type="cellIs" dxfId="1898" priority="516" operator="equal">
      <formula>"不適切"</formula>
    </cfRule>
  </conditionalFormatting>
  <conditionalFormatting sqref="AM373">
    <cfRule type="cellIs" dxfId="1897" priority="513" operator="equal">
      <formula>"✖"</formula>
    </cfRule>
    <cfRule type="cellIs" dxfId="1896" priority="514" operator="equal">
      <formula>"●"</formula>
    </cfRule>
  </conditionalFormatting>
  <conditionalFormatting sqref="AQ378">
    <cfRule type="cellIs" dxfId="1895" priority="511" operator="equal">
      <formula>"適切"</formula>
    </cfRule>
    <cfRule type="cellIs" dxfId="1894" priority="512" operator="equal">
      <formula>"不適切"</formula>
    </cfRule>
  </conditionalFormatting>
  <conditionalFormatting sqref="AM378">
    <cfRule type="cellIs" dxfId="1893" priority="509" operator="equal">
      <formula>"✖"</formula>
    </cfRule>
    <cfRule type="cellIs" dxfId="1892" priority="510" operator="equal">
      <formula>"●"</formula>
    </cfRule>
  </conditionalFormatting>
  <conditionalFormatting sqref="AQ382">
    <cfRule type="cellIs" dxfId="1891" priority="507" operator="equal">
      <formula>"適切"</formula>
    </cfRule>
    <cfRule type="cellIs" dxfId="1890" priority="508" operator="equal">
      <formula>"不適切"</formula>
    </cfRule>
  </conditionalFormatting>
  <conditionalFormatting sqref="AM382">
    <cfRule type="cellIs" dxfId="1889" priority="505" operator="equal">
      <formula>"✖"</formula>
    </cfRule>
    <cfRule type="cellIs" dxfId="1888" priority="506" operator="equal">
      <formula>"●"</formula>
    </cfRule>
  </conditionalFormatting>
  <conditionalFormatting sqref="AQ388">
    <cfRule type="cellIs" dxfId="1887" priority="503" operator="equal">
      <formula>"適切"</formula>
    </cfRule>
    <cfRule type="cellIs" dxfId="1886" priority="504" operator="equal">
      <formula>"不適切"</formula>
    </cfRule>
  </conditionalFormatting>
  <conditionalFormatting sqref="AM388">
    <cfRule type="cellIs" dxfId="1885" priority="501" operator="equal">
      <formula>"✖"</formula>
    </cfRule>
    <cfRule type="cellIs" dxfId="1884" priority="502" operator="equal">
      <formula>"●"</formula>
    </cfRule>
  </conditionalFormatting>
  <conditionalFormatting sqref="AQ392">
    <cfRule type="cellIs" dxfId="1883" priority="499" operator="equal">
      <formula>"適切"</formula>
    </cfRule>
    <cfRule type="cellIs" dxfId="1882" priority="500" operator="equal">
      <formula>"不適切"</formula>
    </cfRule>
  </conditionalFormatting>
  <conditionalFormatting sqref="AM392">
    <cfRule type="cellIs" dxfId="1881" priority="497" operator="equal">
      <formula>"✖"</formula>
    </cfRule>
    <cfRule type="cellIs" dxfId="1880" priority="498" operator="equal">
      <formula>"●"</formula>
    </cfRule>
  </conditionalFormatting>
  <conditionalFormatting sqref="AQ396">
    <cfRule type="cellIs" dxfId="1879" priority="495" operator="equal">
      <formula>"適切"</formula>
    </cfRule>
    <cfRule type="cellIs" dxfId="1878" priority="496" operator="equal">
      <formula>"不適切"</formula>
    </cfRule>
  </conditionalFormatting>
  <conditionalFormatting sqref="AM396">
    <cfRule type="cellIs" dxfId="1877" priority="493" operator="equal">
      <formula>"✖"</formula>
    </cfRule>
    <cfRule type="cellIs" dxfId="1876" priority="494" operator="equal">
      <formula>"●"</formula>
    </cfRule>
  </conditionalFormatting>
  <conditionalFormatting sqref="AQ401">
    <cfRule type="cellIs" dxfId="1875" priority="491" operator="equal">
      <formula>"適切"</formula>
    </cfRule>
    <cfRule type="cellIs" dxfId="1874" priority="492" operator="equal">
      <formula>"不適切"</formula>
    </cfRule>
  </conditionalFormatting>
  <conditionalFormatting sqref="AM401">
    <cfRule type="cellIs" dxfId="1873" priority="489" operator="equal">
      <formula>"✖"</formula>
    </cfRule>
    <cfRule type="cellIs" dxfId="1872" priority="490" operator="equal">
      <formula>"●"</formula>
    </cfRule>
  </conditionalFormatting>
  <conditionalFormatting sqref="AQ406">
    <cfRule type="cellIs" dxfId="1871" priority="487" operator="equal">
      <formula>"適切"</formula>
    </cfRule>
    <cfRule type="cellIs" dxfId="1870" priority="488" operator="equal">
      <formula>"不適切"</formula>
    </cfRule>
  </conditionalFormatting>
  <conditionalFormatting sqref="AM406">
    <cfRule type="cellIs" dxfId="1869" priority="485" operator="equal">
      <formula>"✖"</formula>
    </cfRule>
    <cfRule type="cellIs" dxfId="1868" priority="486" operator="equal">
      <formula>"●"</formula>
    </cfRule>
  </conditionalFormatting>
  <conditionalFormatting sqref="AQ411">
    <cfRule type="cellIs" dxfId="1867" priority="483" operator="equal">
      <formula>"適切"</formula>
    </cfRule>
    <cfRule type="cellIs" dxfId="1866" priority="484" operator="equal">
      <formula>"不適切"</formula>
    </cfRule>
  </conditionalFormatting>
  <conditionalFormatting sqref="AM411">
    <cfRule type="cellIs" dxfId="1865" priority="481" operator="equal">
      <formula>"✖"</formula>
    </cfRule>
    <cfRule type="cellIs" dxfId="1864" priority="482" operator="equal">
      <formula>"●"</formula>
    </cfRule>
  </conditionalFormatting>
  <conditionalFormatting sqref="AQ417">
    <cfRule type="cellIs" dxfId="1863" priority="479" operator="equal">
      <formula>"適切"</formula>
    </cfRule>
    <cfRule type="cellIs" dxfId="1862" priority="480" operator="equal">
      <formula>"不適切"</formula>
    </cfRule>
  </conditionalFormatting>
  <conditionalFormatting sqref="AM417">
    <cfRule type="cellIs" dxfId="1861" priority="477" operator="equal">
      <formula>"✖"</formula>
    </cfRule>
    <cfRule type="cellIs" dxfId="1860" priority="478" operator="equal">
      <formula>"●"</formula>
    </cfRule>
  </conditionalFormatting>
  <conditionalFormatting sqref="AQ424">
    <cfRule type="cellIs" dxfId="1859" priority="475" operator="equal">
      <formula>"適切"</formula>
    </cfRule>
    <cfRule type="cellIs" dxfId="1858" priority="476" operator="equal">
      <formula>"不適切"</formula>
    </cfRule>
  </conditionalFormatting>
  <conditionalFormatting sqref="AM424">
    <cfRule type="cellIs" dxfId="1857" priority="473" operator="equal">
      <formula>"✖"</formula>
    </cfRule>
    <cfRule type="cellIs" dxfId="1856" priority="474" operator="equal">
      <formula>"●"</formula>
    </cfRule>
  </conditionalFormatting>
  <conditionalFormatting sqref="AQ437">
    <cfRule type="cellIs" dxfId="1855" priority="471" operator="equal">
      <formula>"適切"</formula>
    </cfRule>
    <cfRule type="cellIs" dxfId="1854" priority="472" operator="equal">
      <formula>"不適切"</formula>
    </cfRule>
  </conditionalFormatting>
  <conditionalFormatting sqref="AM437">
    <cfRule type="cellIs" dxfId="1853" priority="469" operator="equal">
      <formula>"✖"</formula>
    </cfRule>
    <cfRule type="cellIs" dxfId="1852" priority="470" operator="equal">
      <formula>"●"</formula>
    </cfRule>
  </conditionalFormatting>
  <conditionalFormatting sqref="AQ452">
    <cfRule type="cellIs" dxfId="1851" priority="467" operator="equal">
      <formula>"適切"</formula>
    </cfRule>
    <cfRule type="cellIs" dxfId="1850" priority="468" operator="equal">
      <formula>"不適切"</formula>
    </cfRule>
  </conditionalFormatting>
  <conditionalFormatting sqref="AM452">
    <cfRule type="cellIs" dxfId="1849" priority="465" operator="equal">
      <formula>"✖"</formula>
    </cfRule>
    <cfRule type="cellIs" dxfId="1848" priority="466" operator="equal">
      <formula>"●"</formula>
    </cfRule>
  </conditionalFormatting>
  <conditionalFormatting sqref="AQ455">
    <cfRule type="cellIs" dxfId="1847" priority="463" operator="equal">
      <formula>"適切"</formula>
    </cfRule>
    <cfRule type="cellIs" dxfId="1846" priority="464" operator="equal">
      <formula>"不適切"</formula>
    </cfRule>
  </conditionalFormatting>
  <conditionalFormatting sqref="AM455">
    <cfRule type="cellIs" dxfId="1845" priority="461" operator="equal">
      <formula>"✖"</formula>
    </cfRule>
    <cfRule type="cellIs" dxfId="1844" priority="462" operator="equal">
      <formula>"●"</formula>
    </cfRule>
  </conditionalFormatting>
  <conditionalFormatting sqref="AQ457">
    <cfRule type="cellIs" dxfId="1843" priority="459" operator="equal">
      <formula>"適切"</formula>
    </cfRule>
    <cfRule type="cellIs" dxfId="1842" priority="460" operator="equal">
      <formula>"不適切"</formula>
    </cfRule>
  </conditionalFormatting>
  <conditionalFormatting sqref="AM457">
    <cfRule type="cellIs" dxfId="1841" priority="457" operator="equal">
      <formula>"✖"</formula>
    </cfRule>
    <cfRule type="cellIs" dxfId="1840" priority="458" operator="equal">
      <formula>"●"</formula>
    </cfRule>
  </conditionalFormatting>
  <conditionalFormatting sqref="AQ464">
    <cfRule type="cellIs" dxfId="1839" priority="455" operator="equal">
      <formula>"適切"</formula>
    </cfRule>
    <cfRule type="cellIs" dxfId="1838" priority="456" operator="equal">
      <formula>"不適切"</formula>
    </cfRule>
  </conditionalFormatting>
  <conditionalFormatting sqref="AM464">
    <cfRule type="cellIs" dxfId="1837" priority="453" operator="equal">
      <formula>"✖"</formula>
    </cfRule>
    <cfRule type="cellIs" dxfId="1836" priority="454" operator="equal">
      <formula>"●"</formula>
    </cfRule>
  </conditionalFormatting>
  <conditionalFormatting sqref="AQ467">
    <cfRule type="cellIs" dxfId="1835" priority="451" operator="equal">
      <formula>"適切"</formula>
    </cfRule>
    <cfRule type="cellIs" dxfId="1834" priority="452" operator="equal">
      <formula>"不適切"</formula>
    </cfRule>
  </conditionalFormatting>
  <conditionalFormatting sqref="AM467">
    <cfRule type="cellIs" dxfId="1833" priority="449" operator="equal">
      <formula>"✖"</formula>
    </cfRule>
    <cfRule type="cellIs" dxfId="1832" priority="450" operator="equal">
      <formula>"●"</formula>
    </cfRule>
  </conditionalFormatting>
  <conditionalFormatting sqref="AQ472">
    <cfRule type="cellIs" dxfId="1831" priority="447" operator="equal">
      <formula>"適切"</formula>
    </cfRule>
    <cfRule type="cellIs" dxfId="1830" priority="448" operator="equal">
      <formula>"不適切"</formula>
    </cfRule>
  </conditionalFormatting>
  <conditionalFormatting sqref="AM472">
    <cfRule type="cellIs" dxfId="1829" priority="445" operator="equal">
      <formula>"✖"</formula>
    </cfRule>
    <cfRule type="cellIs" dxfId="1828" priority="446" operator="equal">
      <formula>"●"</formula>
    </cfRule>
  </conditionalFormatting>
  <conditionalFormatting sqref="AQ475">
    <cfRule type="cellIs" dxfId="1827" priority="443" operator="equal">
      <formula>"適切"</formula>
    </cfRule>
    <cfRule type="cellIs" dxfId="1826" priority="444" operator="equal">
      <formula>"不適切"</formula>
    </cfRule>
  </conditionalFormatting>
  <conditionalFormatting sqref="AM475">
    <cfRule type="cellIs" dxfId="1825" priority="441" operator="equal">
      <formula>"✖"</formula>
    </cfRule>
    <cfRule type="cellIs" dxfId="1824" priority="442" operator="equal">
      <formula>"●"</formula>
    </cfRule>
  </conditionalFormatting>
  <conditionalFormatting sqref="AQ482">
    <cfRule type="cellIs" dxfId="1823" priority="439" operator="equal">
      <formula>"適切"</formula>
    </cfRule>
    <cfRule type="cellIs" dxfId="1822" priority="440" operator="equal">
      <formula>"不適切"</formula>
    </cfRule>
  </conditionalFormatting>
  <conditionalFormatting sqref="AM482">
    <cfRule type="cellIs" dxfId="1821" priority="437" operator="equal">
      <formula>"✖"</formula>
    </cfRule>
    <cfRule type="cellIs" dxfId="1820" priority="438" operator="equal">
      <formula>"●"</formula>
    </cfRule>
  </conditionalFormatting>
  <conditionalFormatting sqref="AQ484">
    <cfRule type="cellIs" dxfId="1819" priority="435" operator="equal">
      <formula>"適切"</formula>
    </cfRule>
    <cfRule type="cellIs" dxfId="1818" priority="436" operator="equal">
      <formula>"不適切"</formula>
    </cfRule>
  </conditionalFormatting>
  <conditionalFormatting sqref="AM484">
    <cfRule type="cellIs" dxfId="1817" priority="433" operator="equal">
      <formula>"✖"</formula>
    </cfRule>
    <cfRule type="cellIs" dxfId="1816" priority="434" operator="equal">
      <formula>"●"</formula>
    </cfRule>
  </conditionalFormatting>
  <conditionalFormatting sqref="AQ488">
    <cfRule type="cellIs" dxfId="1815" priority="431" operator="equal">
      <formula>"適切"</formula>
    </cfRule>
    <cfRule type="cellIs" dxfId="1814" priority="432" operator="equal">
      <formula>"不適切"</formula>
    </cfRule>
  </conditionalFormatting>
  <conditionalFormatting sqref="AM488">
    <cfRule type="cellIs" dxfId="1813" priority="429" operator="equal">
      <formula>"✖"</formula>
    </cfRule>
    <cfRule type="cellIs" dxfId="1812" priority="430" operator="equal">
      <formula>"●"</formula>
    </cfRule>
  </conditionalFormatting>
  <conditionalFormatting sqref="AQ512">
    <cfRule type="cellIs" dxfId="1811" priority="427" operator="equal">
      <formula>"適切"</formula>
    </cfRule>
    <cfRule type="cellIs" dxfId="1810" priority="428" operator="equal">
      <formula>"不適切"</formula>
    </cfRule>
  </conditionalFormatting>
  <conditionalFormatting sqref="AM512">
    <cfRule type="cellIs" dxfId="1809" priority="425" operator="equal">
      <formula>"✖"</formula>
    </cfRule>
    <cfRule type="cellIs" dxfId="1808" priority="426" operator="equal">
      <formula>"●"</formula>
    </cfRule>
  </conditionalFormatting>
  <conditionalFormatting sqref="AQ514">
    <cfRule type="cellIs" dxfId="1807" priority="423" operator="equal">
      <formula>"適切"</formula>
    </cfRule>
    <cfRule type="cellIs" dxfId="1806" priority="424" operator="equal">
      <formula>"不適切"</formula>
    </cfRule>
  </conditionalFormatting>
  <conditionalFormatting sqref="AM514">
    <cfRule type="cellIs" dxfId="1805" priority="421" operator="equal">
      <formula>"✖"</formula>
    </cfRule>
    <cfRule type="cellIs" dxfId="1804" priority="422" operator="equal">
      <formula>"●"</formula>
    </cfRule>
  </conditionalFormatting>
  <conditionalFormatting sqref="AQ518">
    <cfRule type="cellIs" dxfId="1803" priority="419" operator="equal">
      <formula>"適切"</formula>
    </cfRule>
    <cfRule type="cellIs" dxfId="1802" priority="420" operator="equal">
      <formula>"不適切"</formula>
    </cfRule>
  </conditionalFormatting>
  <conditionalFormatting sqref="AM518">
    <cfRule type="cellIs" dxfId="1801" priority="417" operator="equal">
      <formula>"✖"</formula>
    </cfRule>
    <cfRule type="cellIs" dxfId="1800" priority="418" operator="equal">
      <formula>"●"</formula>
    </cfRule>
  </conditionalFormatting>
  <conditionalFormatting sqref="AQ522">
    <cfRule type="cellIs" dxfId="1799" priority="415" operator="equal">
      <formula>"適切"</formula>
    </cfRule>
    <cfRule type="cellIs" dxfId="1798" priority="416" operator="equal">
      <formula>"不適切"</formula>
    </cfRule>
  </conditionalFormatting>
  <conditionalFormatting sqref="AM522">
    <cfRule type="cellIs" dxfId="1797" priority="413" operator="equal">
      <formula>"✖"</formula>
    </cfRule>
    <cfRule type="cellIs" dxfId="1796" priority="414" operator="equal">
      <formula>"●"</formula>
    </cfRule>
  </conditionalFormatting>
  <conditionalFormatting sqref="AQ526">
    <cfRule type="cellIs" dxfId="1795" priority="411" operator="equal">
      <formula>"適切"</formula>
    </cfRule>
    <cfRule type="cellIs" dxfId="1794" priority="412" operator="equal">
      <formula>"不適切"</formula>
    </cfRule>
  </conditionalFormatting>
  <conditionalFormatting sqref="AM526">
    <cfRule type="cellIs" dxfId="1793" priority="409" operator="equal">
      <formula>"✖"</formula>
    </cfRule>
    <cfRule type="cellIs" dxfId="1792" priority="410" operator="equal">
      <formula>"●"</formula>
    </cfRule>
  </conditionalFormatting>
  <conditionalFormatting sqref="AQ536">
    <cfRule type="cellIs" dxfId="1791" priority="407" operator="equal">
      <formula>"適切"</formula>
    </cfRule>
    <cfRule type="cellIs" dxfId="1790" priority="408" operator="equal">
      <formula>"不適切"</formula>
    </cfRule>
  </conditionalFormatting>
  <conditionalFormatting sqref="AM536">
    <cfRule type="cellIs" dxfId="1789" priority="405" operator="equal">
      <formula>"✖"</formula>
    </cfRule>
    <cfRule type="cellIs" dxfId="1788" priority="406" operator="equal">
      <formula>"●"</formula>
    </cfRule>
  </conditionalFormatting>
  <conditionalFormatting sqref="AQ537">
    <cfRule type="cellIs" dxfId="1787" priority="403" operator="equal">
      <formula>"適切"</formula>
    </cfRule>
    <cfRule type="cellIs" dxfId="1786" priority="404" operator="equal">
      <formula>"不適切"</formula>
    </cfRule>
  </conditionalFormatting>
  <conditionalFormatting sqref="AM537">
    <cfRule type="cellIs" dxfId="1785" priority="401" operator="equal">
      <formula>"✖"</formula>
    </cfRule>
    <cfRule type="cellIs" dxfId="1784" priority="402" operator="equal">
      <formula>"●"</formula>
    </cfRule>
  </conditionalFormatting>
  <conditionalFormatting sqref="AQ542">
    <cfRule type="cellIs" dxfId="1783" priority="399" operator="equal">
      <formula>"適切"</formula>
    </cfRule>
    <cfRule type="cellIs" dxfId="1782" priority="400" operator="equal">
      <formula>"不適切"</formula>
    </cfRule>
  </conditionalFormatting>
  <conditionalFormatting sqref="AM542">
    <cfRule type="cellIs" dxfId="1781" priority="397" operator="equal">
      <formula>"✖"</formula>
    </cfRule>
    <cfRule type="cellIs" dxfId="1780" priority="398" operator="equal">
      <formula>"●"</formula>
    </cfRule>
  </conditionalFormatting>
  <conditionalFormatting sqref="AQ568">
    <cfRule type="cellIs" dxfId="1779" priority="395" operator="equal">
      <formula>"適切"</formula>
    </cfRule>
    <cfRule type="cellIs" dxfId="1778" priority="396" operator="equal">
      <formula>"不適切"</formula>
    </cfRule>
  </conditionalFormatting>
  <conditionalFormatting sqref="AM568">
    <cfRule type="cellIs" dxfId="1777" priority="393" operator="equal">
      <formula>"✖"</formula>
    </cfRule>
    <cfRule type="cellIs" dxfId="1776" priority="394" operator="equal">
      <formula>"●"</formula>
    </cfRule>
  </conditionalFormatting>
  <conditionalFormatting sqref="AQ576">
    <cfRule type="cellIs" dxfId="1775" priority="391" operator="equal">
      <formula>"適切"</formula>
    </cfRule>
    <cfRule type="cellIs" dxfId="1774" priority="392" operator="equal">
      <formula>"不適切"</formula>
    </cfRule>
  </conditionalFormatting>
  <conditionalFormatting sqref="AM576">
    <cfRule type="cellIs" dxfId="1773" priority="389" operator="equal">
      <formula>"✖"</formula>
    </cfRule>
    <cfRule type="cellIs" dxfId="1772" priority="390" operator="equal">
      <formula>"●"</formula>
    </cfRule>
  </conditionalFormatting>
  <conditionalFormatting sqref="AQ605">
    <cfRule type="cellIs" dxfId="1771" priority="387" operator="equal">
      <formula>"適切"</formula>
    </cfRule>
    <cfRule type="cellIs" dxfId="1770" priority="388" operator="equal">
      <formula>"不適切"</formula>
    </cfRule>
  </conditionalFormatting>
  <conditionalFormatting sqref="AM605">
    <cfRule type="cellIs" dxfId="1769" priority="385" operator="equal">
      <formula>"✖"</formula>
    </cfRule>
    <cfRule type="cellIs" dxfId="1768" priority="386" operator="equal">
      <formula>"●"</formula>
    </cfRule>
  </conditionalFormatting>
  <conditionalFormatting sqref="AQ609">
    <cfRule type="cellIs" dxfId="1767" priority="383" operator="equal">
      <formula>"適切"</formula>
    </cfRule>
    <cfRule type="cellIs" dxfId="1766" priority="384" operator="equal">
      <formula>"不適切"</formula>
    </cfRule>
  </conditionalFormatting>
  <conditionalFormatting sqref="AM609">
    <cfRule type="cellIs" dxfId="1765" priority="381" operator="equal">
      <formula>"✖"</formula>
    </cfRule>
    <cfRule type="cellIs" dxfId="1764" priority="382" operator="equal">
      <formula>"●"</formula>
    </cfRule>
  </conditionalFormatting>
  <conditionalFormatting sqref="AQ626">
    <cfRule type="cellIs" dxfId="1763" priority="379" operator="equal">
      <formula>"適切"</formula>
    </cfRule>
    <cfRule type="cellIs" dxfId="1762" priority="380" operator="equal">
      <formula>"不適切"</formula>
    </cfRule>
  </conditionalFormatting>
  <conditionalFormatting sqref="AM626">
    <cfRule type="cellIs" dxfId="1761" priority="377" operator="equal">
      <formula>"✖"</formula>
    </cfRule>
    <cfRule type="cellIs" dxfId="1760" priority="378" operator="equal">
      <formula>"●"</formula>
    </cfRule>
  </conditionalFormatting>
  <conditionalFormatting sqref="AQ632">
    <cfRule type="cellIs" dxfId="1759" priority="375" operator="equal">
      <formula>"適切"</formula>
    </cfRule>
    <cfRule type="cellIs" dxfId="1758" priority="376" operator="equal">
      <formula>"不適切"</formula>
    </cfRule>
  </conditionalFormatting>
  <conditionalFormatting sqref="AM632">
    <cfRule type="cellIs" dxfId="1757" priority="373" operator="equal">
      <formula>"✖"</formula>
    </cfRule>
    <cfRule type="cellIs" dxfId="1756" priority="374" operator="equal">
      <formula>"●"</formula>
    </cfRule>
  </conditionalFormatting>
  <conditionalFormatting sqref="AQ638">
    <cfRule type="cellIs" dxfId="1755" priority="371" operator="equal">
      <formula>"適切"</formula>
    </cfRule>
    <cfRule type="cellIs" dxfId="1754" priority="372" operator="equal">
      <formula>"不適切"</formula>
    </cfRule>
  </conditionalFormatting>
  <conditionalFormatting sqref="AM638">
    <cfRule type="cellIs" dxfId="1753" priority="369" operator="equal">
      <formula>"✖"</formula>
    </cfRule>
    <cfRule type="cellIs" dxfId="1752" priority="370" operator="equal">
      <formula>"●"</formula>
    </cfRule>
  </conditionalFormatting>
  <conditionalFormatting sqref="AQ641">
    <cfRule type="cellIs" dxfId="1751" priority="367" operator="equal">
      <formula>"適切"</formula>
    </cfRule>
    <cfRule type="cellIs" dxfId="1750" priority="368" operator="equal">
      <formula>"不適切"</formula>
    </cfRule>
  </conditionalFormatting>
  <conditionalFormatting sqref="AM641">
    <cfRule type="cellIs" dxfId="1749" priority="365" operator="equal">
      <formula>"✖"</formula>
    </cfRule>
    <cfRule type="cellIs" dxfId="1748" priority="366" operator="equal">
      <formula>"●"</formula>
    </cfRule>
  </conditionalFormatting>
  <conditionalFormatting sqref="AQ645">
    <cfRule type="cellIs" dxfId="1747" priority="363" operator="equal">
      <formula>"適切"</formula>
    </cfRule>
    <cfRule type="cellIs" dxfId="1746" priority="364" operator="equal">
      <formula>"不適切"</formula>
    </cfRule>
  </conditionalFormatting>
  <conditionalFormatting sqref="AM645">
    <cfRule type="cellIs" dxfId="1745" priority="361" operator="equal">
      <formula>"✖"</formula>
    </cfRule>
    <cfRule type="cellIs" dxfId="1744" priority="362" operator="equal">
      <formula>"●"</formula>
    </cfRule>
  </conditionalFormatting>
  <conditionalFormatting sqref="AQ656">
    <cfRule type="cellIs" dxfId="1743" priority="359" operator="equal">
      <formula>"適切"</formula>
    </cfRule>
    <cfRule type="cellIs" dxfId="1742" priority="360" operator="equal">
      <formula>"不適切"</formula>
    </cfRule>
  </conditionalFormatting>
  <conditionalFormatting sqref="AM656">
    <cfRule type="cellIs" dxfId="1741" priority="357" operator="equal">
      <formula>"✖"</formula>
    </cfRule>
    <cfRule type="cellIs" dxfId="1740" priority="358" operator="equal">
      <formula>"●"</formula>
    </cfRule>
  </conditionalFormatting>
  <conditionalFormatting sqref="AQ664">
    <cfRule type="cellIs" dxfId="1739" priority="355" operator="equal">
      <formula>"適切"</formula>
    </cfRule>
    <cfRule type="cellIs" dxfId="1738" priority="356" operator="equal">
      <formula>"不適切"</formula>
    </cfRule>
  </conditionalFormatting>
  <conditionalFormatting sqref="AM664">
    <cfRule type="cellIs" dxfId="1737" priority="353" operator="equal">
      <formula>"✖"</formula>
    </cfRule>
    <cfRule type="cellIs" dxfId="1736" priority="354" operator="equal">
      <formula>"●"</formula>
    </cfRule>
  </conditionalFormatting>
  <conditionalFormatting sqref="F8:F11">
    <cfRule type="containsBlanks" dxfId="1735" priority="351">
      <formula>LEN(TRIM(F8))=0</formula>
    </cfRule>
    <cfRule type="notContainsBlanks" dxfId="1734" priority="352">
      <formula>LEN(TRIM(F8))&gt;0</formula>
    </cfRule>
  </conditionalFormatting>
  <conditionalFormatting sqref="F8">
    <cfRule type="cellIs" dxfId="1733" priority="350" operator="equal">
      <formula>"○"</formula>
    </cfRule>
  </conditionalFormatting>
  <conditionalFormatting sqref="F9">
    <cfRule type="cellIs" dxfId="1732" priority="348" operator="equal">
      <formula>0</formula>
    </cfRule>
    <cfRule type="cellIs" dxfId="1731" priority="349" operator="equal">
      <formula>"○"</formula>
    </cfRule>
  </conditionalFormatting>
  <conditionalFormatting sqref="F9">
    <cfRule type="cellIs" dxfId="1730" priority="347" operator="equal">
      <formula>"○"</formula>
    </cfRule>
  </conditionalFormatting>
  <conditionalFormatting sqref="F10">
    <cfRule type="cellIs" dxfId="1729" priority="345" operator="equal">
      <formula>0</formula>
    </cfRule>
    <cfRule type="cellIs" dxfId="1728" priority="346" operator="equal">
      <formula>"○"</formula>
    </cfRule>
  </conditionalFormatting>
  <conditionalFormatting sqref="F10">
    <cfRule type="cellIs" dxfId="1727" priority="344" operator="equal">
      <formula>"○"</formula>
    </cfRule>
  </conditionalFormatting>
  <conditionalFormatting sqref="F11">
    <cfRule type="cellIs" dxfId="1726" priority="342" operator="equal">
      <formula>0</formula>
    </cfRule>
    <cfRule type="cellIs" dxfId="1725" priority="343" operator="equal">
      <formula>"○"</formula>
    </cfRule>
  </conditionalFormatting>
  <conditionalFormatting sqref="F11">
    <cfRule type="cellIs" dxfId="1724" priority="341" operator="equal">
      <formula>"○"</formula>
    </cfRule>
  </conditionalFormatting>
  <conditionalFormatting sqref="L8">
    <cfRule type="containsBlanks" dxfId="1723" priority="339">
      <formula>LEN(TRIM(L8))=0</formula>
    </cfRule>
    <cfRule type="notContainsBlanks" dxfId="1722" priority="340">
      <formula>LEN(TRIM(L8))&gt;0</formula>
    </cfRule>
  </conditionalFormatting>
  <conditionalFormatting sqref="L8">
    <cfRule type="cellIs" dxfId="1721" priority="337" operator="equal">
      <formula>0</formula>
    </cfRule>
    <cfRule type="cellIs" dxfId="1720" priority="338" operator="equal">
      <formula>"○"</formula>
    </cfRule>
  </conditionalFormatting>
  <conditionalFormatting sqref="L8">
    <cfRule type="cellIs" dxfId="1719" priority="336" operator="equal">
      <formula>"○"</formula>
    </cfRule>
  </conditionalFormatting>
  <conditionalFormatting sqref="L9">
    <cfRule type="containsBlanks" dxfId="1718" priority="334">
      <formula>LEN(TRIM(L9))=0</formula>
    </cfRule>
    <cfRule type="notContainsBlanks" dxfId="1717" priority="335">
      <formula>LEN(TRIM(L9))&gt;0</formula>
    </cfRule>
  </conditionalFormatting>
  <conditionalFormatting sqref="L9">
    <cfRule type="cellIs" dxfId="1716" priority="332" operator="equal">
      <formula>0</formula>
    </cfRule>
    <cfRule type="cellIs" dxfId="1715" priority="333" operator="equal">
      <formula>"○"</formula>
    </cfRule>
  </conditionalFormatting>
  <conditionalFormatting sqref="L9">
    <cfRule type="cellIs" dxfId="1714" priority="331" operator="equal">
      <formula>"○"</formula>
    </cfRule>
  </conditionalFormatting>
  <conditionalFormatting sqref="L10">
    <cfRule type="containsBlanks" dxfId="1713" priority="329">
      <formula>LEN(TRIM(L10))=0</formula>
    </cfRule>
    <cfRule type="notContainsBlanks" dxfId="1712" priority="330">
      <formula>LEN(TRIM(L10))&gt;0</formula>
    </cfRule>
  </conditionalFormatting>
  <conditionalFormatting sqref="L10">
    <cfRule type="cellIs" dxfId="1711" priority="327" operator="equal">
      <formula>0</formula>
    </cfRule>
    <cfRule type="cellIs" dxfId="1710" priority="328" operator="equal">
      <formula>"○"</formula>
    </cfRule>
  </conditionalFormatting>
  <conditionalFormatting sqref="L10">
    <cfRule type="cellIs" dxfId="1709" priority="326" operator="equal">
      <formula>"○"</formula>
    </cfRule>
  </conditionalFormatting>
  <conditionalFormatting sqref="R8">
    <cfRule type="containsBlanks" dxfId="1708" priority="324">
      <formula>LEN(TRIM(R8))=0</formula>
    </cfRule>
    <cfRule type="notContainsBlanks" dxfId="1707" priority="325">
      <formula>LEN(TRIM(R8))&gt;0</formula>
    </cfRule>
  </conditionalFormatting>
  <conditionalFormatting sqref="R8">
    <cfRule type="cellIs" dxfId="1706" priority="322" operator="equal">
      <formula>0</formula>
    </cfRule>
    <cfRule type="cellIs" dxfId="1705" priority="323" operator="equal">
      <formula>"○"</formula>
    </cfRule>
  </conditionalFormatting>
  <conditionalFormatting sqref="R8">
    <cfRule type="cellIs" dxfId="1704" priority="321" operator="equal">
      <formula>"○"</formula>
    </cfRule>
  </conditionalFormatting>
  <conditionalFormatting sqref="R9">
    <cfRule type="containsBlanks" dxfId="1703" priority="319">
      <formula>LEN(TRIM(R9))=0</formula>
    </cfRule>
    <cfRule type="notContainsBlanks" dxfId="1702" priority="320">
      <formula>LEN(TRIM(R9))&gt;0</formula>
    </cfRule>
  </conditionalFormatting>
  <conditionalFormatting sqref="R9">
    <cfRule type="cellIs" dxfId="1701" priority="317" operator="equal">
      <formula>0</formula>
    </cfRule>
    <cfRule type="cellIs" dxfId="1700" priority="318" operator="equal">
      <formula>"○"</formula>
    </cfRule>
  </conditionalFormatting>
  <conditionalFormatting sqref="R9">
    <cfRule type="cellIs" dxfId="1699" priority="316" operator="equal">
      <formula>"○"</formula>
    </cfRule>
  </conditionalFormatting>
  <conditionalFormatting sqref="R10">
    <cfRule type="containsBlanks" dxfId="1698" priority="314">
      <formula>LEN(TRIM(R10))=0</formula>
    </cfRule>
    <cfRule type="notContainsBlanks" dxfId="1697" priority="315">
      <formula>LEN(TRIM(R10))&gt;0</formula>
    </cfRule>
  </conditionalFormatting>
  <conditionalFormatting sqref="R10">
    <cfRule type="cellIs" dxfId="1696" priority="312" operator="equal">
      <formula>0</formula>
    </cfRule>
    <cfRule type="cellIs" dxfId="1695" priority="313" operator="equal">
      <formula>"○"</formula>
    </cfRule>
  </conditionalFormatting>
  <conditionalFormatting sqref="R10">
    <cfRule type="cellIs" dxfId="1694" priority="311" operator="equal">
      <formula>"○"</formula>
    </cfRule>
  </conditionalFormatting>
  <conditionalFormatting sqref="F8">
    <cfRule type="cellIs" dxfId="1693" priority="309" operator="equal">
      <formula>0</formula>
    </cfRule>
    <cfRule type="cellIs" dxfId="1692" priority="310" operator="equal">
      <formula>"○"</formula>
    </cfRule>
  </conditionalFormatting>
  <conditionalFormatting sqref="F8">
    <cfRule type="cellIs" dxfId="1691" priority="308" operator="equal">
      <formula>"○"</formula>
    </cfRule>
  </conditionalFormatting>
  <conditionalFormatting sqref="H58">
    <cfRule type="containsBlanks" dxfId="1690" priority="306">
      <formula>LEN(TRIM(H58))=0</formula>
    </cfRule>
    <cfRule type="notContainsBlanks" dxfId="1689" priority="307">
      <formula>LEN(TRIM(H58))&gt;0</formula>
    </cfRule>
  </conditionalFormatting>
  <conditionalFormatting sqref="H58">
    <cfRule type="cellIs" dxfId="1688" priority="304" operator="equal">
      <formula>0</formula>
    </cfRule>
    <cfRule type="cellIs" dxfId="1687" priority="305" operator="equal">
      <formula>"○"</formula>
    </cfRule>
  </conditionalFormatting>
  <conditionalFormatting sqref="H58">
    <cfRule type="cellIs" dxfId="1686" priority="303" operator="equal">
      <formula>"○"</formula>
    </cfRule>
  </conditionalFormatting>
  <conditionalFormatting sqref="H59">
    <cfRule type="containsBlanks" dxfId="1685" priority="301">
      <formula>LEN(TRIM(H59))=0</formula>
    </cfRule>
    <cfRule type="notContainsBlanks" dxfId="1684" priority="302">
      <formula>LEN(TRIM(H59))&gt;0</formula>
    </cfRule>
  </conditionalFormatting>
  <conditionalFormatting sqref="H59">
    <cfRule type="cellIs" dxfId="1683" priority="299" operator="equal">
      <formula>0</formula>
    </cfRule>
    <cfRule type="cellIs" dxfId="1682" priority="300" operator="equal">
      <formula>"○"</formula>
    </cfRule>
  </conditionalFormatting>
  <conditionalFormatting sqref="H59">
    <cfRule type="cellIs" dxfId="1681" priority="298" operator="equal">
      <formula>"○"</formula>
    </cfRule>
  </conditionalFormatting>
  <conditionalFormatting sqref="G6:U6">
    <cfRule type="cellIs" dxfId="1680" priority="297" operator="equal">
      <formula>0</formula>
    </cfRule>
  </conditionalFormatting>
  <conditionalFormatting sqref="I11:U11">
    <cfRule type="cellIs" dxfId="1679" priority="296" operator="equal">
      <formula>0</formula>
    </cfRule>
  </conditionalFormatting>
  <conditionalFormatting sqref="L12:N12">
    <cfRule type="cellIs" dxfId="1678" priority="295" operator="equal">
      <formula>0</formula>
    </cfRule>
  </conditionalFormatting>
  <conditionalFormatting sqref="L14:N14">
    <cfRule type="cellIs" dxfId="1677" priority="294" operator="equal">
      <formula>0</formula>
    </cfRule>
  </conditionalFormatting>
  <conditionalFormatting sqref="I15:AF15">
    <cfRule type="cellIs" dxfId="1676" priority="293" operator="equal">
      <formula>0</formula>
    </cfRule>
  </conditionalFormatting>
  <conditionalFormatting sqref="I45:W45">
    <cfRule type="containsText" dxfId="1675" priority="292" operator="containsText" text="0">
      <formula>NOT(ISERROR(SEARCH("0",I45)))</formula>
    </cfRule>
  </conditionalFormatting>
  <conditionalFormatting sqref="I46:W46">
    <cfRule type="cellIs" dxfId="1674" priority="291" operator="equal">
      <formula>0</formula>
    </cfRule>
  </conditionalFormatting>
  <conditionalFormatting sqref="I47:W47">
    <cfRule type="containsText" dxfId="1673" priority="290" operator="containsText" text="0">
      <formula>NOT(ISERROR(SEARCH("0",I47)))</formula>
    </cfRule>
  </conditionalFormatting>
  <conditionalFormatting sqref="I48:W48">
    <cfRule type="containsText" dxfId="1672" priority="289" operator="containsText" text="0">
      <formula>NOT(ISERROR(SEARCH("0",I48)))</formula>
    </cfRule>
  </conditionalFormatting>
  <conditionalFormatting sqref="I49:W49">
    <cfRule type="cellIs" dxfId="1671" priority="288" operator="equal">
      <formula>0</formula>
    </cfRule>
  </conditionalFormatting>
  <conditionalFormatting sqref="I50:W50">
    <cfRule type="containsText" dxfId="1670" priority="287" operator="containsText" text="0">
      <formula>NOT(ISERROR(SEARCH("0",I50)))</formula>
    </cfRule>
  </conditionalFormatting>
  <conditionalFormatting sqref="S55:AH55">
    <cfRule type="cellIs" dxfId="1669" priority="286" operator="equal">
      <formula>0</formula>
    </cfRule>
  </conditionalFormatting>
  <conditionalFormatting sqref="K59:W59">
    <cfRule type="cellIs" dxfId="1668" priority="285" operator="equal">
      <formula>0</formula>
    </cfRule>
  </conditionalFormatting>
  <conditionalFormatting sqref="I65:W65">
    <cfRule type="cellIs" dxfId="1667" priority="284" operator="equal">
      <formula>0</formula>
    </cfRule>
  </conditionalFormatting>
  <conditionalFormatting sqref="I66:W66">
    <cfRule type="cellIs" dxfId="1666" priority="283" operator="equal">
      <formula>0</formula>
    </cfRule>
  </conditionalFormatting>
  <conditionalFormatting sqref="I67:W67">
    <cfRule type="cellIs" dxfId="1665" priority="282" operator="equal">
      <formula>0</formula>
    </cfRule>
  </conditionalFormatting>
  <conditionalFormatting sqref="I68:W68">
    <cfRule type="cellIs" dxfId="1664" priority="281" operator="equal">
      <formula>0</formula>
    </cfRule>
  </conditionalFormatting>
  <conditionalFormatting sqref="I69:W69">
    <cfRule type="cellIs" dxfId="1663" priority="280" operator="equal">
      <formula>0</formula>
    </cfRule>
  </conditionalFormatting>
  <conditionalFormatting sqref="I70:W70">
    <cfRule type="cellIs" dxfId="1662" priority="279" operator="equal">
      <formula>0</formula>
    </cfRule>
  </conditionalFormatting>
  <conditionalFormatting sqref="I74:W74">
    <cfRule type="cellIs" dxfId="1661" priority="278" operator="equal">
      <formula>0</formula>
    </cfRule>
  </conditionalFormatting>
  <conditionalFormatting sqref="I77:W77">
    <cfRule type="cellIs" dxfId="1660" priority="277" operator="equal">
      <formula>0</formula>
    </cfRule>
  </conditionalFormatting>
  <conditionalFormatting sqref="M75:W75">
    <cfRule type="cellIs" dxfId="1659" priority="276" operator="equal">
      <formula>0</formula>
    </cfRule>
  </conditionalFormatting>
  <conditionalFormatting sqref="M76:W76">
    <cfRule type="cellIs" dxfId="1658" priority="275" operator="equal">
      <formula>0</formula>
    </cfRule>
  </conditionalFormatting>
  <conditionalFormatting sqref="K82:W82">
    <cfRule type="cellIs" dxfId="1657" priority="274" operator="equal">
      <formula>0</formula>
    </cfRule>
  </conditionalFormatting>
  <conditionalFormatting sqref="K83:W83">
    <cfRule type="cellIs" dxfId="1656" priority="273" operator="equal">
      <formula>0</formula>
    </cfRule>
  </conditionalFormatting>
  <conditionalFormatting sqref="K84:W84">
    <cfRule type="cellIs" dxfId="1655" priority="272" operator="equal">
      <formula>0</formula>
    </cfRule>
  </conditionalFormatting>
  <conditionalFormatting sqref="K85:W85">
    <cfRule type="cellIs" dxfId="1654" priority="271" operator="equal">
      <formula>0</formula>
    </cfRule>
  </conditionalFormatting>
  <conditionalFormatting sqref="K130:L130">
    <cfRule type="cellIs" dxfId="1653" priority="270" operator="equal">
      <formula>0</formula>
    </cfRule>
  </conditionalFormatting>
  <conditionalFormatting sqref="T130:U130">
    <cfRule type="cellIs" dxfId="1652" priority="269" operator="equal">
      <formula>0</formula>
    </cfRule>
  </conditionalFormatting>
  <conditionalFormatting sqref="N134:O134">
    <cfRule type="cellIs" dxfId="1651" priority="268" operator="equal">
      <formula>0</formula>
    </cfRule>
  </conditionalFormatting>
  <conditionalFormatting sqref="K138:L138">
    <cfRule type="cellIs" dxfId="1650" priority="267" operator="equal">
      <formula>0</formula>
    </cfRule>
  </conditionalFormatting>
  <conditionalFormatting sqref="O138:P138">
    <cfRule type="cellIs" dxfId="1649" priority="266" operator="equal">
      <formula>0</formula>
    </cfRule>
  </conditionalFormatting>
  <conditionalFormatting sqref="K140:L140">
    <cfRule type="cellIs" dxfId="1648" priority="265" operator="equal">
      <formula>0</formula>
    </cfRule>
  </conditionalFormatting>
  <conditionalFormatting sqref="O140:P140">
    <cfRule type="cellIs" dxfId="1647" priority="264" operator="equal">
      <formula>0</formula>
    </cfRule>
  </conditionalFormatting>
  <conditionalFormatting sqref="K142:T142">
    <cfRule type="cellIs" dxfId="1646" priority="263" operator="equal">
      <formula>0</formula>
    </cfRule>
  </conditionalFormatting>
  <conditionalFormatting sqref="K143:T143">
    <cfRule type="cellIs" dxfId="1645" priority="262" operator="equal">
      <formula>0</formula>
    </cfRule>
  </conditionalFormatting>
  <conditionalFormatting sqref="J147:T147">
    <cfRule type="cellIs" dxfId="1644" priority="261" operator="equal">
      <formula>0</formula>
    </cfRule>
  </conditionalFormatting>
  <conditionalFormatting sqref="J148:T148">
    <cfRule type="cellIs" dxfId="1643" priority="260" operator="equal">
      <formula>0</formula>
    </cfRule>
  </conditionalFormatting>
  <conditionalFormatting sqref="K152:M152">
    <cfRule type="cellIs" dxfId="1642" priority="259" operator="equal">
      <formula>0</formula>
    </cfRule>
  </conditionalFormatting>
  <conditionalFormatting sqref="K153:M153">
    <cfRule type="cellIs" dxfId="1641" priority="258" operator="equal">
      <formula>0</formula>
    </cfRule>
  </conditionalFormatting>
  <conditionalFormatting sqref="Q153:S153">
    <cfRule type="cellIs" dxfId="1640" priority="257" operator="equal">
      <formula>0</formula>
    </cfRule>
  </conditionalFormatting>
  <conditionalFormatting sqref="X153:Y153">
    <cfRule type="cellIs" dxfId="1639" priority="256" operator="equal">
      <formula>0</formula>
    </cfRule>
  </conditionalFormatting>
  <conditionalFormatting sqref="T155:U155">
    <cfRule type="cellIs" dxfId="1638" priority="247" operator="equal">
      <formula>0</formula>
    </cfRule>
  </conditionalFormatting>
  <conditionalFormatting sqref="T157:U157">
    <cfRule type="cellIs" dxfId="1637" priority="246" operator="equal">
      <formula>0</formula>
    </cfRule>
  </conditionalFormatting>
  <conditionalFormatting sqref="T158:U158">
    <cfRule type="cellIs" dxfId="1636" priority="245" operator="equal">
      <formula>0</formula>
    </cfRule>
  </conditionalFormatting>
  <conditionalFormatting sqref="K167:T167">
    <cfRule type="cellIs" dxfId="1635" priority="244" operator="equal">
      <formula>0</formula>
    </cfRule>
  </conditionalFormatting>
  <conditionalFormatting sqref="K174:U174">
    <cfRule type="cellIs" dxfId="1634" priority="243" operator="equal">
      <formula>0</formula>
    </cfRule>
  </conditionalFormatting>
  <conditionalFormatting sqref="K198:U198">
    <cfRule type="cellIs" dxfId="1633" priority="241" operator="equal">
      <formula>0</formula>
    </cfRule>
  </conditionalFormatting>
  <conditionalFormatting sqref="K199:U199">
    <cfRule type="cellIs" dxfId="1632" priority="240" operator="equal">
      <formula>0</formula>
    </cfRule>
  </conditionalFormatting>
  <conditionalFormatting sqref="K203:U203">
    <cfRule type="cellIs" dxfId="1631" priority="238" operator="equal">
      <formula>0</formula>
    </cfRule>
  </conditionalFormatting>
  <conditionalFormatting sqref="K237:O237">
    <cfRule type="cellIs" dxfId="1630" priority="237" operator="equal">
      <formula>0</formula>
    </cfRule>
  </conditionalFormatting>
  <conditionalFormatting sqref="K238:O238">
    <cfRule type="cellIs" dxfId="1629" priority="236" operator="equal">
      <formula>0</formula>
    </cfRule>
  </conditionalFormatting>
  <conditionalFormatting sqref="K239:O239">
    <cfRule type="cellIs" dxfId="1628" priority="235" operator="equal">
      <formula>0</formula>
    </cfRule>
  </conditionalFormatting>
  <conditionalFormatting sqref="S239:W239">
    <cfRule type="cellIs" dxfId="1627" priority="234" operator="equal">
      <formula>0</formula>
    </cfRule>
  </conditionalFormatting>
  <conditionalFormatting sqref="L274:T274">
    <cfRule type="cellIs" dxfId="1626" priority="233" operator="equal">
      <formula>0</formula>
    </cfRule>
  </conditionalFormatting>
  <conditionalFormatting sqref="H54">
    <cfRule type="containsBlanks" dxfId="1625" priority="228">
      <formula>LEN(TRIM(H54))=0</formula>
    </cfRule>
    <cfRule type="notContainsBlanks" dxfId="1624" priority="229">
      <formula>LEN(TRIM(H54))&gt;0</formula>
    </cfRule>
  </conditionalFormatting>
  <conditionalFormatting sqref="H54">
    <cfRule type="cellIs" dxfId="1623" priority="227" operator="equal">
      <formula>"○"</formula>
    </cfRule>
  </conditionalFormatting>
  <conditionalFormatting sqref="H54">
    <cfRule type="cellIs" dxfId="1622" priority="225" operator="equal">
      <formula>0</formula>
    </cfRule>
    <cfRule type="cellIs" dxfId="1621" priority="226" operator="equal">
      <formula>"○"</formula>
    </cfRule>
  </conditionalFormatting>
  <conditionalFormatting sqref="H54">
    <cfRule type="cellIs" dxfId="1620" priority="224" operator="equal">
      <formula>"○"</formula>
    </cfRule>
  </conditionalFormatting>
  <conditionalFormatting sqref="H55">
    <cfRule type="containsBlanks" dxfId="1619" priority="222">
      <formula>LEN(TRIM(H55))=0</formula>
    </cfRule>
    <cfRule type="notContainsBlanks" dxfId="1618" priority="223">
      <formula>LEN(TRIM(H55))&gt;0</formula>
    </cfRule>
  </conditionalFormatting>
  <conditionalFormatting sqref="H55">
    <cfRule type="cellIs" dxfId="1617" priority="221" operator="equal">
      <formula>"○"</formula>
    </cfRule>
  </conditionalFormatting>
  <conditionalFormatting sqref="H55">
    <cfRule type="cellIs" dxfId="1616" priority="219" operator="equal">
      <formula>0</formula>
    </cfRule>
    <cfRule type="cellIs" dxfId="1615" priority="220" operator="equal">
      <formula>"○"</formula>
    </cfRule>
  </conditionalFormatting>
  <conditionalFormatting sqref="H55">
    <cfRule type="cellIs" dxfId="1614" priority="218" operator="equal">
      <formula>"○"</formula>
    </cfRule>
  </conditionalFormatting>
  <conditionalFormatting sqref="P54">
    <cfRule type="containsBlanks" dxfId="1613" priority="216">
      <formula>LEN(TRIM(P54))=0</formula>
    </cfRule>
    <cfRule type="notContainsBlanks" dxfId="1612" priority="217">
      <formula>LEN(TRIM(P54))&gt;0</formula>
    </cfRule>
  </conditionalFormatting>
  <conditionalFormatting sqref="P54">
    <cfRule type="cellIs" dxfId="1611" priority="215" operator="equal">
      <formula>"○"</formula>
    </cfRule>
  </conditionalFormatting>
  <conditionalFormatting sqref="P54">
    <cfRule type="cellIs" dxfId="1610" priority="213" operator="equal">
      <formula>0</formula>
    </cfRule>
    <cfRule type="cellIs" dxfId="1609" priority="214" operator="equal">
      <formula>"○"</formula>
    </cfRule>
  </conditionalFormatting>
  <conditionalFormatting sqref="P54">
    <cfRule type="cellIs" dxfId="1608" priority="212" operator="equal">
      <formula>"○"</formula>
    </cfRule>
  </conditionalFormatting>
  <conditionalFormatting sqref="P55">
    <cfRule type="containsBlanks" dxfId="1607" priority="210">
      <formula>LEN(TRIM(P55))=0</formula>
    </cfRule>
    <cfRule type="notContainsBlanks" dxfId="1606" priority="211">
      <formula>LEN(TRIM(P55))&gt;0</formula>
    </cfRule>
  </conditionalFormatting>
  <conditionalFormatting sqref="P55">
    <cfRule type="cellIs" dxfId="1605" priority="209" operator="equal">
      <formula>"○"</formula>
    </cfRule>
  </conditionalFormatting>
  <conditionalFormatting sqref="P55">
    <cfRule type="cellIs" dxfId="1604" priority="207" operator="equal">
      <formula>0</formula>
    </cfRule>
    <cfRule type="cellIs" dxfId="1603" priority="208" operator="equal">
      <formula>"○"</formula>
    </cfRule>
  </conditionalFormatting>
  <conditionalFormatting sqref="P55">
    <cfRule type="cellIs" dxfId="1602" priority="206" operator="equal">
      <formula>"○"</formula>
    </cfRule>
  </conditionalFormatting>
  <conditionalFormatting sqref="Z54">
    <cfRule type="containsBlanks" dxfId="1601" priority="204">
      <formula>LEN(TRIM(Z54))=0</formula>
    </cfRule>
    <cfRule type="notContainsBlanks" dxfId="1600" priority="205">
      <formula>LEN(TRIM(Z54))&gt;0</formula>
    </cfRule>
  </conditionalFormatting>
  <conditionalFormatting sqref="Z54">
    <cfRule type="cellIs" dxfId="1599" priority="203" operator="equal">
      <formula>"○"</formula>
    </cfRule>
  </conditionalFormatting>
  <conditionalFormatting sqref="Z54">
    <cfRule type="cellIs" dxfId="1598" priority="201" operator="equal">
      <formula>0</formula>
    </cfRule>
    <cfRule type="cellIs" dxfId="1597" priority="202" operator="equal">
      <formula>"○"</formula>
    </cfRule>
  </conditionalFormatting>
  <conditionalFormatting sqref="Z54">
    <cfRule type="cellIs" dxfId="1596" priority="200" operator="equal">
      <formula>"○"</formula>
    </cfRule>
  </conditionalFormatting>
  <conditionalFormatting sqref="F280">
    <cfRule type="containsBlanks" dxfId="1595" priority="198">
      <formula>LEN(TRIM(F280))=0</formula>
    </cfRule>
    <cfRule type="notContainsBlanks" dxfId="1594" priority="199">
      <formula>LEN(TRIM(F280))&gt;0</formula>
    </cfRule>
  </conditionalFormatting>
  <conditionalFormatting sqref="F280">
    <cfRule type="cellIs" dxfId="1593" priority="197" operator="equal">
      <formula>"○"</formula>
    </cfRule>
  </conditionalFormatting>
  <conditionalFormatting sqref="F280">
    <cfRule type="cellIs" dxfId="1592" priority="195" operator="equal">
      <formula>0</formula>
    </cfRule>
    <cfRule type="cellIs" dxfId="1591" priority="196" operator="equal">
      <formula>"○"</formula>
    </cfRule>
  </conditionalFormatting>
  <conditionalFormatting sqref="F280">
    <cfRule type="cellIs" dxfId="1590" priority="194" operator="equal">
      <formula>"○"</formula>
    </cfRule>
  </conditionalFormatting>
  <conditionalFormatting sqref="F281">
    <cfRule type="containsBlanks" dxfId="1589" priority="192">
      <formula>LEN(TRIM(F281))=0</formula>
    </cfRule>
    <cfRule type="notContainsBlanks" dxfId="1588" priority="193">
      <formula>LEN(TRIM(F281))&gt;0</formula>
    </cfRule>
  </conditionalFormatting>
  <conditionalFormatting sqref="F281">
    <cfRule type="cellIs" dxfId="1587" priority="191" operator="equal">
      <formula>"○"</formula>
    </cfRule>
  </conditionalFormatting>
  <conditionalFormatting sqref="F281">
    <cfRule type="cellIs" dxfId="1586" priority="189" operator="equal">
      <formula>0</formula>
    </cfRule>
    <cfRule type="cellIs" dxfId="1585" priority="190" operator="equal">
      <formula>"○"</formula>
    </cfRule>
  </conditionalFormatting>
  <conditionalFormatting sqref="F281">
    <cfRule type="cellIs" dxfId="1584" priority="188" operator="equal">
      <formula>"○"</formula>
    </cfRule>
  </conditionalFormatting>
  <conditionalFormatting sqref="F282">
    <cfRule type="containsBlanks" dxfId="1583" priority="186">
      <formula>LEN(TRIM(F282))=0</formula>
    </cfRule>
    <cfRule type="notContainsBlanks" dxfId="1582" priority="187">
      <formula>LEN(TRIM(F282))&gt;0</formula>
    </cfRule>
  </conditionalFormatting>
  <conditionalFormatting sqref="F282">
    <cfRule type="cellIs" dxfId="1581" priority="185" operator="equal">
      <formula>"○"</formula>
    </cfRule>
  </conditionalFormatting>
  <conditionalFormatting sqref="F282">
    <cfRule type="cellIs" dxfId="1580" priority="183" operator="equal">
      <formula>0</formula>
    </cfRule>
    <cfRule type="cellIs" dxfId="1579" priority="184" operator="equal">
      <formula>"○"</formula>
    </cfRule>
  </conditionalFormatting>
  <conditionalFormatting sqref="F282">
    <cfRule type="cellIs" dxfId="1578" priority="182" operator="equal">
      <formula>"○"</formula>
    </cfRule>
  </conditionalFormatting>
  <conditionalFormatting sqref="F283:F288">
    <cfRule type="containsBlanks" dxfId="1577" priority="180">
      <formula>LEN(TRIM(F283))=0</formula>
    </cfRule>
    <cfRule type="notContainsBlanks" dxfId="1576" priority="181">
      <formula>LEN(TRIM(F283))&gt;0</formula>
    </cfRule>
  </conditionalFormatting>
  <conditionalFormatting sqref="F283:F288">
    <cfRule type="cellIs" dxfId="1575" priority="179" operator="equal">
      <formula>"○"</formula>
    </cfRule>
  </conditionalFormatting>
  <conditionalFormatting sqref="F283:F288">
    <cfRule type="cellIs" dxfId="1574" priority="177" operator="equal">
      <formula>0</formula>
    </cfRule>
    <cfRule type="cellIs" dxfId="1573" priority="178" operator="equal">
      <formula>"○"</formula>
    </cfRule>
  </conditionalFormatting>
  <conditionalFormatting sqref="F283:F288">
    <cfRule type="cellIs" dxfId="1572" priority="176" operator="equal">
      <formula>"○"</formula>
    </cfRule>
  </conditionalFormatting>
  <conditionalFormatting sqref="F289">
    <cfRule type="containsBlanks" dxfId="1571" priority="174">
      <formula>LEN(TRIM(F289))=0</formula>
    </cfRule>
    <cfRule type="notContainsBlanks" dxfId="1570" priority="175">
      <formula>LEN(TRIM(F289))&gt;0</formula>
    </cfRule>
  </conditionalFormatting>
  <conditionalFormatting sqref="F289">
    <cfRule type="cellIs" dxfId="1569" priority="173" operator="equal">
      <formula>"○"</formula>
    </cfRule>
  </conditionalFormatting>
  <conditionalFormatting sqref="F289">
    <cfRule type="cellIs" dxfId="1568" priority="171" operator="equal">
      <formula>0</formula>
    </cfRule>
    <cfRule type="cellIs" dxfId="1567" priority="172" operator="equal">
      <formula>"○"</formula>
    </cfRule>
  </conditionalFormatting>
  <conditionalFormatting sqref="F289">
    <cfRule type="cellIs" dxfId="1566" priority="170" operator="equal">
      <formula>"○"</formula>
    </cfRule>
  </conditionalFormatting>
  <conditionalFormatting sqref="F290">
    <cfRule type="containsBlanks" dxfId="1565" priority="168">
      <formula>LEN(TRIM(F290))=0</formula>
    </cfRule>
    <cfRule type="notContainsBlanks" dxfId="1564" priority="169">
      <formula>LEN(TRIM(F290))&gt;0</formula>
    </cfRule>
  </conditionalFormatting>
  <conditionalFormatting sqref="F290">
    <cfRule type="cellIs" dxfId="1563" priority="167" operator="equal">
      <formula>"○"</formula>
    </cfRule>
  </conditionalFormatting>
  <conditionalFormatting sqref="F290">
    <cfRule type="cellIs" dxfId="1562" priority="165" operator="equal">
      <formula>0</formula>
    </cfRule>
    <cfRule type="cellIs" dxfId="1561" priority="166" operator="equal">
      <formula>"○"</formula>
    </cfRule>
  </conditionalFormatting>
  <conditionalFormatting sqref="F290">
    <cfRule type="cellIs" dxfId="1560" priority="164" operator="equal">
      <formula>"○"</formula>
    </cfRule>
  </conditionalFormatting>
  <conditionalFormatting sqref="F297">
    <cfRule type="containsBlanks" dxfId="1559" priority="162">
      <formula>LEN(TRIM(F297))=0</formula>
    </cfRule>
    <cfRule type="notContainsBlanks" dxfId="1558" priority="163">
      <formula>LEN(TRIM(F297))&gt;0</formula>
    </cfRule>
  </conditionalFormatting>
  <conditionalFormatting sqref="F297">
    <cfRule type="cellIs" dxfId="1557" priority="161" operator="equal">
      <formula>"○"</formula>
    </cfRule>
  </conditionalFormatting>
  <conditionalFormatting sqref="F297">
    <cfRule type="cellIs" dxfId="1556" priority="159" operator="equal">
      <formula>0</formula>
    </cfRule>
    <cfRule type="cellIs" dxfId="1555" priority="160" operator="equal">
      <formula>"○"</formula>
    </cfRule>
  </conditionalFormatting>
  <conditionalFormatting sqref="F297">
    <cfRule type="cellIs" dxfId="1554" priority="158" operator="equal">
      <formula>"○"</formula>
    </cfRule>
  </conditionalFormatting>
  <conditionalFormatting sqref="F298">
    <cfRule type="containsBlanks" dxfId="1553" priority="156">
      <formula>LEN(TRIM(F298))=0</formula>
    </cfRule>
    <cfRule type="notContainsBlanks" dxfId="1552" priority="157">
      <formula>LEN(TRIM(F298))&gt;0</formula>
    </cfRule>
  </conditionalFormatting>
  <conditionalFormatting sqref="F298">
    <cfRule type="cellIs" dxfId="1551" priority="155" operator="equal">
      <formula>"○"</formula>
    </cfRule>
  </conditionalFormatting>
  <conditionalFormatting sqref="F298">
    <cfRule type="cellIs" dxfId="1550" priority="153" operator="equal">
      <formula>0</formula>
    </cfRule>
    <cfRule type="cellIs" dxfId="1549" priority="154" operator="equal">
      <formula>"○"</formula>
    </cfRule>
  </conditionalFormatting>
  <conditionalFormatting sqref="F298">
    <cfRule type="cellIs" dxfId="1548" priority="152" operator="equal">
      <formula>"○"</formula>
    </cfRule>
  </conditionalFormatting>
  <conditionalFormatting sqref="F299">
    <cfRule type="containsBlanks" dxfId="1547" priority="150">
      <formula>LEN(TRIM(F299))=0</formula>
    </cfRule>
    <cfRule type="notContainsBlanks" dxfId="1546" priority="151">
      <formula>LEN(TRIM(F299))&gt;0</formula>
    </cfRule>
  </conditionalFormatting>
  <conditionalFormatting sqref="F299">
    <cfRule type="cellIs" dxfId="1545" priority="149" operator="equal">
      <formula>"○"</formula>
    </cfRule>
  </conditionalFormatting>
  <conditionalFormatting sqref="F299">
    <cfRule type="cellIs" dxfId="1544" priority="147" operator="equal">
      <formula>0</formula>
    </cfRule>
    <cfRule type="cellIs" dxfId="1543" priority="148" operator="equal">
      <formula>"○"</formula>
    </cfRule>
  </conditionalFormatting>
  <conditionalFormatting sqref="F299">
    <cfRule type="cellIs" dxfId="1542" priority="146" operator="equal">
      <formula>"○"</formula>
    </cfRule>
  </conditionalFormatting>
  <conditionalFormatting sqref="F306">
    <cfRule type="containsBlanks" dxfId="1541" priority="138">
      <formula>LEN(TRIM(F306))=0</formula>
    </cfRule>
    <cfRule type="notContainsBlanks" dxfId="1540" priority="139">
      <formula>LEN(TRIM(F306))&gt;0</formula>
    </cfRule>
  </conditionalFormatting>
  <conditionalFormatting sqref="F306">
    <cfRule type="cellIs" dxfId="1539" priority="137" operator="equal">
      <formula>"○"</formula>
    </cfRule>
  </conditionalFormatting>
  <conditionalFormatting sqref="F306">
    <cfRule type="cellIs" dxfId="1538" priority="135" operator="equal">
      <formula>0</formula>
    </cfRule>
    <cfRule type="cellIs" dxfId="1537" priority="136" operator="equal">
      <formula>"○"</formula>
    </cfRule>
  </conditionalFormatting>
  <conditionalFormatting sqref="F306">
    <cfRule type="cellIs" dxfId="1536" priority="134" operator="equal">
      <formula>"○"</formula>
    </cfRule>
  </conditionalFormatting>
  <conditionalFormatting sqref="F307">
    <cfRule type="containsBlanks" dxfId="1535" priority="132">
      <formula>LEN(TRIM(F307))=0</formula>
    </cfRule>
    <cfRule type="notContainsBlanks" dxfId="1534" priority="133">
      <formula>LEN(TRIM(F307))&gt;0</formula>
    </cfRule>
  </conditionalFormatting>
  <conditionalFormatting sqref="F307">
    <cfRule type="cellIs" dxfId="1533" priority="131" operator="equal">
      <formula>"○"</formula>
    </cfRule>
  </conditionalFormatting>
  <conditionalFormatting sqref="F307">
    <cfRule type="cellIs" dxfId="1532" priority="129" operator="equal">
      <formula>0</formula>
    </cfRule>
    <cfRule type="cellIs" dxfId="1531" priority="130" operator="equal">
      <formula>"○"</formula>
    </cfRule>
  </conditionalFormatting>
  <conditionalFormatting sqref="F307">
    <cfRule type="cellIs" dxfId="1530" priority="128" operator="equal">
      <formula>"○"</formula>
    </cfRule>
  </conditionalFormatting>
  <conditionalFormatting sqref="F308">
    <cfRule type="containsBlanks" dxfId="1529" priority="126">
      <formula>LEN(TRIM(F308))=0</formula>
    </cfRule>
    <cfRule type="notContainsBlanks" dxfId="1528" priority="127">
      <formula>LEN(TRIM(F308))&gt;0</formula>
    </cfRule>
  </conditionalFormatting>
  <conditionalFormatting sqref="F308">
    <cfRule type="cellIs" dxfId="1527" priority="125" operator="equal">
      <formula>"○"</formula>
    </cfRule>
  </conditionalFormatting>
  <conditionalFormatting sqref="F308">
    <cfRule type="cellIs" dxfId="1526" priority="123" operator="equal">
      <formula>0</formula>
    </cfRule>
    <cfRule type="cellIs" dxfId="1525" priority="124" operator="equal">
      <formula>"○"</formula>
    </cfRule>
  </conditionalFormatting>
  <conditionalFormatting sqref="F308">
    <cfRule type="cellIs" dxfId="1524" priority="122" operator="equal">
      <formula>"○"</formula>
    </cfRule>
  </conditionalFormatting>
  <conditionalFormatting sqref="F309">
    <cfRule type="containsBlanks" dxfId="1523" priority="120">
      <formula>LEN(TRIM(F309))=0</formula>
    </cfRule>
    <cfRule type="notContainsBlanks" dxfId="1522" priority="121">
      <formula>LEN(TRIM(F309))&gt;0</formula>
    </cfRule>
  </conditionalFormatting>
  <conditionalFormatting sqref="F309">
    <cfRule type="cellIs" dxfId="1521" priority="119" operator="equal">
      <formula>"○"</formula>
    </cfRule>
  </conditionalFormatting>
  <conditionalFormatting sqref="F309">
    <cfRule type="cellIs" dxfId="1520" priority="117" operator="equal">
      <formula>0</formula>
    </cfRule>
    <cfRule type="cellIs" dxfId="1519" priority="118" operator="equal">
      <formula>"○"</formula>
    </cfRule>
  </conditionalFormatting>
  <conditionalFormatting sqref="F309">
    <cfRule type="cellIs" dxfId="1518" priority="116" operator="equal">
      <formula>"○"</formula>
    </cfRule>
  </conditionalFormatting>
  <conditionalFormatting sqref="F310">
    <cfRule type="containsBlanks" dxfId="1517" priority="114">
      <formula>LEN(TRIM(F310))=0</formula>
    </cfRule>
    <cfRule type="notContainsBlanks" dxfId="1516" priority="115">
      <formula>LEN(TRIM(F310))&gt;0</formula>
    </cfRule>
  </conditionalFormatting>
  <conditionalFormatting sqref="F310">
    <cfRule type="cellIs" dxfId="1515" priority="113" operator="equal">
      <formula>"○"</formula>
    </cfRule>
  </conditionalFormatting>
  <conditionalFormatting sqref="F310">
    <cfRule type="cellIs" dxfId="1514" priority="111" operator="equal">
      <formula>0</formula>
    </cfRule>
    <cfRule type="cellIs" dxfId="1513" priority="112" operator="equal">
      <formula>"○"</formula>
    </cfRule>
  </conditionalFormatting>
  <conditionalFormatting sqref="F310">
    <cfRule type="cellIs" dxfId="1512" priority="110" operator="equal">
      <formula>"○"</formula>
    </cfRule>
  </conditionalFormatting>
  <conditionalFormatting sqref="F311">
    <cfRule type="containsBlanks" dxfId="1511" priority="108">
      <formula>LEN(TRIM(F311))=0</formula>
    </cfRule>
    <cfRule type="notContainsBlanks" dxfId="1510" priority="109">
      <formula>LEN(TRIM(F311))&gt;0</formula>
    </cfRule>
  </conditionalFormatting>
  <conditionalFormatting sqref="F311">
    <cfRule type="cellIs" dxfId="1509" priority="107" operator="equal">
      <formula>"○"</formula>
    </cfRule>
  </conditionalFormatting>
  <conditionalFormatting sqref="F311">
    <cfRule type="cellIs" dxfId="1508" priority="105" operator="equal">
      <formula>0</formula>
    </cfRule>
    <cfRule type="cellIs" dxfId="1507" priority="106" operator="equal">
      <formula>"○"</formula>
    </cfRule>
  </conditionalFormatting>
  <conditionalFormatting sqref="F311">
    <cfRule type="cellIs" dxfId="1506" priority="104" operator="equal">
      <formula>"○"</formula>
    </cfRule>
  </conditionalFormatting>
  <conditionalFormatting sqref="K317:L317">
    <cfRule type="cellIs" dxfId="1505" priority="103" operator="equal">
      <formula>0</formula>
    </cfRule>
  </conditionalFormatting>
  <conditionalFormatting sqref="N325:T325">
    <cfRule type="cellIs" dxfId="1504" priority="102" operator="equal">
      <formula>0</formula>
    </cfRule>
  </conditionalFormatting>
  <conditionalFormatting sqref="N326:T326">
    <cfRule type="cellIs" dxfId="1503" priority="101" operator="equal">
      <formula>0</formula>
    </cfRule>
  </conditionalFormatting>
  <conditionalFormatting sqref="N327:T327">
    <cfRule type="cellIs" dxfId="1502" priority="100" operator="equal">
      <formula>0</formula>
    </cfRule>
  </conditionalFormatting>
  <conditionalFormatting sqref="P330:V330">
    <cfRule type="cellIs" dxfId="1501" priority="99" operator="equal">
      <formula>0</formula>
    </cfRule>
  </conditionalFormatting>
  <conditionalFormatting sqref="P331:V331">
    <cfRule type="cellIs" dxfId="1500" priority="98" operator="equal">
      <formula>0</formula>
    </cfRule>
  </conditionalFormatting>
  <conditionalFormatting sqref="I351:Q351">
    <cfRule type="cellIs" dxfId="1499" priority="97" operator="equal">
      <formula>0</formula>
    </cfRule>
  </conditionalFormatting>
  <conditionalFormatting sqref="I354:Q354">
    <cfRule type="cellIs" dxfId="1498" priority="96" operator="equal">
      <formula>0</formula>
    </cfRule>
  </conditionalFormatting>
  <conditionalFormatting sqref="I364:Q364">
    <cfRule type="cellIs" dxfId="1497" priority="95" operator="equal">
      <formula>0</formula>
    </cfRule>
  </conditionalFormatting>
  <conditionalFormatting sqref="I367:Q367">
    <cfRule type="cellIs" dxfId="1496" priority="94" operator="equal">
      <formula>0</formula>
    </cfRule>
  </conditionalFormatting>
  <conditionalFormatting sqref="I368:Q368">
    <cfRule type="cellIs" dxfId="1495" priority="93" operator="equal">
      <formula>0</formula>
    </cfRule>
  </conditionalFormatting>
  <conditionalFormatting sqref="I371:Q371">
    <cfRule type="cellIs" dxfId="1494" priority="92" operator="equal">
      <formula>0</formula>
    </cfRule>
  </conditionalFormatting>
  <conditionalFormatting sqref="M379:U379">
    <cfRule type="cellIs" dxfId="1493" priority="91" operator="equal">
      <formula>0</formula>
    </cfRule>
  </conditionalFormatting>
  <conditionalFormatting sqref="M380:U380">
    <cfRule type="cellIs" dxfId="1492" priority="90" operator="equal">
      <formula>0</formula>
    </cfRule>
  </conditionalFormatting>
  <conditionalFormatting sqref="I390:Q390">
    <cfRule type="cellIs" dxfId="1491" priority="89" operator="equal">
      <formula>0</formula>
    </cfRule>
  </conditionalFormatting>
  <conditionalFormatting sqref="I393:Q393">
    <cfRule type="cellIs" dxfId="1490" priority="88" operator="equal">
      <formula>0</formula>
    </cfRule>
  </conditionalFormatting>
  <conditionalFormatting sqref="I394:Q394">
    <cfRule type="cellIs" dxfId="1489" priority="87" operator="equal">
      <formula>0</formula>
    </cfRule>
  </conditionalFormatting>
  <conditionalFormatting sqref="J403:Q403">
    <cfRule type="cellIs" dxfId="1488" priority="86" operator="equal">
      <formula>0</formula>
    </cfRule>
  </conditionalFormatting>
  <conditionalFormatting sqref="J407:Q407">
    <cfRule type="cellIs" dxfId="1487" priority="85" operator="equal">
      <formula>0</formula>
    </cfRule>
  </conditionalFormatting>
  <conditionalFormatting sqref="J404:Q404">
    <cfRule type="cellIs" dxfId="1486" priority="84" operator="equal">
      <formula>0</formula>
    </cfRule>
  </conditionalFormatting>
  <conditionalFormatting sqref="L412:T412">
    <cfRule type="cellIs" dxfId="1485" priority="83" operator="equal">
      <formula>0</formula>
    </cfRule>
  </conditionalFormatting>
  <conditionalFormatting sqref="L413:T413">
    <cfRule type="cellIs" dxfId="1484" priority="82" operator="equal">
      <formula>0</formula>
    </cfRule>
  </conditionalFormatting>
  <conditionalFormatting sqref="L414:T414">
    <cfRule type="cellIs" dxfId="1483" priority="81" operator="equal">
      <formula>0</formula>
    </cfRule>
  </conditionalFormatting>
  <conditionalFormatting sqref="L415:T415">
    <cfRule type="cellIs" dxfId="1482" priority="80" operator="equal">
      <formula>0</formula>
    </cfRule>
  </conditionalFormatting>
  <conditionalFormatting sqref="Q418:W418">
    <cfRule type="cellIs" dxfId="1481" priority="79" operator="equal">
      <formula>0</formula>
    </cfRule>
  </conditionalFormatting>
  <conditionalFormatting sqref="Q419:W419">
    <cfRule type="cellIs" dxfId="1480" priority="78" operator="equal">
      <formula>0</formula>
    </cfRule>
  </conditionalFormatting>
  <conditionalFormatting sqref="N420:W420">
    <cfRule type="cellIs" dxfId="1479" priority="77" operator="equal">
      <formula>0</formula>
    </cfRule>
  </conditionalFormatting>
  <conditionalFormatting sqref="M447:T447">
    <cfRule type="cellIs" dxfId="1478" priority="75" operator="equal">
      <formula>0</formula>
    </cfRule>
  </conditionalFormatting>
  <conditionalFormatting sqref="M448:T448">
    <cfRule type="cellIs" dxfId="1477" priority="74" operator="equal">
      <formula>0</formula>
    </cfRule>
  </conditionalFormatting>
  <conditionalFormatting sqref="I453:T453">
    <cfRule type="cellIs" dxfId="1476" priority="73" operator="equal">
      <formula>0</formula>
    </cfRule>
  </conditionalFormatting>
  <conditionalFormatting sqref="K465:T465">
    <cfRule type="cellIs" dxfId="1475" priority="72" operator="equal">
      <formula>0</formula>
    </cfRule>
  </conditionalFormatting>
  <conditionalFormatting sqref="K470:T470">
    <cfRule type="cellIs" dxfId="1474" priority="71" operator="equal">
      <formula>0</formula>
    </cfRule>
  </conditionalFormatting>
  <conditionalFormatting sqref="N468:T468">
    <cfRule type="cellIs" dxfId="1473" priority="70" operator="equal">
      <formula>0</formula>
    </cfRule>
  </conditionalFormatting>
  <conditionalFormatting sqref="N469:T469">
    <cfRule type="cellIs" dxfId="1472" priority="69" operator="equal">
      <formula>0</formula>
    </cfRule>
  </conditionalFormatting>
  <conditionalFormatting sqref="H477:M477">
    <cfRule type="cellIs" dxfId="1471" priority="68" operator="equal">
      <formula>0</formula>
    </cfRule>
  </conditionalFormatting>
  <conditionalFormatting sqref="H478:M478">
    <cfRule type="cellIs" dxfId="1470" priority="67" operator="equal">
      <formula>0</formula>
    </cfRule>
  </conditionalFormatting>
  <conditionalFormatting sqref="AA491:AB491">
    <cfRule type="cellIs" dxfId="1469" priority="66" operator="equal">
      <formula>0</formula>
    </cfRule>
  </conditionalFormatting>
  <conditionalFormatting sqref="AA492:AB492">
    <cfRule type="cellIs" dxfId="1468" priority="65" operator="equal">
      <formula>0</formula>
    </cfRule>
  </conditionalFormatting>
  <conditionalFormatting sqref="AA493:AB493">
    <cfRule type="cellIs" dxfId="1467" priority="64" operator="equal">
      <formula>0</formula>
    </cfRule>
  </conditionalFormatting>
  <conditionalFormatting sqref="AA494:AB494">
    <cfRule type="cellIs" dxfId="1466" priority="63" operator="equal">
      <formula>0</formula>
    </cfRule>
  </conditionalFormatting>
  <conditionalFormatting sqref="AA495:AB495">
    <cfRule type="cellIs" dxfId="1465" priority="62" operator="equal">
      <formula>0</formula>
    </cfRule>
  </conditionalFormatting>
  <conditionalFormatting sqref="AA496:AB496">
    <cfRule type="cellIs" dxfId="1464" priority="61" operator="equal">
      <formula>0</formula>
    </cfRule>
  </conditionalFormatting>
  <conditionalFormatting sqref="AA497:AB497">
    <cfRule type="cellIs" dxfId="1463" priority="60" operator="equal">
      <formula>0</formula>
    </cfRule>
  </conditionalFormatting>
  <conditionalFormatting sqref="AA498:AB498">
    <cfRule type="cellIs" dxfId="1462" priority="59" operator="equal">
      <formula>0</formula>
    </cfRule>
  </conditionalFormatting>
  <conditionalFormatting sqref="AA499:AB499">
    <cfRule type="cellIs" dxfId="1461" priority="58" operator="equal">
      <formula>0</formula>
    </cfRule>
  </conditionalFormatting>
  <conditionalFormatting sqref="AA503:AB503">
    <cfRule type="cellIs" dxfId="1460" priority="57" operator="equal">
      <formula>0</formula>
    </cfRule>
  </conditionalFormatting>
  <conditionalFormatting sqref="AA504:AB504">
    <cfRule type="cellIs" dxfId="1459" priority="56" operator="equal">
      <formula>0</formula>
    </cfRule>
  </conditionalFormatting>
  <conditionalFormatting sqref="AA505:AB505">
    <cfRule type="cellIs" dxfId="1458" priority="55" operator="equal">
      <formula>0</formula>
    </cfRule>
  </conditionalFormatting>
  <conditionalFormatting sqref="AA506:AB506">
    <cfRule type="cellIs" dxfId="1457" priority="54" operator="equal">
      <formula>0</formula>
    </cfRule>
  </conditionalFormatting>
  <conditionalFormatting sqref="AA507:AB507">
    <cfRule type="cellIs" dxfId="1456" priority="53" operator="equal">
      <formula>0</formula>
    </cfRule>
  </conditionalFormatting>
  <conditionalFormatting sqref="AA508:AB508">
    <cfRule type="cellIs" dxfId="1455" priority="52" operator="equal">
      <formula>0</formula>
    </cfRule>
  </conditionalFormatting>
  <conditionalFormatting sqref="AA509:AB509">
    <cfRule type="cellIs" dxfId="1454" priority="51" operator="equal">
      <formula>0</formula>
    </cfRule>
  </conditionalFormatting>
  <conditionalFormatting sqref="AA510:AB510">
    <cfRule type="cellIs" dxfId="1453" priority="50" operator="equal">
      <formula>0</formula>
    </cfRule>
  </conditionalFormatting>
  <conditionalFormatting sqref="G519:AE520">
    <cfRule type="cellIs" dxfId="1452" priority="46" operator="equal">
      <formula>0</formula>
    </cfRule>
    <cfRule type="containsBlanks" dxfId="1451" priority="47">
      <formula>LEN(TRIM(G519))=0</formula>
    </cfRule>
    <cfRule type="notContainsBlanks" dxfId="1450" priority="48">
      <formula>LEN(TRIM(G519))&gt;0</formula>
    </cfRule>
  </conditionalFormatting>
  <conditionalFormatting sqref="K528:T528">
    <cfRule type="cellIs" dxfId="1449" priority="45" operator="equal">
      <formula>0</formula>
    </cfRule>
  </conditionalFormatting>
  <conditionalFormatting sqref="K530:T530">
    <cfRule type="cellIs" dxfId="1448" priority="44" operator="equal">
      <formula>0</formula>
    </cfRule>
  </conditionalFormatting>
  <conditionalFormatting sqref="K532:T532">
    <cfRule type="cellIs" dxfId="1447" priority="43" operator="equal">
      <formula>0</formula>
    </cfRule>
  </conditionalFormatting>
  <conditionalFormatting sqref="P539:Y539">
    <cfRule type="cellIs" dxfId="1446" priority="42" operator="equal">
      <formula>0</formula>
    </cfRule>
  </conditionalFormatting>
  <conditionalFormatting sqref="P540:Y540">
    <cfRule type="cellIs" dxfId="1445" priority="41" operator="equal">
      <formula>0</formula>
    </cfRule>
  </conditionalFormatting>
  <conditionalFormatting sqref="M569:W569">
    <cfRule type="cellIs" dxfId="1444" priority="40" operator="equal">
      <formula>0</formula>
    </cfRule>
  </conditionalFormatting>
  <conditionalFormatting sqref="I573:Z573">
    <cfRule type="cellIs" dxfId="1443" priority="39" operator="equal">
      <formula>0</formula>
    </cfRule>
  </conditionalFormatting>
  <conditionalFormatting sqref="I574:Z574">
    <cfRule type="cellIs" dxfId="1442" priority="38" operator="equal">
      <formula>0</formula>
    </cfRule>
  </conditionalFormatting>
  <conditionalFormatting sqref="AA579:AD579">
    <cfRule type="cellIs" dxfId="1441" priority="37" operator="equal">
      <formula>0</formula>
    </cfRule>
  </conditionalFormatting>
  <conditionalFormatting sqref="AA580:AD580">
    <cfRule type="cellIs" dxfId="1440" priority="36" operator="equal">
      <formula>0</formula>
    </cfRule>
  </conditionalFormatting>
  <conditionalFormatting sqref="AA581:AD581">
    <cfRule type="cellIs" dxfId="1439" priority="35" operator="equal">
      <formula>0</formula>
    </cfRule>
  </conditionalFormatting>
  <conditionalFormatting sqref="AA582:AD582">
    <cfRule type="cellIs" dxfId="1438" priority="34" operator="equal">
      <formula>0</formula>
    </cfRule>
  </conditionalFormatting>
  <conditionalFormatting sqref="AA583:AD583">
    <cfRule type="cellIs" dxfId="1437" priority="33" operator="equal">
      <formula>0</formula>
    </cfRule>
  </conditionalFormatting>
  <conditionalFormatting sqref="AA584:AD584">
    <cfRule type="cellIs" dxfId="1436" priority="32" operator="equal">
      <formula>0</formula>
    </cfRule>
  </conditionalFormatting>
  <conditionalFormatting sqref="AA585:AD585">
    <cfRule type="cellIs" dxfId="1435" priority="31" operator="equal">
      <formula>0</formula>
    </cfRule>
  </conditionalFormatting>
  <conditionalFormatting sqref="AA587:AD587">
    <cfRule type="cellIs" dxfId="1434" priority="30" operator="equal">
      <formula>0</formula>
    </cfRule>
  </conditionalFormatting>
  <conditionalFormatting sqref="AA588:AD588">
    <cfRule type="cellIs" dxfId="1433" priority="29" operator="equal">
      <formula>0</formula>
    </cfRule>
  </conditionalFormatting>
  <conditionalFormatting sqref="AA589:AD589">
    <cfRule type="cellIs" dxfId="1432" priority="28" operator="equal">
      <formula>0</formula>
    </cfRule>
  </conditionalFormatting>
  <conditionalFormatting sqref="AA590:AD590">
    <cfRule type="cellIs" dxfId="1431" priority="27" operator="equal">
      <formula>0</formula>
    </cfRule>
  </conditionalFormatting>
  <conditionalFormatting sqref="AA595:AD595">
    <cfRule type="cellIs" dxfId="1430" priority="26" operator="equal">
      <formula>0</formula>
    </cfRule>
  </conditionalFormatting>
  <conditionalFormatting sqref="AA597:AD597">
    <cfRule type="cellIs" dxfId="1429" priority="25" operator="equal">
      <formula>0</formula>
    </cfRule>
  </conditionalFormatting>
  <conditionalFormatting sqref="AA599:AD599">
    <cfRule type="cellIs" dxfId="1428" priority="24" operator="equal">
      <formula>0</formula>
    </cfRule>
  </conditionalFormatting>
  <conditionalFormatting sqref="AA601:AD601">
    <cfRule type="cellIs" dxfId="1427" priority="23" operator="equal">
      <formula>0</formula>
    </cfRule>
  </conditionalFormatting>
  <conditionalFormatting sqref="AA592:AD592">
    <cfRule type="cellIs" dxfId="1426" priority="22" operator="equal">
      <formula>0</formula>
    </cfRule>
  </conditionalFormatting>
  <conditionalFormatting sqref="L607:W607">
    <cfRule type="cellIs" dxfId="1425" priority="21" operator="equal">
      <formula>0</formula>
    </cfRule>
  </conditionalFormatting>
  <conditionalFormatting sqref="L627:W627">
    <cfRule type="cellIs" dxfId="1424" priority="20" operator="equal">
      <formula>0</formula>
    </cfRule>
  </conditionalFormatting>
  <conditionalFormatting sqref="L628:W628">
    <cfRule type="cellIs" dxfId="1423" priority="19" operator="equal">
      <formula>0</formula>
    </cfRule>
  </conditionalFormatting>
  <conditionalFormatting sqref="L629:W629">
    <cfRule type="cellIs" dxfId="1422" priority="18" operator="equal">
      <formula>0</formula>
    </cfRule>
  </conditionalFormatting>
  <conditionalFormatting sqref="L634:W634">
    <cfRule type="cellIs" dxfId="1421" priority="17" operator="equal">
      <formula>0</formula>
    </cfRule>
  </conditionalFormatting>
  <conditionalFormatting sqref="L635:W635">
    <cfRule type="cellIs" dxfId="1420" priority="16" operator="equal">
      <formula>0</formula>
    </cfRule>
  </conditionalFormatting>
  <conditionalFormatting sqref="F300:F305">
    <cfRule type="containsBlanks" dxfId="1419" priority="14">
      <formula>LEN(TRIM(F300))=0</formula>
    </cfRule>
    <cfRule type="notContainsBlanks" dxfId="1418" priority="15">
      <formula>LEN(TRIM(F300))&gt;0</formula>
    </cfRule>
  </conditionalFormatting>
  <conditionalFormatting sqref="F300:F305">
    <cfRule type="cellIs" dxfId="1417" priority="13" operator="equal">
      <formula>"○"</formula>
    </cfRule>
  </conditionalFormatting>
  <conditionalFormatting sqref="F300:F305">
    <cfRule type="cellIs" dxfId="1416" priority="11" operator="equal">
      <formula>0</formula>
    </cfRule>
    <cfRule type="cellIs" dxfId="1415" priority="12" operator="equal">
      <formula>"○"</formula>
    </cfRule>
  </conditionalFormatting>
  <conditionalFormatting sqref="F300:F305">
    <cfRule type="cellIs" dxfId="1414" priority="10" operator="equal">
      <formula>"○"</formula>
    </cfRule>
  </conditionalFormatting>
  <conditionalFormatting sqref="D280:D290">
    <cfRule type="cellIs" dxfId="1413" priority="7" operator="equal">
      <formula>"未確認"</formula>
    </cfRule>
    <cfRule type="cellIs" dxfId="1412" priority="8" operator="equal">
      <formula>"✖"</formula>
    </cfRule>
    <cfRule type="cellIs" dxfId="1411" priority="9" operator="equal">
      <formula>"✔"</formula>
    </cfRule>
  </conditionalFormatting>
  <conditionalFormatting sqref="D297:D311">
    <cfRule type="cellIs" dxfId="1410" priority="4" operator="equal">
      <formula>"未確認"</formula>
    </cfRule>
    <cfRule type="cellIs" dxfId="1409" priority="5" operator="equal">
      <formula>"✖"</formula>
    </cfRule>
    <cfRule type="cellIs" dxfId="1408" priority="6" operator="equal">
      <formula>"✔"</formula>
    </cfRule>
  </conditionalFormatting>
  <conditionalFormatting sqref="U364:AC364">
    <cfRule type="cellIs" dxfId="1407" priority="3" operator="equal">
      <formula>0</formula>
    </cfRule>
  </conditionalFormatting>
  <conditionalFormatting sqref="U367:AC367">
    <cfRule type="cellIs" dxfId="1406" priority="2" operator="equal">
      <formula>0</formula>
    </cfRule>
  </conditionalFormatting>
  <conditionalFormatting sqref="U368:AC368">
    <cfRule type="cellIs" dxfId="1405" priority="1" operator="equal">
      <formula>0</formula>
    </cfRule>
  </conditionalFormatting>
  <dataValidations count="16">
    <dataValidation type="list" allowBlank="1" showInputMessage="1" showErrorMessage="1" sqref="P479:Q480" xr:uid="{C41D63EE-3A93-49AC-A7F0-79CBD138FA37}">
      <formula1>"　,昼間想定,夜間想定"</formula1>
    </dataValidation>
    <dataValidation allowBlank="1" showInputMessage="1" showErrorMessage="1" prompt="半角数字で「2022/4/1」のように入力してください。" sqref="H479:H480" xr:uid="{C28FB9AD-6202-4961-A1D6-7AFE60D8065F}"/>
    <dataValidation type="list" allowBlank="1" showInputMessage="1" showErrorMessage="1" error="正しい値を選択してください。" prompt="参加する職種に〇を選択してください" sqref="F337:F339 K337:K339 O337:O339 S337:S339 X337:X339" xr:uid="{2FABF4E0-2980-440E-B48B-76256C6740B8}">
      <formula1>"〇,　,"</formula1>
    </dataValidation>
    <dataValidation type="list" allowBlank="1" showInputMessage="1" showErrorMessage="1" sqref="T243 L126" xr:uid="{1342EAB6-2AE2-4E1A-99ED-44C46EB64AE5}">
      <formula1>"ある・ない,ある,ない"</formula1>
    </dataValidation>
    <dataValidation type="list" allowBlank="1" showInputMessage="1" showErrorMessage="1" sqref="T242 T261 AE580 AE582 AE585 AE587:AE590 AE592 AE595 AE597 AE599 AE601" xr:uid="{5EEF427E-3048-40A7-A318-3B83C07AEC3D}">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A78F1BE3-585C-45C8-93F0-E9DBC2E78FED}">
      <formula1>"　,✔,✖,未確認"</formula1>
    </dataValidation>
    <dataValidation type="list" allowBlank="1" showInputMessage="1" showErrorMessage="1" error="正しい値を選択してください。" prompt="車の台数を選択してください。" sqref="H33" xr:uid="{2A6C5895-0640-4180-967A-3EEE2F049242}">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904E9F63-CFA1-48BF-9189-7E423B017942}">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7D0F4898-8B55-464D-9FE0-BA12306DE852}">
      <formula1>"　,いる・いない,いる,いない,要確認"</formula1>
    </dataValidation>
    <dataValidation type="list" allowBlank="1" showInputMessage="1" showErrorMessage="1" sqref="AK256 AK536" xr:uid="{58BB82D2-E3D3-4C98-9A9D-45A07213B361}">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3F7F0FC4-9DC3-4883-89B1-FE89D35F1C2D}">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70A80CDA-9763-43C0-8B7A-D5F1F1A95753}">
      <formula1>"　,1,2,3,4,5,6,7,8,9,10"</formula1>
    </dataValidation>
    <dataValidation type="list" allowBlank="1" showInputMessage="1" showErrorMessage="1" error="正しい元号を選択してください。" prompt="該当する元号を選択してください。" sqref="J460" xr:uid="{881995CF-D616-4B72-AA3A-5CD90EBF7EED}">
      <formula1>"　,令和,平成,平成・令和"</formula1>
    </dataValidation>
    <dataValidation type="list" allowBlank="1" showInputMessage="1" showErrorMessage="1" prompt="外部委託または直営を選択。" sqref="AK572" xr:uid="{55FE0849-3C83-44AB-A88B-02754DACBAF1}">
      <formula1>"　,外部委託,直営"</formula1>
    </dataValidation>
    <dataValidation type="list" allowBlank="1" showInputMessage="1" showErrorMessage="1" error="正しい値を選択してください。" prompt="窓口担当者に〇を選択してください" sqref="F652:F653 J652:J653 O652:O653 S652" xr:uid="{CDF2F63D-5AA9-474D-A0C5-D1F7072FAFB4}">
      <formula1>"〇,　,"</formula1>
    </dataValidation>
    <dataValidation type="list" allowBlank="1" showInputMessage="1" showErrorMessage="1" sqref="AK656" xr:uid="{EF87A07D-C730-486B-9D09-ADBFE89085DF}">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97F10-2A3B-44BE-ACED-7EE6E7607750}">
  <sheetPr codeName="Sheet3">
    <tabColor rgb="FFC00000"/>
  </sheetPr>
  <dimension ref="B3:D58"/>
  <sheetViews>
    <sheetView showGridLines="0" tabSelected="1" topLeftCell="B1" zoomScaleNormal="100" workbookViewId="0">
      <selection activeCell="Q2" sqref="Q2"/>
    </sheetView>
  </sheetViews>
  <sheetFormatPr defaultColWidth="3.15234375" defaultRowHeight="16.2" customHeight="1" x14ac:dyDescent="0.25"/>
  <cols>
    <col min="1" max="16384" width="3.15234375" style="388"/>
  </cols>
  <sheetData>
    <row r="3" spans="2:4" ht="16.2" customHeight="1" x14ac:dyDescent="0.25">
      <c r="B3" s="388" t="s">
        <v>952</v>
      </c>
    </row>
    <row r="5" spans="2:4" ht="16.2" customHeight="1" x14ac:dyDescent="0.25">
      <c r="B5" s="388">
        <v>1</v>
      </c>
      <c r="D5" s="552" t="s">
        <v>1611</v>
      </c>
    </row>
    <row r="11" spans="2:4" ht="16.2" customHeight="1" x14ac:dyDescent="0.25">
      <c r="B11" s="388">
        <v>2</v>
      </c>
      <c r="D11" s="388" t="s">
        <v>945</v>
      </c>
    </row>
    <row r="30" spans="2:4" ht="16.2" customHeight="1" x14ac:dyDescent="0.25">
      <c r="B30" s="388">
        <v>3</v>
      </c>
      <c r="D30" s="388" t="s">
        <v>946</v>
      </c>
    </row>
    <row r="31" spans="2:4" ht="16.2" customHeight="1" x14ac:dyDescent="0.25">
      <c r="D31" s="388" t="s">
        <v>947</v>
      </c>
    </row>
    <row r="51" spans="2:4" s="543" customFormat="1" ht="16.2" customHeight="1" x14ac:dyDescent="0.25">
      <c r="D51" s="543" t="s">
        <v>948</v>
      </c>
    </row>
    <row r="52" spans="2:4" ht="16.2" customHeight="1" x14ac:dyDescent="0.25">
      <c r="D52" s="389"/>
    </row>
    <row r="54" spans="2:4" ht="16.2" customHeight="1" x14ac:dyDescent="0.25">
      <c r="B54" s="388">
        <v>4</v>
      </c>
      <c r="D54" s="388" t="s">
        <v>949</v>
      </c>
    </row>
    <row r="56" spans="2:4" ht="16.2" customHeight="1" x14ac:dyDescent="0.25">
      <c r="D56" s="551" t="s">
        <v>1610</v>
      </c>
    </row>
    <row r="57" spans="2:4" ht="16.2" customHeight="1" x14ac:dyDescent="0.25">
      <c r="D57" s="388" t="s">
        <v>950</v>
      </c>
    </row>
    <row r="58" spans="2:4" s="543" customFormat="1" ht="16.2" customHeight="1" x14ac:dyDescent="0.25">
      <c r="D58" s="543" t="s">
        <v>951</v>
      </c>
    </row>
  </sheetData>
  <phoneticPr fontId="1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AJ1137"/>
  <sheetViews>
    <sheetView view="pageBreakPreview" zoomScale="70" zoomScaleNormal="73" zoomScaleSheetLayoutView="70" zoomScalePageLayoutView="80" workbookViewId="0">
      <selection activeCell="C7" sqref="C7:AA8"/>
    </sheetView>
  </sheetViews>
  <sheetFormatPr defaultColWidth="9" defaultRowHeight="24" customHeight="1" x14ac:dyDescent="0.25"/>
  <cols>
    <col min="1" max="1" width="6.84375" style="21" customWidth="1"/>
    <col min="2" max="2" width="31.23046875" style="497" customWidth="1"/>
    <col min="3" max="3" width="3" style="497" customWidth="1"/>
    <col min="4" max="4" width="15" style="497" customWidth="1"/>
    <col min="5" max="26" width="3.765625" style="497" customWidth="1"/>
    <col min="27" max="27" width="25" style="497" customWidth="1"/>
    <col min="28" max="28" width="21.3828125" style="235" customWidth="1"/>
    <col min="29" max="32" width="9" style="497"/>
    <col min="33" max="33" width="9" style="497" customWidth="1"/>
    <col min="34" max="16384" width="9" style="497"/>
  </cols>
  <sheetData>
    <row r="1" spans="1:27" ht="24" customHeight="1" x14ac:dyDescent="0.25">
      <c r="A1" s="761"/>
      <c r="B1" s="761"/>
      <c r="AA1" s="7" t="s">
        <v>1612</v>
      </c>
    </row>
    <row r="2" spans="1:27" ht="33.75" customHeight="1" x14ac:dyDescent="0.25">
      <c r="A2" s="824" t="s">
        <v>1594</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row>
    <row r="3" spans="1:27" ht="24" customHeight="1" x14ac:dyDescent="0.25">
      <c r="A3" s="761"/>
      <c r="B3" s="761"/>
      <c r="D3" s="8"/>
      <c r="E3" s="8"/>
      <c r="F3" s="8"/>
      <c r="G3" s="8"/>
      <c r="H3" s="8"/>
      <c r="I3" s="8"/>
      <c r="J3" s="8"/>
      <c r="K3" s="8"/>
      <c r="L3" s="8"/>
      <c r="M3" s="8"/>
      <c r="N3" s="8"/>
      <c r="O3" s="8"/>
      <c r="P3" s="8"/>
      <c r="Q3" s="8"/>
      <c r="R3" s="8"/>
      <c r="S3" s="8"/>
      <c r="T3" s="8"/>
      <c r="U3" s="8"/>
      <c r="V3" s="8"/>
      <c r="W3" s="8"/>
      <c r="X3" s="8"/>
      <c r="Y3" s="8"/>
      <c r="Z3" s="8"/>
      <c r="AA3" s="8"/>
    </row>
    <row r="4" spans="1:27" ht="24" customHeight="1" x14ac:dyDescent="0.25">
      <c r="A4" s="806" t="s">
        <v>63</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row>
    <row r="5" spans="1:27" ht="24" customHeight="1" x14ac:dyDescent="0.25">
      <c r="A5" s="805" t="s">
        <v>0</v>
      </c>
      <c r="B5" s="805"/>
      <c r="C5" s="496"/>
      <c r="D5" s="8"/>
      <c r="E5" s="8"/>
      <c r="F5" s="8"/>
      <c r="G5" s="8"/>
      <c r="H5" s="8"/>
      <c r="I5" s="8"/>
      <c r="J5" s="8"/>
      <c r="K5" s="8"/>
      <c r="L5" s="8"/>
      <c r="M5" s="8"/>
      <c r="N5" s="8"/>
      <c r="O5" s="8"/>
      <c r="P5" s="8"/>
      <c r="Q5" s="8"/>
      <c r="R5" s="8"/>
      <c r="S5" s="8"/>
      <c r="T5" s="8"/>
      <c r="U5" s="8"/>
      <c r="V5" s="8"/>
      <c r="W5" s="8"/>
      <c r="X5" s="8"/>
      <c r="Y5" s="8"/>
      <c r="Z5" s="8"/>
      <c r="AA5" s="8"/>
    </row>
    <row r="6" spans="1:27" ht="24" customHeight="1" thickBot="1" x14ac:dyDescent="0.3">
      <c r="A6" s="805" t="s">
        <v>0</v>
      </c>
      <c r="B6" s="805"/>
      <c r="C6" s="496"/>
      <c r="D6" s="8"/>
      <c r="E6" s="8"/>
      <c r="F6" s="8"/>
      <c r="G6" s="8"/>
      <c r="H6" s="8"/>
      <c r="I6" s="8"/>
      <c r="J6" s="8"/>
      <c r="K6" s="8"/>
      <c r="L6" s="8"/>
      <c r="M6" s="8"/>
      <c r="N6" s="8"/>
      <c r="O6" s="8"/>
      <c r="P6" s="8"/>
      <c r="Q6" s="8"/>
      <c r="R6" s="8"/>
      <c r="S6" s="8"/>
      <c r="T6" s="8"/>
      <c r="U6" s="8"/>
      <c r="V6" s="8"/>
      <c r="W6" s="8"/>
      <c r="X6" s="8"/>
      <c r="Y6" s="8"/>
      <c r="Z6" s="8"/>
      <c r="AA6" s="8"/>
    </row>
    <row r="7" spans="1:27" ht="24" customHeight="1" thickBot="1" x14ac:dyDescent="0.3">
      <c r="A7" s="681" t="s">
        <v>37</v>
      </c>
      <c r="B7" s="762"/>
      <c r="C7" s="681"/>
      <c r="D7" s="682"/>
      <c r="E7" s="682"/>
      <c r="F7" s="682"/>
      <c r="G7" s="682"/>
      <c r="H7" s="682"/>
      <c r="I7" s="682"/>
      <c r="J7" s="682"/>
      <c r="K7" s="682"/>
      <c r="L7" s="682"/>
      <c r="M7" s="682"/>
      <c r="N7" s="682"/>
      <c r="O7" s="682"/>
      <c r="P7" s="682"/>
      <c r="Q7" s="682"/>
      <c r="R7" s="682"/>
      <c r="S7" s="682"/>
      <c r="T7" s="682"/>
      <c r="U7" s="682"/>
      <c r="V7" s="682"/>
      <c r="W7" s="682"/>
      <c r="X7" s="682"/>
      <c r="Y7" s="682"/>
      <c r="Z7" s="682"/>
      <c r="AA7" s="683"/>
    </row>
    <row r="8" spans="1:27" ht="24" customHeight="1" thickBot="1" x14ac:dyDescent="0.3">
      <c r="A8" s="681"/>
      <c r="B8" s="762"/>
      <c r="C8" s="681"/>
      <c r="D8" s="682"/>
      <c r="E8" s="682"/>
      <c r="F8" s="682"/>
      <c r="G8" s="682"/>
      <c r="H8" s="682"/>
      <c r="I8" s="682"/>
      <c r="J8" s="682"/>
      <c r="K8" s="682"/>
      <c r="L8" s="682"/>
      <c r="M8" s="682"/>
      <c r="N8" s="682"/>
      <c r="O8" s="682"/>
      <c r="P8" s="682"/>
      <c r="Q8" s="682"/>
      <c r="R8" s="682"/>
      <c r="S8" s="682"/>
      <c r="T8" s="682"/>
      <c r="U8" s="682"/>
      <c r="V8" s="682"/>
      <c r="W8" s="682"/>
      <c r="X8" s="682"/>
      <c r="Y8" s="682"/>
      <c r="Z8" s="682"/>
      <c r="AA8" s="683"/>
    </row>
    <row r="9" spans="1:27" ht="24" customHeight="1" thickBot="1" x14ac:dyDescent="0.3">
      <c r="A9" s="684" t="s">
        <v>236</v>
      </c>
      <c r="B9" s="763"/>
      <c r="C9" s="684"/>
      <c r="D9" s="685"/>
      <c r="E9" s="685"/>
      <c r="F9" s="685"/>
      <c r="G9" s="685"/>
      <c r="H9" s="685"/>
      <c r="I9" s="685"/>
      <c r="J9" s="685"/>
      <c r="K9" s="685"/>
      <c r="L9" s="685"/>
      <c r="M9" s="685"/>
      <c r="N9" s="685"/>
      <c r="O9" s="685"/>
      <c r="P9" s="685"/>
      <c r="Q9" s="685"/>
      <c r="R9" s="685"/>
      <c r="S9" s="685"/>
      <c r="T9" s="685"/>
      <c r="U9" s="685"/>
      <c r="V9" s="685"/>
      <c r="W9" s="685"/>
      <c r="X9" s="685"/>
      <c r="Y9" s="685"/>
      <c r="Z9" s="685"/>
      <c r="AA9" s="686"/>
    </row>
    <row r="10" spans="1:27" ht="24" customHeight="1" thickBot="1" x14ac:dyDescent="0.3">
      <c r="A10" s="684"/>
      <c r="B10" s="763"/>
      <c r="C10" s="684"/>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6"/>
    </row>
    <row r="11" spans="1:27" ht="24" customHeight="1" thickBot="1" x14ac:dyDescent="0.3">
      <c r="A11" s="684" t="s">
        <v>38</v>
      </c>
      <c r="B11" s="763"/>
      <c r="C11" s="684"/>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6"/>
    </row>
    <row r="12" spans="1:27" ht="24" customHeight="1" thickBot="1" x14ac:dyDescent="0.3">
      <c r="A12" s="684"/>
      <c r="B12" s="763"/>
      <c r="C12" s="684"/>
      <c r="D12" s="685"/>
      <c r="E12" s="685"/>
      <c r="F12" s="685"/>
      <c r="G12" s="685"/>
      <c r="H12" s="685"/>
      <c r="I12" s="685"/>
      <c r="J12" s="685"/>
      <c r="K12" s="685"/>
      <c r="L12" s="685"/>
      <c r="M12" s="685"/>
      <c r="N12" s="685"/>
      <c r="O12" s="685"/>
      <c r="P12" s="685"/>
      <c r="Q12" s="685"/>
      <c r="R12" s="685"/>
      <c r="S12" s="685"/>
      <c r="T12" s="685"/>
      <c r="U12" s="685"/>
      <c r="V12" s="685"/>
      <c r="W12" s="685"/>
      <c r="X12" s="685"/>
      <c r="Y12" s="685"/>
      <c r="Z12" s="685"/>
      <c r="AA12" s="686"/>
    </row>
    <row r="13" spans="1:27" ht="24" customHeight="1" thickBot="1" x14ac:dyDescent="0.3">
      <c r="A13" s="836" t="s">
        <v>719</v>
      </c>
      <c r="B13" s="837"/>
      <c r="C13" s="684"/>
      <c r="D13" s="685"/>
      <c r="E13" s="685"/>
      <c r="F13" s="685"/>
      <c r="G13" s="685"/>
      <c r="H13" s="685"/>
      <c r="I13" s="685"/>
      <c r="J13" s="685"/>
      <c r="K13" s="685"/>
      <c r="L13" s="685"/>
      <c r="M13" s="685"/>
      <c r="N13" s="685"/>
      <c r="O13" s="685"/>
      <c r="P13" s="685"/>
      <c r="Q13" s="685"/>
      <c r="R13" s="685"/>
      <c r="S13" s="685"/>
      <c r="T13" s="685"/>
      <c r="U13" s="685"/>
      <c r="V13" s="685"/>
      <c r="W13" s="685"/>
      <c r="X13" s="685"/>
      <c r="Y13" s="685"/>
      <c r="Z13" s="685"/>
      <c r="AA13" s="686"/>
    </row>
    <row r="14" spans="1:27" ht="24" customHeight="1" thickBot="1" x14ac:dyDescent="0.3">
      <c r="A14" s="838"/>
      <c r="B14" s="839"/>
      <c r="C14" s="684"/>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6"/>
    </row>
    <row r="15" spans="1:27" ht="24" customHeight="1" thickBot="1" x14ac:dyDescent="0.3">
      <c r="A15" s="684" t="s">
        <v>22</v>
      </c>
      <c r="B15" s="763"/>
      <c r="C15" s="693" t="s">
        <v>716</v>
      </c>
      <c r="D15" s="694"/>
      <c r="E15" s="694"/>
      <c r="F15" s="694"/>
      <c r="G15" s="694"/>
      <c r="H15" s="694"/>
      <c r="I15" s="812" t="s">
        <v>717</v>
      </c>
      <c r="J15" s="812"/>
      <c r="K15" s="812"/>
      <c r="L15" s="812"/>
      <c r="M15" s="812"/>
      <c r="N15" s="812"/>
      <c r="O15" s="812"/>
      <c r="P15" s="812"/>
      <c r="Q15" s="812"/>
      <c r="R15" s="813" t="s">
        <v>718</v>
      </c>
      <c r="S15" s="813"/>
      <c r="T15" s="813"/>
      <c r="U15" s="813"/>
      <c r="V15" s="813"/>
      <c r="W15" s="813"/>
      <c r="X15" s="813"/>
      <c r="Y15" s="813"/>
      <c r="Z15" s="813"/>
      <c r="AA15" s="814"/>
    </row>
    <row r="16" spans="1:27" ht="24" customHeight="1" thickBot="1" x14ac:dyDescent="0.3">
      <c r="A16" s="684"/>
      <c r="B16" s="763"/>
      <c r="C16" s="691"/>
      <c r="D16" s="692"/>
      <c r="E16" s="692"/>
      <c r="F16" s="692"/>
      <c r="G16" s="692"/>
      <c r="H16" s="692"/>
      <c r="I16" s="811"/>
      <c r="J16" s="811"/>
      <c r="K16" s="811"/>
      <c r="L16" s="811"/>
      <c r="M16" s="811"/>
      <c r="N16" s="811"/>
      <c r="O16" s="811"/>
      <c r="P16" s="811"/>
      <c r="Q16" s="811"/>
      <c r="R16" s="815"/>
      <c r="S16" s="815"/>
      <c r="T16" s="815"/>
      <c r="U16" s="815"/>
      <c r="V16" s="815"/>
      <c r="W16" s="815"/>
      <c r="X16" s="815"/>
      <c r="Y16" s="815"/>
      <c r="Z16" s="815"/>
      <c r="AA16" s="816"/>
    </row>
    <row r="17" spans="1:27" ht="24" customHeight="1" thickBot="1" x14ac:dyDescent="0.3">
      <c r="A17" s="684" t="s">
        <v>23</v>
      </c>
      <c r="B17" s="763"/>
      <c r="C17" s="687" t="s">
        <v>467</v>
      </c>
      <c r="D17" s="688"/>
      <c r="E17" s="807"/>
      <c r="F17" s="807"/>
      <c r="G17" s="807" t="s">
        <v>720</v>
      </c>
      <c r="H17" s="807"/>
      <c r="I17" s="807"/>
      <c r="J17" s="807"/>
      <c r="K17" s="807" t="s">
        <v>721</v>
      </c>
      <c r="L17" s="807"/>
      <c r="M17" s="807"/>
      <c r="N17" s="807"/>
      <c r="O17" s="807" t="s">
        <v>722</v>
      </c>
      <c r="P17" s="807"/>
      <c r="Q17" s="807"/>
      <c r="R17" s="807"/>
      <c r="S17" s="807"/>
      <c r="T17" s="807"/>
      <c r="U17" s="807"/>
      <c r="V17" s="807"/>
      <c r="W17" s="807"/>
      <c r="X17" s="807"/>
      <c r="Y17" s="807"/>
      <c r="Z17" s="807"/>
      <c r="AA17" s="809"/>
    </row>
    <row r="18" spans="1:27" ht="24" customHeight="1" thickBot="1" x14ac:dyDescent="0.3">
      <c r="A18" s="684"/>
      <c r="B18" s="763"/>
      <c r="C18" s="689"/>
      <c r="D18" s="690"/>
      <c r="E18" s="808"/>
      <c r="F18" s="808"/>
      <c r="G18" s="808"/>
      <c r="H18" s="808"/>
      <c r="I18" s="808"/>
      <c r="J18" s="808"/>
      <c r="K18" s="808"/>
      <c r="L18" s="808"/>
      <c r="M18" s="808"/>
      <c r="N18" s="808"/>
      <c r="O18" s="808"/>
      <c r="P18" s="808"/>
      <c r="Q18" s="808"/>
      <c r="R18" s="808"/>
      <c r="S18" s="808"/>
      <c r="T18" s="808"/>
      <c r="U18" s="808"/>
      <c r="V18" s="808"/>
      <c r="W18" s="808"/>
      <c r="X18" s="808"/>
      <c r="Y18" s="808"/>
      <c r="Z18" s="808"/>
      <c r="AA18" s="810"/>
    </row>
    <row r="19" spans="1:27" ht="24" customHeight="1" x14ac:dyDescent="0.25">
      <c r="A19" s="764"/>
      <c r="B19" s="764"/>
      <c r="D19" s="8"/>
      <c r="E19" s="8"/>
      <c r="F19" s="8"/>
      <c r="G19" s="8"/>
      <c r="H19" s="8"/>
      <c r="I19" s="8"/>
      <c r="J19" s="8"/>
      <c r="K19" s="8"/>
      <c r="L19" s="8"/>
      <c r="M19" s="8"/>
      <c r="N19" s="8"/>
      <c r="O19" s="8"/>
      <c r="P19" s="8"/>
      <c r="Q19" s="8"/>
      <c r="R19" s="8"/>
      <c r="S19" s="8"/>
      <c r="T19" s="8"/>
      <c r="U19" s="8"/>
      <c r="V19" s="8"/>
      <c r="W19" s="8"/>
      <c r="X19" s="8"/>
      <c r="Y19" s="8"/>
      <c r="Z19" s="8"/>
      <c r="AA19" s="8"/>
    </row>
    <row r="20" spans="1:27" ht="24" customHeight="1" x14ac:dyDescent="0.25">
      <c r="A20" s="817" t="s">
        <v>7</v>
      </c>
      <c r="B20" s="817"/>
      <c r="C20" s="817"/>
      <c r="D20" s="817"/>
      <c r="E20" s="499"/>
      <c r="F20" s="499"/>
      <c r="G20" s="499"/>
      <c r="H20" s="499"/>
      <c r="I20" s="499"/>
      <c r="J20" s="499"/>
      <c r="K20" s="499"/>
      <c r="L20" s="499"/>
      <c r="M20" s="499"/>
      <c r="N20" s="499"/>
      <c r="O20" s="499"/>
      <c r="P20" s="499"/>
      <c r="Q20" s="499"/>
      <c r="R20" s="499"/>
      <c r="S20" s="499"/>
      <c r="T20" s="499"/>
      <c r="U20" s="499"/>
      <c r="V20" s="499"/>
      <c r="W20" s="499"/>
      <c r="X20" s="499"/>
      <c r="Y20" s="499"/>
      <c r="Z20" s="499"/>
      <c r="AA20" s="499"/>
    </row>
    <row r="21" spans="1:27" ht="24" customHeight="1" x14ac:dyDescent="0.25">
      <c r="A21" s="701" t="s">
        <v>19</v>
      </c>
      <c r="B21" s="701"/>
      <c r="C21" s="701"/>
      <c r="D21" s="701"/>
      <c r="E21" s="8"/>
      <c r="F21" s="8"/>
      <c r="G21" s="8"/>
      <c r="H21" s="8"/>
      <c r="I21" s="8"/>
      <c r="J21" s="8"/>
      <c r="K21" s="8"/>
      <c r="L21" s="8"/>
      <c r="M21" s="8"/>
      <c r="N21" s="8"/>
      <c r="O21" s="8"/>
      <c r="P21" s="8"/>
      <c r="Q21" s="8"/>
      <c r="R21" s="8"/>
      <c r="S21" s="8"/>
      <c r="T21" s="8"/>
      <c r="U21" s="8"/>
      <c r="V21" s="8"/>
      <c r="W21" s="8"/>
      <c r="X21" s="8"/>
      <c r="Y21" s="8"/>
      <c r="Z21" s="8"/>
      <c r="AA21" s="8"/>
    </row>
    <row r="22" spans="1:27" ht="24" customHeight="1" x14ac:dyDescent="0.25">
      <c r="A22" s="813" t="s">
        <v>723</v>
      </c>
      <c r="B22" s="813"/>
      <c r="C22" s="813"/>
      <c r="D22" s="813"/>
      <c r="E22" s="813"/>
      <c r="F22" s="813"/>
      <c r="G22" s="813"/>
      <c r="H22" s="813"/>
      <c r="I22" s="813"/>
      <c r="J22" s="813"/>
      <c r="K22" s="813"/>
      <c r="L22" s="813"/>
      <c r="M22" s="813"/>
      <c r="N22" s="813"/>
      <c r="O22" s="813"/>
      <c r="P22" s="813"/>
      <c r="Q22" s="813"/>
      <c r="R22" s="813"/>
      <c r="S22" s="813"/>
      <c r="T22" s="813"/>
      <c r="U22" s="813"/>
      <c r="V22" s="813"/>
      <c r="W22" s="813"/>
      <c r="X22" s="813"/>
      <c r="Y22" s="813"/>
      <c r="Z22" s="813"/>
      <c r="AA22" s="813"/>
    </row>
    <row r="23" spans="1:27" ht="24" customHeight="1" x14ac:dyDescent="0.25">
      <c r="A23" s="813"/>
      <c r="B23" s="813"/>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row>
    <row r="24" spans="1:27" ht="24" customHeight="1" x14ac:dyDescent="0.25">
      <c r="A24" s="761"/>
      <c r="B24" s="761"/>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4" customHeight="1" x14ac:dyDescent="0.25">
      <c r="A25" s="701" t="s">
        <v>39</v>
      </c>
      <c r="B25" s="701"/>
      <c r="C25" s="701"/>
      <c r="D25" s="701"/>
      <c r="E25" s="499"/>
      <c r="F25" s="499"/>
      <c r="G25" s="499"/>
      <c r="H25" s="499"/>
      <c r="I25" s="499"/>
      <c r="J25" s="499"/>
      <c r="K25" s="499"/>
      <c r="L25" s="499"/>
      <c r="M25" s="499"/>
      <c r="N25" s="499"/>
      <c r="O25" s="499"/>
      <c r="P25" s="499"/>
      <c r="Q25" s="499"/>
      <c r="R25" s="499"/>
      <c r="S25" s="499"/>
      <c r="T25" s="499"/>
      <c r="U25" s="499"/>
      <c r="V25" s="499"/>
      <c r="W25" s="499"/>
      <c r="X25" s="499"/>
      <c r="Y25" s="499"/>
      <c r="Z25" s="499"/>
      <c r="AA25" s="499"/>
    </row>
    <row r="26" spans="1:27" ht="24" customHeight="1" x14ac:dyDescent="0.25">
      <c r="A26" s="813" t="s">
        <v>1558</v>
      </c>
      <c r="B26" s="813"/>
      <c r="C26" s="813"/>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row>
    <row r="27" spans="1:27" ht="24" customHeight="1" x14ac:dyDescent="0.25">
      <c r="A27" s="813" t="s">
        <v>714</v>
      </c>
      <c r="B27" s="813"/>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row>
    <row r="28" spans="1:27" ht="24" customHeight="1" x14ac:dyDescent="0.25">
      <c r="A28" s="701" t="s">
        <v>715</v>
      </c>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row>
    <row r="29" spans="1:27" ht="24" customHeight="1" x14ac:dyDescent="0.25">
      <c r="A29" s="761"/>
      <c r="B29" s="761"/>
      <c r="C29" s="761"/>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row>
    <row r="30" spans="1:27" ht="24" customHeight="1" x14ac:dyDescent="0.25">
      <c r="A30" s="701" t="s">
        <v>40</v>
      </c>
      <c r="B30" s="701"/>
      <c r="C30" s="701"/>
      <c r="D30" s="701"/>
      <c r="E30" s="499"/>
      <c r="F30" s="499"/>
      <c r="G30" s="499"/>
      <c r="H30" s="499"/>
      <c r="I30" s="499"/>
      <c r="J30" s="499"/>
      <c r="K30" s="499"/>
      <c r="L30" s="499"/>
      <c r="M30" s="499"/>
      <c r="N30" s="499"/>
      <c r="O30" s="499"/>
      <c r="P30" s="499"/>
      <c r="Q30" s="499"/>
      <c r="R30" s="499"/>
      <c r="S30" s="499"/>
      <c r="T30" s="499"/>
      <c r="U30" s="499"/>
      <c r="V30" s="499"/>
      <c r="W30" s="499"/>
      <c r="X30" s="499"/>
      <c r="Y30" s="499"/>
      <c r="Z30" s="499"/>
      <c r="AA30" s="499"/>
    </row>
    <row r="31" spans="1:27" ht="24" customHeight="1" x14ac:dyDescent="0.25">
      <c r="A31" s="701" t="s">
        <v>41</v>
      </c>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row>
    <row r="32" spans="1:27" ht="24" customHeight="1" thickBot="1" x14ac:dyDescent="0.3">
      <c r="A32" s="761"/>
      <c r="B32" s="761"/>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row>
    <row r="33" spans="1:27" ht="41.25" customHeight="1" thickBot="1" x14ac:dyDescent="0.3">
      <c r="A33" s="684" t="s">
        <v>8</v>
      </c>
      <c r="B33" s="763"/>
      <c r="C33" s="821" t="s">
        <v>21</v>
      </c>
      <c r="D33" s="822"/>
      <c r="E33" s="822"/>
      <c r="F33" s="822"/>
      <c r="G33" s="822"/>
      <c r="H33" s="822"/>
      <c r="I33" s="822"/>
      <c r="J33" s="822"/>
      <c r="K33" s="822"/>
      <c r="L33" s="822"/>
      <c r="M33" s="822"/>
      <c r="N33" s="822"/>
      <c r="O33" s="822"/>
      <c r="P33" s="822"/>
      <c r="Q33" s="822"/>
      <c r="R33" s="822"/>
      <c r="S33" s="822"/>
      <c r="T33" s="822"/>
      <c r="U33" s="822"/>
      <c r="V33" s="822"/>
      <c r="W33" s="822"/>
      <c r="X33" s="822"/>
      <c r="Y33" s="822"/>
      <c r="Z33" s="823"/>
      <c r="AA33" s="15" t="s">
        <v>244</v>
      </c>
    </row>
    <row r="34" spans="1:27" ht="41.25" customHeight="1" x14ac:dyDescent="0.25">
      <c r="A34" s="832" t="s">
        <v>17</v>
      </c>
      <c r="B34" s="833"/>
      <c r="C34" s="818" t="s">
        <v>18</v>
      </c>
      <c r="D34" s="819"/>
      <c r="E34" s="819"/>
      <c r="F34" s="819"/>
      <c r="G34" s="819"/>
      <c r="H34" s="819"/>
      <c r="I34" s="819"/>
      <c r="J34" s="819"/>
      <c r="K34" s="819"/>
      <c r="L34" s="819"/>
      <c r="M34" s="819"/>
      <c r="N34" s="819"/>
      <c r="O34" s="819"/>
      <c r="P34" s="819"/>
      <c r="Q34" s="819"/>
      <c r="R34" s="819"/>
      <c r="S34" s="819"/>
      <c r="T34" s="819"/>
      <c r="U34" s="819"/>
      <c r="V34" s="819"/>
      <c r="W34" s="819"/>
      <c r="X34" s="819"/>
      <c r="Y34" s="819"/>
      <c r="Z34" s="820"/>
      <c r="AA34" s="534" t="s">
        <v>268</v>
      </c>
    </row>
    <row r="35" spans="1:27" ht="41.25" customHeight="1" x14ac:dyDescent="0.25">
      <c r="A35" s="830" t="s">
        <v>24</v>
      </c>
      <c r="B35" s="831"/>
      <c r="C35" s="695" t="s">
        <v>20</v>
      </c>
      <c r="D35" s="696"/>
      <c r="E35" s="696"/>
      <c r="F35" s="696"/>
      <c r="G35" s="696"/>
      <c r="H35" s="696"/>
      <c r="I35" s="696"/>
      <c r="J35" s="696"/>
      <c r="K35" s="696"/>
      <c r="L35" s="696"/>
      <c r="M35" s="696"/>
      <c r="N35" s="696"/>
      <c r="O35" s="696"/>
      <c r="P35" s="696"/>
      <c r="Q35" s="696"/>
      <c r="R35" s="696"/>
      <c r="S35" s="696"/>
      <c r="T35" s="696"/>
      <c r="U35" s="696"/>
      <c r="V35" s="696"/>
      <c r="W35" s="696"/>
      <c r="X35" s="696"/>
      <c r="Y35" s="696"/>
      <c r="Z35" s="697"/>
      <c r="AA35" s="535" t="s">
        <v>273</v>
      </c>
    </row>
    <row r="36" spans="1:27" ht="41.25" customHeight="1" x14ac:dyDescent="0.25">
      <c r="A36" s="830" t="s">
        <v>735</v>
      </c>
      <c r="B36" s="831"/>
      <c r="C36" s="695" t="s">
        <v>283</v>
      </c>
      <c r="D36" s="696"/>
      <c r="E36" s="696"/>
      <c r="F36" s="696"/>
      <c r="G36" s="696"/>
      <c r="H36" s="696"/>
      <c r="I36" s="696"/>
      <c r="J36" s="696"/>
      <c r="K36" s="696"/>
      <c r="L36" s="696"/>
      <c r="M36" s="696"/>
      <c r="N36" s="696"/>
      <c r="O36" s="696"/>
      <c r="P36" s="696"/>
      <c r="Q36" s="696"/>
      <c r="R36" s="696"/>
      <c r="S36" s="696"/>
      <c r="T36" s="696"/>
      <c r="U36" s="696"/>
      <c r="V36" s="696"/>
      <c r="W36" s="696"/>
      <c r="X36" s="696"/>
      <c r="Y36" s="696"/>
      <c r="Z36" s="697"/>
      <c r="AA36" s="535"/>
    </row>
    <row r="37" spans="1:27" ht="41.25" customHeight="1" x14ac:dyDescent="0.25">
      <c r="A37" s="830"/>
      <c r="B37" s="831"/>
      <c r="C37" s="695" t="s">
        <v>282</v>
      </c>
      <c r="D37" s="696"/>
      <c r="E37" s="696"/>
      <c r="F37" s="696"/>
      <c r="G37" s="696"/>
      <c r="H37" s="696"/>
      <c r="I37" s="696"/>
      <c r="J37" s="696"/>
      <c r="K37" s="696"/>
      <c r="L37" s="696"/>
      <c r="M37" s="696"/>
      <c r="N37" s="696"/>
      <c r="O37" s="696"/>
      <c r="P37" s="696"/>
      <c r="Q37" s="696"/>
      <c r="R37" s="696"/>
      <c r="S37" s="696"/>
      <c r="T37" s="696"/>
      <c r="U37" s="696"/>
      <c r="V37" s="696"/>
      <c r="W37" s="696"/>
      <c r="X37" s="696"/>
      <c r="Y37" s="696"/>
      <c r="Z37" s="697"/>
      <c r="AA37" s="20"/>
    </row>
    <row r="38" spans="1:27" ht="41.25" customHeight="1" x14ac:dyDescent="0.25">
      <c r="A38" s="828" t="s">
        <v>9</v>
      </c>
      <c r="B38" s="829"/>
      <c r="C38" s="695" t="s">
        <v>75</v>
      </c>
      <c r="D38" s="696"/>
      <c r="E38" s="696"/>
      <c r="F38" s="696"/>
      <c r="G38" s="696"/>
      <c r="H38" s="696"/>
      <c r="I38" s="696"/>
      <c r="J38" s="696"/>
      <c r="K38" s="696"/>
      <c r="L38" s="696"/>
      <c r="M38" s="696"/>
      <c r="N38" s="696"/>
      <c r="O38" s="696"/>
      <c r="P38" s="696"/>
      <c r="Q38" s="696"/>
      <c r="R38" s="696"/>
      <c r="S38" s="696"/>
      <c r="T38" s="696"/>
      <c r="U38" s="696"/>
      <c r="V38" s="696"/>
      <c r="W38" s="696"/>
      <c r="X38" s="696"/>
      <c r="Y38" s="696"/>
      <c r="Z38" s="697"/>
      <c r="AA38" s="535" t="s">
        <v>275</v>
      </c>
    </row>
    <row r="39" spans="1:27" ht="41.25" customHeight="1" x14ac:dyDescent="0.25">
      <c r="A39" s="828" t="s">
        <v>76</v>
      </c>
      <c r="B39" s="829"/>
      <c r="C39" s="695" t="s">
        <v>77</v>
      </c>
      <c r="D39" s="696"/>
      <c r="E39" s="696"/>
      <c r="F39" s="696"/>
      <c r="G39" s="696"/>
      <c r="H39" s="696"/>
      <c r="I39" s="696"/>
      <c r="J39" s="696"/>
      <c r="K39" s="696"/>
      <c r="L39" s="696"/>
      <c r="M39" s="696"/>
      <c r="N39" s="696"/>
      <c r="O39" s="696"/>
      <c r="P39" s="696"/>
      <c r="Q39" s="696"/>
      <c r="R39" s="696"/>
      <c r="S39" s="696"/>
      <c r="T39" s="696"/>
      <c r="U39" s="696"/>
      <c r="V39" s="696"/>
      <c r="W39" s="696"/>
      <c r="X39" s="696"/>
      <c r="Y39" s="696"/>
      <c r="Z39" s="697"/>
      <c r="AA39" s="536" t="s">
        <v>279</v>
      </c>
    </row>
    <row r="40" spans="1:27" ht="41.25" customHeight="1" x14ac:dyDescent="0.25">
      <c r="A40" s="828" t="s">
        <v>10</v>
      </c>
      <c r="B40" s="829"/>
      <c r="C40" s="695" t="s">
        <v>11</v>
      </c>
      <c r="D40" s="696"/>
      <c r="E40" s="696"/>
      <c r="F40" s="696"/>
      <c r="G40" s="696"/>
      <c r="H40" s="696"/>
      <c r="I40" s="696"/>
      <c r="J40" s="696"/>
      <c r="K40" s="696"/>
      <c r="L40" s="696"/>
      <c r="M40" s="696"/>
      <c r="N40" s="696"/>
      <c r="O40" s="696"/>
      <c r="P40" s="696"/>
      <c r="Q40" s="696"/>
      <c r="R40" s="696"/>
      <c r="S40" s="696"/>
      <c r="T40" s="696"/>
      <c r="U40" s="696"/>
      <c r="V40" s="696"/>
      <c r="W40" s="696"/>
      <c r="X40" s="696"/>
      <c r="Y40" s="696"/>
      <c r="Z40" s="697"/>
      <c r="AA40" s="535" t="s">
        <v>276</v>
      </c>
    </row>
    <row r="41" spans="1:27" ht="41.25" customHeight="1" x14ac:dyDescent="0.25">
      <c r="A41" s="828" t="s">
        <v>247</v>
      </c>
      <c r="B41" s="829"/>
      <c r="C41" s="695" t="s">
        <v>264</v>
      </c>
      <c r="D41" s="696"/>
      <c r="E41" s="696"/>
      <c r="F41" s="696"/>
      <c r="G41" s="696"/>
      <c r="H41" s="696"/>
      <c r="I41" s="696"/>
      <c r="J41" s="696"/>
      <c r="K41" s="696"/>
      <c r="L41" s="696"/>
      <c r="M41" s="696"/>
      <c r="N41" s="696"/>
      <c r="O41" s="696"/>
      <c r="P41" s="696"/>
      <c r="Q41" s="696"/>
      <c r="R41" s="696"/>
      <c r="S41" s="696"/>
      <c r="T41" s="696"/>
      <c r="U41" s="696"/>
      <c r="V41" s="696"/>
      <c r="W41" s="696"/>
      <c r="X41" s="696"/>
      <c r="Y41" s="696"/>
      <c r="Z41" s="697"/>
      <c r="AA41" s="537" t="s">
        <v>277</v>
      </c>
    </row>
    <row r="42" spans="1:27" ht="41.25" customHeight="1" x14ac:dyDescent="0.25">
      <c r="A42" s="828" t="s">
        <v>12</v>
      </c>
      <c r="B42" s="829"/>
      <c r="C42" s="695" t="s">
        <v>78</v>
      </c>
      <c r="D42" s="696"/>
      <c r="E42" s="696"/>
      <c r="F42" s="696"/>
      <c r="G42" s="696"/>
      <c r="H42" s="696"/>
      <c r="I42" s="696"/>
      <c r="J42" s="696"/>
      <c r="K42" s="696"/>
      <c r="L42" s="696"/>
      <c r="M42" s="696"/>
      <c r="N42" s="696"/>
      <c r="O42" s="696"/>
      <c r="P42" s="696"/>
      <c r="Q42" s="696"/>
      <c r="R42" s="696"/>
      <c r="S42" s="696"/>
      <c r="T42" s="696"/>
      <c r="U42" s="696"/>
      <c r="V42" s="696"/>
      <c r="W42" s="696"/>
      <c r="X42" s="696"/>
      <c r="Y42" s="696"/>
      <c r="Z42" s="697"/>
      <c r="AA42" s="18" t="s">
        <v>267</v>
      </c>
    </row>
    <row r="43" spans="1:27" ht="41.25" customHeight="1" x14ac:dyDescent="0.25">
      <c r="A43" s="828" t="s">
        <v>13</v>
      </c>
      <c r="B43" s="829"/>
      <c r="C43" s="695" t="s">
        <v>79</v>
      </c>
      <c r="D43" s="696"/>
      <c r="E43" s="696"/>
      <c r="F43" s="696"/>
      <c r="G43" s="696"/>
      <c r="H43" s="696"/>
      <c r="I43" s="696"/>
      <c r="J43" s="696"/>
      <c r="K43" s="696"/>
      <c r="L43" s="696"/>
      <c r="M43" s="696"/>
      <c r="N43" s="696"/>
      <c r="O43" s="696"/>
      <c r="P43" s="696"/>
      <c r="Q43" s="696"/>
      <c r="R43" s="696"/>
      <c r="S43" s="696"/>
      <c r="T43" s="696"/>
      <c r="U43" s="696"/>
      <c r="V43" s="696"/>
      <c r="W43" s="696"/>
      <c r="X43" s="696"/>
      <c r="Y43" s="696"/>
      <c r="Z43" s="697"/>
      <c r="AA43" s="18" t="s">
        <v>267</v>
      </c>
    </row>
    <row r="44" spans="1:27" ht="41.25" customHeight="1" x14ac:dyDescent="0.25">
      <c r="A44" s="828" t="s">
        <v>14</v>
      </c>
      <c r="B44" s="829"/>
      <c r="C44" s="695" t="s">
        <v>80</v>
      </c>
      <c r="D44" s="696"/>
      <c r="E44" s="696"/>
      <c r="F44" s="696"/>
      <c r="G44" s="696"/>
      <c r="H44" s="696"/>
      <c r="I44" s="696"/>
      <c r="J44" s="696"/>
      <c r="K44" s="696"/>
      <c r="L44" s="696"/>
      <c r="M44" s="696"/>
      <c r="N44" s="696"/>
      <c r="O44" s="696"/>
      <c r="P44" s="696"/>
      <c r="Q44" s="696"/>
      <c r="R44" s="696"/>
      <c r="S44" s="696"/>
      <c r="T44" s="696"/>
      <c r="U44" s="696"/>
      <c r="V44" s="696"/>
      <c r="W44" s="696"/>
      <c r="X44" s="696"/>
      <c r="Y44" s="696"/>
      <c r="Z44" s="697"/>
      <c r="AA44" s="17" t="s">
        <v>245</v>
      </c>
    </row>
    <row r="45" spans="1:27" ht="41.25" customHeight="1" x14ac:dyDescent="0.25">
      <c r="A45" s="828" t="s">
        <v>15</v>
      </c>
      <c r="B45" s="829"/>
      <c r="C45" s="695" t="s">
        <v>265</v>
      </c>
      <c r="D45" s="696"/>
      <c r="E45" s="696"/>
      <c r="F45" s="696"/>
      <c r="G45" s="696"/>
      <c r="H45" s="696"/>
      <c r="I45" s="696"/>
      <c r="J45" s="696"/>
      <c r="K45" s="696"/>
      <c r="L45" s="696"/>
      <c r="M45" s="696"/>
      <c r="N45" s="696"/>
      <c r="O45" s="696"/>
      <c r="P45" s="696"/>
      <c r="Q45" s="696"/>
      <c r="R45" s="696"/>
      <c r="S45" s="696"/>
      <c r="T45" s="696"/>
      <c r="U45" s="696"/>
      <c r="V45" s="696"/>
      <c r="W45" s="696"/>
      <c r="X45" s="696"/>
      <c r="Y45" s="696"/>
      <c r="Z45" s="697"/>
      <c r="AA45" s="16" t="s">
        <v>266</v>
      </c>
    </row>
    <row r="46" spans="1:27" ht="41.25" customHeight="1" x14ac:dyDescent="0.25">
      <c r="A46" s="830" t="s">
        <v>69</v>
      </c>
      <c r="B46" s="831"/>
      <c r="C46" s="695" t="s">
        <v>70</v>
      </c>
      <c r="D46" s="696"/>
      <c r="E46" s="696"/>
      <c r="F46" s="696"/>
      <c r="G46" s="696"/>
      <c r="H46" s="696"/>
      <c r="I46" s="696"/>
      <c r="J46" s="696"/>
      <c r="K46" s="696"/>
      <c r="L46" s="696"/>
      <c r="M46" s="696"/>
      <c r="N46" s="696"/>
      <c r="O46" s="696"/>
      <c r="P46" s="696"/>
      <c r="Q46" s="696"/>
      <c r="R46" s="696"/>
      <c r="S46" s="696"/>
      <c r="T46" s="696"/>
      <c r="U46" s="696"/>
      <c r="V46" s="696"/>
      <c r="W46" s="696"/>
      <c r="X46" s="696"/>
      <c r="Y46" s="696"/>
      <c r="Z46" s="697"/>
      <c r="AA46" s="9"/>
    </row>
    <row r="47" spans="1:27" ht="41.25" customHeight="1" x14ac:dyDescent="0.25">
      <c r="A47" s="830" t="s">
        <v>71</v>
      </c>
      <c r="B47" s="831"/>
      <c r="C47" s="695" t="s">
        <v>72</v>
      </c>
      <c r="D47" s="696"/>
      <c r="E47" s="696"/>
      <c r="F47" s="696"/>
      <c r="G47" s="696"/>
      <c r="H47" s="696"/>
      <c r="I47" s="696"/>
      <c r="J47" s="696"/>
      <c r="K47" s="696"/>
      <c r="L47" s="696"/>
      <c r="M47" s="696"/>
      <c r="N47" s="696"/>
      <c r="O47" s="696"/>
      <c r="P47" s="696"/>
      <c r="Q47" s="696"/>
      <c r="R47" s="696"/>
      <c r="S47" s="696"/>
      <c r="T47" s="696"/>
      <c r="U47" s="696"/>
      <c r="V47" s="696"/>
      <c r="W47" s="696"/>
      <c r="X47" s="696"/>
      <c r="Y47" s="696"/>
      <c r="Z47" s="697"/>
      <c r="AA47" s="10"/>
    </row>
    <row r="48" spans="1:27" ht="41.25" customHeight="1" x14ac:dyDescent="0.25">
      <c r="A48" s="828" t="s">
        <v>16</v>
      </c>
      <c r="B48" s="829"/>
      <c r="C48" s="695" t="s">
        <v>281</v>
      </c>
      <c r="D48" s="696"/>
      <c r="E48" s="696"/>
      <c r="F48" s="696"/>
      <c r="G48" s="696"/>
      <c r="H48" s="696"/>
      <c r="I48" s="696"/>
      <c r="J48" s="696"/>
      <c r="K48" s="696"/>
      <c r="L48" s="696"/>
      <c r="M48" s="696"/>
      <c r="N48" s="696"/>
      <c r="O48" s="696"/>
      <c r="P48" s="696"/>
      <c r="Q48" s="696"/>
      <c r="R48" s="696"/>
      <c r="S48" s="696"/>
      <c r="T48" s="696"/>
      <c r="U48" s="696"/>
      <c r="V48" s="696"/>
      <c r="W48" s="696"/>
      <c r="X48" s="696"/>
      <c r="Y48" s="696"/>
      <c r="Z48" s="697"/>
      <c r="AA48" s="11"/>
    </row>
    <row r="49" spans="1:36" ht="41.25" customHeight="1" thickBot="1" x14ac:dyDescent="0.3">
      <c r="A49" s="834" t="s">
        <v>27</v>
      </c>
      <c r="B49" s="835"/>
      <c r="C49" s="698"/>
      <c r="D49" s="699"/>
      <c r="E49" s="699"/>
      <c r="F49" s="699"/>
      <c r="G49" s="699"/>
      <c r="H49" s="699"/>
      <c r="I49" s="699"/>
      <c r="J49" s="699"/>
      <c r="K49" s="699"/>
      <c r="L49" s="699"/>
      <c r="M49" s="699"/>
      <c r="N49" s="699"/>
      <c r="O49" s="699"/>
      <c r="P49" s="699"/>
      <c r="Q49" s="699"/>
      <c r="R49" s="699"/>
      <c r="S49" s="699"/>
      <c r="T49" s="699"/>
      <c r="U49" s="699"/>
      <c r="V49" s="699"/>
      <c r="W49" s="699"/>
      <c r="X49" s="699"/>
      <c r="Y49" s="699"/>
      <c r="Z49" s="700"/>
      <c r="AA49" s="12"/>
    </row>
    <row r="50" spans="1:36" ht="24" customHeight="1" x14ac:dyDescent="0.25">
      <c r="B50" s="8"/>
      <c r="C50" s="242"/>
      <c r="D50" s="8"/>
      <c r="E50" s="8"/>
      <c r="F50" s="8"/>
      <c r="G50" s="8"/>
      <c r="H50" s="8"/>
      <c r="I50" s="8"/>
      <c r="J50" s="8"/>
      <c r="K50" s="8"/>
      <c r="L50" s="8"/>
      <c r="M50" s="8"/>
      <c r="N50" s="8"/>
      <c r="O50" s="8"/>
      <c r="P50" s="8"/>
      <c r="Q50" s="8"/>
      <c r="R50" s="8"/>
      <c r="S50" s="8"/>
      <c r="T50" s="8"/>
      <c r="U50" s="8"/>
      <c r="V50" s="8"/>
      <c r="W50" s="8"/>
      <c r="X50" s="8"/>
      <c r="Y50" s="8"/>
      <c r="Z50" s="8"/>
      <c r="AA50" s="8"/>
    </row>
    <row r="51" spans="1:36" ht="24" customHeight="1" thickBot="1" x14ac:dyDescent="0.3">
      <c r="B51" s="8"/>
      <c r="C51" s="242"/>
      <c r="D51" s="8"/>
      <c r="E51" s="8"/>
      <c r="F51" s="8"/>
      <c r="G51" s="8"/>
      <c r="H51" s="8"/>
      <c r="I51" s="8"/>
      <c r="J51" s="8"/>
      <c r="K51" s="8"/>
      <c r="L51" s="8"/>
      <c r="M51" s="8"/>
      <c r="N51" s="8"/>
      <c r="O51" s="8"/>
      <c r="P51" s="8"/>
      <c r="Q51" s="8"/>
      <c r="R51" s="8"/>
      <c r="S51" s="8"/>
      <c r="T51" s="8"/>
      <c r="U51" s="8"/>
      <c r="V51" s="8"/>
      <c r="W51" s="8"/>
      <c r="X51" s="8"/>
      <c r="Y51" s="8"/>
      <c r="Z51" s="8"/>
      <c r="AA51" s="8"/>
    </row>
    <row r="52" spans="1:36" ht="41.25" customHeight="1" thickBot="1" x14ac:dyDescent="0.3">
      <c r="A52" s="669" t="s">
        <v>1</v>
      </c>
      <c r="B52" s="670"/>
      <c r="C52" s="669" t="s">
        <v>2</v>
      </c>
      <c r="D52" s="670"/>
      <c r="E52" s="825" t="s">
        <v>3</v>
      </c>
      <c r="F52" s="826"/>
      <c r="G52" s="826"/>
      <c r="H52" s="826"/>
      <c r="I52" s="826"/>
      <c r="J52" s="826"/>
      <c r="K52" s="826"/>
      <c r="L52" s="826"/>
      <c r="M52" s="826"/>
      <c r="N52" s="826"/>
      <c r="O52" s="826"/>
      <c r="P52" s="826"/>
      <c r="Q52" s="826"/>
      <c r="R52" s="826"/>
      <c r="S52" s="826"/>
      <c r="T52" s="826"/>
      <c r="U52" s="826"/>
      <c r="V52" s="826"/>
      <c r="W52" s="826"/>
      <c r="X52" s="826"/>
      <c r="Y52" s="826"/>
      <c r="Z52" s="827"/>
      <c r="AA52" s="19" t="s">
        <v>26</v>
      </c>
      <c r="AG52" s="1" t="s">
        <v>284</v>
      </c>
      <c r="AI52" s="1" t="s">
        <v>284</v>
      </c>
      <c r="AJ52" s="1" t="s">
        <v>285</v>
      </c>
    </row>
    <row r="53" spans="1:36" s="1" customFormat="1" ht="22.5" customHeight="1" x14ac:dyDescent="0.25">
      <c r="A53" s="30" t="s">
        <v>560</v>
      </c>
      <c r="B53" s="484" t="s">
        <v>562</v>
      </c>
      <c r="C53" s="243"/>
      <c r="D53" s="269"/>
      <c r="E53" s="31"/>
      <c r="F53" s="32"/>
      <c r="G53" s="32"/>
      <c r="H53" s="32"/>
      <c r="I53" s="32"/>
      <c r="J53" s="32"/>
      <c r="K53" s="32"/>
      <c r="L53" s="32"/>
      <c r="M53" s="32"/>
      <c r="N53" s="32"/>
      <c r="O53" s="32"/>
      <c r="P53" s="32"/>
      <c r="Q53" s="32"/>
      <c r="R53" s="32"/>
      <c r="S53" s="32"/>
      <c r="T53" s="32"/>
      <c r="U53" s="32"/>
      <c r="V53" s="32"/>
      <c r="W53" s="32"/>
      <c r="X53" s="32"/>
      <c r="Y53" s="32"/>
      <c r="Z53" s="33"/>
      <c r="AA53" s="492"/>
      <c r="AB53" s="2"/>
      <c r="AG53" s="1" t="s">
        <v>292</v>
      </c>
      <c r="AI53" s="1" t="s">
        <v>289</v>
      </c>
    </row>
    <row r="54" spans="1:36" s="1" customFormat="1" ht="22.5" customHeight="1" x14ac:dyDescent="0.25">
      <c r="A54" s="34" t="s">
        <v>561</v>
      </c>
      <c r="B54" s="510" t="s">
        <v>564</v>
      </c>
      <c r="C54" s="244"/>
      <c r="D54" s="255"/>
      <c r="E54" s="35"/>
      <c r="F54" s="36"/>
      <c r="G54" s="36"/>
      <c r="H54" s="36"/>
      <c r="I54" s="36"/>
      <c r="J54" s="36"/>
      <c r="K54" s="36"/>
      <c r="L54" s="36"/>
      <c r="M54" s="36"/>
      <c r="N54" s="36"/>
      <c r="O54" s="36"/>
      <c r="P54" s="36"/>
      <c r="Q54" s="36"/>
      <c r="R54" s="36"/>
      <c r="S54" s="36"/>
      <c r="T54" s="36"/>
      <c r="U54" s="36"/>
      <c r="V54" s="36"/>
      <c r="W54" s="36"/>
      <c r="X54" s="36"/>
      <c r="Y54" s="36"/>
      <c r="Z54" s="37"/>
      <c r="AA54" s="505"/>
      <c r="AB54" s="2"/>
      <c r="AG54" s="1" t="s">
        <v>220</v>
      </c>
      <c r="AI54" s="1" t="s">
        <v>290</v>
      </c>
      <c r="AJ54" s="1" t="s">
        <v>291</v>
      </c>
    </row>
    <row r="55" spans="1:36" s="1" customFormat="1" ht="22.5" customHeight="1" x14ac:dyDescent="0.25">
      <c r="A55" s="522"/>
      <c r="B55" s="468"/>
      <c r="C55" s="245"/>
      <c r="D55" s="248"/>
      <c r="E55" s="38"/>
      <c r="F55" s="39"/>
      <c r="G55" s="39"/>
      <c r="H55" s="39"/>
      <c r="I55" s="39"/>
      <c r="J55" s="39"/>
      <c r="K55" s="39"/>
      <c r="L55" s="39"/>
      <c r="M55" s="39"/>
      <c r="N55" s="39"/>
      <c r="O55" s="39"/>
      <c r="P55" s="39"/>
      <c r="Q55" s="39"/>
      <c r="R55" s="39"/>
      <c r="S55" s="39"/>
      <c r="T55" s="39"/>
      <c r="U55" s="39"/>
      <c r="V55" s="39"/>
      <c r="W55" s="39"/>
      <c r="X55" s="39"/>
      <c r="Y55" s="39"/>
      <c r="Z55" s="40"/>
      <c r="AA55" s="500"/>
      <c r="AB55" s="2"/>
      <c r="AG55" s="1" t="s">
        <v>724</v>
      </c>
      <c r="AI55" s="1" t="s">
        <v>219</v>
      </c>
    </row>
    <row r="56" spans="1:36" s="1" customFormat="1" ht="22.5" customHeight="1" x14ac:dyDescent="0.25">
      <c r="A56" s="522" t="s">
        <v>563</v>
      </c>
      <c r="B56" s="484" t="s">
        <v>565</v>
      </c>
      <c r="C56" s="245"/>
      <c r="D56" s="275"/>
      <c r="E56" s="41"/>
      <c r="F56" s="42"/>
      <c r="G56" s="42"/>
      <c r="H56" s="42"/>
      <c r="I56" s="42"/>
      <c r="J56" s="42"/>
      <c r="K56" s="42"/>
      <c r="L56" s="42"/>
      <c r="M56" s="42"/>
      <c r="N56" s="42"/>
      <c r="O56" s="42"/>
      <c r="P56" s="42"/>
      <c r="Q56" s="42"/>
      <c r="R56" s="42"/>
      <c r="S56" s="42"/>
      <c r="T56" s="42"/>
      <c r="U56" s="42"/>
      <c r="V56" s="42"/>
      <c r="W56" s="42"/>
      <c r="X56" s="42"/>
      <c r="Y56" s="42"/>
      <c r="Z56" s="43"/>
      <c r="AA56" s="500"/>
      <c r="AB56" s="2"/>
    </row>
    <row r="57" spans="1:36" s="1" customFormat="1" ht="22.5" customHeight="1" x14ac:dyDescent="0.25">
      <c r="A57" s="522" t="s">
        <v>566</v>
      </c>
      <c r="B57" s="667" t="s">
        <v>567</v>
      </c>
      <c r="C57" s="245">
        <v>1</v>
      </c>
      <c r="D57" s="247" t="s">
        <v>219</v>
      </c>
      <c r="E57" s="704" t="s">
        <v>295</v>
      </c>
      <c r="F57" s="680"/>
      <c r="G57" s="680"/>
      <c r="H57" s="680"/>
      <c r="I57" s="680"/>
      <c r="J57" s="680"/>
      <c r="K57" s="680"/>
      <c r="L57" s="680"/>
      <c r="M57" s="680"/>
      <c r="N57" s="680"/>
      <c r="O57" s="680"/>
      <c r="P57" s="680"/>
      <c r="Q57" s="680"/>
      <c r="R57" s="680"/>
      <c r="S57" s="680"/>
      <c r="T57" s="680"/>
      <c r="U57" s="680"/>
      <c r="V57" s="680"/>
      <c r="W57" s="680"/>
      <c r="X57" s="680"/>
      <c r="Y57" s="680"/>
      <c r="Z57" s="667"/>
      <c r="AA57" s="666" t="s">
        <v>64</v>
      </c>
      <c r="AB57" s="538">
        <f>VLOOKUP(D57,$AI$53:$AJ$55,2,FALSE)</f>
        <v>0</v>
      </c>
      <c r="AG57" s="1" t="s">
        <v>215</v>
      </c>
      <c r="AI57" s="1" t="s">
        <v>286</v>
      </c>
    </row>
    <row r="58" spans="1:36" s="1" customFormat="1" ht="22.5" customHeight="1" x14ac:dyDescent="0.25">
      <c r="A58" s="522"/>
      <c r="B58" s="667"/>
      <c r="C58" s="245"/>
      <c r="D58" s="248"/>
      <c r="E58" s="483"/>
      <c r="F58" s="680" t="s">
        <v>269</v>
      </c>
      <c r="G58" s="680"/>
      <c r="H58" s="680"/>
      <c r="I58" s="680"/>
      <c r="J58" s="680"/>
      <c r="K58" s="680"/>
      <c r="L58" s="680"/>
      <c r="M58" s="680"/>
      <c r="N58" s="680"/>
      <c r="O58" s="680"/>
      <c r="P58" s="680"/>
      <c r="Q58" s="680"/>
      <c r="R58" s="680"/>
      <c r="S58" s="680"/>
      <c r="T58" s="475"/>
      <c r="U58" s="475"/>
      <c r="V58" s="475"/>
      <c r="W58" s="475"/>
      <c r="X58" s="475"/>
      <c r="Y58" s="475"/>
      <c r="Z58" s="484"/>
      <c r="AA58" s="666"/>
      <c r="AB58" s="2"/>
      <c r="AG58" s="1" t="s">
        <v>216</v>
      </c>
      <c r="AI58" s="1" t="s">
        <v>287</v>
      </c>
      <c r="AJ58" s="1" t="s">
        <v>288</v>
      </c>
    </row>
    <row r="59" spans="1:36" s="1" customFormat="1" ht="22.5" customHeight="1" x14ac:dyDescent="0.25">
      <c r="A59" s="522"/>
      <c r="B59" s="468"/>
      <c r="C59" s="245"/>
      <c r="D59" s="275"/>
      <c r="E59" s="469"/>
      <c r="F59" s="470"/>
      <c r="G59" s="470"/>
      <c r="H59" s="470"/>
      <c r="I59" s="470"/>
      <c r="J59" s="470"/>
      <c r="K59" s="470"/>
      <c r="L59" s="470"/>
      <c r="M59" s="470"/>
      <c r="N59" s="470"/>
      <c r="O59" s="470"/>
      <c r="P59" s="470"/>
      <c r="Q59" s="470"/>
      <c r="R59" s="470"/>
      <c r="S59" s="470"/>
      <c r="T59" s="470"/>
      <c r="U59" s="470"/>
      <c r="V59" s="470"/>
      <c r="W59" s="470"/>
      <c r="X59" s="470"/>
      <c r="Y59" s="470"/>
      <c r="Z59" s="471"/>
      <c r="AA59" s="666"/>
      <c r="AB59" s="2"/>
      <c r="AG59" s="1" t="s">
        <v>217</v>
      </c>
      <c r="AI59" s="1" t="s">
        <v>4</v>
      </c>
    </row>
    <row r="60" spans="1:36" s="1" customFormat="1" ht="22.5" customHeight="1" x14ac:dyDescent="0.25">
      <c r="A60" s="522" t="s">
        <v>568</v>
      </c>
      <c r="B60" s="667" t="s">
        <v>569</v>
      </c>
      <c r="C60" s="245">
        <v>2</v>
      </c>
      <c r="D60" s="92" t="s">
        <v>4</v>
      </c>
      <c r="E60" s="704" t="s">
        <v>31</v>
      </c>
      <c r="F60" s="680"/>
      <c r="G60" s="680"/>
      <c r="H60" s="680"/>
      <c r="I60" s="680"/>
      <c r="J60" s="680"/>
      <c r="K60" s="680"/>
      <c r="L60" s="680"/>
      <c r="M60" s="680"/>
      <c r="N60" s="680"/>
      <c r="O60" s="680"/>
      <c r="P60" s="680"/>
      <c r="Q60" s="680"/>
      <c r="R60" s="680"/>
      <c r="S60" s="680"/>
      <c r="T60" s="680"/>
      <c r="U60" s="680"/>
      <c r="V60" s="680"/>
      <c r="W60" s="680"/>
      <c r="X60" s="680"/>
      <c r="Y60" s="680"/>
      <c r="Z60" s="667"/>
      <c r="AA60" s="151" t="s">
        <v>28</v>
      </c>
      <c r="AB60" s="538">
        <f>VLOOKUP(D60,$AI$57:$AJ$59,2,FALSE)</f>
        <v>0</v>
      </c>
      <c r="AG60" s="497"/>
    </row>
    <row r="61" spans="1:36" s="1" customFormat="1" ht="22.5" customHeight="1" x14ac:dyDescent="0.25">
      <c r="A61" s="522"/>
      <c r="B61" s="667"/>
      <c r="C61" s="245"/>
      <c r="D61" s="247"/>
      <c r="E61" s="704"/>
      <c r="F61" s="680"/>
      <c r="G61" s="680"/>
      <c r="H61" s="680"/>
      <c r="I61" s="680"/>
      <c r="J61" s="680"/>
      <c r="K61" s="680"/>
      <c r="L61" s="680"/>
      <c r="M61" s="680"/>
      <c r="N61" s="680"/>
      <c r="O61" s="680"/>
      <c r="P61" s="680"/>
      <c r="Q61" s="680"/>
      <c r="R61" s="680"/>
      <c r="S61" s="680"/>
      <c r="T61" s="680"/>
      <c r="U61" s="680"/>
      <c r="V61" s="680"/>
      <c r="W61" s="680"/>
      <c r="X61" s="680"/>
      <c r="Y61" s="680"/>
      <c r="Z61" s="667"/>
      <c r="AA61" s="492"/>
      <c r="AB61" s="2"/>
      <c r="AG61" s="1" t="s">
        <v>218</v>
      </c>
      <c r="AI61" s="1" t="s">
        <v>294</v>
      </c>
      <c r="AJ61" s="1" t="s">
        <v>288</v>
      </c>
    </row>
    <row r="62" spans="1:36" s="1" customFormat="1" ht="22.5" customHeight="1" x14ac:dyDescent="0.25">
      <c r="A62" s="522"/>
      <c r="B62" s="484"/>
      <c r="C62" s="245"/>
      <c r="D62" s="248"/>
      <c r="E62" s="469" t="s">
        <v>66</v>
      </c>
      <c r="F62" s="680" t="s">
        <v>298</v>
      </c>
      <c r="G62" s="680"/>
      <c r="H62" s="680"/>
      <c r="I62" s="680"/>
      <c r="J62" s="680"/>
      <c r="K62" s="680"/>
      <c r="L62" s="680"/>
      <c r="M62" s="680"/>
      <c r="N62" s="680"/>
      <c r="O62" s="680"/>
      <c r="P62" s="680"/>
      <c r="Q62" s="680"/>
      <c r="R62" s="680"/>
      <c r="S62" s="680"/>
      <c r="T62" s="680"/>
      <c r="U62" s="680"/>
      <c r="V62" s="680"/>
      <c r="W62" s="680"/>
      <c r="X62" s="680"/>
      <c r="Y62" s="680"/>
      <c r="Z62" s="471"/>
      <c r="AA62" s="151"/>
      <c r="AB62" s="2"/>
      <c r="AG62" s="1" t="s">
        <v>217</v>
      </c>
      <c r="AI62" s="1" t="s">
        <v>293</v>
      </c>
    </row>
    <row r="63" spans="1:36" s="1" customFormat="1" ht="22.5" customHeight="1" x14ac:dyDescent="0.25">
      <c r="A63" s="522"/>
      <c r="B63" s="484"/>
      <c r="C63" s="245"/>
      <c r="D63" s="248"/>
      <c r="E63" s="469" t="s">
        <v>297</v>
      </c>
      <c r="F63" s="680" t="s">
        <v>546</v>
      </c>
      <c r="G63" s="680"/>
      <c r="H63" s="680"/>
      <c r="I63" s="680"/>
      <c r="J63" s="680"/>
      <c r="K63" s="680"/>
      <c r="L63" s="680"/>
      <c r="M63" s="680"/>
      <c r="N63" s="680"/>
      <c r="O63" s="680"/>
      <c r="P63" s="680"/>
      <c r="Q63" s="680"/>
      <c r="R63" s="680"/>
      <c r="S63" s="680"/>
      <c r="T63" s="680"/>
      <c r="U63" s="680"/>
      <c r="V63" s="680"/>
      <c r="W63" s="680"/>
      <c r="X63" s="680"/>
      <c r="Y63" s="680"/>
      <c r="Z63" s="471"/>
      <c r="AA63" s="500"/>
      <c r="AB63" s="2"/>
      <c r="AG63" s="1" t="s">
        <v>216</v>
      </c>
      <c r="AI63" s="1" t="s">
        <v>221</v>
      </c>
    </row>
    <row r="64" spans="1:36" s="1" customFormat="1" ht="22.5" customHeight="1" x14ac:dyDescent="0.25">
      <c r="A64" s="522"/>
      <c r="B64" s="468"/>
      <c r="C64" s="245"/>
      <c r="D64" s="275"/>
      <c r="E64" s="466"/>
      <c r="F64" s="467"/>
      <c r="G64" s="467"/>
      <c r="H64" s="467"/>
      <c r="I64" s="467"/>
      <c r="J64" s="467"/>
      <c r="K64" s="467"/>
      <c r="L64" s="467"/>
      <c r="M64" s="467"/>
      <c r="N64" s="467"/>
      <c r="O64" s="467"/>
      <c r="P64" s="467"/>
      <c r="Q64" s="467"/>
      <c r="R64" s="467"/>
      <c r="S64" s="467"/>
      <c r="T64" s="467"/>
      <c r="U64" s="467"/>
      <c r="V64" s="467"/>
      <c r="W64" s="467"/>
      <c r="X64" s="467"/>
      <c r="Y64" s="467"/>
      <c r="Z64" s="468"/>
      <c r="AA64" s="500"/>
      <c r="AB64" s="2"/>
    </row>
    <row r="65" spans="1:36" s="1" customFormat="1" ht="22.5" customHeight="1" x14ac:dyDescent="0.25">
      <c r="A65" s="522" t="s">
        <v>570</v>
      </c>
      <c r="B65" s="667" t="s">
        <v>571</v>
      </c>
      <c r="C65" s="245">
        <v>3</v>
      </c>
      <c r="D65" s="92" t="s">
        <v>4</v>
      </c>
      <c r="E65" s="704" t="s">
        <v>32</v>
      </c>
      <c r="F65" s="680"/>
      <c r="G65" s="680"/>
      <c r="H65" s="680"/>
      <c r="I65" s="680"/>
      <c r="J65" s="680"/>
      <c r="K65" s="680"/>
      <c r="L65" s="680"/>
      <c r="M65" s="680"/>
      <c r="N65" s="680"/>
      <c r="O65" s="680"/>
      <c r="P65" s="680"/>
      <c r="Q65" s="680"/>
      <c r="R65" s="680"/>
      <c r="S65" s="680"/>
      <c r="T65" s="680"/>
      <c r="U65" s="680"/>
      <c r="V65" s="680"/>
      <c r="W65" s="680"/>
      <c r="X65" s="680"/>
      <c r="Y65" s="680"/>
      <c r="Z65" s="667"/>
      <c r="AA65" s="666" t="s">
        <v>42</v>
      </c>
      <c r="AB65" s="538">
        <f>VLOOKUP(D65,$AI$57:$AJ$59,2,FALSE)</f>
        <v>0</v>
      </c>
      <c r="AG65" s="1" t="s">
        <v>802</v>
      </c>
      <c r="AI65" s="1" t="s">
        <v>286</v>
      </c>
    </row>
    <row r="66" spans="1:36" s="1" customFormat="1" ht="22.5" customHeight="1" x14ac:dyDescent="0.25">
      <c r="A66" s="522"/>
      <c r="B66" s="667"/>
      <c r="C66" s="245"/>
      <c r="D66" s="248"/>
      <c r="E66" s="479"/>
      <c r="F66" s="678" t="s">
        <v>545</v>
      </c>
      <c r="G66" s="678"/>
      <c r="H66" s="678"/>
      <c r="I66" s="678"/>
      <c r="J66" s="678"/>
      <c r="K66" s="680"/>
      <c r="L66" s="680"/>
      <c r="M66" s="680"/>
      <c r="N66" s="680"/>
      <c r="O66" s="680"/>
      <c r="P66" s="680"/>
      <c r="Q66" s="680"/>
      <c r="R66" s="680"/>
      <c r="S66" s="680"/>
      <c r="T66" s="680"/>
      <c r="U66" s="680"/>
      <c r="V66" s="680"/>
      <c r="W66" s="680"/>
      <c r="X66" s="680"/>
      <c r="Y66" s="680"/>
      <c r="Z66" s="484"/>
      <c r="AA66" s="666"/>
      <c r="AB66" s="2"/>
      <c r="AG66" s="1" t="s">
        <v>216</v>
      </c>
      <c r="AI66" s="1" t="s">
        <v>287</v>
      </c>
      <c r="AJ66" s="1" t="s">
        <v>288</v>
      </c>
    </row>
    <row r="67" spans="1:36" s="1" customFormat="1" ht="22.5" customHeight="1" x14ac:dyDescent="0.25">
      <c r="A67" s="522"/>
      <c r="B67" s="667"/>
      <c r="C67" s="245"/>
      <c r="D67" s="275"/>
      <c r="E67" s="479"/>
      <c r="F67" s="680" t="s">
        <v>25</v>
      </c>
      <c r="G67" s="680"/>
      <c r="H67" s="680"/>
      <c r="I67" s="680"/>
      <c r="J67" s="680"/>
      <c r="K67" s="680"/>
      <c r="L67" s="680"/>
      <c r="M67" s="680"/>
      <c r="N67" s="680"/>
      <c r="O67" s="680"/>
      <c r="P67" s="680"/>
      <c r="Q67" s="680"/>
      <c r="R67" s="680"/>
      <c r="S67" s="680"/>
      <c r="T67" s="680"/>
      <c r="U67" s="680"/>
      <c r="V67" s="680"/>
      <c r="W67" s="680"/>
      <c r="X67" s="680"/>
      <c r="Y67" s="680"/>
      <c r="Z67" s="468"/>
      <c r="AA67" s="492"/>
      <c r="AB67" s="2"/>
      <c r="AG67" s="1" t="s">
        <v>217</v>
      </c>
      <c r="AI67" s="1" t="s">
        <v>812</v>
      </c>
    </row>
    <row r="68" spans="1:36" s="1" customFormat="1" ht="22.5" customHeight="1" x14ac:dyDescent="0.25">
      <c r="A68" s="522"/>
      <c r="B68" s="667" t="s">
        <v>572</v>
      </c>
      <c r="C68" s="245">
        <v>4</v>
      </c>
      <c r="D68" s="92" t="s">
        <v>4</v>
      </c>
      <c r="E68" s="479"/>
      <c r="F68" s="467"/>
      <c r="G68" s="44"/>
      <c r="H68" s="678" t="s">
        <v>299</v>
      </c>
      <c r="I68" s="678"/>
      <c r="J68" s="678"/>
      <c r="K68" s="678"/>
      <c r="L68" s="678"/>
      <c r="M68" s="44"/>
      <c r="N68" s="678" t="s">
        <v>300</v>
      </c>
      <c r="O68" s="678"/>
      <c r="P68" s="678"/>
      <c r="Q68" s="678"/>
      <c r="R68" s="678"/>
      <c r="S68" s="44"/>
      <c r="T68" s="678" t="s">
        <v>301</v>
      </c>
      <c r="U68" s="678"/>
      <c r="V68" s="678"/>
      <c r="W68" s="678"/>
      <c r="X68" s="678"/>
      <c r="Y68" s="467"/>
      <c r="Z68" s="468"/>
      <c r="AA68" s="152"/>
      <c r="AB68" s="538">
        <f>VLOOKUP(D68,$AI$57:$AJ$59,2,FALSE)</f>
        <v>0</v>
      </c>
      <c r="AG68" s="1" t="s">
        <v>803</v>
      </c>
      <c r="AI68" s="1" t="s">
        <v>803</v>
      </c>
    </row>
    <row r="69" spans="1:36" s="1" customFormat="1" ht="22.5" customHeight="1" x14ac:dyDescent="0.25">
      <c r="A69" s="522"/>
      <c r="B69" s="667"/>
      <c r="C69" s="245"/>
      <c r="D69" s="248"/>
      <c r="E69" s="479"/>
      <c r="F69" s="467"/>
      <c r="G69" s="44"/>
      <c r="H69" s="678" t="s">
        <v>302</v>
      </c>
      <c r="I69" s="678"/>
      <c r="J69" s="678"/>
      <c r="K69" s="678"/>
      <c r="L69" s="678"/>
      <c r="M69" s="44"/>
      <c r="N69" s="678" t="s">
        <v>303</v>
      </c>
      <c r="O69" s="678"/>
      <c r="P69" s="678"/>
      <c r="Q69" s="678"/>
      <c r="R69" s="678"/>
      <c r="S69" s="44"/>
      <c r="T69" s="678" t="s">
        <v>304</v>
      </c>
      <c r="U69" s="678"/>
      <c r="V69" s="678"/>
      <c r="W69" s="678"/>
      <c r="X69" s="678"/>
      <c r="Y69" s="467"/>
      <c r="Z69" s="468"/>
      <c r="AA69" s="152"/>
      <c r="AB69" s="2"/>
    </row>
    <row r="70" spans="1:36" s="1" customFormat="1" ht="22.5" customHeight="1" x14ac:dyDescent="0.25">
      <c r="A70" s="522"/>
      <c r="B70" s="667"/>
      <c r="C70" s="245"/>
      <c r="D70" s="248"/>
      <c r="E70" s="479"/>
      <c r="F70" s="470"/>
      <c r="G70" s="44"/>
      <c r="H70" s="675" t="s">
        <v>305</v>
      </c>
      <c r="I70" s="675"/>
      <c r="J70" s="675"/>
      <c r="K70" s="675"/>
      <c r="L70" s="675"/>
      <c r="M70" s="45"/>
      <c r="N70" s="675" t="s">
        <v>308</v>
      </c>
      <c r="O70" s="675"/>
      <c r="P70" s="675"/>
      <c r="Q70" s="675"/>
      <c r="R70" s="675"/>
      <c r="S70" s="45"/>
      <c r="T70" s="678" t="s">
        <v>306</v>
      </c>
      <c r="U70" s="678"/>
      <c r="V70" s="678"/>
      <c r="W70" s="678"/>
      <c r="X70" s="678"/>
      <c r="Y70" s="470"/>
      <c r="Z70" s="471"/>
      <c r="AA70" s="152"/>
      <c r="AB70" s="2"/>
    </row>
    <row r="71" spans="1:36" s="1" customFormat="1" ht="22.5" customHeight="1" x14ac:dyDescent="0.25">
      <c r="A71" s="522"/>
      <c r="B71" s="667"/>
      <c r="C71" s="245"/>
      <c r="D71" s="248"/>
      <c r="E71" s="466"/>
      <c r="F71" s="467"/>
      <c r="G71" s="45"/>
      <c r="H71" s="727" t="s">
        <v>307</v>
      </c>
      <c r="I71" s="678"/>
      <c r="J71" s="678"/>
      <c r="K71" s="678"/>
      <c r="L71" s="678"/>
      <c r="M71" s="680"/>
      <c r="N71" s="680"/>
      <c r="O71" s="680"/>
      <c r="P71" s="680"/>
      <c r="Q71" s="680"/>
      <c r="R71" s="680"/>
      <c r="S71" s="680"/>
      <c r="T71" s="680"/>
      <c r="U71" s="680"/>
      <c r="V71" s="680"/>
      <c r="W71" s="680"/>
      <c r="X71" s="680"/>
      <c r="Y71" s="680"/>
      <c r="Z71" s="471"/>
      <c r="AA71" s="153"/>
      <c r="AB71" s="2"/>
    </row>
    <row r="72" spans="1:36" s="1" customFormat="1" ht="22.5" customHeight="1" x14ac:dyDescent="0.25">
      <c r="A72" s="522"/>
      <c r="B72" s="667"/>
      <c r="C72" s="245"/>
      <c r="D72" s="248"/>
      <c r="E72" s="480"/>
      <c r="F72" s="680" t="s">
        <v>547</v>
      </c>
      <c r="G72" s="680"/>
      <c r="H72" s="680"/>
      <c r="I72" s="680"/>
      <c r="J72" s="680"/>
      <c r="K72" s="680"/>
      <c r="L72" s="680"/>
      <c r="M72" s="672"/>
      <c r="N72" s="672"/>
      <c r="O72" s="672"/>
      <c r="P72" s="470" t="s">
        <v>835</v>
      </c>
      <c r="Q72" s="470"/>
      <c r="R72" s="470"/>
      <c r="S72" s="470"/>
      <c r="T72" s="470"/>
      <c r="U72" s="470"/>
      <c r="V72" s="470"/>
      <c r="W72" s="470"/>
      <c r="X72" s="470"/>
      <c r="Y72" s="470"/>
      <c r="Z72" s="471"/>
      <c r="AA72" s="154"/>
      <c r="AB72" s="2"/>
    </row>
    <row r="73" spans="1:36" s="1" customFormat="1" ht="22.5" customHeight="1" x14ac:dyDescent="0.25">
      <c r="A73" s="522"/>
      <c r="B73" s="468"/>
      <c r="C73" s="245"/>
      <c r="D73" s="248"/>
      <c r="E73" s="480"/>
      <c r="F73" s="680" t="s">
        <v>548</v>
      </c>
      <c r="G73" s="680"/>
      <c r="H73" s="680"/>
      <c r="I73" s="680"/>
      <c r="J73" s="680"/>
      <c r="K73" s="680"/>
      <c r="L73" s="680"/>
      <c r="M73" s="672"/>
      <c r="N73" s="672"/>
      <c r="O73" s="672"/>
      <c r="P73" s="470"/>
      <c r="Q73" s="470"/>
      <c r="R73" s="470"/>
      <c r="S73" s="470"/>
      <c r="T73" s="470"/>
      <c r="U73" s="470"/>
      <c r="V73" s="470"/>
      <c r="W73" s="470"/>
      <c r="X73" s="470"/>
      <c r="Y73" s="470"/>
      <c r="Z73" s="471"/>
      <c r="AA73" s="154"/>
      <c r="AB73" s="2"/>
    </row>
    <row r="74" spans="1:36" s="1" customFormat="1" ht="22.5" customHeight="1" x14ac:dyDescent="0.25">
      <c r="A74" s="522"/>
      <c r="B74" s="468"/>
      <c r="C74" s="245"/>
      <c r="D74" s="248"/>
      <c r="E74" s="483"/>
      <c r="F74" s="702" t="s">
        <v>554</v>
      </c>
      <c r="G74" s="702"/>
      <c r="H74" s="702"/>
      <c r="I74" s="702"/>
      <c r="J74" s="702"/>
      <c r="K74" s="702"/>
      <c r="L74" s="702"/>
      <c r="M74" s="680"/>
      <c r="N74" s="680"/>
      <c r="O74" s="680"/>
      <c r="P74" s="680"/>
      <c r="Q74" s="680"/>
      <c r="R74" s="680"/>
      <c r="S74" s="680"/>
      <c r="T74" s="680"/>
      <c r="U74" s="680"/>
      <c r="V74" s="680"/>
      <c r="W74" s="680"/>
      <c r="X74" s="680"/>
      <c r="Y74" s="680"/>
      <c r="Z74" s="484"/>
      <c r="AA74" s="154"/>
      <c r="AB74" s="2"/>
    </row>
    <row r="75" spans="1:36" s="1" customFormat="1" ht="22.5" customHeight="1" x14ac:dyDescent="0.25">
      <c r="A75" s="522"/>
      <c r="B75" s="468"/>
      <c r="C75" s="245"/>
      <c r="D75" s="248"/>
      <c r="E75" s="469"/>
      <c r="F75" s="470"/>
      <c r="G75" s="470"/>
      <c r="H75" s="470"/>
      <c r="I75" s="470"/>
      <c r="J75" s="470"/>
      <c r="K75" s="470"/>
      <c r="L75" s="470"/>
      <c r="M75" s="470"/>
      <c r="N75" s="470"/>
      <c r="O75" s="470"/>
      <c r="P75" s="470"/>
      <c r="Q75" s="470"/>
      <c r="R75" s="470"/>
      <c r="S75" s="470"/>
      <c r="T75" s="470"/>
      <c r="U75" s="470"/>
      <c r="V75" s="470"/>
      <c r="W75" s="470"/>
      <c r="X75" s="470"/>
      <c r="Y75" s="470"/>
      <c r="Z75" s="471"/>
      <c r="AA75" s="154"/>
      <c r="AB75" s="2"/>
    </row>
    <row r="76" spans="1:36" s="1" customFormat="1" ht="22.5" customHeight="1" x14ac:dyDescent="0.25">
      <c r="A76" s="522"/>
      <c r="B76" s="468"/>
      <c r="C76" s="245"/>
      <c r="D76" s="248"/>
      <c r="E76" s="677" t="s">
        <v>201</v>
      </c>
      <c r="F76" s="678"/>
      <c r="G76" s="678"/>
      <c r="H76" s="678"/>
      <c r="I76" s="678"/>
      <c r="J76" s="678"/>
      <c r="K76" s="678"/>
      <c r="L76" s="678"/>
      <c r="M76" s="678"/>
      <c r="N76" s="678"/>
      <c r="O76" s="678"/>
      <c r="P76" s="678"/>
      <c r="Q76" s="678"/>
      <c r="R76" s="678"/>
      <c r="S76" s="678"/>
      <c r="T76" s="678"/>
      <c r="U76" s="678"/>
      <c r="V76" s="678"/>
      <c r="W76" s="678"/>
      <c r="X76" s="678"/>
      <c r="Y76" s="678"/>
      <c r="Z76" s="679"/>
      <c r="AA76" s="154"/>
      <c r="AB76" s="2"/>
    </row>
    <row r="77" spans="1:36" s="1" customFormat="1" ht="22.5" customHeight="1" x14ac:dyDescent="0.25">
      <c r="A77" s="522"/>
      <c r="B77" s="468"/>
      <c r="C77" s="245"/>
      <c r="D77" s="248"/>
      <c r="E77" s="677"/>
      <c r="F77" s="678"/>
      <c r="G77" s="678"/>
      <c r="H77" s="678"/>
      <c r="I77" s="678"/>
      <c r="J77" s="678"/>
      <c r="K77" s="678"/>
      <c r="L77" s="678"/>
      <c r="M77" s="678"/>
      <c r="N77" s="678"/>
      <c r="O77" s="678"/>
      <c r="P77" s="678"/>
      <c r="Q77" s="678"/>
      <c r="R77" s="678"/>
      <c r="S77" s="678"/>
      <c r="T77" s="678"/>
      <c r="U77" s="678"/>
      <c r="V77" s="678"/>
      <c r="W77" s="678"/>
      <c r="X77" s="678"/>
      <c r="Y77" s="678"/>
      <c r="Z77" s="679"/>
      <c r="AA77" s="154"/>
      <c r="AB77" s="2"/>
    </row>
    <row r="78" spans="1:36" s="1" customFormat="1" ht="22.5" customHeight="1" x14ac:dyDescent="0.25">
      <c r="A78" s="522"/>
      <c r="B78" s="468"/>
      <c r="C78" s="245"/>
      <c r="D78" s="248"/>
      <c r="E78" s="469"/>
      <c r="F78" s="470"/>
      <c r="G78" s="470"/>
      <c r="H78" s="470"/>
      <c r="I78" s="470"/>
      <c r="J78" s="470"/>
      <c r="K78" s="470"/>
      <c r="L78" s="470"/>
      <c r="M78" s="470"/>
      <c r="N78" s="470"/>
      <c r="O78" s="470"/>
      <c r="P78" s="470"/>
      <c r="Q78" s="470"/>
      <c r="R78" s="470"/>
      <c r="S78" s="470"/>
      <c r="T78" s="470"/>
      <c r="U78" s="470"/>
      <c r="V78" s="470"/>
      <c r="W78" s="470"/>
      <c r="X78" s="470"/>
      <c r="Y78" s="470"/>
      <c r="Z78" s="471"/>
      <c r="AA78" s="154"/>
      <c r="AB78" s="2"/>
    </row>
    <row r="79" spans="1:36" s="1" customFormat="1" ht="22.5" customHeight="1" x14ac:dyDescent="0.25">
      <c r="A79" s="522"/>
      <c r="B79" s="468"/>
      <c r="C79" s="245"/>
      <c r="D79" s="248"/>
      <c r="E79" s="677" t="s">
        <v>202</v>
      </c>
      <c r="F79" s="678"/>
      <c r="G79" s="678"/>
      <c r="H79" s="678"/>
      <c r="I79" s="678"/>
      <c r="J79" s="678"/>
      <c r="K79" s="678"/>
      <c r="L79" s="678"/>
      <c r="M79" s="678"/>
      <c r="N79" s="678"/>
      <c r="O79" s="678"/>
      <c r="P79" s="678"/>
      <c r="Q79" s="678"/>
      <c r="R79" s="678"/>
      <c r="S79" s="678"/>
      <c r="T79" s="678"/>
      <c r="U79" s="678"/>
      <c r="V79" s="678"/>
      <c r="W79" s="678"/>
      <c r="X79" s="678"/>
      <c r="Y79" s="678"/>
      <c r="Z79" s="679"/>
      <c r="AA79" s="154"/>
      <c r="AB79" s="2"/>
    </row>
    <row r="80" spans="1:36" s="1" customFormat="1" ht="22.5" customHeight="1" x14ac:dyDescent="0.25">
      <c r="A80" s="522"/>
      <c r="B80" s="468"/>
      <c r="C80" s="245"/>
      <c r="D80" s="248"/>
      <c r="E80" s="469"/>
      <c r="F80" s="470"/>
      <c r="G80" s="470"/>
      <c r="H80" s="470"/>
      <c r="I80" s="470"/>
      <c r="J80" s="470"/>
      <c r="K80" s="470"/>
      <c r="L80" s="470"/>
      <c r="M80" s="470"/>
      <c r="N80" s="470"/>
      <c r="O80" s="470"/>
      <c r="P80" s="470"/>
      <c r="Q80" s="470"/>
      <c r="R80" s="470"/>
      <c r="S80" s="470"/>
      <c r="T80" s="470"/>
      <c r="U80" s="470"/>
      <c r="V80" s="470"/>
      <c r="W80" s="470"/>
      <c r="X80" s="470"/>
      <c r="Y80" s="470"/>
      <c r="Z80" s="471"/>
      <c r="AA80" s="154"/>
      <c r="AB80" s="2"/>
    </row>
    <row r="81" spans="1:28" s="1" customFormat="1" ht="22.5" customHeight="1" x14ac:dyDescent="0.25">
      <c r="A81" s="522" t="s">
        <v>573</v>
      </c>
      <c r="B81" s="667" t="s">
        <v>574</v>
      </c>
      <c r="C81" s="245">
        <v>5</v>
      </c>
      <c r="D81" s="92" t="s">
        <v>4</v>
      </c>
      <c r="E81" s="677" t="s">
        <v>36</v>
      </c>
      <c r="F81" s="678"/>
      <c r="G81" s="678"/>
      <c r="H81" s="678"/>
      <c r="I81" s="678"/>
      <c r="J81" s="678"/>
      <c r="K81" s="678"/>
      <c r="L81" s="678"/>
      <c r="M81" s="678"/>
      <c r="N81" s="678"/>
      <c r="O81" s="678"/>
      <c r="P81" s="678"/>
      <c r="Q81" s="678"/>
      <c r="R81" s="678"/>
      <c r="S81" s="678"/>
      <c r="T81" s="678"/>
      <c r="U81" s="678"/>
      <c r="V81" s="678"/>
      <c r="W81" s="678"/>
      <c r="X81" s="678"/>
      <c r="Y81" s="678"/>
      <c r="Z81" s="679"/>
      <c r="AA81" s="743" t="s">
        <v>29</v>
      </c>
      <c r="AB81" s="538">
        <f>VLOOKUP(D81,$AI$57:$AJ$59,2,FALSE)</f>
        <v>0</v>
      </c>
    </row>
    <row r="82" spans="1:28" s="1" customFormat="1" ht="22.5" customHeight="1" x14ac:dyDescent="0.25">
      <c r="A82" s="522"/>
      <c r="B82" s="667"/>
      <c r="C82" s="245"/>
      <c r="D82" s="248"/>
      <c r="E82" s="677"/>
      <c r="F82" s="678"/>
      <c r="G82" s="678"/>
      <c r="H82" s="678"/>
      <c r="I82" s="678"/>
      <c r="J82" s="678"/>
      <c r="K82" s="678"/>
      <c r="L82" s="678"/>
      <c r="M82" s="678"/>
      <c r="N82" s="678"/>
      <c r="O82" s="678"/>
      <c r="P82" s="678"/>
      <c r="Q82" s="678"/>
      <c r="R82" s="678"/>
      <c r="S82" s="678"/>
      <c r="T82" s="678"/>
      <c r="U82" s="678"/>
      <c r="V82" s="678"/>
      <c r="W82" s="678"/>
      <c r="X82" s="678"/>
      <c r="Y82" s="678"/>
      <c r="Z82" s="679"/>
      <c r="AA82" s="804"/>
      <c r="AB82" s="2"/>
    </row>
    <row r="83" spans="1:28" s="1" customFormat="1" ht="22.5" customHeight="1" x14ac:dyDescent="0.25">
      <c r="A83" s="522"/>
      <c r="B83" s="667"/>
      <c r="C83" s="245"/>
      <c r="D83" s="248"/>
      <c r="E83" s="677"/>
      <c r="F83" s="678"/>
      <c r="G83" s="678"/>
      <c r="H83" s="678"/>
      <c r="I83" s="678"/>
      <c r="J83" s="678"/>
      <c r="K83" s="678"/>
      <c r="L83" s="678"/>
      <c r="M83" s="678"/>
      <c r="N83" s="678"/>
      <c r="O83" s="678"/>
      <c r="P83" s="678"/>
      <c r="Q83" s="678"/>
      <c r="R83" s="678"/>
      <c r="S83" s="678"/>
      <c r="T83" s="678"/>
      <c r="U83" s="678"/>
      <c r="V83" s="678"/>
      <c r="W83" s="678"/>
      <c r="X83" s="678"/>
      <c r="Y83" s="678"/>
      <c r="Z83" s="679"/>
      <c r="AA83" s="501"/>
      <c r="AB83" s="2"/>
    </row>
    <row r="84" spans="1:28" s="1" customFormat="1" ht="22.5" customHeight="1" x14ac:dyDescent="0.25">
      <c r="A84" s="522"/>
      <c r="B84" s="667"/>
      <c r="C84" s="245"/>
      <c r="D84" s="248"/>
      <c r="E84" s="677"/>
      <c r="F84" s="678"/>
      <c r="G84" s="678"/>
      <c r="H84" s="678"/>
      <c r="I84" s="678"/>
      <c r="J84" s="678"/>
      <c r="K84" s="678"/>
      <c r="L84" s="678"/>
      <c r="M84" s="678"/>
      <c r="N84" s="678"/>
      <c r="O84" s="678"/>
      <c r="P84" s="678"/>
      <c r="Q84" s="678"/>
      <c r="R84" s="678"/>
      <c r="S84" s="678"/>
      <c r="T84" s="678"/>
      <c r="U84" s="678"/>
      <c r="V84" s="678"/>
      <c r="W84" s="678"/>
      <c r="X84" s="678"/>
      <c r="Y84" s="678"/>
      <c r="Z84" s="679"/>
      <c r="AA84" s="26" t="s">
        <v>274</v>
      </c>
      <c r="AB84" s="2"/>
    </row>
    <row r="85" spans="1:28" s="1" customFormat="1" ht="22.5" customHeight="1" x14ac:dyDescent="0.25">
      <c r="A85" s="522"/>
      <c r="B85" s="667"/>
      <c r="C85" s="245"/>
      <c r="D85" s="248"/>
      <c r="E85" s="46"/>
      <c r="F85" s="721" t="s">
        <v>555</v>
      </c>
      <c r="G85" s="721"/>
      <c r="H85" s="721"/>
      <c r="I85" s="721"/>
      <c r="J85" s="721"/>
      <c r="K85" s="680"/>
      <c r="L85" s="680"/>
      <c r="M85" s="680"/>
      <c r="N85" s="680"/>
      <c r="O85" s="680"/>
      <c r="P85" s="680"/>
      <c r="Q85" s="680"/>
      <c r="R85" s="680"/>
      <c r="S85" s="680"/>
      <c r="T85" s="680"/>
      <c r="U85" s="680"/>
      <c r="V85" s="680"/>
      <c r="W85" s="680"/>
      <c r="X85" s="680"/>
      <c r="Y85" s="680"/>
      <c r="Z85" s="47"/>
      <c r="AA85" s="26"/>
      <c r="AB85" s="2"/>
    </row>
    <row r="86" spans="1:28" s="1" customFormat="1" ht="22.5" customHeight="1" x14ac:dyDescent="0.25">
      <c r="A86" s="522"/>
      <c r="B86" s="468"/>
      <c r="C86" s="245"/>
      <c r="D86" s="275"/>
      <c r="E86" s="483"/>
      <c r="F86" s="475"/>
      <c r="G86" s="475"/>
      <c r="H86" s="475"/>
      <c r="I86" s="475"/>
      <c r="J86" s="475"/>
      <c r="K86" s="475"/>
      <c r="L86" s="475"/>
      <c r="M86" s="475"/>
      <c r="N86" s="475"/>
      <c r="O86" s="475"/>
      <c r="P86" s="475"/>
      <c r="Q86" s="475"/>
      <c r="R86" s="475"/>
      <c r="S86" s="475"/>
      <c r="T86" s="475"/>
      <c r="U86" s="475"/>
      <c r="V86" s="475"/>
      <c r="W86" s="475"/>
      <c r="X86" s="475"/>
      <c r="Y86" s="475"/>
      <c r="Z86" s="484"/>
      <c r="AA86" s="26"/>
      <c r="AB86" s="2"/>
    </row>
    <row r="87" spans="1:28" s="1" customFormat="1" ht="22.5" customHeight="1" x14ac:dyDescent="0.25">
      <c r="A87" s="522" t="s">
        <v>575</v>
      </c>
      <c r="B87" s="667" t="s">
        <v>576</v>
      </c>
      <c r="C87" s="245">
        <v>6</v>
      </c>
      <c r="D87" s="92" t="s">
        <v>4</v>
      </c>
      <c r="E87" s="704" t="s">
        <v>387</v>
      </c>
      <c r="F87" s="680"/>
      <c r="G87" s="680"/>
      <c r="H87" s="680"/>
      <c r="I87" s="680"/>
      <c r="J87" s="680"/>
      <c r="K87" s="680"/>
      <c r="L87" s="680"/>
      <c r="M87" s="680"/>
      <c r="N87" s="680"/>
      <c r="O87" s="680"/>
      <c r="P87" s="680"/>
      <c r="Q87" s="680"/>
      <c r="R87" s="680"/>
      <c r="S87" s="680"/>
      <c r="T87" s="680"/>
      <c r="U87" s="680"/>
      <c r="V87" s="680"/>
      <c r="W87" s="680"/>
      <c r="X87" s="680"/>
      <c r="Y87" s="680"/>
      <c r="Z87" s="667"/>
      <c r="AA87" s="492" t="s">
        <v>83</v>
      </c>
      <c r="AB87" s="538">
        <f>VLOOKUP(D87,$AI$57:$AJ$59,2,FALSE)</f>
        <v>0</v>
      </c>
    </row>
    <row r="88" spans="1:28" s="1" customFormat="1" ht="22.5" customHeight="1" x14ac:dyDescent="0.25">
      <c r="A88" s="522"/>
      <c r="B88" s="667"/>
      <c r="C88" s="245"/>
      <c r="D88" s="248"/>
      <c r="E88" s="677" t="s">
        <v>73</v>
      </c>
      <c r="F88" s="678"/>
      <c r="G88" s="678"/>
      <c r="H88" s="678"/>
      <c r="I88" s="678"/>
      <c r="J88" s="678"/>
      <c r="K88" s="678"/>
      <c r="L88" s="678"/>
      <c r="M88" s="678"/>
      <c r="N88" s="678"/>
      <c r="O88" s="678"/>
      <c r="P88" s="678"/>
      <c r="Q88" s="678"/>
      <c r="R88" s="678"/>
      <c r="S88" s="678"/>
      <c r="T88" s="678"/>
      <c r="U88" s="678"/>
      <c r="V88" s="678"/>
      <c r="W88" s="678"/>
      <c r="X88" s="678"/>
      <c r="Y88" s="678"/>
      <c r="Z88" s="679"/>
      <c r="AA88" s="492"/>
      <c r="AB88" s="2"/>
    </row>
    <row r="89" spans="1:28" s="1" customFormat="1" ht="22.5" customHeight="1" x14ac:dyDescent="0.25">
      <c r="A89" s="522"/>
      <c r="B89" s="667"/>
      <c r="C89" s="245"/>
      <c r="D89" s="248"/>
      <c r="E89" s="480"/>
      <c r="F89" s="45" t="s">
        <v>269</v>
      </c>
      <c r="G89" s="841" t="s">
        <v>311</v>
      </c>
      <c r="H89" s="782"/>
      <c r="I89" s="782"/>
      <c r="J89" s="782"/>
      <c r="K89" s="782"/>
      <c r="L89" s="782"/>
      <c r="M89" s="782"/>
      <c r="N89" s="782"/>
      <c r="O89" s="782"/>
      <c r="P89" s="782"/>
      <c r="Q89" s="782"/>
      <c r="R89" s="782"/>
      <c r="S89" s="782"/>
      <c r="T89" s="782"/>
      <c r="U89" s="782"/>
      <c r="V89" s="782"/>
      <c r="W89" s="782"/>
      <c r="X89" s="782"/>
      <c r="Y89" s="782"/>
      <c r="Z89" s="514"/>
      <c r="AA89" s="492"/>
      <c r="AB89" s="2"/>
    </row>
    <row r="90" spans="1:28" s="1" customFormat="1" ht="22.5" customHeight="1" x14ac:dyDescent="0.25">
      <c r="A90" s="522"/>
      <c r="B90" s="667"/>
      <c r="C90" s="245"/>
      <c r="D90" s="248"/>
      <c r="E90" s="513"/>
      <c r="F90" s="470"/>
      <c r="G90" s="840" t="s">
        <v>312</v>
      </c>
      <c r="H90" s="840"/>
      <c r="I90" s="840"/>
      <c r="J90" s="840"/>
      <c r="K90" s="840"/>
      <c r="L90" s="840"/>
      <c r="M90" s="840"/>
      <c r="N90" s="840"/>
      <c r="O90" s="840"/>
      <c r="P90" s="840"/>
      <c r="Q90" s="840"/>
      <c r="R90" s="840"/>
      <c r="S90" s="840"/>
      <c r="T90" s="840"/>
      <c r="U90" s="840"/>
      <c r="V90" s="840"/>
      <c r="W90" s="840"/>
      <c r="X90" s="840"/>
      <c r="Y90" s="840"/>
      <c r="Z90" s="48"/>
      <c r="AA90" s="492"/>
      <c r="AB90" s="2"/>
    </row>
    <row r="91" spans="1:28" s="1" customFormat="1" ht="22.5" customHeight="1" x14ac:dyDescent="0.25">
      <c r="A91" s="522"/>
      <c r="B91" s="667"/>
      <c r="C91" s="245"/>
      <c r="D91" s="248"/>
      <c r="E91" s="495"/>
      <c r="F91" s="45" t="s">
        <v>269</v>
      </c>
      <c r="G91" s="841" t="s">
        <v>825</v>
      </c>
      <c r="H91" s="782"/>
      <c r="I91" s="782"/>
      <c r="J91" s="782"/>
      <c r="K91" s="782"/>
      <c r="L91" s="782"/>
      <c r="M91" s="782"/>
      <c r="N91" s="782"/>
      <c r="O91" s="782"/>
      <c r="P91" s="782"/>
      <c r="Q91" s="782"/>
      <c r="R91" s="782"/>
      <c r="S91" s="782"/>
      <c r="T91" s="782"/>
      <c r="U91" s="782"/>
      <c r="V91" s="782"/>
      <c r="W91" s="782"/>
      <c r="X91" s="782"/>
      <c r="Y91" s="782"/>
      <c r="Z91" s="48"/>
      <c r="AA91" s="492"/>
      <c r="AB91" s="2"/>
    </row>
    <row r="92" spans="1:28" s="1" customFormat="1" ht="22.5" customHeight="1" x14ac:dyDescent="0.25">
      <c r="A92" s="522"/>
      <c r="B92" s="667"/>
      <c r="C92" s="245"/>
      <c r="D92" s="248"/>
      <c r="E92" s="480"/>
      <c r="F92" s="45" t="s">
        <v>269</v>
      </c>
      <c r="G92" s="841" t="s">
        <v>313</v>
      </c>
      <c r="H92" s="782"/>
      <c r="I92" s="782"/>
      <c r="J92" s="782"/>
      <c r="K92" s="782"/>
      <c r="L92" s="782"/>
      <c r="M92" s="782"/>
      <c r="N92" s="782"/>
      <c r="O92" s="782"/>
      <c r="P92" s="782"/>
      <c r="Q92" s="782"/>
      <c r="R92" s="782"/>
      <c r="S92" s="782"/>
      <c r="T92" s="782"/>
      <c r="U92" s="782"/>
      <c r="V92" s="782"/>
      <c r="W92" s="782"/>
      <c r="X92" s="782"/>
      <c r="Y92" s="782"/>
      <c r="Z92" s="468"/>
      <c r="AA92" s="492"/>
      <c r="AB92" s="2"/>
    </row>
    <row r="93" spans="1:28" s="1" customFormat="1" ht="22.5" customHeight="1" x14ac:dyDescent="0.25">
      <c r="A93" s="522"/>
      <c r="B93" s="49"/>
      <c r="C93" s="245"/>
      <c r="D93" s="248"/>
      <c r="E93" s="480"/>
      <c r="F93" s="45" t="s">
        <v>269</v>
      </c>
      <c r="G93" s="841" t="s">
        <v>314</v>
      </c>
      <c r="H93" s="782"/>
      <c r="I93" s="782"/>
      <c r="J93" s="782"/>
      <c r="K93" s="782"/>
      <c r="L93" s="782"/>
      <c r="M93" s="782"/>
      <c r="N93" s="782"/>
      <c r="O93" s="782"/>
      <c r="P93" s="782"/>
      <c r="Q93" s="782"/>
      <c r="R93" s="782"/>
      <c r="S93" s="782"/>
      <c r="T93" s="782"/>
      <c r="U93" s="782"/>
      <c r="V93" s="782"/>
      <c r="W93" s="782"/>
      <c r="X93" s="782"/>
      <c r="Y93" s="782"/>
      <c r="Z93" s="468"/>
      <c r="AA93" s="492"/>
      <c r="AB93" s="2"/>
    </row>
    <row r="94" spans="1:28" s="1" customFormat="1" ht="22.5" customHeight="1" x14ac:dyDescent="0.25">
      <c r="A94" s="522"/>
      <c r="B94" s="49"/>
      <c r="C94" s="245"/>
      <c r="D94" s="248"/>
      <c r="E94" s="480"/>
      <c r="F94" s="45" t="s">
        <v>269</v>
      </c>
      <c r="G94" s="841" t="s">
        <v>556</v>
      </c>
      <c r="H94" s="782"/>
      <c r="I94" s="782"/>
      <c r="J94" s="782"/>
      <c r="K94" s="782"/>
      <c r="L94" s="782"/>
      <c r="M94" s="782"/>
      <c r="N94" s="782"/>
      <c r="O94" s="782"/>
      <c r="P94" s="782"/>
      <c r="Q94" s="782"/>
      <c r="R94" s="782"/>
      <c r="S94" s="782"/>
      <c r="T94" s="782"/>
      <c r="U94" s="782"/>
      <c r="V94" s="782"/>
      <c r="W94" s="782"/>
      <c r="X94" s="782"/>
      <c r="Y94" s="782"/>
      <c r="Z94" s="468"/>
      <c r="AA94" s="492"/>
      <c r="AB94" s="2"/>
    </row>
    <row r="95" spans="1:28" s="1" customFormat="1" ht="22.5" customHeight="1" x14ac:dyDescent="0.25">
      <c r="A95" s="522"/>
      <c r="B95" s="49"/>
      <c r="C95" s="245"/>
      <c r="D95" s="248"/>
      <c r="E95" s="480"/>
      <c r="F95" s="45" t="s">
        <v>269</v>
      </c>
      <c r="G95" s="841" t="s">
        <v>315</v>
      </c>
      <c r="H95" s="782"/>
      <c r="I95" s="782"/>
      <c r="J95" s="782"/>
      <c r="K95" s="782"/>
      <c r="L95" s="782"/>
      <c r="M95" s="782"/>
      <c r="N95" s="782"/>
      <c r="O95" s="782"/>
      <c r="P95" s="782"/>
      <c r="Q95" s="782"/>
      <c r="R95" s="782"/>
      <c r="S95" s="782"/>
      <c r="T95" s="782"/>
      <c r="U95" s="782"/>
      <c r="V95" s="782"/>
      <c r="W95" s="782"/>
      <c r="X95" s="782"/>
      <c r="Y95" s="782"/>
      <c r="Z95" s="468"/>
      <c r="AA95" s="492"/>
      <c r="AB95" s="2"/>
    </row>
    <row r="96" spans="1:28" s="1" customFormat="1" ht="22.5" customHeight="1" x14ac:dyDescent="0.25">
      <c r="A96" s="522"/>
      <c r="B96" s="49"/>
      <c r="C96" s="245"/>
      <c r="D96" s="248"/>
      <c r="E96" s="480"/>
      <c r="F96" s="45" t="s">
        <v>269</v>
      </c>
      <c r="G96" s="841" t="s">
        <v>316</v>
      </c>
      <c r="H96" s="782"/>
      <c r="I96" s="782"/>
      <c r="J96" s="782"/>
      <c r="K96" s="782"/>
      <c r="L96" s="782"/>
      <c r="M96" s="782"/>
      <c r="N96" s="782"/>
      <c r="O96" s="782"/>
      <c r="P96" s="782"/>
      <c r="Q96" s="782"/>
      <c r="R96" s="782"/>
      <c r="S96" s="782"/>
      <c r="T96" s="782"/>
      <c r="U96" s="782"/>
      <c r="V96" s="782"/>
      <c r="W96" s="782"/>
      <c r="X96" s="782"/>
      <c r="Y96" s="782"/>
      <c r="Z96" s="29"/>
      <c r="AA96" s="492"/>
      <c r="AB96" s="2"/>
    </row>
    <row r="97" spans="1:28" s="1" customFormat="1" ht="22.5" customHeight="1" x14ac:dyDescent="0.25">
      <c r="A97" s="522"/>
      <c r="B97" s="49"/>
      <c r="C97" s="245"/>
      <c r="D97" s="248"/>
      <c r="E97" s="480"/>
      <c r="F97" s="45" t="s">
        <v>269</v>
      </c>
      <c r="G97" s="841" t="s">
        <v>317</v>
      </c>
      <c r="H97" s="782"/>
      <c r="I97" s="782"/>
      <c r="J97" s="782"/>
      <c r="K97" s="782"/>
      <c r="L97" s="782"/>
      <c r="M97" s="782"/>
      <c r="N97" s="782"/>
      <c r="O97" s="782"/>
      <c r="P97" s="782"/>
      <c r="Q97" s="782"/>
      <c r="R97" s="782"/>
      <c r="S97" s="782"/>
      <c r="T97" s="782"/>
      <c r="U97" s="782"/>
      <c r="V97" s="782"/>
      <c r="W97" s="782"/>
      <c r="X97" s="782"/>
      <c r="Y97" s="782"/>
      <c r="Z97" s="468"/>
      <c r="AA97" s="492"/>
      <c r="AB97" s="2"/>
    </row>
    <row r="98" spans="1:28" s="1" customFormat="1" ht="22.5" customHeight="1" x14ac:dyDescent="0.25">
      <c r="A98" s="522"/>
      <c r="B98" s="49"/>
      <c r="C98" s="245"/>
      <c r="D98" s="248"/>
      <c r="E98" s="480"/>
      <c r="F98" s="45" t="s">
        <v>269</v>
      </c>
      <c r="G98" s="841" t="s">
        <v>447</v>
      </c>
      <c r="H98" s="782"/>
      <c r="I98" s="782"/>
      <c r="J98" s="782"/>
      <c r="K98" s="782"/>
      <c r="L98" s="782"/>
      <c r="M98" s="782"/>
      <c r="N98" s="782"/>
      <c r="O98" s="782"/>
      <c r="P98" s="782"/>
      <c r="Q98" s="782"/>
      <c r="R98" s="782"/>
      <c r="S98" s="782"/>
      <c r="T98" s="782"/>
      <c r="U98" s="782"/>
      <c r="V98" s="782"/>
      <c r="W98" s="782"/>
      <c r="X98" s="782"/>
      <c r="Y98" s="782"/>
      <c r="Z98" s="29"/>
      <c r="AA98" s="151"/>
      <c r="AB98" s="2"/>
    </row>
    <row r="99" spans="1:28" s="1" customFormat="1" ht="22.5" customHeight="1" x14ac:dyDescent="0.25">
      <c r="A99" s="522"/>
      <c r="B99" s="49"/>
      <c r="C99" s="245"/>
      <c r="D99" s="248"/>
      <c r="E99" s="480"/>
      <c r="F99" s="45" t="s">
        <v>269</v>
      </c>
      <c r="G99" s="841" t="s">
        <v>318</v>
      </c>
      <c r="H99" s="782"/>
      <c r="I99" s="782"/>
      <c r="J99" s="782"/>
      <c r="K99" s="782"/>
      <c r="L99" s="782"/>
      <c r="M99" s="782"/>
      <c r="N99" s="782"/>
      <c r="O99" s="782"/>
      <c r="P99" s="782"/>
      <c r="Q99" s="782"/>
      <c r="R99" s="782"/>
      <c r="S99" s="782"/>
      <c r="T99" s="782"/>
      <c r="U99" s="782"/>
      <c r="V99" s="782"/>
      <c r="W99" s="782"/>
      <c r="X99" s="782"/>
      <c r="Y99" s="782"/>
      <c r="Z99" s="468"/>
      <c r="AA99" s="151"/>
      <c r="AB99" s="2"/>
    </row>
    <row r="100" spans="1:28" s="1" customFormat="1" ht="22.5" customHeight="1" x14ac:dyDescent="0.25">
      <c r="A100" s="522"/>
      <c r="B100" s="49"/>
      <c r="C100" s="245"/>
      <c r="D100" s="248"/>
      <c r="E100" s="480"/>
      <c r="F100" s="45" t="s">
        <v>269</v>
      </c>
      <c r="G100" s="841" t="s">
        <v>310</v>
      </c>
      <c r="H100" s="782"/>
      <c r="I100" s="782"/>
      <c r="J100" s="782"/>
      <c r="K100" s="782"/>
      <c r="L100" s="782"/>
      <c r="M100" s="782"/>
      <c r="N100" s="782"/>
      <c r="O100" s="782"/>
      <c r="P100" s="782"/>
      <c r="Q100" s="782"/>
      <c r="R100" s="782"/>
      <c r="S100" s="782"/>
      <c r="T100" s="782"/>
      <c r="U100" s="782"/>
      <c r="V100" s="782"/>
      <c r="W100" s="782"/>
      <c r="X100" s="782"/>
      <c r="Y100" s="782"/>
      <c r="Z100" s="468"/>
      <c r="AA100" s="151"/>
      <c r="AB100" s="2"/>
    </row>
    <row r="101" spans="1:28" s="1" customFormat="1" ht="22.5" customHeight="1" x14ac:dyDescent="0.25">
      <c r="A101" s="522"/>
      <c r="B101" s="49"/>
      <c r="C101" s="245"/>
      <c r="D101" s="248"/>
      <c r="E101" s="480"/>
      <c r="F101" s="45" t="s">
        <v>269</v>
      </c>
      <c r="G101" s="841" t="s">
        <v>309</v>
      </c>
      <c r="H101" s="782"/>
      <c r="I101" s="782"/>
      <c r="J101" s="782"/>
      <c r="K101" s="782"/>
      <c r="L101" s="782"/>
      <c r="M101" s="782"/>
      <c r="N101" s="782"/>
      <c r="O101" s="782"/>
      <c r="P101" s="782"/>
      <c r="Q101" s="782"/>
      <c r="R101" s="782"/>
      <c r="S101" s="782"/>
      <c r="T101" s="782"/>
      <c r="U101" s="782"/>
      <c r="V101" s="782"/>
      <c r="W101" s="782"/>
      <c r="X101" s="782"/>
      <c r="Y101" s="782"/>
      <c r="Z101" s="29"/>
      <c r="AA101" s="151"/>
      <c r="AB101" s="2"/>
    </row>
    <row r="102" spans="1:28" s="1" customFormat="1" ht="22.5" customHeight="1" x14ac:dyDescent="0.25">
      <c r="A102" s="522"/>
      <c r="B102" s="49"/>
      <c r="C102" s="245"/>
      <c r="D102" s="275"/>
      <c r="E102" s="50"/>
      <c r="F102" s="51"/>
      <c r="G102" s="51"/>
      <c r="H102" s="51"/>
      <c r="I102" s="51"/>
      <c r="J102" s="51"/>
      <c r="K102" s="51"/>
      <c r="L102" s="51"/>
      <c r="M102" s="51"/>
      <c r="N102" s="51"/>
      <c r="O102" s="51"/>
      <c r="P102" s="51"/>
      <c r="Q102" s="51"/>
      <c r="R102" s="51"/>
      <c r="S102" s="51"/>
      <c r="T102" s="51"/>
      <c r="U102" s="51"/>
      <c r="V102" s="51"/>
      <c r="W102" s="51"/>
      <c r="X102" s="51"/>
      <c r="Y102" s="51"/>
      <c r="Z102" s="52"/>
      <c r="AA102" s="151"/>
      <c r="AB102" s="2"/>
    </row>
    <row r="103" spans="1:28" s="1" customFormat="1" ht="22.5" customHeight="1" x14ac:dyDescent="0.25">
      <c r="A103" s="522" t="s">
        <v>577</v>
      </c>
      <c r="B103" s="667" t="s">
        <v>578</v>
      </c>
      <c r="C103" s="245">
        <v>7</v>
      </c>
      <c r="D103" s="92" t="s">
        <v>4</v>
      </c>
      <c r="E103" s="704" t="s">
        <v>208</v>
      </c>
      <c r="F103" s="680"/>
      <c r="G103" s="680"/>
      <c r="H103" s="680"/>
      <c r="I103" s="680"/>
      <c r="J103" s="680"/>
      <c r="K103" s="680"/>
      <c r="L103" s="680"/>
      <c r="M103" s="680"/>
      <c r="N103" s="680"/>
      <c r="O103" s="680"/>
      <c r="P103" s="680"/>
      <c r="Q103" s="680"/>
      <c r="R103" s="680"/>
      <c r="S103" s="680"/>
      <c r="T103" s="680"/>
      <c r="U103" s="680"/>
      <c r="V103" s="680"/>
      <c r="W103" s="680"/>
      <c r="X103" s="680"/>
      <c r="Y103" s="680"/>
      <c r="Z103" s="667"/>
      <c r="AA103" s="666" t="s">
        <v>67</v>
      </c>
      <c r="AB103" s="538">
        <f>VLOOKUP(D103,$AI$57:$AJ$59,2,FALSE)</f>
        <v>0</v>
      </c>
    </row>
    <row r="104" spans="1:28" s="1" customFormat="1" ht="22.5" customHeight="1" x14ac:dyDescent="0.25">
      <c r="A104" s="522"/>
      <c r="B104" s="667"/>
      <c r="C104" s="245"/>
      <c r="D104" s="248"/>
      <c r="E104" s="704"/>
      <c r="F104" s="680"/>
      <c r="G104" s="680"/>
      <c r="H104" s="680"/>
      <c r="I104" s="680"/>
      <c r="J104" s="680"/>
      <c r="K104" s="680"/>
      <c r="L104" s="680"/>
      <c r="M104" s="680"/>
      <c r="N104" s="680"/>
      <c r="O104" s="680"/>
      <c r="P104" s="680"/>
      <c r="Q104" s="680"/>
      <c r="R104" s="680"/>
      <c r="S104" s="680"/>
      <c r="T104" s="680"/>
      <c r="U104" s="680"/>
      <c r="V104" s="680"/>
      <c r="W104" s="680"/>
      <c r="X104" s="680"/>
      <c r="Y104" s="680"/>
      <c r="Z104" s="667"/>
      <c r="AA104" s="666"/>
      <c r="AB104" s="2"/>
    </row>
    <row r="105" spans="1:28" s="1" customFormat="1" ht="22.5" customHeight="1" x14ac:dyDescent="0.25">
      <c r="A105" s="522"/>
      <c r="B105" s="667"/>
      <c r="C105" s="245"/>
      <c r="D105" s="248"/>
      <c r="E105" s="704"/>
      <c r="F105" s="680"/>
      <c r="G105" s="680"/>
      <c r="H105" s="680"/>
      <c r="I105" s="680"/>
      <c r="J105" s="680"/>
      <c r="K105" s="680"/>
      <c r="L105" s="680"/>
      <c r="M105" s="680"/>
      <c r="N105" s="680"/>
      <c r="O105" s="680"/>
      <c r="P105" s="680"/>
      <c r="Q105" s="680"/>
      <c r="R105" s="680"/>
      <c r="S105" s="680"/>
      <c r="T105" s="680"/>
      <c r="U105" s="680"/>
      <c r="V105" s="680"/>
      <c r="W105" s="680"/>
      <c r="X105" s="680"/>
      <c r="Y105" s="680"/>
      <c r="Z105" s="667"/>
      <c r="AA105" s="492"/>
      <c r="AB105" s="2"/>
    </row>
    <row r="106" spans="1:28" s="1" customFormat="1" ht="22.5" customHeight="1" x14ac:dyDescent="0.25">
      <c r="A106" s="53"/>
      <c r="B106" s="527"/>
      <c r="C106" s="246"/>
      <c r="D106" s="270"/>
      <c r="E106" s="741"/>
      <c r="F106" s="742"/>
      <c r="G106" s="742"/>
      <c r="H106" s="742"/>
      <c r="I106" s="742"/>
      <c r="J106" s="742"/>
      <c r="K106" s="742"/>
      <c r="L106" s="742"/>
      <c r="M106" s="742"/>
      <c r="N106" s="742"/>
      <c r="O106" s="742"/>
      <c r="P106" s="742"/>
      <c r="Q106" s="742"/>
      <c r="R106" s="742"/>
      <c r="S106" s="742"/>
      <c r="T106" s="742"/>
      <c r="U106" s="742"/>
      <c r="V106" s="742"/>
      <c r="W106" s="742"/>
      <c r="X106" s="742"/>
      <c r="Y106" s="742"/>
      <c r="Z106" s="734"/>
      <c r="AA106" s="512"/>
      <c r="AB106" s="2"/>
    </row>
    <row r="107" spans="1:28" s="1" customFormat="1" ht="22.5" customHeight="1" x14ac:dyDescent="0.25">
      <c r="A107" s="54"/>
      <c r="B107" s="468"/>
      <c r="C107" s="245"/>
      <c r="D107" s="247"/>
      <c r="E107" s="55"/>
      <c r="F107" s="56"/>
      <c r="G107" s="56"/>
      <c r="H107" s="56"/>
      <c r="I107" s="56"/>
      <c r="J107" s="56"/>
      <c r="K107" s="56"/>
      <c r="L107" s="56"/>
      <c r="M107" s="56"/>
      <c r="N107" s="56"/>
      <c r="O107" s="56"/>
      <c r="P107" s="56"/>
      <c r="Q107" s="56"/>
      <c r="R107" s="56"/>
      <c r="S107" s="56"/>
      <c r="T107" s="56"/>
      <c r="U107" s="56"/>
      <c r="V107" s="56"/>
      <c r="W107" s="56"/>
      <c r="X107" s="56"/>
      <c r="Y107" s="56"/>
      <c r="Z107" s="57"/>
      <c r="AA107" s="492"/>
      <c r="AB107" s="2"/>
    </row>
    <row r="108" spans="1:28" s="1" customFormat="1" ht="22.5" customHeight="1" x14ac:dyDescent="0.25">
      <c r="A108" s="522" t="s">
        <v>579</v>
      </c>
      <c r="B108" s="484" t="s">
        <v>580</v>
      </c>
      <c r="C108" s="245"/>
      <c r="D108" s="275"/>
      <c r="E108" s="58"/>
      <c r="F108" s="59"/>
      <c r="G108" s="59"/>
      <c r="H108" s="59"/>
      <c r="I108" s="59"/>
      <c r="J108" s="59"/>
      <c r="K108" s="59"/>
      <c r="L108" s="59"/>
      <c r="M108" s="59"/>
      <c r="N108" s="59"/>
      <c r="O108" s="59"/>
      <c r="P108" s="59"/>
      <c r="Q108" s="59"/>
      <c r="R108" s="59"/>
      <c r="S108" s="59"/>
      <c r="T108" s="59"/>
      <c r="U108" s="59"/>
      <c r="V108" s="59"/>
      <c r="W108" s="59"/>
      <c r="X108" s="59"/>
      <c r="Y108" s="59"/>
      <c r="Z108" s="60"/>
      <c r="AA108" s="155"/>
      <c r="AB108" s="2"/>
    </row>
    <row r="109" spans="1:28" s="1" customFormat="1" ht="22.5" customHeight="1" x14ac:dyDescent="0.25">
      <c r="A109" s="522" t="s">
        <v>566</v>
      </c>
      <c r="B109" s="679" t="s">
        <v>581</v>
      </c>
      <c r="C109" s="245">
        <v>8</v>
      </c>
      <c r="D109" s="92" t="s">
        <v>4</v>
      </c>
      <c r="E109" s="677" t="s">
        <v>34</v>
      </c>
      <c r="F109" s="678"/>
      <c r="G109" s="678"/>
      <c r="H109" s="678"/>
      <c r="I109" s="678"/>
      <c r="J109" s="678"/>
      <c r="K109" s="678"/>
      <c r="L109" s="678"/>
      <c r="M109" s="678"/>
      <c r="N109" s="678"/>
      <c r="O109" s="678"/>
      <c r="P109" s="678"/>
      <c r="Q109" s="678"/>
      <c r="R109" s="678"/>
      <c r="S109" s="678"/>
      <c r="T109" s="678"/>
      <c r="U109" s="678"/>
      <c r="V109" s="678"/>
      <c r="W109" s="678"/>
      <c r="X109" s="678"/>
      <c r="Y109" s="678"/>
      <c r="Z109" s="679"/>
      <c r="AA109" s="803" t="s">
        <v>1595</v>
      </c>
      <c r="AB109" s="538">
        <f>VLOOKUP(D109,$AI$57:$AJ$59,2,FALSE)</f>
        <v>0</v>
      </c>
    </row>
    <row r="110" spans="1:28" s="1" customFormat="1" ht="22.5" customHeight="1" x14ac:dyDescent="0.25">
      <c r="A110" s="522"/>
      <c r="B110" s="679"/>
      <c r="C110" s="245"/>
      <c r="D110" s="248"/>
      <c r="E110" s="677"/>
      <c r="F110" s="678"/>
      <c r="G110" s="678"/>
      <c r="H110" s="678"/>
      <c r="I110" s="678"/>
      <c r="J110" s="678"/>
      <c r="K110" s="678"/>
      <c r="L110" s="678"/>
      <c r="M110" s="678"/>
      <c r="N110" s="678"/>
      <c r="O110" s="678"/>
      <c r="P110" s="678"/>
      <c r="Q110" s="678"/>
      <c r="R110" s="678"/>
      <c r="S110" s="678"/>
      <c r="T110" s="678"/>
      <c r="U110" s="678"/>
      <c r="V110" s="678"/>
      <c r="W110" s="678"/>
      <c r="X110" s="678"/>
      <c r="Y110" s="678"/>
      <c r="Z110" s="679"/>
      <c r="AA110" s="803"/>
      <c r="AB110" s="2"/>
    </row>
    <row r="111" spans="1:28" s="1" customFormat="1" ht="22.5" customHeight="1" x14ac:dyDescent="0.25">
      <c r="A111" s="522"/>
      <c r="B111" s="679"/>
      <c r="C111" s="245"/>
      <c r="D111" s="247"/>
      <c r="E111" s="46"/>
      <c r="F111" s="721" t="s">
        <v>319</v>
      </c>
      <c r="G111" s="721"/>
      <c r="H111" s="721"/>
      <c r="I111" s="721"/>
      <c r="J111" s="721"/>
      <c r="K111" s="680"/>
      <c r="L111" s="680"/>
      <c r="M111" s="680"/>
      <c r="N111" s="680"/>
      <c r="O111" s="680"/>
      <c r="P111" s="680"/>
      <c r="Q111" s="680"/>
      <c r="R111" s="680"/>
      <c r="S111" s="680"/>
      <c r="T111" s="680"/>
      <c r="U111" s="680"/>
      <c r="V111" s="680"/>
      <c r="W111" s="680"/>
      <c r="X111" s="680"/>
      <c r="Y111" s="680"/>
      <c r="Z111" s="47"/>
      <c r="AA111" s="803"/>
      <c r="AB111" s="2"/>
    </row>
    <row r="112" spans="1:28" s="1" customFormat="1" ht="22.5" customHeight="1" x14ac:dyDescent="0.25">
      <c r="A112" s="522"/>
      <c r="B112" s="679"/>
      <c r="C112" s="245"/>
      <c r="D112" s="247"/>
      <c r="E112" s="46" t="s">
        <v>321</v>
      </c>
      <c r="F112" s="721" t="s">
        <v>320</v>
      </c>
      <c r="G112" s="721"/>
      <c r="H112" s="721"/>
      <c r="I112" s="721"/>
      <c r="J112" s="721"/>
      <c r="K112" s="668"/>
      <c r="L112" s="668"/>
      <c r="M112" s="668"/>
      <c r="N112" s="668"/>
      <c r="O112" s="668"/>
      <c r="P112" s="668"/>
      <c r="Q112" s="465"/>
      <c r="R112" s="465"/>
      <c r="S112" s="465"/>
      <c r="T112" s="465"/>
      <c r="U112" s="465"/>
      <c r="V112" s="465"/>
      <c r="W112" s="465"/>
      <c r="X112" s="465"/>
      <c r="Y112" s="465"/>
      <c r="Z112" s="468"/>
      <c r="AA112" s="803"/>
      <c r="AB112" s="2"/>
    </row>
    <row r="113" spans="1:28" s="1" customFormat="1" ht="22.5" customHeight="1" x14ac:dyDescent="0.25">
      <c r="A113" s="522"/>
      <c r="B113" s="679"/>
      <c r="C113" s="245"/>
      <c r="D113" s="247"/>
      <c r="E113" s="55"/>
      <c r="F113" s="721" t="s">
        <v>322</v>
      </c>
      <c r="G113" s="721"/>
      <c r="H113" s="721"/>
      <c r="I113" s="721"/>
      <c r="J113" s="721"/>
      <c r="K113" s="672" t="s">
        <v>269</v>
      </c>
      <c r="L113" s="672"/>
      <c r="M113" s="672"/>
      <c r="N113" s="56"/>
      <c r="O113" s="56"/>
      <c r="P113" s="56"/>
      <c r="Q113" s="56"/>
      <c r="R113" s="56"/>
      <c r="S113" s="56"/>
      <c r="T113" s="56"/>
      <c r="U113" s="56"/>
      <c r="V113" s="56"/>
      <c r="W113" s="56"/>
      <c r="X113" s="56"/>
      <c r="Y113" s="56"/>
      <c r="Z113" s="57"/>
      <c r="AA113" s="803"/>
      <c r="AB113" s="2"/>
    </row>
    <row r="114" spans="1:28" s="1" customFormat="1" ht="22.5" customHeight="1" x14ac:dyDescent="0.25">
      <c r="A114" s="522"/>
      <c r="B114" s="679"/>
      <c r="C114" s="245"/>
      <c r="D114" s="247"/>
      <c r="E114" s="46"/>
      <c r="F114" s="721" t="s">
        <v>325</v>
      </c>
      <c r="G114" s="721"/>
      <c r="H114" s="721"/>
      <c r="I114" s="721"/>
      <c r="J114" s="721"/>
      <c r="K114" s="680"/>
      <c r="L114" s="680"/>
      <c r="M114" s="680"/>
      <c r="N114" s="680"/>
      <c r="O114" s="680"/>
      <c r="P114" s="680"/>
      <c r="Q114" s="680"/>
      <c r="R114" s="680"/>
      <c r="S114" s="680"/>
      <c r="T114" s="680"/>
      <c r="U114" s="680"/>
      <c r="V114" s="680"/>
      <c r="W114" s="680"/>
      <c r="X114" s="680"/>
      <c r="Y114" s="680"/>
      <c r="AA114" s="803"/>
    </row>
    <row r="115" spans="1:28" s="1" customFormat="1" ht="22.5" customHeight="1" x14ac:dyDescent="0.25">
      <c r="A115" s="522"/>
      <c r="B115" s="468"/>
      <c r="C115" s="245"/>
      <c r="D115" s="247"/>
      <c r="E115" s="46" t="s">
        <v>321</v>
      </c>
      <c r="F115" s="721" t="s">
        <v>320</v>
      </c>
      <c r="G115" s="721"/>
      <c r="H115" s="721"/>
      <c r="I115" s="721"/>
      <c r="J115" s="721"/>
      <c r="K115" s="668"/>
      <c r="L115" s="668"/>
      <c r="M115" s="668"/>
      <c r="N115" s="668"/>
      <c r="O115" s="668"/>
      <c r="P115" s="668"/>
      <c r="Q115" s="241"/>
      <c r="R115" s="241"/>
      <c r="S115" s="241"/>
      <c r="T115" s="241"/>
      <c r="U115" s="241"/>
      <c r="V115" s="241"/>
      <c r="W115" s="241"/>
      <c r="X115" s="241"/>
      <c r="Y115" s="241"/>
      <c r="Z115" s="47"/>
      <c r="AA115" s="859"/>
      <c r="AB115" s="280">
        <v>44652</v>
      </c>
    </row>
    <row r="116" spans="1:28" s="1" customFormat="1" ht="22.5" customHeight="1" x14ac:dyDescent="0.25">
      <c r="A116" s="522"/>
      <c r="B116" s="468"/>
      <c r="C116" s="245"/>
      <c r="D116" s="247"/>
      <c r="E116" s="55"/>
      <c r="F116" s="721" t="s">
        <v>322</v>
      </c>
      <c r="G116" s="721"/>
      <c r="H116" s="721"/>
      <c r="I116" s="721"/>
      <c r="J116" s="721"/>
      <c r="K116" s="672" t="s">
        <v>269</v>
      </c>
      <c r="L116" s="672"/>
      <c r="M116" s="672"/>
      <c r="N116" s="56"/>
      <c r="O116" s="56"/>
      <c r="P116" s="56"/>
      <c r="Q116" s="56"/>
      <c r="R116" s="56"/>
      <c r="S116" s="56"/>
      <c r="T116" s="56"/>
      <c r="U116" s="56"/>
      <c r="V116" s="56"/>
      <c r="W116" s="56"/>
      <c r="X116" s="56"/>
      <c r="Y116" s="56"/>
      <c r="Z116" s="57"/>
      <c r="AA116" s="859"/>
      <c r="AB116" s="2"/>
    </row>
    <row r="117" spans="1:28" s="1" customFormat="1" ht="22.5" customHeight="1" x14ac:dyDescent="0.25">
      <c r="A117" s="522"/>
      <c r="B117" s="468"/>
      <c r="C117" s="245"/>
      <c r="D117" s="275"/>
      <c r="E117" s="55"/>
      <c r="F117" s="56"/>
      <c r="G117" s="56"/>
      <c r="H117" s="56"/>
      <c r="I117" s="56"/>
      <c r="J117" s="56"/>
      <c r="K117" s="56"/>
      <c r="L117" s="56"/>
      <c r="M117" s="56"/>
      <c r="N117" s="56"/>
      <c r="O117" s="56"/>
      <c r="P117" s="56"/>
      <c r="Q117" s="56"/>
      <c r="R117" s="56"/>
      <c r="S117" s="56"/>
      <c r="T117" s="56"/>
      <c r="U117" s="56"/>
      <c r="V117" s="56"/>
      <c r="W117" s="56"/>
      <c r="X117" s="56"/>
      <c r="Y117" s="56"/>
      <c r="Z117" s="57"/>
      <c r="AA117" s="859"/>
      <c r="AB117" s="2"/>
    </row>
    <row r="118" spans="1:28" s="1" customFormat="1" ht="22.5" customHeight="1" x14ac:dyDescent="0.25">
      <c r="A118" s="522" t="s">
        <v>568</v>
      </c>
      <c r="B118" s="679" t="s">
        <v>582</v>
      </c>
      <c r="C118" s="245">
        <v>9</v>
      </c>
      <c r="D118" s="92" t="s">
        <v>4</v>
      </c>
      <c r="E118" s="677" t="s">
        <v>830</v>
      </c>
      <c r="F118" s="678"/>
      <c r="G118" s="678"/>
      <c r="H118" s="678"/>
      <c r="I118" s="678"/>
      <c r="J118" s="678"/>
      <c r="K118" s="678"/>
      <c r="L118" s="678"/>
      <c r="M118" s="678"/>
      <c r="N118" s="678"/>
      <c r="O118" s="678"/>
      <c r="P118" s="678"/>
      <c r="Q118" s="678"/>
      <c r="R118" s="678"/>
      <c r="S118" s="678"/>
      <c r="T118" s="678"/>
      <c r="U118" s="678"/>
      <c r="V118" s="678"/>
      <c r="W118" s="678"/>
      <c r="X118" s="678"/>
      <c r="Y118" s="678"/>
      <c r="Z118" s="679"/>
      <c r="AA118" s="155" t="s">
        <v>74</v>
      </c>
      <c r="AB118" s="538">
        <f>VLOOKUP(D118,$AI$57:$AJ$59,2,FALSE)</f>
        <v>0</v>
      </c>
    </row>
    <row r="119" spans="1:28" s="1" customFormat="1" ht="22.5" customHeight="1" x14ac:dyDescent="0.25">
      <c r="A119" s="522"/>
      <c r="B119" s="679"/>
      <c r="C119" s="245"/>
      <c r="D119" s="247"/>
      <c r="E119" s="469"/>
      <c r="F119" s="45" t="s">
        <v>269</v>
      </c>
      <c r="G119" s="727" t="s">
        <v>833</v>
      </c>
      <c r="H119" s="678"/>
      <c r="I119" s="678"/>
      <c r="J119" s="678"/>
      <c r="K119" s="678"/>
      <c r="L119" s="678"/>
      <c r="M119" s="678"/>
      <c r="N119" s="678"/>
      <c r="O119" s="678"/>
      <c r="P119" s="678"/>
      <c r="Q119" s="678"/>
      <c r="R119" s="678"/>
      <c r="S119" s="678"/>
      <c r="T119" s="678"/>
      <c r="U119" s="678"/>
      <c r="V119" s="678"/>
      <c r="W119" s="678"/>
      <c r="X119" s="678"/>
      <c r="Y119" s="678"/>
      <c r="Z119" s="471"/>
      <c r="AA119" s="155" t="s">
        <v>81</v>
      </c>
      <c r="AB119" s="2"/>
    </row>
    <row r="120" spans="1:28" s="1" customFormat="1" ht="22.5" customHeight="1" x14ac:dyDescent="0.25">
      <c r="A120" s="522"/>
      <c r="B120" s="679"/>
      <c r="C120" s="245"/>
      <c r="D120" s="247"/>
      <c r="E120" s="469"/>
      <c r="F120" s="45" t="s">
        <v>269</v>
      </c>
      <c r="G120" s="727" t="s">
        <v>834</v>
      </c>
      <c r="H120" s="678"/>
      <c r="I120" s="678"/>
      <c r="J120" s="678"/>
      <c r="K120" s="678"/>
      <c r="L120" s="678"/>
      <c r="M120" s="678"/>
      <c r="N120" s="678"/>
      <c r="O120" s="678"/>
      <c r="P120" s="678"/>
      <c r="Q120" s="678"/>
      <c r="R120" s="678"/>
      <c r="S120" s="678"/>
      <c r="T120" s="678"/>
      <c r="U120" s="678"/>
      <c r="V120" s="678"/>
      <c r="W120" s="678"/>
      <c r="X120" s="678"/>
      <c r="Y120" s="678"/>
      <c r="Z120" s="471"/>
      <c r="AA120" s="492"/>
      <c r="AB120" s="2"/>
    </row>
    <row r="121" spans="1:28" s="1" customFormat="1" ht="22.5" customHeight="1" x14ac:dyDescent="0.25">
      <c r="A121" s="522"/>
      <c r="B121" s="679"/>
      <c r="C121" s="245"/>
      <c r="D121" s="247"/>
      <c r="E121" s="469"/>
      <c r="F121" s="45" t="s">
        <v>269</v>
      </c>
      <c r="G121" s="727" t="s">
        <v>831</v>
      </c>
      <c r="H121" s="678"/>
      <c r="I121" s="678"/>
      <c r="J121" s="678"/>
      <c r="K121" s="678"/>
      <c r="L121" s="678"/>
      <c r="M121" s="678"/>
      <c r="N121" s="678"/>
      <c r="O121" s="678"/>
      <c r="P121" s="678"/>
      <c r="Q121" s="678"/>
      <c r="R121" s="678"/>
      <c r="S121" s="678"/>
      <c r="T121" s="678"/>
      <c r="U121" s="678"/>
      <c r="V121" s="678"/>
      <c r="W121" s="678"/>
      <c r="X121" s="678"/>
      <c r="Y121" s="678"/>
      <c r="Z121" s="471"/>
      <c r="AA121" s="492" t="s">
        <v>66</v>
      </c>
      <c r="AB121" s="2"/>
    </row>
    <row r="122" spans="1:28" s="1" customFormat="1" ht="22.5" customHeight="1" x14ac:dyDescent="0.25">
      <c r="A122" s="522"/>
      <c r="B122" s="468"/>
      <c r="C122" s="245"/>
      <c r="D122" s="247"/>
      <c r="E122" s="469"/>
      <c r="F122" s="45" t="s">
        <v>269</v>
      </c>
      <c r="G122" s="727" t="s">
        <v>832</v>
      </c>
      <c r="H122" s="678"/>
      <c r="I122" s="678"/>
      <c r="J122" s="678"/>
      <c r="K122" s="678"/>
      <c r="L122" s="678"/>
      <c r="M122" s="678"/>
      <c r="N122" s="678"/>
      <c r="O122" s="678"/>
      <c r="P122" s="678"/>
      <c r="Q122" s="678"/>
      <c r="R122" s="678"/>
      <c r="S122" s="678"/>
      <c r="T122" s="678"/>
      <c r="U122" s="678"/>
      <c r="V122" s="678"/>
      <c r="W122" s="678"/>
      <c r="X122" s="678"/>
      <c r="Y122" s="678"/>
      <c r="Z122" s="471"/>
      <c r="AA122" s="492"/>
      <c r="AB122" s="2"/>
    </row>
    <row r="123" spans="1:28" s="1" customFormat="1" ht="22.5" customHeight="1" x14ac:dyDescent="0.25">
      <c r="A123" s="522"/>
      <c r="B123" s="468"/>
      <c r="C123" s="245"/>
      <c r="D123" s="247"/>
      <c r="E123" s="469"/>
      <c r="F123" s="45" t="s">
        <v>269</v>
      </c>
      <c r="G123" s="721" t="s">
        <v>367</v>
      </c>
      <c r="H123" s="721"/>
      <c r="I123" s="721"/>
      <c r="J123" s="721"/>
      <c r="K123" s="680"/>
      <c r="L123" s="680"/>
      <c r="M123" s="680"/>
      <c r="N123" s="680"/>
      <c r="O123" s="680"/>
      <c r="P123" s="680"/>
      <c r="Q123" s="680"/>
      <c r="R123" s="680"/>
      <c r="S123" s="680"/>
      <c r="T123" s="680"/>
      <c r="U123" s="680"/>
      <c r="V123" s="680"/>
      <c r="W123" s="680"/>
      <c r="X123" s="680"/>
      <c r="Y123" s="680"/>
      <c r="Z123" s="471"/>
      <c r="AA123" s="492"/>
      <c r="AB123" s="2"/>
    </row>
    <row r="124" spans="1:28" s="1" customFormat="1" ht="22.5" customHeight="1" x14ac:dyDescent="0.25">
      <c r="A124" s="522"/>
      <c r="B124" s="468"/>
      <c r="C124" s="245"/>
      <c r="D124" s="275"/>
      <c r="E124" s="469"/>
      <c r="F124" s="470"/>
      <c r="G124" s="470"/>
      <c r="H124" s="470"/>
      <c r="I124" s="470"/>
      <c r="J124" s="470"/>
      <c r="K124" s="470"/>
      <c r="L124" s="470"/>
      <c r="M124" s="470"/>
      <c r="N124" s="470"/>
      <c r="O124" s="470"/>
      <c r="P124" s="470"/>
      <c r="Q124" s="470"/>
      <c r="R124" s="470"/>
      <c r="S124" s="470"/>
      <c r="T124" s="470"/>
      <c r="U124" s="470"/>
      <c r="V124" s="470"/>
      <c r="W124" s="470"/>
      <c r="X124" s="470"/>
      <c r="Y124" s="470"/>
      <c r="Z124" s="471"/>
      <c r="AA124" s="492"/>
      <c r="AB124" s="2"/>
    </row>
    <row r="125" spans="1:28" s="1" customFormat="1" ht="22.5" customHeight="1" x14ac:dyDescent="0.25">
      <c r="A125" s="522" t="s">
        <v>570</v>
      </c>
      <c r="B125" s="679" t="s">
        <v>583</v>
      </c>
      <c r="C125" s="245">
        <v>10</v>
      </c>
      <c r="D125" s="92" t="s">
        <v>4</v>
      </c>
      <c r="E125" s="677" t="s">
        <v>60</v>
      </c>
      <c r="F125" s="678"/>
      <c r="G125" s="678"/>
      <c r="H125" s="678"/>
      <c r="I125" s="678"/>
      <c r="J125" s="678"/>
      <c r="K125" s="678"/>
      <c r="L125" s="678"/>
      <c r="M125" s="678"/>
      <c r="N125" s="678"/>
      <c r="O125" s="678"/>
      <c r="P125" s="678"/>
      <c r="Q125" s="678"/>
      <c r="R125" s="678"/>
      <c r="S125" s="678"/>
      <c r="T125" s="678"/>
      <c r="U125" s="678"/>
      <c r="V125" s="678"/>
      <c r="W125" s="678"/>
      <c r="X125" s="678"/>
      <c r="Y125" s="678"/>
      <c r="Z125" s="679"/>
      <c r="AA125" s="666" t="s">
        <v>786</v>
      </c>
      <c r="AB125" s="538">
        <f>VLOOKUP(D125,$AI$57:$AJ$59,2,FALSE)</f>
        <v>0</v>
      </c>
    </row>
    <row r="126" spans="1:28" s="1" customFormat="1" ht="22.5" customHeight="1" x14ac:dyDescent="0.25">
      <c r="A126" s="522"/>
      <c r="B126" s="679"/>
      <c r="C126" s="245"/>
      <c r="D126" s="247"/>
      <c r="E126" s="677"/>
      <c r="F126" s="678"/>
      <c r="G126" s="678"/>
      <c r="H126" s="678"/>
      <c r="I126" s="678"/>
      <c r="J126" s="678"/>
      <c r="K126" s="678"/>
      <c r="L126" s="678"/>
      <c r="M126" s="678"/>
      <c r="N126" s="678"/>
      <c r="O126" s="678"/>
      <c r="P126" s="678"/>
      <c r="Q126" s="678"/>
      <c r="R126" s="678"/>
      <c r="S126" s="678"/>
      <c r="T126" s="678"/>
      <c r="U126" s="678"/>
      <c r="V126" s="678"/>
      <c r="W126" s="678"/>
      <c r="X126" s="678"/>
      <c r="Y126" s="678"/>
      <c r="Z126" s="679"/>
      <c r="AA126" s="666"/>
      <c r="AB126" s="2"/>
    </row>
    <row r="127" spans="1:28" s="1" customFormat="1" ht="22.5" customHeight="1" x14ac:dyDescent="0.25">
      <c r="A127" s="522"/>
      <c r="B127" s="679"/>
      <c r="C127" s="245"/>
      <c r="D127" s="247"/>
      <c r="E127" s="677"/>
      <c r="F127" s="678"/>
      <c r="G127" s="678"/>
      <c r="H127" s="678"/>
      <c r="I127" s="678"/>
      <c r="J127" s="678"/>
      <c r="K127" s="678"/>
      <c r="L127" s="678"/>
      <c r="M127" s="678"/>
      <c r="N127" s="678"/>
      <c r="O127" s="678"/>
      <c r="P127" s="678"/>
      <c r="Q127" s="678"/>
      <c r="R127" s="678"/>
      <c r="S127" s="678"/>
      <c r="T127" s="678"/>
      <c r="U127" s="678"/>
      <c r="V127" s="678"/>
      <c r="W127" s="678"/>
      <c r="X127" s="678"/>
      <c r="Y127" s="678"/>
      <c r="Z127" s="679"/>
      <c r="AA127" s="666"/>
      <c r="AB127" s="2"/>
    </row>
    <row r="128" spans="1:28" s="1" customFormat="1" ht="22.5" customHeight="1" x14ac:dyDescent="0.25">
      <c r="A128" s="522"/>
      <c r="B128" s="679"/>
      <c r="C128" s="245"/>
      <c r="D128" s="247"/>
      <c r="E128" s="677"/>
      <c r="F128" s="678"/>
      <c r="G128" s="678"/>
      <c r="H128" s="678"/>
      <c r="I128" s="678"/>
      <c r="J128" s="678"/>
      <c r="K128" s="678"/>
      <c r="L128" s="678"/>
      <c r="M128" s="678"/>
      <c r="N128" s="678"/>
      <c r="O128" s="678"/>
      <c r="P128" s="678"/>
      <c r="Q128" s="678"/>
      <c r="R128" s="678"/>
      <c r="S128" s="678"/>
      <c r="T128" s="678"/>
      <c r="U128" s="678"/>
      <c r="V128" s="678"/>
      <c r="W128" s="678"/>
      <c r="X128" s="678"/>
      <c r="Y128" s="678"/>
      <c r="Z128" s="679"/>
      <c r="AA128" s="666"/>
      <c r="AB128" s="2"/>
    </row>
    <row r="129" spans="1:28" s="1" customFormat="1" ht="22.5" customHeight="1" x14ac:dyDescent="0.25">
      <c r="A129" s="522"/>
      <c r="B129" s="679"/>
      <c r="C129" s="245"/>
      <c r="D129" s="247"/>
      <c r="E129" s="469"/>
      <c r="F129" s="45"/>
      <c r="G129" s="841" t="s">
        <v>557</v>
      </c>
      <c r="H129" s="782"/>
      <c r="I129" s="782"/>
      <c r="J129" s="782"/>
      <c r="K129" s="782"/>
      <c r="L129" s="782"/>
      <c r="M129" s="782"/>
      <c r="N129" s="782"/>
      <c r="O129" s="782"/>
      <c r="P129" s="782"/>
      <c r="Q129" s="782"/>
      <c r="R129" s="782"/>
      <c r="S129" s="782"/>
      <c r="T129" s="782"/>
      <c r="U129" s="782"/>
      <c r="V129" s="782"/>
      <c r="W129" s="782"/>
      <c r="X129" s="782"/>
      <c r="Y129" s="782"/>
      <c r="Z129" s="471"/>
      <c r="AA129" s="492" t="s">
        <v>787</v>
      </c>
      <c r="AB129" s="2"/>
    </row>
    <row r="130" spans="1:28" s="1" customFormat="1" ht="22.5" customHeight="1" x14ac:dyDescent="0.25">
      <c r="A130" s="522"/>
      <c r="B130" s="679"/>
      <c r="C130" s="245"/>
      <c r="D130" s="247"/>
      <c r="E130" s="480"/>
      <c r="F130" s="45"/>
      <c r="G130" s="721" t="s">
        <v>367</v>
      </c>
      <c r="H130" s="721"/>
      <c r="I130" s="721"/>
      <c r="J130" s="721"/>
      <c r="K130" s="680"/>
      <c r="L130" s="680"/>
      <c r="M130" s="680"/>
      <c r="N130" s="680"/>
      <c r="O130" s="680"/>
      <c r="P130" s="680"/>
      <c r="Q130" s="680"/>
      <c r="R130" s="680"/>
      <c r="S130" s="680"/>
      <c r="T130" s="680"/>
      <c r="U130" s="680"/>
      <c r="V130" s="680"/>
      <c r="W130" s="680"/>
      <c r="X130" s="680"/>
      <c r="Y130" s="680"/>
      <c r="Z130" s="29"/>
      <c r="AA130" s="492"/>
      <c r="AB130" s="2"/>
    </row>
    <row r="131" spans="1:28" s="1" customFormat="1" ht="22.5" customHeight="1" x14ac:dyDescent="0.25">
      <c r="A131" s="53"/>
      <c r="B131" s="174"/>
      <c r="C131" s="246"/>
      <c r="D131" s="249"/>
      <c r="E131" s="529"/>
      <c r="F131" s="530"/>
      <c r="G131" s="530"/>
      <c r="H131" s="530"/>
      <c r="I131" s="530"/>
      <c r="J131" s="530"/>
      <c r="K131" s="530"/>
      <c r="L131" s="530"/>
      <c r="M131" s="530"/>
      <c r="N131" s="530"/>
      <c r="O131" s="530"/>
      <c r="P131" s="530"/>
      <c r="Q131" s="530"/>
      <c r="R131" s="530"/>
      <c r="S131" s="530"/>
      <c r="T131" s="530"/>
      <c r="U131" s="530"/>
      <c r="V131" s="530"/>
      <c r="W131" s="530"/>
      <c r="X131" s="530"/>
      <c r="Y131" s="530"/>
      <c r="Z131" s="531"/>
      <c r="AA131" s="512"/>
      <c r="AB131" s="2"/>
    </row>
    <row r="132" spans="1:28" s="1" customFormat="1" ht="22.5" customHeight="1" x14ac:dyDescent="0.25">
      <c r="A132" s="54"/>
      <c r="B132" s="62"/>
      <c r="C132" s="250"/>
      <c r="D132" s="251"/>
      <c r="E132" s="63"/>
      <c r="F132" s="64"/>
      <c r="G132" s="64"/>
      <c r="H132" s="64"/>
      <c r="I132" s="64"/>
      <c r="J132" s="64"/>
      <c r="K132" s="64"/>
      <c r="L132" s="64"/>
      <c r="M132" s="64"/>
      <c r="N132" s="64"/>
      <c r="O132" s="64"/>
      <c r="P132" s="64"/>
      <c r="Q132" s="64"/>
      <c r="R132" s="64"/>
      <c r="S132" s="64"/>
      <c r="T132" s="64"/>
      <c r="U132" s="64"/>
      <c r="V132" s="64"/>
      <c r="W132" s="64"/>
      <c r="X132" s="64"/>
      <c r="Y132" s="64"/>
      <c r="Z132" s="65"/>
      <c r="AA132" s="25"/>
      <c r="AB132" s="2"/>
    </row>
    <row r="133" spans="1:28" s="1" customFormat="1" ht="22.5" customHeight="1" x14ac:dyDescent="0.25">
      <c r="A133" s="522" t="s">
        <v>609</v>
      </c>
      <c r="B133" s="484" t="s">
        <v>584</v>
      </c>
      <c r="C133" s="245"/>
      <c r="D133" s="275"/>
      <c r="E133" s="476"/>
      <c r="F133" s="477"/>
      <c r="G133" s="477"/>
      <c r="H133" s="477"/>
      <c r="I133" s="477"/>
      <c r="J133" s="477"/>
      <c r="K133" s="477"/>
      <c r="L133" s="477"/>
      <c r="M133" s="477"/>
      <c r="N133" s="477"/>
      <c r="O133" s="477"/>
      <c r="P133" s="477"/>
      <c r="Q133" s="477"/>
      <c r="R133" s="477"/>
      <c r="S133" s="477"/>
      <c r="T133" s="477"/>
      <c r="U133" s="477"/>
      <c r="V133" s="477"/>
      <c r="W133" s="477"/>
      <c r="X133" s="477"/>
      <c r="Y133" s="477"/>
      <c r="Z133" s="478"/>
      <c r="AA133" s="26"/>
      <c r="AB133" s="2"/>
    </row>
    <row r="134" spans="1:28" s="1" customFormat="1" ht="22.5" customHeight="1" x14ac:dyDescent="0.25">
      <c r="A134" s="522" t="s">
        <v>566</v>
      </c>
      <c r="B134" s="679" t="s">
        <v>587</v>
      </c>
      <c r="C134" s="245">
        <v>11</v>
      </c>
      <c r="D134" s="92" t="s">
        <v>4</v>
      </c>
      <c r="E134" s="677" t="s">
        <v>145</v>
      </c>
      <c r="F134" s="678"/>
      <c r="G134" s="678"/>
      <c r="H134" s="678"/>
      <c r="I134" s="678"/>
      <c r="J134" s="678"/>
      <c r="K134" s="678"/>
      <c r="L134" s="678"/>
      <c r="M134" s="678"/>
      <c r="N134" s="678"/>
      <c r="O134" s="678"/>
      <c r="P134" s="678"/>
      <c r="Q134" s="678"/>
      <c r="R134" s="678"/>
      <c r="S134" s="678"/>
      <c r="T134" s="678"/>
      <c r="U134" s="678"/>
      <c r="V134" s="678"/>
      <c r="W134" s="678"/>
      <c r="X134" s="678"/>
      <c r="Y134" s="678"/>
      <c r="Z134" s="679"/>
      <c r="AA134" s="666" t="s">
        <v>146</v>
      </c>
      <c r="AB134" s="538">
        <f>VLOOKUP(D134,$AI$57:$AJ$59,2,FALSE)</f>
        <v>0</v>
      </c>
    </row>
    <row r="135" spans="1:28" s="1" customFormat="1" ht="22.5" customHeight="1" x14ac:dyDescent="0.25">
      <c r="A135" s="522"/>
      <c r="B135" s="679"/>
      <c r="C135" s="245"/>
      <c r="D135" s="247"/>
      <c r="E135" s="677"/>
      <c r="F135" s="678"/>
      <c r="G135" s="678"/>
      <c r="H135" s="678"/>
      <c r="I135" s="678"/>
      <c r="J135" s="678"/>
      <c r="K135" s="678"/>
      <c r="L135" s="678"/>
      <c r="M135" s="678"/>
      <c r="N135" s="678"/>
      <c r="O135" s="678"/>
      <c r="P135" s="678"/>
      <c r="Q135" s="678"/>
      <c r="R135" s="678"/>
      <c r="S135" s="678"/>
      <c r="T135" s="678"/>
      <c r="U135" s="678"/>
      <c r="V135" s="678"/>
      <c r="W135" s="678"/>
      <c r="X135" s="678"/>
      <c r="Y135" s="678"/>
      <c r="Z135" s="679"/>
      <c r="AA135" s="666"/>
      <c r="AB135" s="2"/>
    </row>
    <row r="136" spans="1:28" s="1" customFormat="1" ht="22.5" customHeight="1" x14ac:dyDescent="0.25">
      <c r="A136" s="522"/>
      <c r="B136" s="679"/>
      <c r="C136" s="245"/>
      <c r="D136" s="247"/>
      <c r="E136" s="677"/>
      <c r="F136" s="678"/>
      <c r="G136" s="678"/>
      <c r="H136" s="678"/>
      <c r="I136" s="678"/>
      <c r="J136" s="678"/>
      <c r="K136" s="678"/>
      <c r="L136" s="678"/>
      <c r="M136" s="678"/>
      <c r="N136" s="678"/>
      <c r="O136" s="678"/>
      <c r="P136" s="678"/>
      <c r="Q136" s="678"/>
      <c r="R136" s="678"/>
      <c r="S136" s="678"/>
      <c r="T136" s="678"/>
      <c r="U136" s="678"/>
      <c r="V136" s="678"/>
      <c r="W136" s="678"/>
      <c r="X136" s="678"/>
      <c r="Y136" s="678"/>
      <c r="Z136" s="679"/>
      <c r="AA136" s="666"/>
      <c r="AB136" s="2"/>
    </row>
    <row r="137" spans="1:28" s="1" customFormat="1" ht="22.5" customHeight="1" x14ac:dyDescent="0.25">
      <c r="A137" s="522"/>
      <c r="B137" s="679"/>
      <c r="C137" s="245"/>
      <c r="D137" s="247"/>
      <c r="E137" s="677"/>
      <c r="F137" s="678"/>
      <c r="G137" s="678"/>
      <c r="H137" s="678"/>
      <c r="I137" s="678"/>
      <c r="J137" s="678"/>
      <c r="K137" s="678"/>
      <c r="L137" s="678"/>
      <c r="M137" s="678"/>
      <c r="N137" s="678"/>
      <c r="O137" s="678"/>
      <c r="P137" s="678"/>
      <c r="Q137" s="678"/>
      <c r="R137" s="678"/>
      <c r="S137" s="678"/>
      <c r="T137" s="678"/>
      <c r="U137" s="678"/>
      <c r="V137" s="678"/>
      <c r="W137" s="678"/>
      <c r="X137" s="678"/>
      <c r="Y137" s="678"/>
      <c r="Z137" s="679"/>
      <c r="AA137" s="725"/>
      <c r="AB137" s="2"/>
    </row>
    <row r="138" spans="1:28" s="1" customFormat="1" ht="22.5" customHeight="1" x14ac:dyDescent="0.25">
      <c r="A138" s="522"/>
      <c r="B138" s="679"/>
      <c r="C138" s="245"/>
      <c r="D138" s="247"/>
      <c r="E138" s="792" t="s">
        <v>178</v>
      </c>
      <c r="F138" s="729"/>
      <c r="G138" s="729"/>
      <c r="H138" s="729"/>
      <c r="I138" s="729"/>
      <c r="J138" s="729"/>
      <c r="K138" s="729"/>
      <c r="L138" s="729"/>
      <c r="M138" s="729"/>
      <c r="N138" s="729"/>
      <c r="O138" s="729"/>
      <c r="P138" s="729"/>
      <c r="Q138" s="729"/>
      <c r="R138" s="729"/>
      <c r="S138" s="729"/>
      <c r="T138" s="729"/>
      <c r="U138" s="729"/>
      <c r="V138" s="729"/>
      <c r="W138" s="729"/>
      <c r="X138" s="729"/>
      <c r="Y138" s="729"/>
      <c r="Z138" s="751"/>
      <c r="AA138" s="803" t="s">
        <v>1596</v>
      </c>
      <c r="AB138" s="2"/>
    </row>
    <row r="139" spans="1:28" s="1" customFormat="1" ht="22.5" customHeight="1" x14ac:dyDescent="0.25">
      <c r="A139" s="522"/>
      <c r="B139" s="679"/>
      <c r="C139" s="245"/>
      <c r="D139" s="247"/>
      <c r="E139" s="792"/>
      <c r="F139" s="729"/>
      <c r="G139" s="729"/>
      <c r="H139" s="729"/>
      <c r="I139" s="729"/>
      <c r="J139" s="729"/>
      <c r="K139" s="729"/>
      <c r="L139" s="729"/>
      <c r="M139" s="729"/>
      <c r="N139" s="729"/>
      <c r="O139" s="729"/>
      <c r="P139" s="729"/>
      <c r="Q139" s="729"/>
      <c r="R139" s="729"/>
      <c r="S139" s="729"/>
      <c r="T139" s="729"/>
      <c r="U139" s="729"/>
      <c r="V139" s="729"/>
      <c r="W139" s="729"/>
      <c r="X139" s="729"/>
      <c r="Y139" s="729"/>
      <c r="Z139" s="751"/>
      <c r="AA139" s="803"/>
      <c r="AB139" s="2"/>
    </row>
    <row r="140" spans="1:28" s="1" customFormat="1" ht="22.5" customHeight="1" x14ac:dyDescent="0.25">
      <c r="A140" s="522"/>
      <c r="B140" s="679"/>
      <c r="C140" s="245"/>
      <c r="D140" s="275"/>
      <c r="E140" s="792"/>
      <c r="F140" s="729"/>
      <c r="G140" s="729"/>
      <c r="H140" s="729"/>
      <c r="I140" s="729"/>
      <c r="J140" s="729"/>
      <c r="K140" s="729"/>
      <c r="L140" s="729"/>
      <c r="M140" s="729"/>
      <c r="N140" s="729"/>
      <c r="O140" s="729"/>
      <c r="P140" s="729"/>
      <c r="Q140" s="729"/>
      <c r="R140" s="729"/>
      <c r="S140" s="729"/>
      <c r="T140" s="729"/>
      <c r="U140" s="729"/>
      <c r="V140" s="729"/>
      <c r="W140" s="729"/>
      <c r="X140" s="729"/>
      <c r="Y140" s="729"/>
      <c r="Z140" s="751"/>
      <c r="AA140" s="803"/>
      <c r="AB140" s="538">
        <f>VLOOKUP(D141,$AI$57:$AJ$59,2,FALSE)</f>
        <v>0</v>
      </c>
    </row>
    <row r="141" spans="1:28" s="1" customFormat="1" ht="22.5" customHeight="1" x14ac:dyDescent="0.25">
      <c r="A141" s="522"/>
      <c r="B141" s="679" t="s">
        <v>585</v>
      </c>
      <c r="C141" s="245">
        <v>12</v>
      </c>
      <c r="D141" s="92" t="s">
        <v>4</v>
      </c>
      <c r="E141" s="792"/>
      <c r="F141" s="729"/>
      <c r="G141" s="729"/>
      <c r="H141" s="729"/>
      <c r="I141" s="729"/>
      <c r="J141" s="729"/>
      <c r="K141" s="729"/>
      <c r="L141" s="729"/>
      <c r="M141" s="729"/>
      <c r="N141" s="729"/>
      <c r="O141" s="729"/>
      <c r="P141" s="729"/>
      <c r="Q141" s="729"/>
      <c r="R141" s="729"/>
      <c r="S141" s="729"/>
      <c r="T141" s="729"/>
      <c r="U141" s="729"/>
      <c r="V141" s="729"/>
      <c r="W141" s="729"/>
      <c r="X141" s="729"/>
      <c r="Y141" s="729"/>
      <c r="Z141" s="751"/>
      <c r="AA141" s="803"/>
      <c r="AB141" s="2"/>
    </row>
    <row r="142" spans="1:28" s="1" customFormat="1" ht="22.5" customHeight="1" x14ac:dyDescent="0.25">
      <c r="A142" s="522"/>
      <c r="B142" s="679"/>
      <c r="C142" s="245"/>
      <c r="D142" s="247"/>
      <c r="E142" s="792"/>
      <c r="F142" s="729"/>
      <c r="G142" s="729"/>
      <c r="H142" s="729"/>
      <c r="I142" s="729"/>
      <c r="J142" s="729"/>
      <c r="K142" s="729"/>
      <c r="L142" s="729"/>
      <c r="M142" s="729"/>
      <c r="N142" s="729"/>
      <c r="O142" s="729"/>
      <c r="P142" s="729"/>
      <c r="Q142" s="729"/>
      <c r="R142" s="729"/>
      <c r="S142" s="729"/>
      <c r="T142" s="729"/>
      <c r="U142" s="729"/>
      <c r="V142" s="729"/>
      <c r="W142" s="729"/>
      <c r="X142" s="729"/>
      <c r="Y142" s="729"/>
      <c r="Z142" s="751"/>
      <c r="AA142" s="803"/>
      <c r="AB142" s="2"/>
    </row>
    <row r="143" spans="1:28" s="1" customFormat="1" ht="22.5" customHeight="1" x14ac:dyDescent="0.25">
      <c r="A143" s="522"/>
      <c r="B143" s="679"/>
      <c r="C143" s="245"/>
      <c r="D143" s="247"/>
      <c r="E143" s="466"/>
      <c r="F143" s="467"/>
      <c r="G143" s="467"/>
      <c r="H143" s="467"/>
      <c r="I143" s="467"/>
      <c r="J143" s="467"/>
      <c r="K143" s="467"/>
      <c r="L143" s="467"/>
      <c r="M143" s="467"/>
      <c r="N143" s="467"/>
      <c r="O143" s="467"/>
      <c r="P143" s="467"/>
      <c r="Q143" s="467"/>
      <c r="R143" s="467"/>
      <c r="S143" s="467"/>
      <c r="T143" s="467"/>
      <c r="U143" s="467"/>
      <c r="V143" s="467"/>
      <c r="W143" s="467"/>
      <c r="X143" s="467"/>
      <c r="Y143" s="467"/>
      <c r="Z143" s="468"/>
      <c r="AA143" s="803"/>
      <c r="AB143" s="2"/>
    </row>
    <row r="144" spans="1:28" s="1" customFormat="1" ht="22.5" customHeight="1" x14ac:dyDescent="0.25">
      <c r="A144" s="522"/>
      <c r="B144" s="679"/>
      <c r="C144" s="245"/>
      <c r="D144" s="247"/>
      <c r="E144" s="479"/>
      <c r="F144" s="480"/>
      <c r="G144" s="480"/>
      <c r="H144" s="480"/>
      <c r="I144" s="480"/>
      <c r="J144" s="480"/>
      <c r="K144" s="480"/>
      <c r="L144" s="480"/>
      <c r="M144" s="480"/>
      <c r="N144" s="480"/>
      <c r="O144" s="480"/>
      <c r="P144" s="480"/>
      <c r="Q144" s="480"/>
      <c r="R144" s="480"/>
      <c r="S144" s="480"/>
      <c r="T144" s="480"/>
      <c r="U144" s="480"/>
      <c r="V144" s="480"/>
      <c r="W144" s="480"/>
      <c r="X144" s="480"/>
      <c r="Y144" s="480"/>
      <c r="Z144" s="481"/>
      <c r="AA144" s="803"/>
      <c r="AB144" s="2"/>
    </row>
    <row r="145" spans="1:28" s="1" customFormat="1" ht="22.5" customHeight="1" x14ac:dyDescent="0.25">
      <c r="A145" s="522"/>
      <c r="B145" s="679"/>
      <c r="C145" s="245"/>
      <c r="D145" s="247"/>
      <c r="E145" s="479"/>
      <c r="F145" s="480"/>
      <c r="G145" s="480"/>
      <c r="H145" s="480"/>
      <c r="I145" s="480"/>
      <c r="J145" s="480"/>
      <c r="K145" s="480"/>
      <c r="L145" s="480"/>
      <c r="M145" s="480"/>
      <c r="N145" s="480"/>
      <c r="O145" s="480"/>
      <c r="P145" s="480"/>
      <c r="Q145" s="480"/>
      <c r="R145" s="480"/>
      <c r="S145" s="480"/>
      <c r="T145" s="480"/>
      <c r="U145" s="480"/>
      <c r="V145" s="480"/>
      <c r="W145" s="480"/>
      <c r="X145" s="480"/>
      <c r="Y145" s="480"/>
      <c r="Z145" s="481"/>
      <c r="AA145" s="803"/>
      <c r="AB145" s="2"/>
    </row>
    <row r="146" spans="1:28" s="1" customFormat="1" ht="22.5" customHeight="1" x14ac:dyDescent="0.25">
      <c r="A146" s="522"/>
      <c r="B146" s="468"/>
      <c r="C146" s="276"/>
      <c r="D146" s="275"/>
      <c r="E146" s="476"/>
      <c r="F146" s="477"/>
      <c r="G146" s="477"/>
      <c r="H146" s="477"/>
      <c r="I146" s="477"/>
      <c r="J146" s="477"/>
      <c r="K146" s="477"/>
      <c r="L146" s="477"/>
      <c r="M146" s="477"/>
      <c r="N146" s="477"/>
      <c r="O146" s="477"/>
      <c r="P146" s="477"/>
      <c r="Q146" s="477"/>
      <c r="R146" s="477"/>
      <c r="S146" s="477"/>
      <c r="T146" s="477"/>
      <c r="U146" s="477"/>
      <c r="V146" s="477"/>
      <c r="W146" s="477"/>
      <c r="X146" s="477"/>
      <c r="Y146" s="477"/>
      <c r="Z146" s="478"/>
      <c r="AA146" s="803"/>
      <c r="AB146" s="2"/>
    </row>
    <row r="147" spans="1:28" s="1" customFormat="1" ht="22.5" customHeight="1" x14ac:dyDescent="0.25">
      <c r="A147" s="522" t="s">
        <v>568</v>
      </c>
      <c r="B147" s="667" t="s">
        <v>586</v>
      </c>
      <c r="C147" s="245">
        <v>13</v>
      </c>
      <c r="D147" s="92" t="s">
        <v>4</v>
      </c>
      <c r="E147" s="677" t="s">
        <v>147</v>
      </c>
      <c r="F147" s="678"/>
      <c r="G147" s="678"/>
      <c r="H147" s="678"/>
      <c r="I147" s="678"/>
      <c r="J147" s="678"/>
      <c r="K147" s="678"/>
      <c r="L147" s="678"/>
      <c r="M147" s="678"/>
      <c r="N147" s="678"/>
      <c r="O147" s="678"/>
      <c r="P147" s="678"/>
      <c r="Q147" s="678"/>
      <c r="R147" s="678"/>
      <c r="S147" s="678"/>
      <c r="T147" s="678"/>
      <c r="U147" s="678"/>
      <c r="V147" s="678"/>
      <c r="W147" s="678"/>
      <c r="X147" s="678"/>
      <c r="Y147" s="678"/>
      <c r="Z147" s="679"/>
      <c r="AA147" s="26"/>
      <c r="AB147" s="538">
        <f>VLOOKUP(D147,$AI$57:$AJ$59,2,FALSE)</f>
        <v>0</v>
      </c>
    </row>
    <row r="148" spans="1:28" s="1" customFormat="1" ht="22.5" customHeight="1" x14ac:dyDescent="0.25">
      <c r="A148" s="522"/>
      <c r="B148" s="667"/>
      <c r="C148" s="245"/>
      <c r="D148" s="247"/>
      <c r="E148" s="677"/>
      <c r="F148" s="678"/>
      <c r="G148" s="678"/>
      <c r="H148" s="678"/>
      <c r="I148" s="678"/>
      <c r="J148" s="678"/>
      <c r="K148" s="678"/>
      <c r="L148" s="678"/>
      <c r="M148" s="678"/>
      <c r="N148" s="678"/>
      <c r="O148" s="678"/>
      <c r="P148" s="678"/>
      <c r="Q148" s="678"/>
      <c r="R148" s="678"/>
      <c r="S148" s="678"/>
      <c r="T148" s="678"/>
      <c r="U148" s="678"/>
      <c r="V148" s="678"/>
      <c r="W148" s="678"/>
      <c r="X148" s="678"/>
      <c r="Y148" s="678"/>
      <c r="Z148" s="679"/>
      <c r="AA148" s="26"/>
      <c r="AB148" s="2"/>
    </row>
    <row r="149" spans="1:28" s="1" customFormat="1" ht="22.5" customHeight="1" x14ac:dyDescent="0.25">
      <c r="A149" s="522"/>
      <c r="B149" s="667"/>
      <c r="C149" s="245"/>
      <c r="D149" s="247"/>
      <c r="E149" s="46"/>
      <c r="F149" s="721" t="s">
        <v>319</v>
      </c>
      <c r="G149" s="721"/>
      <c r="H149" s="721"/>
      <c r="I149" s="721"/>
      <c r="J149" s="721"/>
      <c r="K149" s="680"/>
      <c r="L149" s="680"/>
      <c r="M149" s="680"/>
      <c r="N149" s="680"/>
      <c r="O149" s="680"/>
      <c r="P149" s="680"/>
      <c r="Q149" s="680"/>
      <c r="R149" s="680"/>
      <c r="S149" s="680"/>
      <c r="T149" s="680"/>
      <c r="U149" s="680"/>
      <c r="V149" s="680"/>
      <c r="W149" s="680"/>
      <c r="X149" s="680"/>
      <c r="Y149" s="680"/>
      <c r="Z149" s="47"/>
      <c r="AA149" s="26"/>
      <c r="AB149" s="2"/>
    </row>
    <row r="150" spans="1:28" s="1" customFormat="1" ht="22.5" customHeight="1" x14ac:dyDescent="0.25">
      <c r="A150" s="522"/>
      <c r="B150" s="667"/>
      <c r="C150" s="245"/>
      <c r="D150" s="247"/>
      <c r="E150" s="46" t="s">
        <v>321</v>
      </c>
      <c r="F150" s="721" t="s">
        <v>320</v>
      </c>
      <c r="G150" s="721"/>
      <c r="H150" s="721"/>
      <c r="I150" s="721"/>
      <c r="J150" s="721"/>
      <c r="K150" s="668"/>
      <c r="L150" s="668"/>
      <c r="M150" s="668"/>
      <c r="N150" s="668"/>
      <c r="O150" s="668"/>
      <c r="P150" s="668"/>
      <c r="Q150" s="241"/>
      <c r="R150" s="241"/>
      <c r="S150" s="241"/>
      <c r="T150" s="241"/>
      <c r="U150" s="241"/>
      <c r="V150" s="241"/>
      <c r="W150" s="241"/>
      <c r="X150" s="241"/>
      <c r="Y150" s="241"/>
      <c r="Z150" s="468"/>
      <c r="AA150" s="26"/>
    </row>
    <row r="151" spans="1:28" s="1" customFormat="1" ht="22.5" customHeight="1" x14ac:dyDescent="0.25">
      <c r="A151" s="522"/>
      <c r="B151" s="667"/>
      <c r="C151" s="245"/>
      <c r="D151" s="247"/>
      <c r="E151" s="55"/>
      <c r="F151" s="721" t="s">
        <v>322</v>
      </c>
      <c r="G151" s="721"/>
      <c r="H151" s="721"/>
      <c r="I151" s="721"/>
      <c r="J151" s="721"/>
      <c r="K151" s="672" t="s">
        <v>269</v>
      </c>
      <c r="L151" s="672"/>
      <c r="M151" s="672"/>
      <c r="N151" s="56"/>
      <c r="O151" s="56"/>
      <c r="P151" s="56"/>
      <c r="Q151" s="56"/>
      <c r="R151" s="56"/>
      <c r="S151" s="56"/>
      <c r="T151" s="56"/>
      <c r="U151" s="56"/>
      <c r="V151" s="56"/>
      <c r="W151" s="56"/>
      <c r="X151" s="56"/>
      <c r="Y151" s="56"/>
      <c r="Z151" s="57"/>
      <c r="AA151" s="26"/>
      <c r="AB151" s="2"/>
    </row>
    <row r="152" spans="1:28" s="1" customFormat="1" ht="22.5" customHeight="1" x14ac:dyDescent="0.25">
      <c r="A152" s="522"/>
      <c r="B152" s="667"/>
      <c r="C152" s="245"/>
      <c r="D152" s="247"/>
      <c r="E152" s="46"/>
      <c r="F152" s="721" t="s">
        <v>325</v>
      </c>
      <c r="G152" s="721"/>
      <c r="H152" s="721"/>
      <c r="I152" s="721"/>
      <c r="J152" s="721"/>
      <c r="K152" s="680"/>
      <c r="L152" s="680"/>
      <c r="M152" s="680"/>
      <c r="N152" s="680"/>
      <c r="O152" s="680"/>
      <c r="P152" s="680"/>
      <c r="Q152" s="680"/>
      <c r="R152" s="680"/>
      <c r="S152" s="680"/>
      <c r="T152" s="680"/>
      <c r="U152" s="680"/>
      <c r="V152" s="680"/>
      <c r="W152" s="680"/>
      <c r="X152" s="680"/>
      <c r="Y152" s="680"/>
      <c r="Z152" s="47"/>
      <c r="AA152" s="26"/>
    </row>
    <row r="153" spans="1:28" s="1" customFormat="1" ht="22.5" customHeight="1" x14ac:dyDescent="0.25">
      <c r="A153" s="522"/>
      <c r="B153" s="667"/>
      <c r="C153" s="245"/>
      <c r="D153" s="247"/>
      <c r="E153" s="46" t="s">
        <v>321</v>
      </c>
      <c r="F153" s="721" t="s">
        <v>320</v>
      </c>
      <c r="G153" s="721"/>
      <c r="H153" s="721"/>
      <c r="I153" s="721"/>
      <c r="J153" s="721"/>
      <c r="K153" s="668"/>
      <c r="L153" s="668"/>
      <c r="M153" s="668"/>
      <c r="N153" s="668"/>
      <c r="O153" s="668"/>
      <c r="P153" s="668"/>
      <c r="Q153" s="477"/>
      <c r="R153" s="477"/>
      <c r="S153" s="477"/>
      <c r="T153" s="477"/>
      <c r="U153" s="477"/>
      <c r="V153" s="477"/>
      <c r="W153" s="477"/>
      <c r="X153" s="477"/>
      <c r="Y153" s="477"/>
      <c r="Z153" s="478"/>
      <c r="AA153" s="26"/>
      <c r="AB153" s="280">
        <v>44652</v>
      </c>
    </row>
    <row r="154" spans="1:28" s="1" customFormat="1" ht="22.5" customHeight="1" x14ac:dyDescent="0.25">
      <c r="A154" s="522"/>
      <c r="B154" s="484"/>
      <c r="C154" s="245"/>
      <c r="D154" s="247"/>
      <c r="E154" s="55"/>
      <c r="F154" s="721" t="s">
        <v>322</v>
      </c>
      <c r="G154" s="721"/>
      <c r="H154" s="721"/>
      <c r="I154" s="721"/>
      <c r="J154" s="721"/>
      <c r="K154" s="672" t="s">
        <v>269</v>
      </c>
      <c r="L154" s="672"/>
      <c r="M154" s="672"/>
      <c r="N154" s="56"/>
      <c r="O154" s="56"/>
      <c r="P154" s="56"/>
      <c r="Q154" s="56"/>
      <c r="R154" s="56"/>
      <c r="S154" s="56"/>
      <c r="T154" s="56"/>
      <c r="U154" s="56"/>
      <c r="V154" s="56"/>
      <c r="W154" s="56"/>
      <c r="X154" s="56"/>
      <c r="Y154" s="56"/>
      <c r="Z154" s="57"/>
      <c r="AA154" s="26"/>
      <c r="AB154" s="2"/>
    </row>
    <row r="155" spans="1:28" s="1" customFormat="1" ht="22.5" customHeight="1" x14ac:dyDescent="0.25">
      <c r="A155" s="522"/>
      <c r="B155" s="484"/>
      <c r="C155" s="245"/>
      <c r="D155" s="247"/>
      <c r="E155" s="55"/>
      <c r="F155" s="56"/>
      <c r="G155" s="56"/>
      <c r="H155" s="56"/>
      <c r="I155" s="56"/>
      <c r="J155" s="56"/>
      <c r="K155" s="56"/>
      <c r="L155" s="56"/>
      <c r="M155" s="56"/>
      <c r="N155" s="56"/>
      <c r="O155" s="56"/>
      <c r="P155" s="56"/>
      <c r="Q155" s="56"/>
      <c r="R155" s="56"/>
      <c r="S155" s="56"/>
      <c r="T155" s="56"/>
      <c r="U155" s="56"/>
      <c r="V155" s="56"/>
      <c r="W155" s="56"/>
      <c r="X155" s="56"/>
      <c r="Y155" s="56"/>
      <c r="Z155" s="57"/>
      <c r="AA155" s="26"/>
      <c r="AB155" s="2"/>
    </row>
    <row r="156" spans="1:28" s="1" customFormat="1" ht="22.5" customHeight="1" x14ac:dyDescent="0.25">
      <c r="A156" s="522"/>
      <c r="B156" s="484"/>
      <c r="C156" s="245"/>
      <c r="D156" s="247"/>
      <c r="E156" s="677" t="s">
        <v>179</v>
      </c>
      <c r="F156" s="678"/>
      <c r="G156" s="678"/>
      <c r="H156" s="678"/>
      <c r="I156" s="678"/>
      <c r="J156" s="678"/>
      <c r="K156" s="678"/>
      <c r="L156" s="678"/>
      <c r="M156" s="678"/>
      <c r="N156" s="678"/>
      <c r="O156" s="678"/>
      <c r="P156" s="678"/>
      <c r="Q156" s="678"/>
      <c r="R156" s="678"/>
      <c r="S156" s="678"/>
      <c r="T156" s="678"/>
      <c r="U156" s="678"/>
      <c r="V156" s="678"/>
      <c r="W156" s="678"/>
      <c r="X156" s="678"/>
      <c r="Y156" s="678"/>
      <c r="Z156" s="679"/>
      <c r="AA156" s="26"/>
      <c r="AB156" s="2"/>
    </row>
    <row r="157" spans="1:28" s="1" customFormat="1" ht="22.5" customHeight="1" x14ac:dyDescent="0.25">
      <c r="A157" s="522"/>
      <c r="B157" s="484"/>
      <c r="C157" s="245"/>
      <c r="D157" s="247"/>
      <c r="E157" s="677"/>
      <c r="F157" s="678"/>
      <c r="G157" s="678"/>
      <c r="H157" s="678"/>
      <c r="I157" s="678"/>
      <c r="J157" s="678"/>
      <c r="K157" s="678"/>
      <c r="L157" s="678"/>
      <c r="M157" s="678"/>
      <c r="N157" s="678"/>
      <c r="O157" s="678"/>
      <c r="P157" s="678"/>
      <c r="Q157" s="678"/>
      <c r="R157" s="678"/>
      <c r="S157" s="678"/>
      <c r="T157" s="678"/>
      <c r="U157" s="678"/>
      <c r="V157" s="678"/>
      <c r="W157" s="678"/>
      <c r="X157" s="678"/>
      <c r="Y157" s="678"/>
      <c r="Z157" s="679"/>
      <c r="AA157" s="26"/>
      <c r="AB157" s="2"/>
    </row>
    <row r="158" spans="1:28" s="1" customFormat="1" ht="22.5" customHeight="1" x14ac:dyDescent="0.25">
      <c r="A158" s="522"/>
      <c r="B158" s="484"/>
      <c r="C158" s="245"/>
      <c r="D158" s="247"/>
      <c r="E158" s="677"/>
      <c r="F158" s="678"/>
      <c r="G158" s="678"/>
      <c r="H158" s="678"/>
      <c r="I158" s="678"/>
      <c r="J158" s="678"/>
      <c r="K158" s="678"/>
      <c r="L158" s="678"/>
      <c r="M158" s="678"/>
      <c r="N158" s="678"/>
      <c r="O158" s="678"/>
      <c r="P158" s="678"/>
      <c r="Q158" s="678"/>
      <c r="R158" s="678"/>
      <c r="S158" s="678"/>
      <c r="T158" s="678"/>
      <c r="U158" s="678"/>
      <c r="V158" s="678"/>
      <c r="W158" s="678"/>
      <c r="X158" s="678"/>
      <c r="Y158" s="678"/>
      <c r="Z158" s="679"/>
      <c r="AA158" s="26"/>
      <c r="AB158" s="2"/>
    </row>
    <row r="159" spans="1:28" s="1" customFormat="1" ht="22.5" customHeight="1" x14ac:dyDescent="0.25">
      <c r="A159" s="53"/>
      <c r="B159" s="527"/>
      <c r="C159" s="246"/>
      <c r="D159" s="270"/>
      <c r="E159" s="735"/>
      <c r="F159" s="736"/>
      <c r="G159" s="736"/>
      <c r="H159" s="736"/>
      <c r="I159" s="736"/>
      <c r="J159" s="736"/>
      <c r="K159" s="736"/>
      <c r="L159" s="736"/>
      <c r="M159" s="736"/>
      <c r="N159" s="736"/>
      <c r="O159" s="736"/>
      <c r="P159" s="736"/>
      <c r="Q159" s="736"/>
      <c r="R159" s="736"/>
      <c r="S159" s="736"/>
      <c r="T159" s="736"/>
      <c r="U159" s="736"/>
      <c r="V159" s="736"/>
      <c r="W159" s="736"/>
      <c r="X159" s="736"/>
      <c r="Y159" s="736"/>
      <c r="Z159" s="737"/>
      <c r="AA159" s="512"/>
      <c r="AB159" s="2"/>
    </row>
    <row r="160" spans="1:28" s="1" customFormat="1" ht="22.5" customHeight="1" x14ac:dyDescent="0.25">
      <c r="A160" s="54"/>
      <c r="B160" s="62"/>
      <c r="C160" s="245"/>
      <c r="D160" s="247"/>
      <c r="E160" s="55"/>
      <c r="F160" s="56"/>
      <c r="G160" s="56"/>
      <c r="H160" s="56"/>
      <c r="I160" s="56"/>
      <c r="J160" s="56"/>
      <c r="K160" s="56"/>
      <c r="L160" s="56"/>
      <c r="M160" s="56"/>
      <c r="N160" s="56"/>
      <c r="O160" s="56"/>
      <c r="P160" s="56"/>
      <c r="Q160" s="56"/>
      <c r="R160" s="56"/>
      <c r="S160" s="56"/>
      <c r="T160" s="56"/>
      <c r="U160" s="56"/>
      <c r="V160" s="56"/>
      <c r="W160" s="56"/>
      <c r="X160" s="56"/>
      <c r="Y160" s="56"/>
      <c r="Z160" s="57"/>
      <c r="AA160" s="492"/>
      <c r="AB160" s="2"/>
    </row>
    <row r="161" spans="1:28" s="1" customFormat="1" ht="22.5" customHeight="1" x14ac:dyDescent="0.25">
      <c r="A161" s="522" t="s">
        <v>613</v>
      </c>
      <c r="B161" s="667" t="s">
        <v>615</v>
      </c>
      <c r="C161" s="245"/>
      <c r="D161" s="247"/>
      <c r="E161" s="677" t="s">
        <v>789</v>
      </c>
      <c r="F161" s="678"/>
      <c r="G161" s="678"/>
      <c r="H161" s="678"/>
      <c r="I161" s="678"/>
      <c r="J161" s="678"/>
      <c r="K161" s="678"/>
      <c r="L161" s="678"/>
      <c r="M161" s="678"/>
      <c r="N161" s="678"/>
      <c r="O161" s="678"/>
      <c r="P161" s="678"/>
      <c r="Q161" s="678"/>
      <c r="R161" s="678"/>
      <c r="S161" s="678"/>
      <c r="T161" s="678"/>
      <c r="U161" s="678"/>
      <c r="V161" s="678"/>
      <c r="W161" s="678"/>
      <c r="X161" s="678"/>
      <c r="Y161" s="678"/>
      <c r="Z161" s="679"/>
      <c r="AB161" s="2"/>
    </row>
    <row r="162" spans="1:28" s="1" customFormat="1" ht="22.5" customHeight="1" x14ac:dyDescent="0.25">
      <c r="A162" s="522"/>
      <c r="B162" s="667"/>
      <c r="C162" s="245"/>
      <c r="D162" s="247"/>
      <c r="E162" s="677"/>
      <c r="F162" s="678"/>
      <c r="G162" s="678"/>
      <c r="H162" s="678"/>
      <c r="I162" s="678"/>
      <c r="J162" s="678"/>
      <c r="K162" s="678"/>
      <c r="L162" s="678"/>
      <c r="M162" s="678"/>
      <c r="N162" s="678"/>
      <c r="O162" s="678"/>
      <c r="P162" s="678"/>
      <c r="Q162" s="678"/>
      <c r="R162" s="678"/>
      <c r="S162" s="678"/>
      <c r="T162" s="678"/>
      <c r="U162" s="678"/>
      <c r="V162" s="678"/>
      <c r="W162" s="678"/>
      <c r="X162" s="678"/>
      <c r="Y162" s="678"/>
      <c r="Z162" s="679"/>
      <c r="AB162" s="2"/>
    </row>
    <row r="163" spans="1:28" s="1" customFormat="1" ht="22.5" customHeight="1" x14ac:dyDescent="0.25">
      <c r="A163" s="522"/>
      <c r="B163" s="484"/>
      <c r="C163" s="245"/>
      <c r="D163" s="275"/>
      <c r="E163" s="677"/>
      <c r="F163" s="678"/>
      <c r="G163" s="678"/>
      <c r="H163" s="678"/>
      <c r="I163" s="678"/>
      <c r="J163" s="678"/>
      <c r="K163" s="678"/>
      <c r="L163" s="678"/>
      <c r="M163" s="678"/>
      <c r="N163" s="678"/>
      <c r="O163" s="678"/>
      <c r="P163" s="678"/>
      <c r="Q163" s="678"/>
      <c r="R163" s="678"/>
      <c r="S163" s="678"/>
      <c r="T163" s="678"/>
      <c r="U163" s="678"/>
      <c r="V163" s="678"/>
      <c r="W163" s="678"/>
      <c r="X163" s="678"/>
      <c r="Y163" s="678"/>
      <c r="Z163" s="679"/>
      <c r="AB163" s="2"/>
    </row>
    <row r="164" spans="1:28" s="1" customFormat="1" ht="22.5" customHeight="1" x14ac:dyDescent="0.25">
      <c r="A164" s="522"/>
      <c r="B164" s="667" t="s">
        <v>588</v>
      </c>
      <c r="C164" s="245">
        <v>14</v>
      </c>
      <c r="D164" s="92" t="s">
        <v>4</v>
      </c>
      <c r="E164" s="677" t="s">
        <v>54</v>
      </c>
      <c r="F164" s="678"/>
      <c r="G164" s="678"/>
      <c r="H164" s="678"/>
      <c r="I164" s="678"/>
      <c r="J164" s="678"/>
      <c r="K164" s="678"/>
      <c r="L164" s="678"/>
      <c r="M164" s="678"/>
      <c r="N164" s="678"/>
      <c r="O164" s="678"/>
      <c r="P164" s="678"/>
      <c r="Q164" s="678"/>
      <c r="R164" s="678"/>
      <c r="S164" s="678"/>
      <c r="T164" s="678"/>
      <c r="U164" s="678"/>
      <c r="V164" s="678"/>
      <c r="W164" s="678"/>
      <c r="X164" s="678"/>
      <c r="Y164" s="678"/>
      <c r="Z164" s="679"/>
      <c r="AA164" s="802" t="s">
        <v>788</v>
      </c>
      <c r="AB164" s="538">
        <f>VLOOKUP(D164,$AI$57:$AJ$59,2,FALSE)</f>
        <v>0</v>
      </c>
    </row>
    <row r="165" spans="1:28" s="1" customFormat="1" ht="22.5" customHeight="1" x14ac:dyDescent="0.25">
      <c r="A165" s="522"/>
      <c r="B165" s="667"/>
      <c r="C165" s="245"/>
      <c r="D165" s="271"/>
      <c r="E165" s="480"/>
      <c r="F165" s="702" t="s">
        <v>326</v>
      </c>
      <c r="G165" s="702"/>
      <c r="H165" s="702"/>
      <c r="I165" s="702"/>
      <c r="J165" s="702"/>
      <c r="K165" s="668"/>
      <c r="L165" s="668"/>
      <c r="M165" s="668"/>
      <c r="N165" s="668"/>
      <c r="O165" s="668"/>
      <c r="P165" s="668"/>
      <c r="T165" s="497"/>
      <c r="U165" s="497"/>
      <c r="V165" s="497"/>
      <c r="W165" s="497"/>
      <c r="X165" s="497"/>
      <c r="Y165" s="490"/>
      <c r="Z165" s="468"/>
      <c r="AA165" s="802"/>
      <c r="AB165" s="2"/>
    </row>
    <row r="166" spans="1:28" s="1" customFormat="1" ht="22.5" customHeight="1" x14ac:dyDescent="0.25">
      <c r="A166" s="522"/>
      <c r="B166" s="667"/>
      <c r="C166" s="245"/>
      <c r="D166" s="248"/>
      <c r="E166" s="480"/>
      <c r="F166" s="671" t="s">
        <v>327</v>
      </c>
      <c r="G166" s="671"/>
      <c r="H166" s="671"/>
      <c r="I166" s="671"/>
      <c r="J166" s="671"/>
      <c r="K166" s="703" t="s">
        <v>331</v>
      </c>
      <c r="L166" s="703"/>
      <c r="M166" s="703"/>
      <c r="N166" s="515"/>
      <c r="O166" s="678"/>
      <c r="P166" s="678"/>
      <c r="Q166" s="678"/>
      <c r="R166" s="678"/>
      <c r="S166" s="678"/>
      <c r="T166" s="678"/>
      <c r="U166" s="678"/>
      <c r="V166" s="678"/>
      <c r="W166" s="678"/>
      <c r="X166" s="678"/>
      <c r="Y166" s="678"/>
      <c r="Z166" s="66"/>
      <c r="AA166" s="802"/>
      <c r="AB166" s="2"/>
    </row>
    <row r="167" spans="1:28" s="1" customFormat="1" ht="22.5" customHeight="1" x14ac:dyDescent="0.25">
      <c r="A167" s="522"/>
      <c r="B167" s="667"/>
      <c r="C167" s="245"/>
      <c r="D167" s="248"/>
      <c r="E167" s="480"/>
      <c r="F167" s="515"/>
      <c r="G167" s="515"/>
      <c r="H167" s="515"/>
      <c r="I167" s="515"/>
      <c r="J167" s="515"/>
      <c r="K167" s="703" t="s">
        <v>332</v>
      </c>
      <c r="L167" s="703"/>
      <c r="M167" s="703"/>
      <c r="N167" s="515"/>
      <c r="O167" s="678"/>
      <c r="P167" s="678"/>
      <c r="Q167" s="678"/>
      <c r="R167" s="678"/>
      <c r="S167" s="678"/>
      <c r="T167" s="678"/>
      <c r="U167" s="678"/>
      <c r="V167" s="678"/>
      <c r="W167" s="678"/>
      <c r="X167" s="678"/>
      <c r="Y167" s="678"/>
      <c r="Z167" s="66"/>
      <c r="AA167" s="502"/>
      <c r="AB167" s="2"/>
    </row>
    <row r="168" spans="1:28" s="1" customFormat="1" ht="22.5" customHeight="1" x14ac:dyDescent="0.25">
      <c r="A168" s="522"/>
      <c r="B168" s="484"/>
      <c r="C168" s="245"/>
      <c r="D168" s="247"/>
      <c r="E168" s="480"/>
      <c r="F168" s="703" t="s">
        <v>328</v>
      </c>
      <c r="G168" s="703"/>
      <c r="H168" s="703"/>
      <c r="I168" s="703"/>
      <c r="J168" s="703"/>
      <c r="K168" s="680"/>
      <c r="L168" s="680"/>
      <c r="M168" s="680"/>
      <c r="N168" s="680"/>
      <c r="O168" s="680"/>
      <c r="P168" s="680"/>
      <c r="Q168" s="680"/>
      <c r="R168" s="680"/>
      <c r="S168" s="680"/>
      <c r="T168" s="680"/>
      <c r="U168" s="680"/>
      <c r="V168" s="680"/>
      <c r="W168" s="680"/>
      <c r="X168" s="680"/>
      <c r="Y168" s="680"/>
      <c r="Z168" s="66"/>
      <c r="AA168" s="502"/>
      <c r="AB168" s="2"/>
    </row>
    <row r="169" spans="1:28" s="1" customFormat="1" ht="22.5" customHeight="1" x14ac:dyDescent="0.25">
      <c r="A169" s="522"/>
      <c r="B169" s="484"/>
      <c r="C169" s="245"/>
      <c r="D169" s="247"/>
      <c r="E169" s="67"/>
      <c r="F169" s="515"/>
      <c r="G169" s="515"/>
      <c r="H169" s="515"/>
      <c r="I169" s="515"/>
      <c r="J169" s="515"/>
      <c r="K169" s="515"/>
      <c r="L169" s="515"/>
      <c r="M169" s="515"/>
      <c r="N169" s="515"/>
      <c r="O169" s="515"/>
      <c r="P169" s="515"/>
      <c r="Q169" s="515"/>
      <c r="R169" s="515"/>
      <c r="S169" s="515"/>
      <c r="T169" s="515"/>
      <c r="U169" s="515"/>
      <c r="V169" s="515"/>
      <c r="W169" s="515"/>
      <c r="X169" s="515"/>
      <c r="Y169" s="515"/>
      <c r="Z169" s="66"/>
      <c r="AA169" s="502"/>
      <c r="AB169" s="2"/>
    </row>
    <row r="170" spans="1:28" s="1" customFormat="1" ht="22.5" customHeight="1" x14ac:dyDescent="0.25">
      <c r="A170" s="522"/>
      <c r="B170" s="468"/>
      <c r="C170" s="245"/>
      <c r="D170" s="247"/>
      <c r="E170" s="67"/>
      <c r="F170" s="515"/>
      <c r="G170" s="515"/>
      <c r="H170" s="515"/>
      <c r="I170" s="515"/>
      <c r="J170" s="515"/>
      <c r="K170" s="515"/>
      <c r="L170" s="515"/>
      <c r="M170" s="515"/>
      <c r="N170" s="515"/>
      <c r="O170" s="515"/>
      <c r="P170" s="515"/>
      <c r="Q170" s="515"/>
      <c r="R170" s="515"/>
      <c r="S170" s="515"/>
      <c r="T170" s="515"/>
      <c r="U170" s="515"/>
      <c r="V170" s="515"/>
      <c r="W170" s="515"/>
      <c r="X170" s="515"/>
      <c r="Y170" s="515"/>
      <c r="Z170" s="66"/>
      <c r="AA170" s="502"/>
      <c r="AB170" s="2"/>
    </row>
    <row r="171" spans="1:28" s="1" customFormat="1" ht="22.5" customHeight="1" x14ac:dyDescent="0.25">
      <c r="A171" s="522"/>
      <c r="B171" s="468"/>
      <c r="C171" s="245"/>
      <c r="D171" s="247"/>
      <c r="E171" s="67"/>
      <c r="F171" s="515"/>
      <c r="G171" s="515"/>
      <c r="H171" s="515"/>
      <c r="I171" s="515"/>
      <c r="J171" s="515"/>
      <c r="K171" s="515"/>
      <c r="L171" s="515"/>
      <c r="M171" s="515"/>
      <c r="N171" s="515"/>
      <c r="O171" s="515"/>
      <c r="P171" s="515"/>
      <c r="Q171" s="515"/>
      <c r="R171" s="515"/>
      <c r="S171" s="515"/>
      <c r="T171" s="515"/>
      <c r="U171" s="515"/>
      <c r="V171" s="515"/>
      <c r="W171" s="515"/>
      <c r="X171" s="515"/>
      <c r="Y171" s="515"/>
      <c r="Z171" s="66"/>
      <c r="AA171" s="502"/>
      <c r="AB171" s="2"/>
    </row>
    <row r="172" spans="1:28" s="1" customFormat="1" ht="22.5" customHeight="1" x14ac:dyDescent="0.25">
      <c r="A172" s="522"/>
      <c r="B172" s="468"/>
      <c r="C172" s="245"/>
      <c r="D172" s="247"/>
      <c r="E172" s="67"/>
      <c r="F172" s="515"/>
      <c r="G172" s="515"/>
      <c r="H172" s="515"/>
      <c r="I172" s="515"/>
      <c r="J172" s="515"/>
      <c r="K172" s="515"/>
      <c r="L172" s="515"/>
      <c r="M172" s="515"/>
      <c r="N172" s="515"/>
      <c r="O172" s="515"/>
      <c r="P172" s="515"/>
      <c r="Q172" s="515"/>
      <c r="R172" s="515"/>
      <c r="S172" s="515"/>
      <c r="T172" s="515"/>
      <c r="U172" s="515"/>
      <c r="V172" s="515"/>
      <c r="W172" s="515"/>
      <c r="X172" s="515"/>
      <c r="Y172" s="515"/>
      <c r="Z172" s="66"/>
      <c r="AA172" s="502"/>
      <c r="AB172" s="2"/>
    </row>
    <row r="173" spans="1:28" s="1" customFormat="1" ht="22.5" customHeight="1" x14ac:dyDescent="0.25">
      <c r="A173" s="522"/>
      <c r="B173" s="468"/>
      <c r="C173" s="245"/>
      <c r="D173" s="247"/>
      <c r="E173" s="67"/>
      <c r="F173" s="515"/>
      <c r="G173" s="515"/>
      <c r="H173" s="515"/>
      <c r="I173" s="515"/>
      <c r="J173" s="515"/>
      <c r="K173" s="515"/>
      <c r="L173" s="515"/>
      <c r="M173" s="515"/>
      <c r="N173" s="515"/>
      <c r="O173" s="515"/>
      <c r="P173" s="515"/>
      <c r="Q173" s="515"/>
      <c r="R173" s="515"/>
      <c r="S173" s="515"/>
      <c r="T173" s="515"/>
      <c r="U173" s="515"/>
      <c r="V173" s="515"/>
      <c r="W173" s="515"/>
      <c r="X173" s="515"/>
      <c r="Y173" s="515"/>
      <c r="Z173" s="66"/>
      <c r="AA173" s="502"/>
      <c r="AB173" s="2"/>
    </row>
    <row r="174" spans="1:28" s="1" customFormat="1" ht="22.5" customHeight="1" x14ac:dyDescent="0.25">
      <c r="A174" s="522"/>
      <c r="B174" s="468"/>
      <c r="C174" s="245"/>
      <c r="D174" s="247"/>
      <c r="E174" s="67"/>
      <c r="F174" s="515"/>
      <c r="G174" s="515"/>
      <c r="H174" s="515"/>
      <c r="I174" s="515"/>
      <c r="J174" s="515"/>
      <c r="K174" s="515"/>
      <c r="L174" s="515"/>
      <c r="M174" s="515"/>
      <c r="N174" s="515"/>
      <c r="O174" s="515"/>
      <c r="P174" s="515"/>
      <c r="Q174" s="515"/>
      <c r="R174" s="515"/>
      <c r="S174" s="515"/>
      <c r="T174" s="515"/>
      <c r="U174" s="515"/>
      <c r="V174" s="515"/>
      <c r="W174" s="515"/>
      <c r="X174" s="515"/>
      <c r="Y174" s="515"/>
      <c r="Z174" s="66"/>
      <c r="AA174" s="502"/>
      <c r="AB174" s="2"/>
    </row>
    <row r="175" spans="1:28" s="1" customFormat="1" ht="22.5" customHeight="1" x14ac:dyDescent="0.25">
      <c r="A175" s="522"/>
      <c r="B175" s="468"/>
      <c r="C175" s="245"/>
      <c r="D175" s="247"/>
      <c r="E175" s="67"/>
      <c r="F175" s="515"/>
      <c r="G175" s="515"/>
      <c r="H175" s="515"/>
      <c r="I175" s="515"/>
      <c r="J175" s="515"/>
      <c r="K175" s="515"/>
      <c r="L175" s="515"/>
      <c r="M175" s="515"/>
      <c r="N175" s="515"/>
      <c r="O175" s="515"/>
      <c r="P175" s="515"/>
      <c r="Q175" s="515"/>
      <c r="R175" s="515"/>
      <c r="S175" s="515"/>
      <c r="T175" s="515"/>
      <c r="U175" s="515"/>
      <c r="V175" s="515"/>
      <c r="W175" s="515"/>
      <c r="X175" s="515"/>
      <c r="Y175" s="515"/>
      <c r="Z175" s="66"/>
      <c r="AA175" s="502"/>
      <c r="AB175" s="2"/>
    </row>
    <row r="176" spans="1:28" s="1" customFormat="1" ht="22.5" customHeight="1" x14ac:dyDescent="0.25">
      <c r="A176" s="522"/>
      <c r="B176" s="468"/>
      <c r="C176" s="245"/>
      <c r="D176" s="247"/>
      <c r="E176" s="67"/>
      <c r="F176" s="515"/>
      <c r="G176" s="515"/>
      <c r="H176" s="515"/>
      <c r="I176" s="515"/>
      <c r="J176" s="515"/>
      <c r="K176" s="515"/>
      <c r="L176" s="515"/>
      <c r="M176" s="515"/>
      <c r="N176" s="515"/>
      <c r="O176" s="515"/>
      <c r="P176" s="515"/>
      <c r="Q176" s="515"/>
      <c r="R176" s="515"/>
      <c r="S176" s="515"/>
      <c r="T176" s="515"/>
      <c r="U176" s="515"/>
      <c r="V176" s="515"/>
      <c r="W176" s="515"/>
      <c r="X176" s="515"/>
      <c r="Y176" s="515"/>
      <c r="Z176" s="66"/>
      <c r="AA176" s="502"/>
      <c r="AB176" s="2"/>
    </row>
    <row r="177" spans="1:28" s="1" customFormat="1" ht="22.5" customHeight="1" x14ac:dyDescent="0.25">
      <c r="A177" s="522"/>
      <c r="B177" s="468"/>
      <c r="C177" s="245"/>
      <c r="D177" s="247"/>
      <c r="E177" s="67"/>
      <c r="F177" s="515"/>
      <c r="G177" s="515"/>
      <c r="H177" s="515"/>
      <c r="I177" s="515"/>
      <c r="J177" s="515"/>
      <c r="K177" s="515"/>
      <c r="L177" s="515"/>
      <c r="M177" s="515"/>
      <c r="N177" s="515"/>
      <c r="O177" s="515"/>
      <c r="P177" s="515"/>
      <c r="Q177" s="515"/>
      <c r="R177" s="515"/>
      <c r="S177" s="515"/>
      <c r="T177" s="515"/>
      <c r="U177" s="515"/>
      <c r="V177" s="515"/>
      <c r="W177" s="515"/>
      <c r="X177" s="515"/>
      <c r="Y177" s="515"/>
      <c r="Z177" s="66"/>
      <c r="AA177" s="502"/>
      <c r="AB177" s="2"/>
    </row>
    <row r="178" spans="1:28" s="1" customFormat="1" ht="22.5" customHeight="1" x14ac:dyDescent="0.25">
      <c r="A178" s="522"/>
      <c r="B178" s="468"/>
      <c r="C178" s="245"/>
      <c r="D178" s="247"/>
      <c r="E178" s="67"/>
      <c r="F178" s="515"/>
      <c r="G178" s="515"/>
      <c r="H178" s="515"/>
      <c r="I178" s="515"/>
      <c r="J178" s="515"/>
      <c r="K178" s="515"/>
      <c r="L178" s="515"/>
      <c r="M178" s="515"/>
      <c r="N178" s="515"/>
      <c r="O178" s="515"/>
      <c r="P178" s="515"/>
      <c r="Q178" s="515"/>
      <c r="R178" s="515"/>
      <c r="S178" s="515"/>
      <c r="T178" s="515"/>
      <c r="U178" s="515"/>
      <c r="V178" s="515"/>
      <c r="W178" s="515"/>
      <c r="X178" s="515"/>
      <c r="Y178" s="515"/>
      <c r="Z178" s="66"/>
      <c r="AA178" s="502"/>
      <c r="AB178" s="2"/>
    </row>
    <row r="179" spans="1:28" s="1" customFormat="1" ht="22.5" customHeight="1" x14ac:dyDescent="0.25">
      <c r="A179" s="522"/>
      <c r="B179" s="468"/>
      <c r="C179" s="245"/>
      <c r="D179" s="247"/>
      <c r="E179" s="67"/>
      <c r="F179" s="515"/>
      <c r="G179" s="515"/>
      <c r="H179" s="515"/>
      <c r="I179" s="515"/>
      <c r="J179" s="515"/>
      <c r="K179" s="515"/>
      <c r="L179" s="515"/>
      <c r="M179" s="515"/>
      <c r="N179" s="515"/>
      <c r="O179" s="515"/>
      <c r="P179" s="515"/>
      <c r="Q179" s="515"/>
      <c r="R179" s="515"/>
      <c r="S179" s="515"/>
      <c r="T179" s="515"/>
      <c r="U179" s="515"/>
      <c r="V179" s="515"/>
      <c r="W179" s="515"/>
      <c r="X179" s="515"/>
      <c r="Y179" s="515"/>
      <c r="Z179" s="66"/>
      <c r="AA179" s="502"/>
      <c r="AB179" s="2"/>
    </row>
    <row r="180" spans="1:28" s="1" customFormat="1" ht="22.5" customHeight="1" x14ac:dyDescent="0.25">
      <c r="A180" s="522"/>
      <c r="B180" s="468"/>
      <c r="C180" s="245"/>
      <c r="D180" s="247"/>
      <c r="E180" s="67"/>
      <c r="F180" s="515"/>
      <c r="G180" s="515"/>
      <c r="H180" s="515"/>
      <c r="I180" s="515"/>
      <c r="J180" s="515"/>
      <c r="K180" s="515"/>
      <c r="L180" s="515"/>
      <c r="M180" s="515"/>
      <c r="N180" s="515"/>
      <c r="O180" s="515"/>
      <c r="P180" s="515"/>
      <c r="Q180" s="515"/>
      <c r="R180" s="515"/>
      <c r="S180" s="515"/>
      <c r="T180" s="515"/>
      <c r="U180" s="515"/>
      <c r="V180" s="515"/>
      <c r="W180" s="515"/>
      <c r="X180" s="515"/>
      <c r="Y180" s="515"/>
      <c r="Z180" s="66"/>
      <c r="AA180" s="502"/>
      <c r="AB180" s="2"/>
    </row>
    <row r="181" spans="1:28" s="1" customFormat="1" ht="22.5" customHeight="1" x14ac:dyDescent="0.25">
      <c r="A181" s="522"/>
      <c r="B181" s="468"/>
      <c r="C181" s="245"/>
      <c r="D181" s="247"/>
      <c r="E181" s="704" t="s">
        <v>189</v>
      </c>
      <c r="F181" s="680"/>
      <c r="G181" s="680"/>
      <c r="H181" s="680"/>
      <c r="I181" s="680"/>
      <c r="J181" s="680"/>
      <c r="K181" s="680"/>
      <c r="L181" s="680"/>
      <c r="M181" s="680"/>
      <c r="N181" s="680"/>
      <c r="O181" s="680"/>
      <c r="P181" s="680"/>
      <c r="Q181" s="680"/>
      <c r="R181" s="680"/>
      <c r="S181" s="680"/>
      <c r="T181" s="680"/>
      <c r="U181" s="680"/>
      <c r="V181" s="680"/>
      <c r="W181" s="680"/>
      <c r="X181" s="680"/>
      <c r="Y181" s="680"/>
      <c r="Z181" s="667"/>
      <c r="AA181" s="502"/>
      <c r="AB181" s="2"/>
    </row>
    <row r="182" spans="1:28" s="1" customFormat="1" ht="22.5" customHeight="1" x14ac:dyDescent="0.25">
      <c r="A182" s="522"/>
      <c r="B182" s="468"/>
      <c r="C182" s="245"/>
      <c r="D182" s="247"/>
      <c r="E182" s="704"/>
      <c r="F182" s="680"/>
      <c r="G182" s="680"/>
      <c r="H182" s="680"/>
      <c r="I182" s="680"/>
      <c r="J182" s="680"/>
      <c r="K182" s="680"/>
      <c r="L182" s="680"/>
      <c r="M182" s="680"/>
      <c r="N182" s="680"/>
      <c r="O182" s="680"/>
      <c r="P182" s="680"/>
      <c r="Q182" s="680"/>
      <c r="R182" s="680"/>
      <c r="S182" s="680"/>
      <c r="T182" s="680"/>
      <c r="U182" s="680"/>
      <c r="V182" s="680"/>
      <c r="W182" s="680"/>
      <c r="X182" s="680"/>
      <c r="Y182" s="680"/>
      <c r="Z182" s="667"/>
      <c r="AA182" s="502"/>
      <c r="AB182" s="2"/>
    </row>
    <row r="183" spans="1:28" s="1" customFormat="1" ht="22.5" customHeight="1" x14ac:dyDescent="0.25">
      <c r="A183" s="168"/>
      <c r="B183" s="68"/>
      <c r="C183" s="252"/>
      <c r="D183" s="265"/>
      <c r="E183" s="842"/>
      <c r="F183" s="843"/>
      <c r="G183" s="843"/>
      <c r="H183" s="843"/>
      <c r="I183" s="843"/>
      <c r="J183" s="843"/>
      <c r="K183" s="843"/>
      <c r="L183" s="843"/>
      <c r="M183" s="843"/>
      <c r="N183" s="843"/>
      <c r="O183" s="843"/>
      <c r="P183" s="843"/>
      <c r="Q183" s="843"/>
      <c r="R183" s="843"/>
      <c r="S183" s="843"/>
      <c r="T183" s="843"/>
      <c r="U183" s="843"/>
      <c r="V183" s="843"/>
      <c r="W183" s="843"/>
      <c r="X183" s="843"/>
      <c r="Y183" s="843"/>
      <c r="Z183" s="789"/>
      <c r="AA183" s="156"/>
      <c r="AB183" s="2"/>
    </row>
    <row r="184" spans="1:28" s="1" customFormat="1" ht="22.5" customHeight="1" x14ac:dyDescent="0.25">
      <c r="A184" s="34" t="s">
        <v>589</v>
      </c>
      <c r="B184" s="73" t="s">
        <v>590</v>
      </c>
      <c r="C184" s="253"/>
      <c r="D184" s="248"/>
      <c r="E184" s="70"/>
      <c r="F184" s="71"/>
      <c r="G184" s="71"/>
      <c r="H184" s="71"/>
      <c r="I184" s="71"/>
      <c r="J184" s="71"/>
      <c r="K184" s="71"/>
      <c r="L184" s="71"/>
      <c r="M184" s="71"/>
      <c r="N184" s="71"/>
      <c r="O184" s="71"/>
      <c r="P184" s="71"/>
      <c r="Q184" s="71"/>
      <c r="R184" s="71"/>
      <c r="S184" s="71"/>
      <c r="T184" s="71"/>
      <c r="U184" s="71"/>
      <c r="V184" s="71"/>
      <c r="W184" s="71"/>
      <c r="X184" s="71"/>
      <c r="Y184" s="71"/>
      <c r="Z184" s="72"/>
      <c r="AA184" s="500"/>
      <c r="AB184" s="2"/>
    </row>
    <row r="185" spans="1:28" s="1" customFormat="1" ht="22.5" customHeight="1" x14ac:dyDescent="0.25">
      <c r="A185" s="34" t="s">
        <v>561</v>
      </c>
      <c r="B185" s="73" t="s">
        <v>591</v>
      </c>
      <c r="C185" s="254"/>
      <c r="D185" s="255"/>
      <c r="E185" s="74"/>
      <c r="F185" s="75"/>
      <c r="G185" s="75"/>
      <c r="H185" s="75"/>
      <c r="I185" s="75"/>
      <c r="J185" s="75"/>
      <c r="K185" s="75"/>
      <c r="L185" s="75"/>
      <c r="M185" s="75"/>
      <c r="N185" s="75"/>
      <c r="O185" s="75"/>
      <c r="P185" s="75"/>
      <c r="Q185" s="75"/>
      <c r="R185" s="75"/>
      <c r="S185" s="75"/>
      <c r="T185" s="75"/>
      <c r="U185" s="75"/>
      <c r="V185" s="75"/>
      <c r="W185" s="75"/>
      <c r="X185" s="75"/>
      <c r="Y185" s="75"/>
      <c r="Z185" s="76"/>
      <c r="AA185" s="157"/>
      <c r="AB185" s="2"/>
    </row>
    <row r="186" spans="1:28" s="1" customFormat="1" ht="22.5" customHeight="1" x14ac:dyDescent="0.25">
      <c r="A186" s="522"/>
      <c r="B186" s="69"/>
      <c r="C186" s="253"/>
      <c r="D186" s="248"/>
      <c r="E186" s="77"/>
      <c r="F186" s="78"/>
      <c r="G186" s="78"/>
      <c r="H186" s="78"/>
      <c r="I186" s="78"/>
      <c r="J186" s="78"/>
      <c r="K186" s="78"/>
      <c r="L186" s="78"/>
      <c r="M186" s="78"/>
      <c r="N186" s="78"/>
      <c r="O186" s="78"/>
      <c r="P186" s="78"/>
      <c r="Q186" s="78"/>
      <c r="R186" s="78"/>
      <c r="S186" s="78"/>
      <c r="T186" s="78"/>
      <c r="U186" s="78"/>
      <c r="V186" s="78"/>
      <c r="W186" s="78"/>
      <c r="X186" s="78"/>
      <c r="Y186" s="78"/>
      <c r="Z186" s="79"/>
      <c r="AA186" s="26"/>
      <c r="AB186" s="2"/>
    </row>
    <row r="187" spans="1:28" s="1" customFormat="1" ht="22.5" customHeight="1" x14ac:dyDescent="0.25">
      <c r="A187" s="522" t="s">
        <v>563</v>
      </c>
      <c r="B187" s="471" t="s">
        <v>592</v>
      </c>
      <c r="C187" s="245"/>
      <c r="D187" s="275"/>
      <c r="E187" s="58"/>
      <c r="F187" s="59"/>
      <c r="G187" s="59"/>
      <c r="H187" s="59"/>
      <c r="I187" s="59"/>
      <c r="J187" s="59"/>
      <c r="K187" s="59"/>
      <c r="L187" s="59"/>
      <c r="M187" s="59"/>
      <c r="N187" s="59"/>
      <c r="O187" s="59"/>
      <c r="P187" s="59"/>
      <c r="Q187" s="59"/>
      <c r="R187" s="59"/>
      <c r="S187" s="59"/>
      <c r="T187" s="59"/>
      <c r="U187" s="59"/>
      <c r="V187" s="59"/>
      <c r="W187" s="59"/>
      <c r="X187" s="59"/>
      <c r="Y187" s="59"/>
      <c r="Z187" s="60"/>
      <c r="AA187" s="492"/>
      <c r="AB187" s="2"/>
    </row>
    <row r="188" spans="1:28" s="1" customFormat="1" ht="22.5" customHeight="1" x14ac:dyDescent="0.25">
      <c r="A188" s="522" t="s">
        <v>566</v>
      </c>
      <c r="B188" s="667" t="s">
        <v>593</v>
      </c>
      <c r="C188" s="245">
        <v>15</v>
      </c>
      <c r="D188" s="92" t="s">
        <v>4</v>
      </c>
      <c r="E188" s="722" t="s">
        <v>84</v>
      </c>
      <c r="F188" s="723"/>
      <c r="G188" s="723"/>
      <c r="H188" s="723"/>
      <c r="I188" s="723"/>
      <c r="J188" s="723"/>
      <c r="K188" s="723"/>
      <c r="L188" s="723"/>
      <c r="M188" s="723"/>
      <c r="N188" s="723"/>
      <c r="O188" s="723"/>
      <c r="P188" s="723"/>
      <c r="Q188" s="723"/>
      <c r="R188" s="723"/>
      <c r="S188" s="723"/>
      <c r="T188" s="723"/>
      <c r="U188" s="723"/>
      <c r="V188" s="723"/>
      <c r="W188" s="723"/>
      <c r="X188" s="723"/>
      <c r="Y188" s="723"/>
      <c r="Z188" s="724"/>
      <c r="AA188" s="492" t="s">
        <v>85</v>
      </c>
      <c r="AB188" s="538">
        <f>VLOOKUP(D188,$AI$57:$AJ$59,2,FALSE)</f>
        <v>0</v>
      </c>
    </row>
    <row r="189" spans="1:28" s="1" customFormat="1" ht="22.5" customHeight="1" x14ac:dyDescent="0.25">
      <c r="A189" s="522"/>
      <c r="B189" s="667"/>
      <c r="C189" s="245"/>
      <c r="D189" s="248"/>
      <c r="E189" s="480"/>
      <c r="F189" s="720" t="s">
        <v>558</v>
      </c>
      <c r="G189" s="720"/>
      <c r="H189" s="720"/>
      <c r="I189" s="720"/>
      <c r="J189" s="720"/>
      <c r="K189" s="720"/>
      <c r="L189" s="720"/>
      <c r="M189" s="720"/>
      <c r="N189" s="668"/>
      <c r="O189" s="668"/>
      <c r="P189" s="668"/>
      <c r="Q189" s="668"/>
      <c r="R189" s="668"/>
      <c r="S189" s="668"/>
      <c r="T189" s="463"/>
      <c r="U189" s="463"/>
      <c r="V189" s="463"/>
      <c r="W189" s="463"/>
      <c r="X189" s="463"/>
      <c r="Y189" s="463"/>
      <c r="Z189" s="480"/>
      <c r="AA189" s="502"/>
      <c r="AB189" s="2"/>
    </row>
    <row r="190" spans="1:28" s="1" customFormat="1" ht="22.5" customHeight="1" x14ac:dyDescent="0.25">
      <c r="A190" s="522"/>
      <c r="B190" s="667"/>
      <c r="C190" s="245"/>
      <c r="D190" s="248"/>
      <c r="E190" s="480"/>
      <c r="F190" s="703" t="s">
        <v>329</v>
      </c>
      <c r="G190" s="703"/>
      <c r="H190" s="703"/>
      <c r="I190" s="703"/>
      <c r="J190" s="703"/>
      <c r="K190" s="703"/>
      <c r="L190" s="703"/>
      <c r="M190" s="703"/>
      <c r="N190" s="668"/>
      <c r="O190" s="668"/>
      <c r="P190" s="668"/>
      <c r="Q190" s="668"/>
      <c r="R190" s="668"/>
      <c r="S190" s="668"/>
      <c r="T190" s="463"/>
      <c r="U190" s="463"/>
      <c r="V190" s="463"/>
      <c r="W190" s="463"/>
      <c r="X190" s="463"/>
      <c r="Y190" s="463"/>
      <c r="Z190" s="480"/>
      <c r="AA190" s="502"/>
      <c r="AB190" s="280">
        <f>EDATE(N189,1)</f>
        <v>31</v>
      </c>
    </row>
    <row r="191" spans="1:28" s="1" customFormat="1" ht="22.5" customHeight="1" x14ac:dyDescent="0.25">
      <c r="A191" s="522"/>
      <c r="B191" s="667"/>
      <c r="C191" s="245"/>
      <c r="D191" s="248"/>
      <c r="E191" s="480"/>
      <c r="F191" s="671" t="s">
        <v>224</v>
      </c>
      <c r="G191" s="671"/>
      <c r="H191" s="671"/>
      <c r="I191" s="671"/>
      <c r="J191" s="671"/>
      <c r="K191" s="680"/>
      <c r="L191" s="680"/>
      <c r="M191" s="680"/>
      <c r="N191" s="680"/>
      <c r="O191" s="680"/>
      <c r="P191" s="680"/>
      <c r="Q191" s="680"/>
      <c r="R191" s="680"/>
      <c r="S191" s="680"/>
      <c r="T191" s="680"/>
      <c r="U191" s="680"/>
      <c r="V191" s="680"/>
      <c r="W191" s="680"/>
      <c r="X191" s="680"/>
      <c r="Y191" s="680"/>
      <c r="Z191" s="60"/>
      <c r="AA191" s="666" t="s">
        <v>86</v>
      </c>
      <c r="AB191" s="2"/>
    </row>
    <row r="192" spans="1:28" s="1" customFormat="1" ht="22.5" customHeight="1" x14ac:dyDescent="0.25">
      <c r="A192" s="522"/>
      <c r="B192" s="667"/>
      <c r="C192" s="245"/>
      <c r="D192" s="248"/>
      <c r="E192" s="480"/>
      <c r="F192" s="486"/>
      <c r="G192" s="486"/>
      <c r="H192" s="486"/>
      <c r="I192" s="486"/>
      <c r="J192" s="486"/>
      <c r="K192" s="680"/>
      <c r="L192" s="680"/>
      <c r="M192" s="680"/>
      <c r="N192" s="680"/>
      <c r="O192" s="680"/>
      <c r="P192" s="680"/>
      <c r="Q192" s="680"/>
      <c r="R192" s="680"/>
      <c r="S192" s="680"/>
      <c r="T192" s="680"/>
      <c r="U192" s="680"/>
      <c r="V192" s="680"/>
      <c r="W192" s="680"/>
      <c r="X192" s="680"/>
      <c r="Y192" s="680"/>
      <c r="Z192" s="60"/>
      <c r="AA192" s="666"/>
      <c r="AB192" s="2"/>
    </row>
    <row r="193" spans="1:28" s="1" customFormat="1" ht="22.5" customHeight="1" x14ac:dyDescent="0.25">
      <c r="A193" s="522"/>
      <c r="B193" s="667"/>
      <c r="C193" s="245"/>
      <c r="D193" s="248"/>
      <c r="E193" s="58"/>
      <c r="F193" s="59"/>
      <c r="G193" s="59"/>
      <c r="H193" s="59"/>
      <c r="I193" s="59"/>
      <c r="J193" s="59"/>
      <c r="K193" s="59"/>
      <c r="L193" s="59"/>
      <c r="M193" s="59"/>
      <c r="N193" s="59"/>
      <c r="O193" s="59"/>
      <c r="P193" s="59"/>
      <c r="Q193" s="59"/>
      <c r="R193" s="59"/>
      <c r="S193" s="59"/>
      <c r="T193" s="59"/>
      <c r="U193" s="59"/>
      <c r="V193" s="59"/>
      <c r="W193" s="59"/>
      <c r="X193" s="59"/>
      <c r="Y193" s="59"/>
      <c r="Z193" s="60"/>
      <c r="AA193" s="725"/>
      <c r="AB193" s="2"/>
    </row>
    <row r="194" spans="1:28" s="1" customFormat="1" ht="22.5" customHeight="1" x14ac:dyDescent="0.25">
      <c r="A194" s="522"/>
      <c r="B194" s="667"/>
      <c r="C194" s="245"/>
      <c r="D194" s="248"/>
      <c r="E194" s="704" t="s">
        <v>1559</v>
      </c>
      <c r="F194" s="680"/>
      <c r="G194" s="680"/>
      <c r="H194" s="680"/>
      <c r="I194" s="680"/>
      <c r="J194" s="680"/>
      <c r="K194" s="680"/>
      <c r="L194" s="680"/>
      <c r="M194" s="680"/>
      <c r="N194" s="680"/>
      <c r="O194" s="680"/>
      <c r="P194" s="680"/>
      <c r="Q194" s="680"/>
      <c r="R194" s="680"/>
      <c r="S194" s="680"/>
      <c r="T194" s="680"/>
      <c r="U194" s="680"/>
      <c r="V194" s="680"/>
      <c r="W194" s="680"/>
      <c r="X194" s="680"/>
      <c r="Y194" s="680"/>
      <c r="Z194" s="667"/>
      <c r="AA194" s="725"/>
      <c r="AB194" s="2"/>
    </row>
    <row r="195" spans="1:28" s="1" customFormat="1" ht="22.5" customHeight="1" x14ac:dyDescent="0.25">
      <c r="A195" s="522"/>
      <c r="B195" s="484"/>
      <c r="C195" s="245"/>
      <c r="D195" s="248"/>
      <c r="E195" s="704"/>
      <c r="F195" s="680"/>
      <c r="G195" s="680"/>
      <c r="H195" s="680"/>
      <c r="I195" s="680"/>
      <c r="J195" s="680"/>
      <c r="K195" s="680"/>
      <c r="L195" s="680"/>
      <c r="M195" s="680"/>
      <c r="N195" s="680"/>
      <c r="O195" s="680"/>
      <c r="P195" s="680"/>
      <c r="Q195" s="680"/>
      <c r="R195" s="680"/>
      <c r="S195" s="680"/>
      <c r="T195" s="680"/>
      <c r="U195" s="680"/>
      <c r="V195" s="680"/>
      <c r="W195" s="680"/>
      <c r="X195" s="680"/>
      <c r="Y195" s="680"/>
      <c r="Z195" s="667"/>
      <c r="AA195" s="725"/>
      <c r="AB195" s="2"/>
    </row>
    <row r="196" spans="1:28" s="1" customFormat="1" ht="22.5" customHeight="1" x14ac:dyDescent="0.25">
      <c r="A196" s="522"/>
      <c r="B196" s="484"/>
      <c r="C196" s="245"/>
      <c r="D196" s="248"/>
      <c r="E196" s="704"/>
      <c r="F196" s="680"/>
      <c r="G196" s="680"/>
      <c r="H196" s="680"/>
      <c r="I196" s="680"/>
      <c r="J196" s="680"/>
      <c r="K196" s="680"/>
      <c r="L196" s="680"/>
      <c r="M196" s="680"/>
      <c r="N196" s="680"/>
      <c r="O196" s="680"/>
      <c r="P196" s="680"/>
      <c r="Q196" s="680"/>
      <c r="R196" s="680"/>
      <c r="S196" s="680"/>
      <c r="T196" s="680"/>
      <c r="U196" s="680"/>
      <c r="V196" s="680"/>
      <c r="W196" s="680"/>
      <c r="X196" s="680"/>
      <c r="Y196" s="680"/>
      <c r="Z196" s="667"/>
      <c r="AA196" s="492" t="s">
        <v>87</v>
      </c>
      <c r="AB196" s="2"/>
    </row>
    <row r="197" spans="1:28" s="1" customFormat="1" ht="22.5" customHeight="1" x14ac:dyDescent="0.25">
      <c r="A197" s="522"/>
      <c r="B197" s="47"/>
      <c r="C197" s="253"/>
      <c r="D197" s="248"/>
      <c r="E197" s="704"/>
      <c r="F197" s="680"/>
      <c r="G197" s="680"/>
      <c r="H197" s="680"/>
      <c r="I197" s="680"/>
      <c r="J197" s="680"/>
      <c r="K197" s="680"/>
      <c r="L197" s="680"/>
      <c r="M197" s="680"/>
      <c r="N197" s="680"/>
      <c r="O197" s="680"/>
      <c r="P197" s="680"/>
      <c r="Q197" s="680"/>
      <c r="R197" s="680"/>
      <c r="S197" s="680"/>
      <c r="T197" s="680"/>
      <c r="U197" s="680"/>
      <c r="V197" s="680"/>
      <c r="W197" s="680"/>
      <c r="X197" s="680"/>
      <c r="Y197" s="680"/>
      <c r="Z197" s="667"/>
      <c r="AA197" s="492"/>
      <c r="AB197" s="2"/>
    </row>
    <row r="198" spans="1:28" s="1" customFormat="1" ht="22.5" customHeight="1" x14ac:dyDescent="0.25">
      <c r="A198" s="522"/>
      <c r="B198" s="47"/>
      <c r="C198" s="253"/>
      <c r="D198" s="248"/>
      <c r="E198" s="704"/>
      <c r="F198" s="680"/>
      <c r="G198" s="680"/>
      <c r="H198" s="680"/>
      <c r="I198" s="680"/>
      <c r="J198" s="680"/>
      <c r="K198" s="680"/>
      <c r="L198" s="680"/>
      <c r="M198" s="680"/>
      <c r="N198" s="680"/>
      <c r="O198" s="680"/>
      <c r="P198" s="680"/>
      <c r="Q198" s="680"/>
      <c r="R198" s="680"/>
      <c r="S198" s="680"/>
      <c r="T198" s="680"/>
      <c r="U198" s="680"/>
      <c r="V198" s="680"/>
      <c r="W198" s="680"/>
      <c r="X198" s="680"/>
      <c r="Y198" s="680"/>
      <c r="Z198" s="667"/>
      <c r="AA198" s="500"/>
      <c r="AB198" s="2"/>
    </row>
    <row r="199" spans="1:28" s="1" customFormat="1" ht="22.5" customHeight="1" x14ac:dyDescent="0.25">
      <c r="A199" s="522" t="s">
        <v>568</v>
      </c>
      <c r="B199" s="667" t="s">
        <v>594</v>
      </c>
      <c r="C199" s="245">
        <v>16</v>
      </c>
      <c r="D199" s="92" t="s">
        <v>4</v>
      </c>
      <c r="E199" s="704" t="s">
        <v>104</v>
      </c>
      <c r="F199" s="680"/>
      <c r="G199" s="680"/>
      <c r="H199" s="680"/>
      <c r="I199" s="680"/>
      <c r="J199" s="680"/>
      <c r="K199" s="680"/>
      <c r="L199" s="680"/>
      <c r="M199" s="680"/>
      <c r="N199" s="680"/>
      <c r="O199" s="680"/>
      <c r="P199" s="680"/>
      <c r="Q199" s="680"/>
      <c r="R199" s="680"/>
      <c r="S199" s="680"/>
      <c r="T199" s="680"/>
      <c r="U199" s="680"/>
      <c r="V199" s="680"/>
      <c r="W199" s="680"/>
      <c r="X199" s="680"/>
      <c r="Y199" s="680"/>
      <c r="Z199" s="667"/>
      <c r="AA199" s="151" t="s">
        <v>105</v>
      </c>
      <c r="AB199" s="538">
        <f>VLOOKUP(D199,$AI$57:$AJ$59,2,FALSE)</f>
        <v>0</v>
      </c>
    </row>
    <row r="200" spans="1:28" s="1" customFormat="1" ht="22.5" customHeight="1" x14ac:dyDescent="0.25">
      <c r="A200" s="522"/>
      <c r="B200" s="667"/>
      <c r="C200" s="245"/>
      <c r="D200" s="248"/>
      <c r="E200" s="704"/>
      <c r="F200" s="680"/>
      <c r="G200" s="680"/>
      <c r="H200" s="680"/>
      <c r="I200" s="680"/>
      <c r="J200" s="680"/>
      <c r="K200" s="680"/>
      <c r="L200" s="680"/>
      <c r="M200" s="680"/>
      <c r="N200" s="680"/>
      <c r="O200" s="680"/>
      <c r="P200" s="680"/>
      <c r="Q200" s="680"/>
      <c r="R200" s="680"/>
      <c r="S200" s="680"/>
      <c r="T200" s="680"/>
      <c r="U200" s="680"/>
      <c r="V200" s="680"/>
      <c r="W200" s="680"/>
      <c r="X200" s="680"/>
      <c r="Y200" s="680"/>
      <c r="Z200" s="667"/>
      <c r="AA200" s="500"/>
      <c r="AB200" s="2"/>
    </row>
    <row r="201" spans="1:28" s="1" customFormat="1" ht="22.5" customHeight="1" x14ac:dyDescent="0.25">
      <c r="A201" s="522"/>
      <c r="B201" s="484"/>
      <c r="C201" s="245"/>
      <c r="D201" s="248"/>
      <c r="E201" s="483"/>
      <c r="F201" s="680" t="s">
        <v>330</v>
      </c>
      <c r="G201" s="680"/>
      <c r="H201" s="680"/>
      <c r="I201" s="680"/>
      <c r="J201" s="680"/>
      <c r="K201" s="680"/>
      <c r="L201" s="680"/>
      <c r="M201" s="680"/>
      <c r="N201" s="680"/>
      <c r="O201" s="680"/>
      <c r="P201" s="680"/>
      <c r="Q201" s="680"/>
      <c r="R201" s="680"/>
      <c r="S201" s="680"/>
      <c r="T201" s="680"/>
      <c r="U201" s="680"/>
      <c r="V201" s="680"/>
      <c r="W201" s="680"/>
      <c r="X201" s="680"/>
      <c r="Y201" s="680"/>
      <c r="Z201" s="484"/>
      <c r="AA201" s="500"/>
      <c r="AB201" s="2"/>
    </row>
    <row r="202" spans="1:28" s="1" customFormat="1" ht="22.5" customHeight="1" x14ac:dyDescent="0.25">
      <c r="A202" s="522"/>
      <c r="B202" s="484"/>
      <c r="C202" s="245"/>
      <c r="D202" s="275"/>
      <c r="E202" s="520"/>
      <c r="F202" s="464"/>
      <c r="G202" s="464"/>
      <c r="H202" s="464"/>
      <c r="I202" s="464"/>
      <c r="J202" s="464"/>
      <c r="K202" s="464"/>
      <c r="L202" s="464"/>
      <c r="M202" s="464"/>
      <c r="N202" s="464"/>
      <c r="O202" s="464"/>
      <c r="P202" s="464"/>
      <c r="Q202" s="464"/>
      <c r="R202" s="464"/>
      <c r="S202" s="464"/>
      <c r="T202" s="464"/>
      <c r="U202" s="464"/>
      <c r="V202" s="464"/>
      <c r="W202" s="464"/>
      <c r="X202" s="464"/>
      <c r="Y202" s="464"/>
      <c r="Z202" s="521"/>
      <c r="AA202" s="500"/>
      <c r="AB202" s="2"/>
    </row>
    <row r="203" spans="1:28" s="1" customFormat="1" ht="22.5" customHeight="1" x14ac:dyDescent="0.25">
      <c r="A203" s="522" t="s">
        <v>570</v>
      </c>
      <c r="B203" s="667" t="s">
        <v>595</v>
      </c>
      <c r="C203" s="245">
        <v>17</v>
      </c>
      <c r="D203" s="92" t="s">
        <v>4</v>
      </c>
      <c r="E203" s="480"/>
      <c r="F203" s="45" t="s">
        <v>269</v>
      </c>
      <c r="G203" s="680" t="s">
        <v>333</v>
      </c>
      <c r="H203" s="680"/>
      <c r="I203" s="680"/>
      <c r="J203" s="680"/>
      <c r="K203" s="680"/>
      <c r="L203" s="680"/>
      <c r="M203" s="680"/>
      <c r="N203" s="680"/>
      <c r="O203" s="680"/>
      <c r="P203" s="680"/>
      <c r="Q203" s="680"/>
      <c r="R203" s="680"/>
      <c r="S203" s="680"/>
      <c r="T203" s="680"/>
      <c r="U203" s="680"/>
      <c r="V203" s="680"/>
      <c r="W203" s="680"/>
      <c r="X203" s="680"/>
      <c r="Y203" s="680"/>
      <c r="Z203" s="484"/>
      <c r="AA203" s="500"/>
      <c r="AB203" s="538">
        <f>VLOOKUP(D203,$AI$57:$AJ$59,2,FALSE)</f>
        <v>0</v>
      </c>
    </row>
    <row r="204" spans="1:28" s="1" customFormat="1" ht="22.5" customHeight="1" x14ac:dyDescent="0.25">
      <c r="A204" s="522"/>
      <c r="B204" s="667"/>
      <c r="C204" s="245"/>
      <c r="D204" s="92"/>
      <c r="E204" s="480"/>
      <c r="F204" s="480"/>
      <c r="G204" s="680" t="s">
        <v>336</v>
      </c>
      <c r="H204" s="680"/>
      <c r="I204" s="680"/>
      <c r="J204" s="680"/>
      <c r="K204" s="680"/>
      <c r="L204" s="680"/>
      <c r="M204" s="680"/>
      <c r="N204" s="680"/>
      <c r="O204" s="680"/>
      <c r="P204" s="680"/>
      <c r="Q204" s="680"/>
      <c r="R204" s="680"/>
      <c r="S204" s="680"/>
      <c r="T204" s="680"/>
      <c r="U204" s="680"/>
      <c r="V204" s="680"/>
      <c r="W204" s="680"/>
      <c r="X204" s="680"/>
      <c r="Y204" s="680"/>
      <c r="Z204" s="484"/>
      <c r="AA204" s="500" t="s">
        <v>95</v>
      </c>
      <c r="AB204" s="538"/>
    </row>
    <row r="205" spans="1:28" s="1" customFormat="1" ht="22.5" customHeight="1" x14ac:dyDescent="0.25">
      <c r="A205" s="522"/>
      <c r="B205" s="667"/>
      <c r="C205" s="245"/>
      <c r="D205" s="92"/>
      <c r="E205" s="480"/>
      <c r="F205" s="480"/>
      <c r="G205" s="680" t="s">
        <v>337</v>
      </c>
      <c r="H205" s="680"/>
      <c r="I205" s="680"/>
      <c r="J205" s="680"/>
      <c r="K205" s="680"/>
      <c r="L205" s="680"/>
      <c r="M205" s="680"/>
      <c r="N205" s="680"/>
      <c r="O205" s="680"/>
      <c r="P205" s="680"/>
      <c r="Q205" s="680"/>
      <c r="R205" s="680"/>
      <c r="S205" s="680"/>
      <c r="T205" s="680"/>
      <c r="U205" s="680"/>
      <c r="V205" s="680"/>
      <c r="W205" s="680"/>
      <c r="X205" s="680"/>
      <c r="Y205" s="680"/>
      <c r="Z205" s="484"/>
      <c r="AA205" s="500"/>
      <c r="AB205" s="538"/>
    </row>
    <row r="206" spans="1:28" s="1" customFormat="1" ht="22.5" customHeight="1" x14ac:dyDescent="0.25">
      <c r="A206" s="522"/>
      <c r="B206" s="667"/>
      <c r="C206" s="245"/>
      <c r="D206" s="92"/>
      <c r="E206" s="480"/>
      <c r="F206" s="480"/>
      <c r="G206" s="680"/>
      <c r="H206" s="680"/>
      <c r="I206" s="680"/>
      <c r="J206" s="680"/>
      <c r="K206" s="680"/>
      <c r="L206" s="680"/>
      <c r="M206" s="680"/>
      <c r="N206" s="680"/>
      <c r="O206" s="680"/>
      <c r="P206" s="680"/>
      <c r="Q206" s="680"/>
      <c r="R206" s="680"/>
      <c r="S206" s="680"/>
      <c r="T206" s="680"/>
      <c r="U206" s="680"/>
      <c r="V206" s="680"/>
      <c r="W206" s="680"/>
      <c r="X206" s="680"/>
      <c r="Y206" s="680"/>
      <c r="Z206" s="484"/>
      <c r="AA206" s="500"/>
      <c r="AB206" s="538"/>
    </row>
    <row r="207" spans="1:28" s="1" customFormat="1" ht="22.5" customHeight="1" x14ac:dyDescent="0.25">
      <c r="A207" s="522"/>
      <c r="B207" s="484"/>
      <c r="C207" s="245"/>
      <c r="D207" s="92"/>
      <c r="E207" s="480"/>
      <c r="F207" s="480"/>
      <c r="G207" s="475"/>
      <c r="H207" s="475"/>
      <c r="I207" s="475"/>
      <c r="J207" s="475"/>
      <c r="K207" s="475"/>
      <c r="L207" s="475"/>
      <c r="M207" s="475"/>
      <c r="N207" s="475"/>
      <c r="O207" s="475"/>
      <c r="P207" s="475"/>
      <c r="Q207" s="475"/>
      <c r="R207" s="475"/>
      <c r="S207" s="475"/>
      <c r="T207" s="475"/>
      <c r="U207" s="475"/>
      <c r="V207" s="475"/>
      <c r="W207" s="475"/>
      <c r="X207" s="475"/>
      <c r="Y207" s="475"/>
      <c r="Z207" s="484"/>
      <c r="AA207" s="500"/>
      <c r="AB207" s="538"/>
    </row>
    <row r="208" spans="1:28" s="1" customFormat="1" ht="22.5" customHeight="1" x14ac:dyDescent="0.25">
      <c r="A208" s="522"/>
      <c r="B208" s="69"/>
      <c r="C208" s="253"/>
      <c r="D208" s="248"/>
      <c r="E208" s="480"/>
      <c r="F208" s="45" t="s">
        <v>269</v>
      </c>
      <c r="G208" s="680" t="s">
        <v>334</v>
      </c>
      <c r="H208" s="680"/>
      <c r="I208" s="680"/>
      <c r="J208" s="680"/>
      <c r="K208" s="680"/>
      <c r="L208" s="680"/>
      <c r="M208" s="680"/>
      <c r="N208" s="680"/>
      <c r="O208" s="680"/>
      <c r="P208" s="680"/>
      <c r="Q208" s="680"/>
      <c r="R208" s="680"/>
      <c r="S208" s="680"/>
      <c r="T208" s="680"/>
      <c r="U208" s="680"/>
      <c r="V208" s="680"/>
      <c r="W208" s="680"/>
      <c r="X208" s="680"/>
      <c r="Y208" s="680"/>
      <c r="Z208" s="484"/>
      <c r="AA208" s="500"/>
      <c r="AB208" s="2"/>
    </row>
    <row r="209" spans="1:28" s="1" customFormat="1" ht="22.5" customHeight="1" x14ac:dyDescent="0.25">
      <c r="A209" s="522"/>
      <c r="B209" s="69"/>
      <c r="C209" s="253"/>
      <c r="D209" s="248"/>
      <c r="E209" s="480"/>
      <c r="F209" s="480"/>
      <c r="G209" s="680" t="s">
        <v>1560</v>
      </c>
      <c r="H209" s="680"/>
      <c r="I209" s="680"/>
      <c r="J209" s="680"/>
      <c r="K209" s="680"/>
      <c r="L209" s="680"/>
      <c r="M209" s="680"/>
      <c r="N209" s="680"/>
      <c r="O209" s="680"/>
      <c r="P209" s="680"/>
      <c r="Q209" s="680"/>
      <c r="R209" s="680"/>
      <c r="S209" s="680"/>
      <c r="T209" s="680"/>
      <c r="U209" s="680"/>
      <c r="V209" s="680"/>
      <c r="W209" s="680"/>
      <c r="X209" s="680"/>
      <c r="Y209" s="680"/>
      <c r="Z209" s="484"/>
      <c r="AA209" s="743" t="s">
        <v>260</v>
      </c>
      <c r="AB209" s="2"/>
    </row>
    <row r="210" spans="1:28" s="1" customFormat="1" ht="22.5" customHeight="1" x14ac:dyDescent="0.25">
      <c r="A210" s="522"/>
      <c r="B210" s="69"/>
      <c r="C210" s="253"/>
      <c r="D210" s="247"/>
      <c r="E210" s="480"/>
      <c r="F210" s="480"/>
      <c r="G210" s="680"/>
      <c r="H210" s="680"/>
      <c r="I210" s="680"/>
      <c r="J210" s="680"/>
      <c r="K210" s="680"/>
      <c r="L210" s="680"/>
      <c r="M210" s="680"/>
      <c r="N210" s="680"/>
      <c r="O210" s="680"/>
      <c r="P210" s="680"/>
      <c r="Q210" s="680"/>
      <c r="R210" s="680"/>
      <c r="S210" s="680"/>
      <c r="T210" s="680"/>
      <c r="U210" s="680"/>
      <c r="V210" s="680"/>
      <c r="W210" s="680"/>
      <c r="X210" s="680"/>
      <c r="Y210" s="680"/>
      <c r="Z210" s="484"/>
      <c r="AA210" s="743"/>
      <c r="AB210" s="2"/>
    </row>
    <row r="211" spans="1:28" s="1" customFormat="1" ht="22.5" customHeight="1" x14ac:dyDescent="0.25">
      <c r="A211" s="522"/>
      <c r="B211" s="69"/>
      <c r="C211" s="253"/>
      <c r="D211" s="248"/>
      <c r="E211" s="480"/>
      <c r="F211" s="480"/>
      <c r="G211" s="680" t="s">
        <v>1561</v>
      </c>
      <c r="H211" s="680"/>
      <c r="I211" s="680"/>
      <c r="J211" s="680"/>
      <c r="K211" s="680"/>
      <c r="L211" s="680"/>
      <c r="M211" s="680"/>
      <c r="N211" s="680"/>
      <c r="O211" s="680"/>
      <c r="P211" s="680"/>
      <c r="Q211" s="680"/>
      <c r="R211" s="680"/>
      <c r="S211" s="680"/>
      <c r="T211" s="680"/>
      <c r="U211" s="680"/>
      <c r="V211" s="680"/>
      <c r="W211" s="680"/>
      <c r="X211" s="680"/>
      <c r="Y211" s="680"/>
      <c r="Z211" s="484"/>
      <c r="AA211" s="743" t="s">
        <v>261</v>
      </c>
      <c r="AB211" s="2"/>
    </row>
    <row r="212" spans="1:28" s="1" customFormat="1" ht="22.5" customHeight="1" x14ac:dyDescent="0.25">
      <c r="A212" s="522"/>
      <c r="B212" s="484"/>
      <c r="C212" s="245"/>
      <c r="D212" s="248"/>
      <c r="E212" s="480"/>
      <c r="F212" s="480"/>
      <c r="G212" s="680"/>
      <c r="H212" s="680"/>
      <c r="I212" s="680"/>
      <c r="J212" s="680"/>
      <c r="K212" s="680"/>
      <c r="L212" s="680"/>
      <c r="M212" s="680"/>
      <c r="N212" s="680"/>
      <c r="O212" s="680"/>
      <c r="P212" s="680"/>
      <c r="Q212" s="680"/>
      <c r="R212" s="680"/>
      <c r="S212" s="680"/>
      <c r="T212" s="680"/>
      <c r="U212" s="680"/>
      <c r="V212" s="680"/>
      <c r="W212" s="680"/>
      <c r="X212" s="680"/>
      <c r="Y212" s="680"/>
      <c r="Z212" s="481"/>
      <c r="AA212" s="743"/>
      <c r="AB212" s="2"/>
    </row>
    <row r="213" spans="1:28" s="1" customFormat="1" ht="22.5" customHeight="1" x14ac:dyDescent="0.25">
      <c r="A213" s="522"/>
      <c r="B213" s="484"/>
      <c r="C213" s="245"/>
      <c r="D213" s="248"/>
      <c r="E213" s="480"/>
      <c r="F213" s="480"/>
      <c r="G213" s="680" t="s">
        <v>335</v>
      </c>
      <c r="H213" s="680"/>
      <c r="I213" s="680"/>
      <c r="J213" s="680"/>
      <c r="K213" s="680"/>
      <c r="L213" s="680"/>
      <c r="M213" s="680"/>
      <c r="N213" s="680"/>
      <c r="O213" s="680"/>
      <c r="P213" s="680"/>
      <c r="Q213" s="680"/>
      <c r="R213" s="680"/>
      <c r="S213" s="680"/>
      <c r="T213" s="680"/>
      <c r="U213" s="680"/>
      <c r="V213" s="680"/>
      <c r="W213" s="680"/>
      <c r="X213" s="680"/>
      <c r="Y213" s="680"/>
      <c r="Z213" s="481"/>
      <c r="AA213" s="743" t="s">
        <v>95</v>
      </c>
      <c r="AB213" s="2"/>
    </row>
    <row r="214" spans="1:28" s="1" customFormat="1" ht="22.5" customHeight="1" x14ac:dyDescent="0.25">
      <c r="A214" s="522"/>
      <c r="B214" s="484"/>
      <c r="C214" s="245"/>
      <c r="D214" s="248"/>
      <c r="E214" s="480"/>
      <c r="F214" s="480"/>
      <c r="G214" s="475"/>
      <c r="H214" s="475"/>
      <c r="I214" s="475"/>
      <c r="J214" s="475"/>
      <c r="K214" s="475"/>
      <c r="L214" s="475"/>
      <c r="M214" s="475"/>
      <c r="N214" s="475"/>
      <c r="O214" s="475"/>
      <c r="P214" s="475"/>
      <c r="Q214" s="475"/>
      <c r="R214" s="475"/>
      <c r="S214" s="475"/>
      <c r="T214" s="475"/>
      <c r="U214" s="475"/>
      <c r="V214" s="475"/>
      <c r="W214" s="475"/>
      <c r="X214" s="475"/>
      <c r="Y214" s="475"/>
      <c r="Z214" s="481"/>
      <c r="AA214" s="743"/>
      <c r="AB214" s="2"/>
    </row>
    <row r="215" spans="1:28" s="1" customFormat="1" ht="22.5" customHeight="1" x14ac:dyDescent="0.25">
      <c r="A215" s="522"/>
      <c r="B215" s="69"/>
      <c r="C215" s="253"/>
      <c r="D215" s="247"/>
      <c r="E215" s="480"/>
      <c r="F215" s="45" t="s">
        <v>269</v>
      </c>
      <c r="G215" s="680" t="s">
        <v>338</v>
      </c>
      <c r="H215" s="680"/>
      <c r="I215" s="680"/>
      <c r="J215" s="680"/>
      <c r="K215" s="680"/>
      <c r="L215" s="680"/>
      <c r="M215" s="680"/>
      <c r="N215" s="680"/>
      <c r="O215" s="680"/>
      <c r="P215" s="680"/>
      <c r="Q215" s="680"/>
      <c r="R215" s="680"/>
      <c r="S215" s="680"/>
      <c r="T215" s="680"/>
      <c r="U215" s="680"/>
      <c r="V215" s="680"/>
      <c r="W215" s="680"/>
      <c r="X215" s="680"/>
      <c r="Y215" s="680"/>
      <c r="Z215" s="484"/>
      <c r="AA215" s="26"/>
      <c r="AB215" s="2"/>
    </row>
    <row r="216" spans="1:28" s="1" customFormat="1" ht="22.5" customHeight="1" x14ac:dyDescent="0.25">
      <c r="A216" s="522"/>
      <c r="B216" s="69"/>
      <c r="C216" s="253"/>
      <c r="D216" s="248"/>
      <c r="E216" s="480"/>
      <c r="F216" s="480"/>
      <c r="G216" s="680" t="s">
        <v>339</v>
      </c>
      <c r="H216" s="680"/>
      <c r="I216" s="680"/>
      <c r="J216" s="680"/>
      <c r="K216" s="680"/>
      <c r="L216" s="680"/>
      <c r="M216" s="680"/>
      <c r="N216" s="680"/>
      <c r="O216" s="680"/>
      <c r="P216" s="680"/>
      <c r="Q216" s="680"/>
      <c r="R216" s="680"/>
      <c r="S216" s="680"/>
      <c r="T216" s="680"/>
      <c r="U216" s="680"/>
      <c r="V216" s="680"/>
      <c r="W216" s="680"/>
      <c r="X216" s="680"/>
      <c r="Y216" s="680"/>
      <c r="Z216" s="484"/>
      <c r="AA216" s="666" t="s">
        <v>246</v>
      </c>
      <c r="AB216" s="2"/>
    </row>
    <row r="217" spans="1:28" s="1" customFormat="1" ht="22.5" customHeight="1" x14ac:dyDescent="0.25">
      <c r="A217" s="522"/>
      <c r="B217" s="69"/>
      <c r="C217" s="253"/>
      <c r="D217" s="248"/>
      <c r="E217" s="480"/>
      <c r="F217" s="480"/>
      <c r="G217" s="475"/>
      <c r="H217" s="475"/>
      <c r="I217" s="475"/>
      <c r="J217" s="475"/>
      <c r="K217" s="475"/>
      <c r="L217" s="475"/>
      <c r="M217" s="475"/>
      <c r="N217" s="475"/>
      <c r="O217" s="475"/>
      <c r="P217" s="475"/>
      <c r="Q217" s="475"/>
      <c r="R217" s="475"/>
      <c r="S217" s="475"/>
      <c r="T217" s="475"/>
      <c r="U217" s="475"/>
      <c r="V217" s="475"/>
      <c r="W217" s="475"/>
      <c r="X217" s="475"/>
      <c r="Y217" s="475"/>
      <c r="Z217" s="471"/>
      <c r="AA217" s="666"/>
      <c r="AB217" s="2"/>
    </row>
    <row r="218" spans="1:28" s="1" customFormat="1" ht="22.5" customHeight="1" x14ac:dyDescent="0.25">
      <c r="A218" s="522"/>
      <c r="B218" s="49"/>
      <c r="C218" s="245"/>
      <c r="D218" s="248"/>
      <c r="E218" s="772" t="s">
        <v>437</v>
      </c>
      <c r="F218" s="755"/>
      <c r="G218" s="755"/>
      <c r="H218" s="755"/>
      <c r="I218" s="755"/>
      <c r="J218" s="755"/>
      <c r="K218" s="755"/>
      <c r="L218" s="755"/>
      <c r="M218" s="755"/>
      <c r="N218" s="755"/>
      <c r="O218" s="755"/>
      <c r="P218" s="755"/>
      <c r="Q218" s="755"/>
      <c r="R218" s="755"/>
      <c r="S218" s="755"/>
      <c r="T218" s="755"/>
      <c r="U218" s="755"/>
      <c r="V218" s="755"/>
      <c r="W218" s="755"/>
      <c r="X218" s="755"/>
      <c r="Y218" s="755"/>
      <c r="Z218" s="773"/>
      <c r="AA218" s="666"/>
      <c r="AB218" s="2"/>
    </row>
    <row r="219" spans="1:28" s="1" customFormat="1" ht="22.5" customHeight="1" x14ac:dyDescent="0.25">
      <c r="A219" s="522"/>
      <c r="B219" s="49"/>
      <c r="C219" s="245"/>
      <c r="D219" s="248"/>
      <c r="E219" s="480"/>
      <c r="F219" s="45" t="s">
        <v>269</v>
      </c>
      <c r="G219" s="680" t="s">
        <v>340</v>
      </c>
      <c r="H219" s="680"/>
      <c r="I219" s="680"/>
      <c r="J219" s="680"/>
      <c r="K219" s="680"/>
      <c r="L219" s="680"/>
      <c r="M219" s="680"/>
      <c r="N219" s="680"/>
      <c r="O219" s="680"/>
      <c r="P219" s="680"/>
      <c r="Q219" s="680"/>
      <c r="R219" s="680"/>
      <c r="S219" s="680"/>
      <c r="T219" s="680"/>
      <c r="U219" s="680"/>
      <c r="V219" s="680"/>
      <c r="W219" s="680"/>
      <c r="X219" s="680"/>
      <c r="Y219" s="680"/>
      <c r="Z219" s="484"/>
      <c r="AA219" s="492" t="s">
        <v>186</v>
      </c>
      <c r="AB219" s="2"/>
    </row>
    <row r="220" spans="1:28" s="1" customFormat="1" ht="22.5" customHeight="1" x14ac:dyDescent="0.25">
      <c r="A220" s="522"/>
      <c r="B220" s="49"/>
      <c r="C220" s="245"/>
      <c r="D220" s="248"/>
      <c r="E220" s="480"/>
      <c r="F220" s="45" t="s">
        <v>269</v>
      </c>
      <c r="G220" s="680" t="s">
        <v>341</v>
      </c>
      <c r="H220" s="680"/>
      <c r="I220" s="680"/>
      <c r="J220" s="680"/>
      <c r="K220" s="680"/>
      <c r="L220" s="680"/>
      <c r="M220" s="680"/>
      <c r="N220" s="680"/>
      <c r="O220" s="680"/>
      <c r="P220" s="680"/>
      <c r="Q220" s="680"/>
      <c r="R220" s="680"/>
      <c r="S220" s="680"/>
      <c r="T220" s="680"/>
      <c r="U220" s="680"/>
      <c r="V220" s="680"/>
      <c r="W220" s="680"/>
      <c r="X220" s="680"/>
      <c r="Y220" s="680"/>
      <c r="Z220" s="484"/>
      <c r="AA220" s="492"/>
      <c r="AB220" s="2"/>
    </row>
    <row r="221" spans="1:28" s="1" customFormat="1" ht="22.5" customHeight="1" x14ac:dyDescent="0.25">
      <c r="A221" s="522"/>
      <c r="B221" s="49"/>
      <c r="C221" s="245"/>
      <c r="D221" s="248"/>
      <c r="E221" s="480"/>
      <c r="F221" s="45" t="s">
        <v>269</v>
      </c>
      <c r="G221" s="680" t="s">
        <v>342</v>
      </c>
      <c r="H221" s="680"/>
      <c r="I221" s="680"/>
      <c r="J221" s="680"/>
      <c r="K221" s="680"/>
      <c r="L221" s="680"/>
      <c r="M221" s="680"/>
      <c r="N221" s="680"/>
      <c r="O221" s="680"/>
      <c r="P221" s="680"/>
      <c r="Q221" s="680"/>
      <c r="R221" s="680"/>
      <c r="S221" s="680"/>
      <c r="T221" s="680"/>
      <c r="U221" s="680"/>
      <c r="V221" s="680"/>
      <c r="W221" s="680"/>
      <c r="X221" s="680"/>
      <c r="Y221" s="680"/>
      <c r="Z221" s="484"/>
      <c r="AA221" s="500" t="s">
        <v>96</v>
      </c>
      <c r="AB221" s="2"/>
    </row>
    <row r="222" spans="1:28" s="1" customFormat="1" ht="22.5" customHeight="1" x14ac:dyDescent="0.25">
      <c r="A222" s="522"/>
      <c r="B222" s="49"/>
      <c r="C222" s="245"/>
      <c r="D222" s="248"/>
      <c r="E222" s="480"/>
      <c r="F222" s="45" t="s">
        <v>269</v>
      </c>
      <c r="G222" s="680" t="s">
        <v>343</v>
      </c>
      <c r="H222" s="680"/>
      <c r="I222" s="680"/>
      <c r="J222" s="680"/>
      <c r="K222" s="680"/>
      <c r="L222" s="680"/>
      <c r="M222" s="680"/>
      <c r="N222" s="680"/>
      <c r="O222" s="680"/>
      <c r="P222" s="680"/>
      <c r="Q222" s="680"/>
      <c r="R222" s="680"/>
      <c r="S222" s="680"/>
      <c r="T222" s="680"/>
      <c r="U222" s="680"/>
      <c r="V222" s="680"/>
      <c r="W222" s="680"/>
      <c r="X222" s="680"/>
      <c r="Y222" s="680"/>
      <c r="Z222" s="484"/>
      <c r="AA222" s="500" t="s">
        <v>97</v>
      </c>
      <c r="AB222" s="2"/>
    </row>
    <row r="223" spans="1:28" s="1" customFormat="1" ht="22.5" customHeight="1" x14ac:dyDescent="0.25">
      <c r="A223" s="522"/>
      <c r="B223" s="49"/>
      <c r="C223" s="245"/>
      <c r="D223" s="248"/>
      <c r="E223" s="480"/>
      <c r="F223" s="45" t="s">
        <v>269</v>
      </c>
      <c r="G223" s="680" t="s">
        <v>344</v>
      </c>
      <c r="H223" s="680"/>
      <c r="I223" s="680"/>
      <c r="J223" s="680"/>
      <c r="K223" s="680"/>
      <c r="L223" s="680"/>
      <c r="M223" s="680"/>
      <c r="N223" s="680"/>
      <c r="O223" s="680"/>
      <c r="P223" s="680"/>
      <c r="Q223" s="680"/>
      <c r="R223" s="680"/>
      <c r="S223" s="680"/>
      <c r="T223" s="680"/>
      <c r="U223" s="680"/>
      <c r="V223" s="680"/>
      <c r="W223" s="680"/>
      <c r="X223" s="680"/>
      <c r="Y223" s="680"/>
      <c r="Z223" s="484"/>
      <c r="AA223" s="500" t="s">
        <v>725</v>
      </c>
      <c r="AB223" s="2"/>
    </row>
    <row r="224" spans="1:28" s="1" customFormat="1" ht="22.5" customHeight="1" x14ac:dyDescent="0.25">
      <c r="A224" s="522"/>
      <c r="B224" s="49"/>
      <c r="C224" s="245"/>
      <c r="D224" s="248"/>
      <c r="E224" s="480"/>
      <c r="F224" s="45" t="s">
        <v>269</v>
      </c>
      <c r="G224" s="680" t="s">
        <v>345</v>
      </c>
      <c r="H224" s="680"/>
      <c r="I224" s="680"/>
      <c r="J224" s="680"/>
      <c r="K224" s="680"/>
      <c r="L224" s="680"/>
      <c r="M224" s="680"/>
      <c r="N224" s="680"/>
      <c r="O224" s="680"/>
      <c r="P224" s="680"/>
      <c r="Q224" s="680"/>
      <c r="R224" s="680"/>
      <c r="S224" s="680"/>
      <c r="T224" s="680"/>
      <c r="U224" s="680"/>
      <c r="V224" s="680"/>
      <c r="W224" s="680"/>
      <c r="X224" s="680"/>
      <c r="Y224" s="680"/>
      <c r="Z224" s="484"/>
      <c r="AA224" s="500" t="s">
        <v>88</v>
      </c>
      <c r="AB224" s="2"/>
    </row>
    <row r="225" spans="1:28" s="1" customFormat="1" ht="22.5" customHeight="1" x14ac:dyDescent="0.25">
      <c r="A225" s="522"/>
      <c r="B225" s="49"/>
      <c r="C225" s="245"/>
      <c r="D225" s="248"/>
      <c r="E225" s="480"/>
      <c r="F225" s="45" t="s">
        <v>269</v>
      </c>
      <c r="G225" s="680" t="s">
        <v>346</v>
      </c>
      <c r="H225" s="680"/>
      <c r="I225" s="680"/>
      <c r="J225" s="680"/>
      <c r="K225" s="680"/>
      <c r="L225" s="680"/>
      <c r="M225" s="680"/>
      <c r="N225" s="680"/>
      <c r="O225" s="680"/>
      <c r="P225" s="680"/>
      <c r="Q225" s="680"/>
      <c r="R225" s="680"/>
      <c r="S225" s="680"/>
      <c r="T225" s="680"/>
      <c r="U225" s="680"/>
      <c r="V225" s="680"/>
      <c r="W225" s="680"/>
      <c r="X225" s="680"/>
      <c r="Y225" s="680"/>
      <c r="Z225" s="484"/>
      <c r="AA225" s="500" t="s">
        <v>89</v>
      </c>
      <c r="AB225" s="2"/>
    </row>
    <row r="226" spans="1:28" s="1" customFormat="1" ht="22.5" customHeight="1" x14ac:dyDescent="0.25">
      <c r="A226" s="522"/>
      <c r="B226" s="49"/>
      <c r="C226" s="245"/>
      <c r="D226" s="248"/>
      <c r="E226" s="480"/>
      <c r="F226" s="45" t="s">
        <v>269</v>
      </c>
      <c r="G226" s="680" t="s">
        <v>347</v>
      </c>
      <c r="H226" s="680"/>
      <c r="I226" s="680"/>
      <c r="J226" s="680"/>
      <c r="K226" s="680"/>
      <c r="L226" s="680"/>
      <c r="M226" s="680"/>
      <c r="N226" s="680"/>
      <c r="O226" s="680"/>
      <c r="P226" s="680"/>
      <c r="Q226" s="680"/>
      <c r="R226" s="680"/>
      <c r="S226" s="680"/>
      <c r="T226" s="680"/>
      <c r="U226" s="680"/>
      <c r="V226" s="680"/>
      <c r="W226" s="680"/>
      <c r="X226" s="680"/>
      <c r="Y226" s="680"/>
      <c r="Z226" s="484"/>
      <c r="AA226" s="500" t="s">
        <v>90</v>
      </c>
      <c r="AB226" s="2"/>
    </row>
    <row r="227" spans="1:28" s="1" customFormat="1" ht="22.5" customHeight="1" x14ac:dyDescent="0.25">
      <c r="A227" s="522"/>
      <c r="B227" s="49"/>
      <c r="C227" s="245"/>
      <c r="D227" s="248"/>
      <c r="E227" s="480"/>
      <c r="F227" s="45" t="s">
        <v>269</v>
      </c>
      <c r="G227" s="680" t="s">
        <v>348</v>
      </c>
      <c r="H227" s="680"/>
      <c r="I227" s="680"/>
      <c r="J227" s="680"/>
      <c r="K227" s="680"/>
      <c r="L227" s="680"/>
      <c r="M227" s="680"/>
      <c r="N227" s="680"/>
      <c r="O227" s="680"/>
      <c r="P227" s="680"/>
      <c r="Q227" s="680"/>
      <c r="R227" s="680"/>
      <c r="S227" s="680"/>
      <c r="T227" s="680"/>
      <c r="U227" s="680"/>
      <c r="V227" s="680"/>
      <c r="W227" s="680"/>
      <c r="X227" s="680"/>
      <c r="Y227" s="680"/>
      <c r="Z227" s="484"/>
      <c r="AA227" s="500" t="s">
        <v>91</v>
      </c>
      <c r="AB227" s="2"/>
    </row>
    <row r="228" spans="1:28" s="1" customFormat="1" ht="22.5" customHeight="1" x14ac:dyDescent="0.25">
      <c r="A228" s="522"/>
      <c r="B228" s="49"/>
      <c r="C228" s="245"/>
      <c r="D228" s="248"/>
      <c r="E228" s="480"/>
      <c r="F228" s="45" t="s">
        <v>269</v>
      </c>
      <c r="G228" s="680" t="s">
        <v>349</v>
      </c>
      <c r="H228" s="680"/>
      <c r="I228" s="680"/>
      <c r="J228" s="680"/>
      <c r="K228" s="680"/>
      <c r="L228" s="680"/>
      <c r="M228" s="680"/>
      <c r="N228" s="680"/>
      <c r="O228" s="680"/>
      <c r="P228" s="680"/>
      <c r="Q228" s="680"/>
      <c r="R228" s="680"/>
      <c r="S228" s="680"/>
      <c r="T228" s="680"/>
      <c r="U228" s="680"/>
      <c r="V228" s="680"/>
      <c r="W228" s="680"/>
      <c r="X228" s="680"/>
      <c r="Y228" s="680"/>
      <c r="Z228" s="484"/>
      <c r="AA228" s="500" t="s">
        <v>92</v>
      </c>
      <c r="AB228" s="2"/>
    </row>
    <row r="229" spans="1:28" s="1" customFormat="1" ht="22.5" customHeight="1" x14ac:dyDescent="0.25">
      <c r="A229" s="522"/>
      <c r="B229" s="49"/>
      <c r="C229" s="245"/>
      <c r="D229" s="248"/>
      <c r="E229" s="480"/>
      <c r="F229" s="45" t="s">
        <v>269</v>
      </c>
      <c r="G229" s="680" t="s">
        <v>350</v>
      </c>
      <c r="H229" s="680"/>
      <c r="I229" s="680"/>
      <c r="J229" s="680"/>
      <c r="K229" s="680"/>
      <c r="L229" s="680"/>
      <c r="M229" s="680"/>
      <c r="N229" s="680"/>
      <c r="O229" s="680"/>
      <c r="P229" s="680"/>
      <c r="Q229" s="680"/>
      <c r="R229" s="680"/>
      <c r="S229" s="680"/>
      <c r="T229" s="680"/>
      <c r="U229" s="680"/>
      <c r="V229" s="680"/>
      <c r="W229" s="680"/>
      <c r="X229" s="680"/>
      <c r="Y229" s="680"/>
      <c r="Z229" s="484"/>
      <c r="AA229" s="500" t="s">
        <v>93</v>
      </c>
      <c r="AB229" s="2"/>
    </row>
    <row r="230" spans="1:28" s="1" customFormat="1" ht="22.5" customHeight="1" x14ac:dyDescent="0.25">
      <c r="A230" s="522"/>
      <c r="B230" s="49"/>
      <c r="C230" s="245"/>
      <c r="D230" s="248"/>
      <c r="E230" s="480"/>
      <c r="F230" s="45" t="s">
        <v>269</v>
      </c>
      <c r="G230" s="680" t="s">
        <v>351</v>
      </c>
      <c r="H230" s="680"/>
      <c r="I230" s="680"/>
      <c r="J230" s="680"/>
      <c r="K230" s="680"/>
      <c r="L230" s="680"/>
      <c r="M230" s="680"/>
      <c r="N230" s="680"/>
      <c r="O230" s="680"/>
      <c r="P230" s="680"/>
      <c r="Q230" s="680"/>
      <c r="R230" s="680"/>
      <c r="S230" s="680"/>
      <c r="T230" s="680"/>
      <c r="U230" s="680"/>
      <c r="V230" s="680"/>
      <c r="W230" s="680"/>
      <c r="X230" s="680"/>
      <c r="Y230" s="680"/>
      <c r="Z230" s="484"/>
      <c r="AA230" s="492" t="s">
        <v>94</v>
      </c>
      <c r="AB230" s="2"/>
    </row>
    <row r="231" spans="1:28" s="1" customFormat="1" ht="22.5" customHeight="1" x14ac:dyDescent="0.25">
      <c r="A231" s="522"/>
      <c r="B231" s="49"/>
      <c r="C231" s="245"/>
      <c r="D231" s="248"/>
      <c r="E231" s="480"/>
      <c r="F231" s="45" t="s">
        <v>269</v>
      </c>
      <c r="G231" s="680" t="s">
        <v>352</v>
      </c>
      <c r="H231" s="680"/>
      <c r="I231" s="680"/>
      <c r="J231" s="680"/>
      <c r="K231" s="680"/>
      <c r="L231" s="680"/>
      <c r="M231" s="680"/>
      <c r="N231" s="680"/>
      <c r="O231" s="680"/>
      <c r="P231" s="680"/>
      <c r="Q231" s="680"/>
      <c r="R231" s="680"/>
      <c r="S231" s="680"/>
      <c r="T231" s="680"/>
      <c r="U231" s="680"/>
      <c r="V231" s="680"/>
      <c r="W231" s="680"/>
      <c r="X231" s="680"/>
      <c r="Y231" s="680"/>
      <c r="Z231" s="484"/>
      <c r="AA231" s="500" t="s">
        <v>98</v>
      </c>
      <c r="AB231" s="2"/>
    </row>
    <row r="232" spans="1:28" s="1" customFormat="1" ht="22.5" customHeight="1" x14ac:dyDescent="0.25">
      <c r="A232" s="522"/>
      <c r="B232" s="49"/>
      <c r="C232" s="245"/>
      <c r="D232" s="248"/>
      <c r="E232" s="480"/>
      <c r="F232" s="45" t="s">
        <v>269</v>
      </c>
      <c r="G232" s="680" t="s">
        <v>353</v>
      </c>
      <c r="H232" s="680"/>
      <c r="I232" s="680"/>
      <c r="J232" s="680"/>
      <c r="K232" s="680"/>
      <c r="L232" s="680"/>
      <c r="M232" s="680"/>
      <c r="N232" s="680"/>
      <c r="O232" s="680"/>
      <c r="P232" s="680"/>
      <c r="Q232" s="680"/>
      <c r="R232" s="680"/>
      <c r="S232" s="680"/>
      <c r="T232" s="680"/>
      <c r="U232" s="680"/>
      <c r="V232" s="680"/>
      <c r="W232" s="680"/>
      <c r="X232" s="680"/>
      <c r="Y232" s="680"/>
      <c r="Z232" s="484"/>
      <c r="AA232" s="500" t="s">
        <v>99</v>
      </c>
      <c r="AB232" s="2"/>
    </row>
    <row r="233" spans="1:28" s="1" customFormat="1" ht="22.5" customHeight="1" x14ac:dyDescent="0.25">
      <c r="A233" s="522"/>
      <c r="B233" s="49"/>
      <c r="C233" s="245"/>
      <c r="D233" s="248"/>
      <c r="E233" s="480"/>
      <c r="F233" s="45" t="s">
        <v>269</v>
      </c>
      <c r="G233" s="680" t="s">
        <v>354</v>
      </c>
      <c r="H233" s="680"/>
      <c r="I233" s="680"/>
      <c r="J233" s="680"/>
      <c r="K233" s="680"/>
      <c r="L233" s="680"/>
      <c r="M233" s="680"/>
      <c r="N233" s="680"/>
      <c r="O233" s="680"/>
      <c r="P233" s="680"/>
      <c r="Q233" s="680"/>
      <c r="R233" s="680"/>
      <c r="S233" s="680"/>
      <c r="T233" s="680"/>
      <c r="U233" s="680"/>
      <c r="V233" s="680"/>
      <c r="W233" s="680"/>
      <c r="X233" s="680"/>
      <c r="Y233" s="680"/>
      <c r="Z233" s="484"/>
      <c r="AA233" s="500" t="s">
        <v>100</v>
      </c>
      <c r="AB233" s="2"/>
    </row>
    <row r="234" spans="1:28" s="1" customFormat="1" ht="22.5" customHeight="1" x14ac:dyDescent="0.25">
      <c r="A234" s="522"/>
      <c r="B234" s="49"/>
      <c r="C234" s="245"/>
      <c r="D234" s="248"/>
      <c r="E234" s="480"/>
      <c r="F234" s="45" t="s">
        <v>269</v>
      </c>
      <c r="G234" s="680" t="s">
        <v>355</v>
      </c>
      <c r="H234" s="680"/>
      <c r="I234" s="680"/>
      <c r="J234" s="680"/>
      <c r="K234" s="680"/>
      <c r="L234" s="680"/>
      <c r="M234" s="680"/>
      <c r="N234" s="680"/>
      <c r="O234" s="680"/>
      <c r="P234" s="680"/>
      <c r="Q234" s="680"/>
      <c r="R234" s="680"/>
      <c r="S234" s="680"/>
      <c r="T234" s="680"/>
      <c r="U234" s="680"/>
      <c r="V234" s="680"/>
      <c r="W234" s="680"/>
      <c r="X234" s="680"/>
      <c r="Y234" s="680"/>
      <c r="Z234" s="484"/>
      <c r="AA234" s="500" t="s">
        <v>101</v>
      </c>
      <c r="AB234" s="2"/>
    </row>
    <row r="235" spans="1:28" s="1" customFormat="1" ht="22.5" customHeight="1" x14ac:dyDescent="0.25">
      <c r="A235" s="522"/>
      <c r="B235" s="49"/>
      <c r="C235" s="245"/>
      <c r="D235" s="248"/>
      <c r="E235" s="480"/>
      <c r="F235" s="45" t="s">
        <v>269</v>
      </c>
      <c r="G235" s="680" t="s">
        <v>356</v>
      </c>
      <c r="H235" s="680"/>
      <c r="I235" s="680"/>
      <c r="J235" s="680"/>
      <c r="K235" s="680"/>
      <c r="L235" s="680"/>
      <c r="M235" s="680"/>
      <c r="N235" s="680"/>
      <c r="O235" s="680"/>
      <c r="P235" s="680"/>
      <c r="Q235" s="680"/>
      <c r="R235" s="680"/>
      <c r="S235" s="680"/>
      <c r="T235" s="680"/>
      <c r="U235" s="680"/>
      <c r="V235" s="680"/>
      <c r="W235" s="680"/>
      <c r="X235" s="680"/>
      <c r="Y235" s="680"/>
      <c r="Z235" s="484"/>
      <c r="AA235" s="500" t="s">
        <v>102</v>
      </c>
      <c r="AB235" s="2"/>
    </row>
    <row r="236" spans="1:28" s="1" customFormat="1" ht="22.5" customHeight="1" x14ac:dyDescent="0.25">
      <c r="A236" s="522"/>
      <c r="B236" s="49"/>
      <c r="C236" s="245"/>
      <c r="D236" s="248"/>
      <c r="E236" s="480"/>
      <c r="F236" s="45" t="s">
        <v>269</v>
      </c>
      <c r="G236" s="680" t="s">
        <v>357</v>
      </c>
      <c r="H236" s="680"/>
      <c r="I236" s="680"/>
      <c r="J236" s="680"/>
      <c r="K236" s="680"/>
      <c r="L236" s="680"/>
      <c r="M236" s="680"/>
      <c r="N236" s="680"/>
      <c r="O236" s="680"/>
      <c r="P236" s="680"/>
      <c r="Q236" s="680"/>
      <c r="R236" s="680"/>
      <c r="S236" s="680"/>
      <c r="T236" s="680"/>
      <c r="U236" s="680"/>
      <c r="V236" s="680"/>
      <c r="W236" s="680"/>
      <c r="X236" s="680"/>
      <c r="Y236" s="680"/>
      <c r="Z236" s="484"/>
      <c r="AA236" s="500" t="s">
        <v>103</v>
      </c>
      <c r="AB236" s="2"/>
    </row>
    <row r="237" spans="1:28" s="1" customFormat="1" ht="22.5" customHeight="1" x14ac:dyDescent="0.25">
      <c r="A237" s="522"/>
      <c r="B237" s="49"/>
      <c r="C237" s="245"/>
      <c r="D237" s="248"/>
      <c r="E237" s="480"/>
      <c r="F237" s="45" t="s">
        <v>269</v>
      </c>
      <c r="G237" s="680" t="s">
        <v>358</v>
      </c>
      <c r="H237" s="680"/>
      <c r="I237" s="680"/>
      <c r="J237" s="680"/>
      <c r="K237" s="680"/>
      <c r="L237" s="680"/>
      <c r="M237" s="680"/>
      <c r="N237" s="680"/>
      <c r="O237" s="680"/>
      <c r="P237" s="680"/>
      <c r="Q237" s="680"/>
      <c r="R237" s="680"/>
      <c r="S237" s="680"/>
      <c r="T237" s="680"/>
      <c r="U237" s="680"/>
      <c r="V237" s="680"/>
      <c r="W237" s="680"/>
      <c r="X237" s="680"/>
      <c r="Y237" s="680"/>
      <c r="Z237" s="484"/>
      <c r="AA237" s="500" t="s">
        <v>92</v>
      </c>
      <c r="AB237" s="2"/>
    </row>
    <row r="238" spans="1:28" s="1" customFormat="1" ht="22.5" customHeight="1" x14ac:dyDescent="0.25">
      <c r="A238" s="522"/>
      <c r="B238" s="49"/>
      <c r="C238" s="245"/>
      <c r="D238" s="248"/>
      <c r="E238" s="480"/>
      <c r="F238" s="45" t="s">
        <v>269</v>
      </c>
      <c r="G238" s="680" t="s">
        <v>359</v>
      </c>
      <c r="H238" s="680"/>
      <c r="I238" s="680"/>
      <c r="J238" s="680"/>
      <c r="K238" s="680"/>
      <c r="L238" s="680"/>
      <c r="M238" s="680"/>
      <c r="N238" s="680"/>
      <c r="O238" s="680"/>
      <c r="P238" s="680"/>
      <c r="Q238" s="680"/>
      <c r="R238" s="680"/>
      <c r="S238" s="680"/>
      <c r="T238" s="680"/>
      <c r="U238" s="680"/>
      <c r="V238" s="680"/>
      <c r="W238" s="680"/>
      <c r="X238" s="680"/>
      <c r="Y238" s="680"/>
      <c r="Z238" s="484"/>
      <c r="AA238" s="500" t="s">
        <v>88</v>
      </c>
      <c r="AB238" s="2"/>
    </row>
    <row r="239" spans="1:28" s="1" customFormat="1" ht="22.5" customHeight="1" x14ac:dyDescent="0.25">
      <c r="A239" s="53"/>
      <c r="B239" s="527"/>
      <c r="C239" s="246"/>
      <c r="D239" s="270"/>
      <c r="E239" s="525"/>
      <c r="F239" s="526"/>
      <c r="G239" s="526"/>
      <c r="H239" s="526"/>
      <c r="I239" s="526"/>
      <c r="J239" s="526"/>
      <c r="K239" s="526"/>
      <c r="L239" s="526"/>
      <c r="M239" s="526"/>
      <c r="N239" s="526"/>
      <c r="O239" s="526"/>
      <c r="P239" s="526"/>
      <c r="Q239" s="526"/>
      <c r="R239" s="526"/>
      <c r="S239" s="526"/>
      <c r="T239" s="526"/>
      <c r="U239" s="526"/>
      <c r="V239" s="526"/>
      <c r="W239" s="526"/>
      <c r="X239" s="526"/>
      <c r="Y239" s="526"/>
      <c r="Z239" s="527"/>
      <c r="AA239" s="512"/>
      <c r="AB239" s="2"/>
    </row>
    <row r="240" spans="1:28" s="1" customFormat="1" ht="22.5" customHeight="1" x14ac:dyDescent="0.25">
      <c r="A240" s="54"/>
      <c r="B240" s="62"/>
      <c r="C240" s="250"/>
      <c r="D240" s="251"/>
      <c r="E240" s="55"/>
      <c r="F240" s="56"/>
      <c r="G240" s="56"/>
      <c r="H240" s="56"/>
      <c r="I240" s="56"/>
      <c r="J240" s="56"/>
      <c r="K240" s="56"/>
      <c r="L240" s="56"/>
      <c r="M240" s="56"/>
      <c r="N240" s="56"/>
      <c r="O240" s="56"/>
      <c r="P240" s="56"/>
      <c r="Q240" s="56"/>
      <c r="R240" s="56"/>
      <c r="S240" s="56"/>
      <c r="T240" s="56"/>
      <c r="U240" s="56"/>
      <c r="V240" s="56"/>
      <c r="W240" s="56"/>
      <c r="X240" s="56"/>
      <c r="Y240" s="56"/>
      <c r="Z240" s="57"/>
      <c r="AA240" s="492"/>
      <c r="AB240" s="2"/>
    </row>
    <row r="241" spans="1:32" s="1" customFormat="1" ht="22.5" customHeight="1" x14ac:dyDescent="0.25">
      <c r="A241" s="522" t="s">
        <v>579</v>
      </c>
      <c r="B241" s="69" t="s">
        <v>596</v>
      </c>
      <c r="C241" s="253"/>
      <c r="D241" s="275"/>
      <c r="E241" s="479"/>
      <c r="F241" s="480"/>
      <c r="G241" s="480"/>
      <c r="H241" s="480"/>
      <c r="I241" s="480"/>
      <c r="J241" s="480"/>
      <c r="K241" s="480"/>
      <c r="L241" s="480"/>
      <c r="M241" s="480"/>
      <c r="N241" s="480"/>
      <c r="O241" s="480"/>
      <c r="P241" s="480"/>
      <c r="Q241" s="480"/>
      <c r="R241" s="480"/>
      <c r="S241" s="480"/>
      <c r="T241" s="480"/>
      <c r="U241" s="480"/>
      <c r="V241" s="480"/>
      <c r="W241" s="480"/>
      <c r="X241" s="480"/>
      <c r="Y241" s="480"/>
      <c r="Z241" s="481"/>
      <c r="AA241" s="26"/>
      <c r="AB241" s="2"/>
    </row>
    <row r="242" spans="1:32" s="1" customFormat="1" ht="22.5" customHeight="1" x14ac:dyDescent="0.25">
      <c r="A242" s="522" t="s">
        <v>566</v>
      </c>
      <c r="B242" s="667" t="s">
        <v>597</v>
      </c>
      <c r="C242" s="245">
        <v>18</v>
      </c>
      <c r="D242" s="92" t="s">
        <v>4</v>
      </c>
      <c r="E242" s="749" t="s">
        <v>30</v>
      </c>
      <c r="F242" s="720"/>
      <c r="G242" s="720"/>
      <c r="H242" s="720"/>
      <c r="I242" s="720"/>
      <c r="J242" s="720"/>
      <c r="K242" s="720"/>
      <c r="L242" s="720"/>
      <c r="M242" s="720"/>
      <c r="N242" s="720"/>
      <c r="O242" s="720"/>
      <c r="P242" s="720"/>
      <c r="Q242" s="720"/>
      <c r="R242" s="720"/>
      <c r="S242" s="720"/>
      <c r="T242" s="720"/>
      <c r="U242" s="720"/>
      <c r="V242" s="720"/>
      <c r="W242" s="720"/>
      <c r="X242" s="720"/>
      <c r="Y242" s="720"/>
      <c r="Z242" s="750"/>
      <c r="AA242" s="666" t="s">
        <v>190</v>
      </c>
      <c r="AB242" s="538">
        <f>VLOOKUP(D242,$AI$57:$AJ$59,2,FALSE)</f>
        <v>0</v>
      </c>
    </row>
    <row r="243" spans="1:32" s="1" customFormat="1" ht="22.5" customHeight="1" x14ac:dyDescent="0.25">
      <c r="A243" s="522"/>
      <c r="B243" s="667"/>
      <c r="C243" s="245"/>
      <c r="D243" s="248"/>
      <c r="E243" s="749"/>
      <c r="F243" s="720"/>
      <c r="G243" s="720"/>
      <c r="H243" s="720"/>
      <c r="I243" s="720"/>
      <c r="J243" s="720"/>
      <c r="K243" s="720"/>
      <c r="L243" s="720"/>
      <c r="M243" s="720"/>
      <c r="N243" s="720"/>
      <c r="O243" s="720"/>
      <c r="P243" s="720"/>
      <c r="Q243" s="720"/>
      <c r="R243" s="720"/>
      <c r="S243" s="720"/>
      <c r="T243" s="720"/>
      <c r="U243" s="720"/>
      <c r="V243" s="720"/>
      <c r="W243" s="720"/>
      <c r="X243" s="720"/>
      <c r="Y243" s="720"/>
      <c r="Z243" s="750"/>
      <c r="AA243" s="666"/>
      <c r="AB243" s="2"/>
    </row>
    <row r="244" spans="1:32" s="1" customFormat="1" ht="22.5" customHeight="1" x14ac:dyDescent="0.25">
      <c r="A244" s="522"/>
      <c r="B244" s="667"/>
      <c r="C244" s="245"/>
      <c r="D244" s="248"/>
      <c r="E244" s="476"/>
      <c r="F244" s="477"/>
      <c r="G244" s="477"/>
      <c r="H244" s="477"/>
      <c r="I244" s="477"/>
      <c r="J244" s="477"/>
      <c r="K244" s="477"/>
      <c r="L244" s="477"/>
      <c r="M244" s="477"/>
      <c r="N244" s="477"/>
      <c r="O244" s="477"/>
      <c r="P244" s="477"/>
      <c r="Q244" s="477"/>
      <c r="R244" s="477"/>
      <c r="S244" s="477"/>
      <c r="T244" s="477"/>
      <c r="U244" s="477"/>
      <c r="V244" s="477"/>
      <c r="W244" s="477"/>
      <c r="X244" s="477"/>
      <c r="Y244" s="477"/>
      <c r="Z244" s="478"/>
      <c r="AA244" s="666"/>
      <c r="AB244" s="2"/>
    </row>
    <row r="245" spans="1:32" s="1" customFormat="1" ht="22.5" customHeight="1" x14ac:dyDescent="0.25">
      <c r="A245" s="522"/>
      <c r="B245" s="484"/>
      <c r="C245" s="245"/>
      <c r="D245" s="248"/>
      <c r="E245" s="704" t="s">
        <v>210</v>
      </c>
      <c r="F245" s="680"/>
      <c r="G245" s="680"/>
      <c r="H245" s="680"/>
      <c r="I245" s="680"/>
      <c r="J245" s="680"/>
      <c r="K245" s="680"/>
      <c r="L245" s="680"/>
      <c r="M245" s="680"/>
      <c r="N245" s="680"/>
      <c r="O245" s="680"/>
      <c r="P245" s="680"/>
      <c r="Q245" s="680"/>
      <c r="R245" s="680"/>
      <c r="S245" s="680"/>
      <c r="T245" s="680"/>
      <c r="U245" s="680"/>
      <c r="V245" s="680"/>
      <c r="W245" s="680"/>
      <c r="X245" s="680"/>
      <c r="Y245" s="680"/>
      <c r="Z245" s="667"/>
      <c r="AA245" s="666"/>
      <c r="AB245" s="2"/>
    </row>
    <row r="246" spans="1:32" s="1" customFormat="1" ht="22.5" customHeight="1" x14ac:dyDescent="0.25">
      <c r="A246" s="522"/>
      <c r="B246" s="484"/>
      <c r="C246" s="245"/>
      <c r="D246" s="248"/>
      <c r="E246" s="704"/>
      <c r="F246" s="680"/>
      <c r="G246" s="680"/>
      <c r="H246" s="680"/>
      <c r="I246" s="680"/>
      <c r="J246" s="680"/>
      <c r="K246" s="680"/>
      <c r="L246" s="680"/>
      <c r="M246" s="680"/>
      <c r="N246" s="680"/>
      <c r="O246" s="680"/>
      <c r="P246" s="680"/>
      <c r="Q246" s="680"/>
      <c r="R246" s="680"/>
      <c r="S246" s="680"/>
      <c r="T246" s="680"/>
      <c r="U246" s="680"/>
      <c r="V246" s="680"/>
      <c r="W246" s="680"/>
      <c r="X246" s="680"/>
      <c r="Y246" s="680"/>
      <c r="Z246" s="667"/>
      <c r="AA246" s="666"/>
      <c r="AB246" s="2"/>
    </row>
    <row r="247" spans="1:32" s="1" customFormat="1" ht="22.5" customHeight="1" x14ac:dyDescent="0.25">
      <c r="A247" s="522"/>
      <c r="B247" s="484"/>
      <c r="C247" s="245"/>
      <c r="D247" s="248"/>
      <c r="E247" s="704"/>
      <c r="F247" s="680"/>
      <c r="G247" s="680"/>
      <c r="H247" s="680"/>
      <c r="I247" s="680"/>
      <c r="J247" s="680"/>
      <c r="K247" s="680"/>
      <c r="L247" s="680"/>
      <c r="M247" s="680"/>
      <c r="N247" s="680"/>
      <c r="O247" s="680"/>
      <c r="P247" s="680"/>
      <c r="Q247" s="680"/>
      <c r="R247" s="680"/>
      <c r="S247" s="680"/>
      <c r="T247" s="680"/>
      <c r="U247" s="680"/>
      <c r="V247" s="680"/>
      <c r="W247" s="680"/>
      <c r="X247" s="680"/>
      <c r="Y247" s="680"/>
      <c r="Z247" s="667"/>
      <c r="AA247" s="492"/>
      <c r="AB247" s="2"/>
    </row>
    <row r="248" spans="1:32" s="1" customFormat="1" ht="22.5" customHeight="1" x14ac:dyDescent="0.25">
      <c r="A248" s="522"/>
      <c r="B248" s="47"/>
      <c r="C248" s="253"/>
      <c r="D248" s="248"/>
      <c r="E248" s="677" t="s">
        <v>726</v>
      </c>
      <c r="F248" s="678"/>
      <c r="G248" s="678"/>
      <c r="H248" s="678"/>
      <c r="I248" s="678"/>
      <c r="J248" s="678"/>
      <c r="K248" s="678"/>
      <c r="L248" s="678"/>
      <c r="M248" s="678"/>
      <c r="N248" s="678"/>
      <c r="O248" s="678"/>
      <c r="P248" s="678"/>
      <c r="Q248" s="678"/>
      <c r="R248" s="678"/>
      <c r="S248" s="678"/>
      <c r="T248" s="678"/>
      <c r="U248" s="678"/>
      <c r="V248" s="678"/>
      <c r="W248" s="678"/>
      <c r="X248" s="678"/>
      <c r="Y248" s="678"/>
      <c r="Z248" s="679"/>
      <c r="AA248" s="666"/>
      <c r="AB248" s="2"/>
    </row>
    <row r="249" spans="1:32" s="1" customFormat="1" ht="22.5" customHeight="1" x14ac:dyDescent="0.25">
      <c r="A249" s="522"/>
      <c r="B249" s="47"/>
      <c r="C249" s="253"/>
      <c r="D249" s="248"/>
      <c r="E249" s="677"/>
      <c r="F249" s="678"/>
      <c r="G249" s="678"/>
      <c r="H249" s="678"/>
      <c r="I249" s="678"/>
      <c r="J249" s="678"/>
      <c r="K249" s="678"/>
      <c r="L249" s="678"/>
      <c r="M249" s="678"/>
      <c r="N249" s="678"/>
      <c r="O249" s="678"/>
      <c r="P249" s="678"/>
      <c r="Q249" s="678"/>
      <c r="R249" s="678"/>
      <c r="S249" s="678"/>
      <c r="T249" s="678"/>
      <c r="U249" s="678"/>
      <c r="V249" s="678"/>
      <c r="W249" s="678"/>
      <c r="X249" s="678"/>
      <c r="Y249" s="678"/>
      <c r="Z249" s="679"/>
      <c r="AA249" s="666"/>
      <c r="AB249" s="2"/>
    </row>
    <row r="250" spans="1:32" s="1" customFormat="1" ht="22.5" customHeight="1" x14ac:dyDescent="0.25">
      <c r="A250" s="522"/>
      <c r="B250" s="484"/>
      <c r="C250" s="245"/>
      <c r="D250" s="275"/>
      <c r="E250" s="81"/>
      <c r="F250" s="532"/>
      <c r="G250" s="532"/>
      <c r="H250" s="532"/>
      <c r="I250" s="532"/>
      <c r="J250" s="532"/>
      <c r="K250" s="532"/>
      <c r="L250" s="532"/>
      <c r="M250" s="532"/>
      <c r="N250" s="532"/>
      <c r="O250" s="532"/>
      <c r="P250" s="532"/>
      <c r="Q250" s="532"/>
      <c r="R250" s="532"/>
      <c r="S250" s="532"/>
      <c r="T250" s="532"/>
      <c r="U250" s="532"/>
      <c r="V250" s="532"/>
      <c r="W250" s="532"/>
      <c r="X250" s="532"/>
      <c r="Y250" s="532"/>
      <c r="Z250" s="29"/>
      <c r="AA250" s="500"/>
      <c r="AB250" s="2"/>
    </row>
    <row r="251" spans="1:32" s="1" customFormat="1" ht="22.5" customHeight="1" x14ac:dyDescent="0.25">
      <c r="A251" s="522" t="s">
        <v>568</v>
      </c>
      <c r="B251" s="679" t="s">
        <v>598</v>
      </c>
      <c r="C251" s="245">
        <v>19</v>
      </c>
      <c r="D251" s="92" t="s">
        <v>4</v>
      </c>
      <c r="E251" s="677" t="s">
        <v>107</v>
      </c>
      <c r="F251" s="678"/>
      <c r="G251" s="678"/>
      <c r="H251" s="678"/>
      <c r="I251" s="678"/>
      <c r="J251" s="678"/>
      <c r="K251" s="678"/>
      <c r="L251" s="678"/>
      <c r="M251" s="678"/>
      <c r="N251" s="678"/>
      <c r="O251" s="678"/>
      <c r="P251" s="678"/>
      <c r="Q251" s="678"/>
      <c r="R251" s="678"/>
      <c r="S251" s="678"/>
      <c r="T251" s="678"/>
      <c r="U251" s="678"/>
      <c r="V251" s="678"/>
      <c r="W251" s="678"/>
      <c r="X251" s="678"/>
      <c r="Y251" s="678"/>
      <c r="Z251" s="679"/>
      <c r="AA251" s="492" t="s">
        <v>163</v>
      </c>
      <c r="AB251" s="538">
        <f>VLOOKUP(D251,$AI$57:$AJ$59,2,FALSE)</f>
        <v>0</v>
      </c>
      <c r="AC251" s="6"/>
      <c r="AD251" s="6"/>
      <c r="AE251" s="6"/>
      <c r="AF251" s="6"/>
    </row>
    <row r="252" spans="1:32" s="1" customFormat="1" ht="22.5" customHeight="1" x14ac:dyDescent="0.25">
      <c r="A252" s="522"/>
      <c r="B252" s="679"/>
      <c r="C252" s="245"/>
      <c r="D252" s="248"/>
      <c r="E252" s="480"/>
      <c r="F252" s="755" t="s">
        <v>360</v>
      </c>
      <c r="G252" s="755"/>
      <c r="H252" s="755"/>
      <c r="I252" s="755"/>
      <c r="J252" s="678"/>
      <c r="K252" s="678"/>
      <c r="L252" s="755" t="s">
        <v>361</v>
      </c>
      <c r="M252" s="755"/>
      <c r="N252" s="755"/>
      <c r="O252" s="755"/>
      <c r="P252" s="755" t="s">
        <v>362</v>
      </c>
      <c r="Q252" s="755"/>
      <c r="R252" s="755"/>
      <c r="S252" s="755"/>
      <c r="T252" s="678"/>
      <c r="U252" s="678"/>
      <c r="V252" s="673" t="s">
        <v>363</v>
      </c>
      <c r="W252" s="673"/>
      <c r="X252" s="673"/>
      <c r="Y252" s="673"/>
      <c r="Z252" s="468"/>
      <c r="AA252" s="492"/>
      <c r="AB252" s="236"/>
      <c r="AC252" s="6"/>
      <c r="AD252" s="6"/>
      <c r="AE252" s="6"/>
      <c r="AF252" s="6"/>
    </row>
    <row r="253" spans="1:32" s="1" customFormat="1" ht="22.5" customHeight="1" x14ac:dyDescent="0.25">
      <c r="A253" s="522"/>
      <c r="B253" s="679"/>
      <c r="C253" s="245"/>
      <c r="D253" s="248"/>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92"/>
      <c r="AB253" s="2"/>
    </row>
    <row r="254" spans="1:32" s="1" customFormat="1" ht="22.5" customHeight="1" x14ac:dyDescent="0.25">
      <c r="A254" s="522" t="s">
        <v>570</v>
      </c>
      <c r="B254" s="679" t="s">
        <v>599</v>
      </c>
      <c r="C254" s="245">
        <v>20</v>
      </c>
      <c r="D254" s="92" t="s">
        <v>4</v>
      </c>
      <c r="E254" s="677" t="s">
        <v>108</v>
      </c>
      <c r="F254" s="678"/>
      <c r="G254" s="678"/>
      <c r="H254" s="678"/>
      <c r="I254" s="678"/>
      <c r="J254" s="678"/>
      <c r="K254" s="678"/>
      <c r="L254" s="678"/>
      <c r="M254" s="678"/>
      <c r="N254" s="678"/>
      <c r="O254" s="678"/>
      <c r="P254" s="678"/>
      <c r="Q254" s="678"/>
      <c r="R254" s="678"/>
      <c r="S254" s="678"/>
      <c r="T254" s="678"/>
      <c r="U254" s="678"/>
      <c r="V254" s="678"/>
      <c r="W254" s="678"/>
      <c r="X254" s="678"/>
      <c r="Y254" s="678"/>
      <c r="Z254" s="679"/>
      <c r="AA254" s="554" t="s">
        <v>164</v>
      </c>
      <c r="AB254" s="538">
        <f>VLOOKUP(D254,$AI$57:$AJ$59,2,FALSE)</f>
        <v>0</v>
      </c>
    </row>
    <row r="255" spans="1:32" s="1" customFormat="1" ht="22.5" customHeight="1" x14ac:dyDescent="0.25">
      <c r="A255" s="522"/>
      <c r="B255" s="679"/>
      <c r="C255" s="245"/>
      <c r="D255" s="248"/>
      <c r="E255" s="677"/>
      <c r="F255" s="678"/>
      <c r="G255" s="678"/>
      <c r="H255" s="678"/>
      <c r="I255" s="678"/>
      <c r="J255" s="678"/>
      <c r="K255" s="678"/>
      <c r="L255" s="678"/>
      <c r="M255" s="678"/>
      <c r="N255" s="678"/>
      <c r="O255" s="678"/>
      <c r="P255" s="678"/>
      <c r="Q255" s="678"/>
      <c r="R255" s="678"/>
      <c r="S255" s="678"/>
      <c r="T255" s="678"/>
      <c r="U255" s="678"/>
      <c r="V255" s="678"/>
      <c r="W255" s="678"/>
      <c r="X255" s="678"/>
      <c r="Y255" s="678"/>
      <c r="Z255" s="679"/>
      <c r="AA255" s="492"/>
      <c r="AB255" s="2"/>
    </row>
    <row r="256" spans="1:32" s="1" customFormat="1" ht="22.5" customHeight="1" x14ac:dyDescent="0.25">
      <c r="A256" s="522"/>
      <c r="B256" s="484"/>
      <c r="C256" s="245"/>
      <c r="D256" s="248"/>
      <c r="E256" s="480"/>
      <c r="F256" s="45" t="s">
        <v>269</v>
      </c>
      <c r="G256" s="680" t="s">
        <v>364</v>
      </c>
      <c r="H256" s="680"/>
      <c r="I256" s="680"/>
      <c r="J256" s="680"/>
      <c r="K256" s="680"/>
      <c r="L256" s="680"/>
      <c r="M256" s="680"/>
      <c r="N256" s="680"/>
      <c r="O256" s="680"/>
      <c r="P256" s="680"/>
      <c r="Q256" s="680"/>
      <c r="R256" s="680"/>
      <c r="S256" s="680"/>
      <c r="T256" s="680"/>
      <c r="U256" s="680"/>
      <c r="V256" s="680"/>
      <c r="W256" s="680"/>
      <c r="X256" s="680"/>
      <c r="Y256" s="680"/>
      <c r="Z256" s="468"/>
      <c r="AA256" s="492"/>
      <c r="AB256" s="2"/>
    </row>
    <row r="257" spans="1:28" s="1" customFormat="1" ht="22.5" customHeight="1" x14ac:dyDescent="0.25">
      <c r="A257" s="522"/>
      <c r="B257" s="484"/>
      <c r="C257" s="245"/>
      <c r="D257" s="248"/>
      <c r="E257" s="480"/>
      <c r="F257" s="480" t="s">
        <v>269</v>
      </c>
      <c r="G257" s="680" t="s">
        <v>549</v>
      </c>
      <c r="H257" s="680"/>
      <c r="I257" s="680"/>
      <c r="J257" s="680"/>
      <c r="K257" s="672"/>
      <c r="L257" s="672"/>
      <c r="M257" s="488" t="s">
        <v>323</v>
      </c>
      <c r="N257" s="61"/>
      <c r="O257" s="672"/>
      <c r="P257" s="672"/>
      <c r="Q257" s="490" t="s">
        <v>324</v>
      </c>
      <c r="R257" s="755"/>
      <c r="S257" s="755"/>
      <c r="T257" s="755"/>
      <c r="U257" s="755"/>
      <c r="V257" s="755"/>
      <c r="W257" s="755"/>
      <c r="X257" s="755"/>
      <c r="Y257" s="755"/>
      <c r="Z257" s="82"/>
      <c r="AA257" s="492"/>
      <c r="AB257" s="2"/>
    </row>
    <row r="258" spans="1:28" s="1" customFormat="1" ht="22.5" customHeight="1" x14ac:dyDescent="0.25">
      <c r="A258" s="522"/>
      <c r="B258" s="484"/>
      <c r="C258" s="245"/>
      <c r="D258" s="248"/>
      <c r="E258" s="480"/>
      <c r="F258" s="45" t="s">
        <v>269</v>
      </c>
      <c r="G258" s="680" t="s">
        <v>365</v>
      </c>
      <c r="H258" s="680"/>
      <c r="I258" s="680"/>
      <c r="J258" s="680"/>
      <c r="K258" s="680"/>
      <c r="L258" s="680"/>
      <c r="M258" s="680"/>
      <c r="N258" s="680"/>
      <c r="O258" s="680"/>
      <c r="P258" s="680"/>
      <c r="Q258" s="680"/>
      <c r="R258" s="680"/>
      <c r="S258" s="680"/>
      <c r="T258" s="680"/>
      <c r="U258" s="680"/>
      <c r="V258" s="680"/>
      <c r="W258" s="680"/>
      <c r="X258" s="680"/>
      <c r="Y258" s="680"/>
      <c r="Z258" s="468"/>
      <c r="AA258" s="492"/>
      <c r="AB258" s="2"/>
    </row>
    <row r="259" spans="1:28" s="1" customFormat="1" ht="22.5" customHeight="1" x14ac:dyDescent="0.25">
      <c r="A259" s="522"/>
      <c r="B259" s="484"/>
      <c r="C259" s="245"/>
      <c r="D259" s="248"/>
      <c r="E259" s="480"/>
      <c r="F259" s="480" t="s">
        <v>269</v>
      </c>
      <c r="G259" s="680" t="s">
        <v>549</v>
      </c>
      <c r="H259" s="680"/>
      <c r="I259" s="680"/>
      <c r="J259" s="680"/>
      <c r="K259" s="672"/>
      <c r="L259" s="672"/>
      <c r="M259" s="488" t="s">
        <v>323</v>
      </c>
      <c r="N259" s="61"/>
      <c r="O259" s="672"/>
      <c r="P259" s="672"/>
      <c r="Q259" s="490" t="s">
        <v>324</v>
      </c>
      <c r="R259" s="755"/>
      <c r="S259" s="755"/>
      <c r="T259" s="755"/>
      <c r="U259" s="755"/>
      <c r="V259" s="755"/>
      <c r="W259" s="755"/>
      <c r="X259" s="755"/>
      <c r="Y259" s="755"/>
      <c r="Z259" s="82"/>
      <c r="AA259" s="492"/>
      <c r="AB259" s="2"/>
    </row>
    <row r="260" spans="1:28" s="1" customFormat="1" ht="22.5" customHeight="1" x14ac:dyDescent="0.25">
      <c r="A260" s="522"/>
      <c r="B260" s="484"/>
      <c r="C260" s="245"/>
      <c r="D260" s="248"/>
      <c r="E260" s="480"/>
      <c r="F260" s="45" t="s">
        <v>269</v>
      </c>
      <c r="G260" s="680" t="s">
        <v>366</v>
      </c>
      <c r="H260" s="680"/>
      <c r="I260" s="680"/>
      <c r="J260" s="680"/>
      <c r="K260" s="680"/>
      <c r="L260" s="680"/>
      <c r="M260" s="680"/>
      <c r="N260" s="680"/>
      <c r="O260" s="680"/>
      <c r="P260" s="680"/>
      <c r="Q260" s="680"/>
      <c r="R260" s="680"/>
      <c r="S260" s="680"/>
      <c r="T260" s="680"/>
      <c r="U260" s="680"/>
      <c r="V260" s="680"/>
      <c r="W260" s="680"/>
      <c r="X260" s="680"/>
      <c r="Y260" s="680"/>
      <c r="Z260" s="468"/>
      <c r="AA260" s="492"/>
      <c r="AB260" s="2"/>
    </row>
    <row r="261" spans="1:28" s="1" customFormat="1" ht="22.5" customHeight="1" x14ac:dyDescent="0.25">
      <c r="A261" s="522"/>
      <c r="B261" s="484"/>
      <c r="C261" s="245"/>
      <c r="D261" s="248"/>
      <c r="E261" s="480"/>
      <c r="F261" s="480" t="s">
        <v>269</v>
      </c>
      <c r="G261" s="680"/>
      <c r="H261" s="680"/>
      <c r="I261" s="680"/>
      <c r="J261" s="680"/>
      <c r="K261" s="680"/>
      <c r="L261" s="680"/>
      <c r="M261" s="680"/>
      <c r="N261" s="680"/>
      <c r="O261" s="680"/>
      <c r="P261" s="680"/>
      <c r="Q261" s="680"/>
      <c r="R261" s="680"/>
      <c r="S261" s="680"/>
      <c r="T261" s="680"/>
      <c r="U261" s="680"/>
      <c r="V261" s="680"/>
      <c r="W261" s="680"/>
      <c r="X261" s="680"/>
      <c r="Y261" s="680"/>
      <c r="Z261" s="468"/>
      <c r="AA261" s="492"/>
      <c r="AB261" s="2"/>
    </row>
    <row r="262" spans="1:28" s="1" customFormat="1" ht="22.5" customHeight="1" x14ac:dyDescent="0.25">
      <c r="A262" s="522"/>
      <c r="B262" s="47"/>
      <c r="C262" s="253"/>
      <c r="D262" s="248"/>
      <c r="E262" s="480"/>
      <c r="F262" s="480"/>
      <c r="G262" s="671" t="s">
        <v>550</v>
      </c>
      <c r="H262" s="671"/>
      <c r="I262" s="671"/>
      <c r="J262" s="671"/>
      <c r="K262" s="668"/>
      <c r="L262" s="668"/>
      <c r="M262" s="668"/>
      <c r="N262" s="668"/>
      <c r="O262" s="668"/>
      <c r="P262" s="668"/>
      <c r="Q262" s="497"/>
      <c r="R262" s="497"/>
      <c r="S262" s="497"/>
      <c r="T262" s="497"/>
      <c r="U262" s="497"/>
      <c r="V262" s="497"/>
      <c r="W262" s="497"/>
      <c r="X262" s="497"/>
      <c r="Y262" s="497"/>
      <c r="Z262" s="468"/>
      <c r="AA262" s="492"/>
      <c r="AB262" s="2"/>
    </row>
    <row r="263" spans="1:28" s="1" customFormat="1" ht="22.5" customHeight="1" x14ac:dyDescent="0.25">
      <c r="A263" s="522"/>
      <c r="B263" s="47"/>
      <c r="C263" s="253"/>
      <c r="D263" s="248"/>
      <c r="E263" s="480"/>
      <c r="F263" s="45" t="s">
        <v>269</v>
      </c>
      <c r="G263" s="721" t="s">
        <v>367</v>
      </c>
      <c r="H263" s="721"/>
      <c r="I263" s="721"/>
      <c r="J263" s="721"/>
      <c r="K263" s="680"/>
      <c r="L263" s="680"/>
      <c r="M263" s="680"/>
      <c r="N263" s="680"/>
      <c r="O263" s="680"/>
      <c r="P263" s="680"/>
      <c r="Q263" s="680"/>
      <c r="R263" s="680"/>
      <c r="S263" s="680"/>
      <c r="T263" s="680"/>
      <c r="U263" s="680"/>
      <c r="V263" s="680"/>
      <c r="W263" s="680"/>
      <c r="X263" s="680"/>
      <c r="Y263" s="680"/>
      <c r="Z263" s="29"/>
      <c r="AA263" s="492"/>
      <c r="AB263" s="2"/>
    </row>
    <row r="264" spans="1:28" s="1" customFormat="1" ht="22.5" customHeight="1" x14ac:dyDescent="0.25">
      <c r="A264" s="522"/>
      <c r="B264" s="47"/>
      <c r="C264" s="253"/>
      <c r="D264" s="248"/>
      <c r="E264" s="81"/>
      <c r="F264" s="532"/>
      <c r="G264" s="532"/>
      <c r="H264" s="532"/>
      <c r="I264" s="532"/>
      <c r="J264" s="532"/>
      <c r="K264" s="532"/>
      <c r="L264" s="532"/>
      <c r="M264" s="532"/>
      <c r="N264" s="532"/>
      <c r="O264" s="532"/>
      <c r="P264" s="532"/>
      <c r="Q264" s="532"/>
      <c r="R264" s="532"/>
      <c r="S264" s="532"/>
      <c r="T264" s="532"/>
      <c r="U264" s="532"/>
      <c r="V264" s="532"/>
      <c r="W264" s="532"/>
      <c r="X264" s="532"/>
      <c r="Y264" s="532"/>
      <c r="Z264" s="29"/>
      <c r="AA264" s="492"/>
      <c r="AB264" s="2"/>
    </row>
    <row r="265" spans="1:28" s="1" customFormat="1" ht="22.5" customHeight="1" x14ac:dyDescent="0.25">
      <c r="A265" s="522"/>
      <c r="B265" s="49"/>
      <c r="C265" s="245"/>
      <c r="D265" s="248"/>
      <c r="E265" s="677" t="s">
        <v>165</v>
      </c>
      <c r="F265" s="678"/>
      <c r="G265" s="678"/>
      <c r="H265" s="678"/>
      <c r="I265" s="678"/>
      <c r="J265" s="678"/>
      <c r="K265" s="678"/>
      <c r="L265" s="678"/>
      <c r="M265" s="678"/>
      <c r="N265" s="678"/>
      <c r="O265" s="678"/>
      <c r="P265" s="678"/>
      <c r="Q265" s="678"/>
      <c r="R265" s="678"/>
      <c r="S265" s="678"/>
      <c r="T265" s="678"/>
      <c r="U265" s="678"/>
      <c r="V265" s="678"/>
      <c r="W265" s="678"/>
      <c r="X265" s="678"/>
      <c r="Y265" s="678"/>
      <c r="Z265" s="679"/>
      <c r="AA265" s="492"/>
      <c r="AB265" s="2"/>
    </row>
    <row r="266" spans="1:28" s="1" customFormat="1" ht="22.5" customHeight="1" x14ac:dyDescent="0.25">
      <c r="A266" s="522"/>
      <c r="B266" s="49"/>
      <c r="C266" s="245"/>
      <c r="D266" s="248"/>
      <c r="E266" s="677"/>
      <c r="F266" s="678"/>
      <c r="G266" s="678"/>
      <c r="H266" s="678"/>
      <c r="I266" s="678"/>
      <c r="J266" s="678"/>
      <c r="K266" s="678"/>
      <c r="L266" s="678"/>
      <c r="M266" s="678"/>
      <c r="N266" s="678"/>
      <c r="O266" s="678"/>
      <c r="P266" s="678"/>
      <c r="Q266" s="678"/>
      <c r="R266" s="678"/>
      <c r="S266" s="678"/>
      <c r="T266" s="678"/>
      <c r="U266" s="678"/>
      <c r="V266" s="678"/>
      <c r="W266" s="678"/>
      <c r="X266" s="678"/>
      <c r="Y266" s="678"/>
      <c r="Z266" s="679"/>
      <c r="AA266" s="492"/>
      <c r="AB266" s="2"/>
    </row>
    <row r="267" spans="1:28" s="1" customFormat="1" ht="22.5" customHeight="1" x14ac:dyDescent="0.25">
      <c r="A267" s="522"/>
      <c r="B267" s="49"/>
      <c r="C267" s="245"/>
      <c r="D267" s="248"/>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92"/>
      <c r="AB267" s="2"/>
    </row>
    <row r="268" spans="1:28" s="1" customFormat="1" ht="22.5" customHeight="1" x14ac:dyDescent="0.25">
      <c r="A268" s="522"/>
      <c r="B268" s="49"/>
      <c r="C268" s="245"/>
      <c r="D268" s="248"/>
      <c r="E268" s="677" t="s">
        <v>166</v>
      </c>
      <c r="F268" s="678"/>
      <c r="G268" s="678"/>
      <c r="H268" s="678"/>
      <c r="I268" s="678"/>
      <c r="J268" s="678"/>
      <c r="K268" s="678"/>
      <c r="L268" s="678"/>
      <c r="M268" s="678"/>
      <c r="N268" s="678"/>
      <c r="O268" s="678"/>
      <c r="P268" s="678"/>
      <c r="Q268" s="678"/>
      <c r="R268" s="678"/>
      <c r="S268" s="678"/>
      <c r="T268" s="678"/>
      <c r="U268" s="678"/>
      <c r="V268" s="678"/>
      <c r="W268" s="678"/>
      <c r="X268" s="678"/>
      <c r="Y268" s="678"/>
      <c r="Z268" s="679"/>
      <c r="AA268" s="492"/>
      <c r="AB268" s="2"/>
    </row>
    <row r="269" spans="1:28" s="1" customFormat="1" ht="22.5" customHeight="1" x14ac:dyDescent="0.25">
      <c r="A269" s="522"/>
      <c r="B269" s="49"/>
      <c r="C269" s="245"/>
      <c r="D269" s="248"/>
      <c r="E269" s="677"/>
      <c r="F269" s="678"/>
      <c r="G269" s="678"/>
      <c r="H269" s="678"/>
      <c r="I269" s="678"/>
      <c r="J269" s="678"/>
      <c r="K269" s="678"/>
      <c r="L269" s="678"/>
      <c r="M269" s="678"/>
      <c r="N269" s="678"/>
      <c r="O269" s="678"/>
      <c r="P269" s="678"/>
      <c r="Q269" s="678"/>
      <c r="R269" s="678"/>
      <c r="S269" s="678"/>
      <c r="T269" s="678"/>
      <c r="U269" s="678"/>
      <c r="V269" s="678"/>
      <c r="W269" s="678"/>
      <c r="X269" s="678"/>
      <c r="Y269" s="678"/>
      <c r="Z269" s="679"/>
      <c r="AA269" s="492"/>
      <c r="AB269" s="2"/>
    </row>
    <row r="270" spans="1:28" s="1" customFormat="1" ht="22.5" customHeight="1" x14ac:dyDescent="0.25">
      <c r="A270" s="522"/>
      <c r="B270" s="49"/>
      <c r="C270" s="245"/>
      <c r="D270" s="248"/>
      <c r="E270" s="469"/>
      <c r="F270" s="470"/>
      <c r="G270" s="470"/>
      <c r="H270" s="470"/>
      <c r="I270" s="470"/>
      <c r="J270" s="470"/>
      <c r="K270" s="470"/>
      <c r="L270" s="470"/>
      <c r="M270" s="470"/>
      <c r="N270" s="470"/>
      <c r="O270" s="470"/>
      <c r="P270" s="470"/>
      <c r="Q270" s="470"/>
      <c r="R270" s="470"/>
      <c r="S270" s="470"/>
      <c r="T270" s="470"/>
      <c r="U270" s="470"/>
      <c r="V270" s="470"/>
      <c r="W270" s="470"/>
      <c r="X270" s="470"/>
      <c r="Y270" s="470"/>
      <c r="Z270" s="471"/>
      <c r="AA270" s="492"/>
      <c r="AB270" s="2"/>
    </row>
    <row r="271" spans="1:28" s="1" customFormat="1" ht="22.5" customHeight="1" x14ac:dyDescent="0.25">
      <c r="A271" s="522"/>
      <c r="B271" s="49"/>
      <c r="C271" s="245"/>
      <c r="D271" s="248"/>
      <c r="E271" s="677" t="s">
        <v>448</v>
      </c>
      <c r="F271" s="678"/>
      <c r="G271" s="678"/>
      <c r="H271" s="678"/>
      <c r="I271" s="678"/>
      <c r="J271" s="678"/>
      <c r="K271" s="678"/>
      <c r="L271" s="678"/>
      <c r="M271" s="678"/>
      <c r="N271" s="678"/>
      <c r="O271" s="678"/>
      <c r="P271" s="678"/>
      <c r="Q271" s="678"/>
      <c r="R271" s="678"/>
      <c r="S271" s="678"/>
      <c r="T271" s="678"/>
      <c r="U271" s="678"/>
      <c r="V271" s="678"/>
      <c r="W271" s="678"/>
      <c r="X271" s="678"/>
      <c r="Y271" s="678"/>
      <c r="Z271" s="679"/>
      <c r="AA271" s="492"/>
      <c r="AB271" s="2"/>
    </row>
    <row r="272" spans="1:28" s="1" customFormat="1" ht="22.5" customHeight="1" x14ac:dyDescent="0.25">
      <c r="A272" s="522"/>
      <c r="B272" s="49"/>
      <c r="C272" s="245"/>
      <c r="D272" s="248"/>
      <c r="E272" s="677"/>
      <c r="F272" s="678"/>
      <c r="G272" s="678"/>
      <c r="H272" s="678"/>
      <c r="I272" s="678"/>
      <c r="J272" s="678"/>
      <c r="K272" s="678"/>
      <c r="L272" s="678"/>
      <c r="M272" s="678"/>
      <c r="N272" s="678"/>
      <c r="O272" s="678"/>
      <c r="P272" s="678"/>
      <c r="Q272" s="678"/>
      <c r="R272" s="678"/>
      <c r="S272" s="678"/>
      <c r="T272" s="678"/>
      <c r="U272" s="678"/>
      <c r="V272" s="678"/>
      <c r="W272" s="678"/>
      <c r="X272" s="678"/>
      <c r="Y272" s="678"/>
      <c r="Z272" s="679"/>
      <c r="AA272" s="492"/>
      <c r="AB272" s="2"/>
    </row>
    <row r="273" spans="1:28" s="1" customFormat="1" ht="22.5" customHeight="1" x14ac:dyDescent="0.25">
      <c r="A273" s="522"/>
      <c r="B273" s="49"/>
      <c r="C273" s="245"/>
      <c r="D273" s="248"/>
      <c r="E273" s="677"/>
      <c r="F273" s="678"/>
      <c r="G273" s="678"/>
      <c r="H273" s="678"/>
      <c r="I273" s="678"/>
      <c r="J273" s="678"/>
      <c r="K273" s="678"/>
      <c r="L273" s="678"/>
      <c r="M273" s="678"/>
      <c r="N273" s="678"/>
      <c r="O273" s="678"/>
      <c r="P273" s="678"/>
      <c r="Q273" s="678"/>
      <c r="R273" s="678"/>
      <c r="S273" s="678"/>
      <c r="T273" s="678"/>
      <c r="U273" s="678"/>
      <c r="V273" s="678"/>
      <c r="W273" s="678"/>
      <c r="X273" s="678"/>
      <c r="Y273" s="678"/>
      <c r="Z273" s="679"/>
      <c r="AA273" s="492"/>
      <c r="AB273" s="2"/>
    </row>
    <row r="274" spans="1:28" s="1" customFormat="1" ht="22.5" customHeight="1" x14ac:dyDescent="0.25">
      <c r="A274" s="522"/>
      <c r="B274" s="49"/>
      <c r="C274" s="245"/>
      <c r="D274" s="248"/>
      <c r="E274" s="677"/>
      <c r="F274" s="678"/>
      <c r="G274" s="678"/>
      <c r="H274" s="678"/>
      <c r="I274" s="678"/>
      <c r="J274" s="678"/>
      <c r="K274" s="678"/>
      <c r="L274" s="678"/>
      <c r="M274" s="678"/>
      <c r="N274" s="678"/>
      <c r="O274" s="678"/>
      <c r="P274" s="678"/>
      <c r="Q274" s="678"/>
      <c r="R274" s="678"/>
      <c r="S274" s="678"/>
      <c r="T274" s="678"/>
      <c r="U274" s="678"/>
      <c r="V274" s="678"/>
      <c r="W274" s="678"/>
      <c r="X274" s="678"/>
      <c r="Y274" s="678"/>
      <c r="Z274" s="679"/>
      <c r="AA274" s="492"/>
      <c r="AB274" s="2"/>
    </row>
    <row r="275" spans="1:28" s="1" customFormat="1" ht="22.5" customHeight="1" x14ac:dyDescent="0.25">
      <c r="A275" s="522"/>
      <c r="B275" s="49"/>
      <c r="C275" s="245"/>
      <c r="D275" s="275"/>
      <c r="E275" s="677"/>
      <c r="F275" s="678"/>
      <c r="G275" s="678"/>
      <c r="H275" s="678"/>
      <c r="I275" s="678"/>
      <c r="J275" s="678"/>
      <c r="K275" s="678"/>
      <c r="L275" s="678"/>
      <c r="M275" s="678"/>
      <c r="N275" s="678"/>
      <c r="O275" s="678"/>
      <c r="P275" s="678"/>
      <c r="Q275" s="678"/>
      <c r="R275" s="678"/>
      <c r="S275" s="678"/>
      <c r="T275" s="678"/>
      <c r="U275" s="678"/>
      <c r="V275" s="678"/>
      <c r="W275" s="678"/>
      <c r="X275" s="678"/>
      <c r="Y275" s="678"/>
      <c r="Z275" s="679"/>
      <c r="AA275" s="492"/>
      <c r="AB275" s="2"/>
    </row>
    <row r="276" spans="1:28" s="1" customFormat="1" ht="22.5" customHeight="1" x14ac:dyDescent="0.25">
      <c r="A276" s="522" t="s">
        <v>573</v>
      </c>
      <c r="B276" s="679" t="s">
        <v>600</v>
      </c>
      <c r="C276" s="245">
        <v>21</v>
      </c>
      <c r="D276" s="92" t="s">
        <v>4</v>
      </c>
      <c r="E276" s="677" t="s">
        <v>109</v>
      </c>
      <c r="F276" s="678"/>
      <c r="G276" s="678"/>
      <c r="H276" s="678"/>
      <c r="I276" s="678"/>
      <c r="J276" s="678"/>
      <c r="K276" s="678"/>
      <c r="L276" s="678"/>
      <c r="M276" s="678"/>
      <c r="N276" s="678"/>
      <c r="O276" s="678"/>
      <c r="P276" s="678"/>
      <c r="Q276" s="678"/>
      <c r="R276" s="678"/>
      <c r="S276" s="678"/>
      <c r="T276" s="678"/>
      <c r="U276" s="678"/>
      <c r="V276" s="678"/>
      <c r="W276" s="678"/>
      <c r="X276" s="678"/>
      <c r="Y276" s="678"/>
      <c r="Z276" s="679"/>
      <c r="AA276" s="155" t="s">
        <v>167</v>
      </c>
      <c r="AB276" s="538">
        <f>VLOOKUP(D276,$AI$57:$AJ$59,2,FALSE)</f>
        <v>0</v>
      </c>
    </row>
    <row r="277" spans="1:28" s="1" customFormat="1" ht="22.5" customHeight="1" x14ac:dyDescent="0.25">
      <c r="A277" s="522"/>
      <c r="B277" s="679"/>
      <c r="C277" s="245"/>
      <c r="D277" s="248"/>
      <c r="E277" s="480"/>
      <c r="F277" s="680" t="s">
        <v>368</v>
      </c>
      <c r="G277" s="680"/>
      <c r="H277" s="680"/>
      <c r="I277" s="680"/>
      <c r="J277" s="680"/>
      <c r="K277" s="680"/>
      <c r="L277" s="680"/>
      <c r="M277" s="680"/>
      <c r="N277" s="680"/>
      <c r="O277" s="678"/>
      <c r="P277" s="678"/>
      <c r="Q277" s="480" t="s">
        <v>369</v>
      </c>
      <c r="R277" s="755"/>
      <c r="S277" s="755"/>
      <c r="T277" s="755"/>
      <c r="U277" s="755"/>
      <c r="V277" s="755"/>
      <c r="W277" s="755"/>
      <c r="X277" s="755"/>
      <c r="Y277" s="755"/>
      <c r="Z277" s="484"/>
      <c r="AA277" s="154"/>
      <c r="AB277" s="2"/>
    </row>
    <row r="278" spans="1:28" s="1" customFormat="1" ht="22.5" customHeight="1" x14ac:dyDescent="0.25">
      <c r="A278" s="522"/>
      <c r="B278" s="679"/>
      <c r="C278" s="245"/>
      <c r="D278" s="248"/>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154"/>
      <c r="AB278" s="2"/>
    </row>
    <row r="279" spans="1:28" s="1" customFormat="1" ht="22.5" customHeight="1" x14ac:dyDescent="0.25">
      <c r="A279" s="522"/>
      <c r="B279" s="679"/>
      <c r="C279" s="245"/>
      <c r="D279" s="248"/>
      <c r="E279" s="704" t="s">
        <v>110</v>
      </c>
      <c r="F279" s="680"/>
      <c r="G279" s="680"/>
      <c r="H279" s="680"/>
      <c r="I279" s="680"/>
      <c r="J279" s="680"/>
      <c r="K279" s="680"/>
      <c r="L279" s="680"/>
      <c r="M279" s="680"/>
      <c r="N279" s="680"/>
      <c r="O279" s="680"/>
      <c r="P279" s="680"/>
      <c r="Q279" s="680"/>
      <c r="R279" s="680"/>
      <c r="S279" s="680"/>
      <c r="T279" s="680"/>
      <c r="U279" s="680"/>
      <c r="V279" s="680"/>
      <c r="W279" s="680"/>
      <c r="X279" s="680"/>
      <c r="Y279" s="680"/>
      <c r="Z279" s="667"/>
      <c r="AA279" s="26"/>
      <c r="AB279" s="2"/>
    </row>
    <row r="280" spans="1:28" s="1" customFormat="1" ht="22.5" customHeight="1" x14ac:dyDescent="0.25">
      <c r="A280" s="522"/>
      <c r="B280" s="49"/>
      <c r="C280" s="245"/>
      <c r="D280" s="248"/>
      <c r="E280" s="704"/>
      <c r="F280" s="680"/>
      <c r="G280" s="680"/>
      <c r="H280" s="680"/>
      <c r="I280" s="680"/>
      <c r="J280" s="680"/>
      <c r="K280" s="680"/>
      <c r="L280" s="680"/>
      <c r="M280" s="680"/>
      <c r="N280" s="680"/>
      <c r="O280" s="680"/>
      <c r="P280" s="680"/>
      <c r="Q280" s="680"/>
      <c r="R280" s="680"/>
      <c r="S280" s="680"/>
      <c r="T280" s="680"/>
      <c r="U280" s="680"/>
      <c r="V280" s="680"/>
      <c r="W280" s="680"/>
      <c r="X280" s="680"/>
      <c r="Y280" s="680"/>
      <c r="Z280" s="667"/>
      <c r="AA280" s="500"/>
      <c r="AB280" s="2"/>
    </row>
    <row r="281" spans="1:28" s="1" customFormat="1" ht="22.5" customHeight="1" x14ac:dyDescent="0.25">
      <c r="A281" s="522"/>
      <c r="B281" s="49"/>
      <c r="C281" s="245"/>
      <c r="D281" s="248"/>
      <c r="E281" s="704"/>
      <c r="F281" s="680"/>
      <c r="G281" s="680"/>
      <c r="H281" s="680"/>
      <c r="I281" s="680"/>
      <c r="J281" s="680"/>
      <c r="K281" s="680"/>
      <c r="L281" s="680"/>
      <c r="M281" s="680"/>
      <c r="N281" s="680"/>
      <c r="O281" s="680"/>
      <c r="P281" s="680"/>
      <c r="Q281" s="680"/>
      <c r="R281" s="680"/>
      <c r="S281" s="680"/>
      <c r="T281" s="680"/>
      <c r="U281" s="680"/>
      <c r="V281" s="680"/>
      <c r="W281" s="680"/>
      <c r="X281" s="680"/>
      <c r="Y281" s="680"/>
      <c r="Z281" s="667"/>
      <c r="AA281" s="500"/>
      <c r="AB281" s="2"/>
    </row>
    <row r="282" spans="1:28" s="1" customFormat="1" ht="22.5" customHeight="1" x14ac:dyDescent="0.25">
      <c r="A282" s="522"/>
      <c r="B282" s="49"/>
      <c r="C282" s="245"/>
      <c r="D282" s="275"/>
      <c r="E282" s="704"/>
      <c r="F282" s="680"/>
      <c r="G282" s="680"/>
      <c r="H282" s="680"/>
      <c r="I282" s="680"/>
      <c r="J282" s="680"/>
      <c r="K282" s="680"/>
      <c r="L282" s="680"/>
      <c r="M282" s="680"/>
      <c r="N282" s="680"/>
      <c r="O282" s="680"/>
      <c r="P282" s="680"/>
      <c r="Q282" s="680"/>
      <c r="R282" s="680"/>
      <c r="S282" s="680"/>
      <c r="T282" s="680"/>
      <c r="U282" s="680"/>
      <c r="V282" s="680"/>
      <c r="W282" s="680"/>
      <c r="X282" s="680"/>
      <c r="Y282" s="680"/>
      <c r="Z282" s="667"/>
      <c r="AA282" s="500"/>
      <c r="AB282" s="2"/>
    </row>
    <row r="283" spans="1:28" s="1" customFormat="1" ht="22.5" customHeight="1" x14ac:dyDescent="0.25">
      <c r="A283" s="522" t="s">
        <v>575</v>
      </c>
      <c r="B283" s="679" t="s">
        <v>601</v>
      </c>
      <c r="C283" s="245">
        <v>22</v>
      </c>
      <c r="D283" s="92" t="s">
        <v>4</v>
      </c>
      <c r="E283" s="677" t="s">
        <v>111</v>
      </c>
      <c r="F283" s="678"/>
      <c r="G283" s="678"/>
      <c r="H283" s="678"/>
      <c r="I283" s="678"/>
      <c r="J283" s="678"/>
      <c r="K283" s="678"/>
      <c r="L283" s="678"/>
      <c r="M283" s="678"/>
      <c r="N283" s="678"/>
      <c r="O283" s="678"/>
      <c r="P283" s="678"/>
      <c r="Q283" s="678"/>
      <c r="R283" s="678"/>
      <c r="S283" s="678"/>
      <c r="T283" s="678"/>
      <c r="U283" s="678"/>
      <c r="V283" s="678"/>
      <c r="W283" s="678"/>
      <c r="X283" s="678"/>
      <c r="Y283" s="678"/>
      <c r="Z283" s="679"/>
      <c r="AA283" s="500"/>
      <c r="AB283" s="538">
        <f>VLOOKUP(D283,$AI$57:$AJ$59,2,FALSE)</f>
        <v>0</v>
      </c>
    </row>
    <row r="284" spans="1:28" s="1" customFormat="1" ht="22.5" customHeight="1" x14ac:dyDescent="0.25">
      <c r="A284" s="522"/>
      <c r="B284" s="679"/>
      <c r="C284" s="245"/>
      <c r="D284" s="248"/>
      <c r="E284" s="480"/>
      <c r="F284" s="678" t="s">
        <v>370</v>
      </c>
      <c r="G284" s="678"/>
      <c r="H284" s="678"/>
      <c r="I284" s="678"/>
      <c r="J284" s="678"/>
      <c r="K284" s="680"/>
      <c r="L284" s="680"/>
      <c r="M284" s="680"/>
      <c r="N284" s="680"/>
      <c r="O284" s="680"/>
      <c r="P284" s="680"/>
      <c r="Q284" s="680"/>
      <c r="R284" s="680"/>
      <c r="S284" s="680"/>
      <c r="T284" s="680"/>
      <c r="U284" s="680"/>
      <c r="V284" s="680"/>
      <c r="W284" s="680"/>
      <c r="X284" s="680"/>
      <c r="Y284" s="680"/>
      <c r="Z284" s="471"/>
      <c r="AA284" s="500"/>
      <c r="AB284" s="2"/>
    </row>
    <row r="285" spans="1:28" s="1" customFormat="1" ht="22.5" customHeight="1" x14ac:dyDescent="0.25">
      <c r="A285" s="522"/>
      <c r="B285" s="679"/>
      <c r="C285" s="245"/>
      <c r="D285" s="248"/>
      <c r="E285" s="480"/>
      <c r="F285" s="678" t="s">
        <v>371</v>
      </c>
      <c r="G285" s="678"/>
      <c r="H285" s="678"/>
      <c r="I285" s="678"/>
      <c r="J285" s="678"/>
      <c r="K285" s="680"/>
      <c r="L285" s="680"/>
      <c r="M285" s="680"/>
      <c r="N285" s="680"/>
      <c r="O285" s="680"/>
      <c r="P285" s="680"/>
      <c r="Q285" s="680"/>
      <c r="R285" s="680"/>
      <c r="S285" s="680"/>
      <c r="T285" s="680"/>
      <c r="U285" s="680"/>
      <c r="V285" s="680"/>
      <c r="W285" s="680"/>
      <c r="X285" s="680"/>
      <c r="Y285" s="680"/>
      <c r="Z285" s="471"/>
      <c r="AA285" s="500"/>
      <c r="AB285" s="2"/>
    </row>
    <row r="286" spans="1:28" s="2" customFormat="1" ht="22.5" customHeight="1" x14ac:dyDescent="0.25">
      <c r="A286" s="83"/>
      <c r="B286" s="679"/>
      <c r="C286" s="245"/>
      <c r="D286" s="248"/>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151"/>
    </row>
    <row r="287" spans="1:28" s="2" customFormat="1" ht="22.5" customHeight="1" x14ac:dyDescent="0.25">
      <c r="A287" s="522" t="s">
        <v>577</v>
      </c>
      <c r="B287" s="667" t="s">
        <v>602</v>
      </c>
      <c r="C287" s="245">
        <v>23</v>
      </c>
      <c r="D287" s="92" t="s">
        <v>4</v>
      </c>
      <c r="E287" s="704" t="s">
        <v>112</v>
      </c>
      <c r="F287" s="680"/>
      <c r="G287" s="680"/>
      <c r="H287" s="680"/>
      <c r="I287" s="680"/>
      <c r="J287" s="680"/>
      <c r="K287" s="680"/>
      <c r="L287" s="680"/>
      <c r="M287" s="680"/>
      <c r="N287" s="680"/>
      <c r="O287" s="680"/>
      <c r="P287" s="680"/>
      <c r="Q287" s="680"/>
      <c r="R287" s="680"/>
      <c r="S287" s="680"/>
      <c r="T287" s="680"/>
      <c r="U287" s="680"/>
      <c r="V287" s="680"/>
      <c r="W287" s="680"/>
      <c r="X287" s="680"/>
      <c r="Y287" s="680"/>
      <c r="Z287" s="667"/>
      <c r="AA287" s="155" t="s">
        <v>168</v>
      </c>
      <c r="AB287" s="538">
        <f>VLOOKUP(D287,$AI$57:$AJ$59,2,FALSE)</f>
        <v>0</v>
      </c>
    </row>
    <row r="288" spans="1:28" s="2" customFormat="1" ht="22.5" customHeight="1" x14ac:dyDescent="0.25">
      <c r="A288" s="83"/>
      <c r="B288" s="667"/>
      <c r="C288" s="245"/>
      <c r="D288" s="248"/>
      <c r="E288" s="704"/>
      <c r="F288" s="680"/>
      <c r="G288" s="680"/>
      <c r="H288" s="680"/>
      <c r="I288" s="680"/>
      <c r="J288" s="680"/>
      <c r="K288" s="680"/>
      <c r="L288" s="680"/>
      <c r="M288" s="680"/>
      <c r="N288" s="680"/>
      <c r="O288" s="680"/>
      <c r="P288" s="680"/>
      <c r="Q288" s="680"/>
      <c r="R288" s="680"/>
      <c r="S288" s="680"/>
      <c r="T288" s="680"/>
      <c r="U288" s="680"/>
      <c r="V288" s="680"/>
      <c r="W288" s="680"/>
      <c r="X288" s="680"/>
      <c r="Y288" s="680"/>
      <c r="Z288" s="667"/>
      <c r="AA288" s="500"/>
    </row>
    <row r="289" spans="1:28" s="2" customFormat="1" ht="22.5" customHeight="1" x14ac:dyDescent="0.25">
      <c r="A289" s="83"/>
      <c r="B289" s="667"/>
      <c r="C289" s="245"/>
      <c r="D289" s="248"/>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500"/>
    </row>
    <row r="290" spans="1:28" s="2" customFormat="1" ht="22.5" customHeight="1" x14ac:dyDescent="0.25">
      <c r="A290" s="83"/>
      <c r="B290" s="484"/>
      <c r="C290" s="245"/>
      <c r="D290" s="248"/>
      <c r="E290" s="677" t="s">
        <v>113</v>
      </c>
      <c r="F290" s="678"/>
      <c r="G290" s="678"/>
      <c r="H290" s="678"/>
      <c r="I290" s="678"/>
      <c r="J290" s="678"/>
      <c r="K290" s="678"/>
      <c r="L290" s="678"/>
      <c r="M290" s="678"/>
      <c r="N290" s="678"/>
      <c r="O290" s="678"/>
      <c r="P290" s="678"/>
      <c r="Q290" s="678"/>
      <c r="R290" s="678"/>
      <c r="S290" s="678"/>
      <c r="T290" s="678"/>
      <c r="U290" s="678"/>
      <c r="V290" s="678"/>
      <c r="W290" s="678"/>
      <c r="X290" s="678"/>
      <c r="Y290" s="678"/>
      <c r="Z290" s="679"/>
      <c r="AA290" s="500"/>
    </row>
    <row r="291" spans="1:28" s="2" customFormat="1" ht="22.5" customHeight="1" x14ac:dyDescent="0.25">
      <c r="A291" s="83"/>
      <c r="B291" s="484"/>
      <c r="C291" s="245"/>
      <c r="D291" s="248"/>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c r="AA291" s="500"/>
    </row>
    <row r="292" spans="1:28" s="2" customFormat="1" ht="22.5" customHeight="1" x14ac:dyDescent="0.25">
      <c r="A292" s="83"/>
      <c r="B292" s="49"/>
      <c r="C292" s="245"/>
      <c r="D292" s="248"/>
      <c r="E292" s="749" t="s">
        <v>114</v>
      </c>
      <c r="F292" s="720"/>
      <c r="G292" s="720"/>
      <c r="H292" s="720"/>
      <c r="I292" s="720"/>
      <c r="J292" s="720"/>
      <c r="K292" s="720"/>
      <c r="L292" s="720"/>
      <c r="M292" s="720"/>
      <c r="N292" s="720"/>
      <c r="O292" s="720"/>
      <c r="P292" s="720"/>
      <c r="Q292" s="720"/>
      <c r="R292" s="720"/>
      <c r="S292" s="720"/>
      <c r="T292" s="720"/>
      <c r="U292" s="720"/>
      <c r="V292" s="720"/>
      <c r="W292" s="720"/>
      <c r="X292" s="720"/>
      <c r="Y292" s="720"/>
      <c r="Z292" s="750"/>
      <c r="AA292" s="500"/>
    </row>
    <row r="293" spans="1:28" s="2" customFormat="1" ht="22.5" customHeight="1" x14ac:dyDescent="0.25">
      <c r="A293" s="83"/>
      <c r="B293" s="49"/>
      <c r="C293" s="245"/>
      <c r="D293" s="248"/>
      <c r="E293" s="749"/>
      <c r="F293" s="720"/>
      <c r="G293" s="720"/>
      <c r="H293" s="720"/>
      <c r="I293" s="720"/>
      <c r="J293" s="720"/>
      <c r="K293" s="720"/>
      <c r="L293" s="720"/>
      <c r="M293" s="720"/>
      <c r="N293" s="720"/>
      <c r="O293" s="720"/>
      <c r="P293" s="720"/>
      <c r="Q293" s="720"/>
      <c r="R293" s="720"/>
      <c r="S293" s="720"/>
      <c r="T293" s="720"/>
      <c r="U293" s="720"/>
      <c r="V293" s="720"/>
      <c r="W293" s="720"/>
      <c r="X293" s="720"/>
      <c r="Y293" s="720"/>
      <c r="Z293" s="750"/>
      <c r="AA293" s="500"/>
    </row>
    <row r="294" spans="1:28" s="2" customFormat="1" ht="22.5" customHeight="1" x14ac:dyDescent="0.25">
      <c r="A294" s="83"/>
      <c r="B294" s="84"/>
      <c r="C294" s="256"/>
      <c r="D294" s="275"/>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c r="AA294" s="158"/>
    </row>
    <row r="295" spans="1:28" s="1" customFormat="1" ht="22.5" customHeight="1" x14ac:dyDescent="0.25">
      <c r="A295" s="522" t="s">
        <v>603</v>
      </c>
      <c r="B295" s="667" t="s">
        <v>604</v>
      </c>
      <c r="C295" s="245">
        <v>24</v>
      </c>
      <c r="D295" s="92" t="s">
        <v>4</v>
      </c>
      <c r="E295" s="772" t="s">
        <v>33</v>
      </c>
      <c r="F295" s="755"/>
      <c r="G295" s="755"/>
      <c r="H295" s="755"/>
      <c r="I295" s="755"/>
      <c r="J295" s="755"/>
      <c r="K295" s="755"/>
      <c r="L295" s="755"/>
      <c r="M295" s="755"/>
      <c r="N295" s="755"/>
      <c r="O295" s="755"/>
      <c r="P295" s="755"/>
      <c r="Q295" s="755"/>
      <c r="R295" s="755"/>
      <c r="S295" s="755"/>
      <c r="T295" s="755"/>
      <c r="U295" s="755"/>
      <c r="V295" s="755"/>
      <c r="W295" s="755"/>
      <c r="X295" s="755"/>
      <c r="Y295" s="755"/>
      <c r="Z295" s="773"/>
      <c r="AA295" s="553" t="s">
        <v>35</v>
      </c>
      <c r="AB295" s="538">
        <f>VLOOKUP(D295,$AI$57:$AJ$59,2,FALSE)</f>
        <v>0</v>
      </c>
    </row>
    <row r="296" spans="1:28" s="1" customFormat="1" ht="22.5" customHeight="1" x14ac:dyDescent="0.25">
      <c r="A296" s="522"/>
      <c r="B296" s="667"/>
      <c r="C296" s="245"/>
      <c r="D296" s="248"/>
      <c r="E296" s="480"/>
      <c r="F296" s="680" t="s">
        <v>372</v>
      </c>
      <c r="G296" s="680"/>
      <c r="H296" s="680"/>
      <c r="I296" s="680"/>
      <c r="J296" s="680"/>
      <c r="K296" s="678"/>
      <c r="L296" s="678"/>
      <c r="M296" s="475" t="s">
        <v>374</v>
      </c>
      <c r="N296" s="673"/>
      <c r="O296" s="673"/>
      <c r="P296" s="673"/>
      <c r="Q296" s="673"/>
      <c r="R296" s="673"/>
      <c r="S296" s="673"/>
      <c r="T296" s="673"/>
      <c r="U296" s="673"/>
      <c r="V296" s="673"/>
      <c r="W296" s="673"/>
      <c r="X296" s="673"/>
      <c r="Y296" s="673"/>
      <c r="Z296" s="484"/>
      <c r="AA296" s="152"/>
      <c r="AB296" s="2"/>
    </row>
    <row r="297" spans="1:28" s="1" customFormat="1" ht="22.5" customHeight="1" x14ac:dyDescent="0.25">
      <c r="A297" s="522"/>
      <c r="B297" s="667"/>
      <c r="C297" s="245"/>
      <c r="D297" s="248"/>
      <c r="E297" s="480"/>
      <c r="F297" s="702" t="s">
        <v>373</v>
      </c>
      <c r="G297" s="702"/>
      <c r="H297" s="702"/>
      <c r="I297" s="702"/>
      <c r="J297" s="702"/>
      <c r="K297" s="672"/>
      <c r="L297" s="672"/>
      <c r="M297" s="485" t="s">
        <v>374</v>
      </c>
      <c r="N297" s="702" t="s">
        <v>378</v>
      </c>
      <c r="O297" s="702"/>
      <c r="P297" s="702"/>
      <c r="Q297" s="678"/>
      <c r="R297" s="678"/>
      <c r="S297" s="702" t="s">
        <v>375</v>
      </c>
      <c r="T297" s="702"/>
      <c r="U297" s="702" t="s">
        <v>376</v>
      </c>
      <c r="V297" s="702"/>
      <c r="W297" s="678"/>
      <c r="X297" s="678"/>
      <c r="Y297" s="702" t="s">
        <v>377</v>
      </c>
      <c r="Z297" s="758"/>
      <c r="AA297" s="152"/>
      <c r="AB297" s="2"/>
    </row>
    <row r="298" spans="1:28" s="1" customFormat="1" ht="22.5" customHeight="1" x14ac:dyDescent="0.25">
      <c r="A298" s="522"/>
      <c r="B298" s="667"/>
      <c r="C298" s="245"/>
      <c r="D298" s="248"/>
      <c r="E298" s="480"/>
      <c r="F298" s="680" t="s">
        <v>379</v>
      </c>
      <c r="G298" s="680"/>
      <c r="H298" s="680"/>
      <c r="I298" s="680"/>
      <c r="J298" s="680"/>
      <c r="K298" s="680"/>
      <c r="L298" s="680"/>
      <c r="M298" s="680"/>
      <c r="N298" s="680"/>
      <c r="O298" s="680"/>
      <c r="P298" s="680"/>
      <c r="Q298" s="680"/>
      <c r="R298" s="680"/>
      <c r="S298" s="680"/>
      <c r="T298" s="680"/>
      <c r="U298" s="680"/>
      <c r="V298" s="680"/>
      <c r="W298" s="680"/>
      <c r="X298" s="680"/>
      <c r="Y298" s="680"/>
      <c r="Z298" s="484"/>
      <c r="AA298" s="500"/>
      <c r="AB298" s="2"/>
    </row>
    <row r="299" spans="1:28" s="1" customFormat="1" ht="22.5" customHeight="1" x14ac:dyDescent="0.25">
      <c r="A299" s="522"/>
      <c r="B299" s="484"/>
      <c r="C299" s="245"/>
      <c r="D299" s="248"/>
      <c r="E299" s="480"/>
      <c r="F299" s="485"/>
      <c r="G299" s="844"/>
      <c r="H299" s="844"/>
      <c r="I299" s="485" t="s">
        <v>381</v>
      </c>
      <c r="J299" s="849"/>
      <c r="K299" s="849"/>
      <c r="L299" s="485" t="s">
        <v>380</v>
      </c>
      <c r="M299" s="849"/>
      <c r="N299" s="849"/>
      <c r="O299" s="485" t="s">
        <v>381</v>
      </c>
      <c r="P299" s="849"/>
      <c r="Q299" s="849"/>
      <c r="R299" s="485" t="s">
        <v>382</v>
      </c>
      <c r="S299" s="849"/>
      <c r="T299" s="849"/>
      <c r="U299" s="702" t="s">
        <v>384</v>
      </c>
      <c r="V299" s="702"/>
      <c r="W299" s="849"/>
      <c r="X299" s="849"/>
      <c r="Y299" s="702" t="s">
        <v>383</v>
      </c>
      <c r="Z299" s="758"/>
      <c r="AA299" s="152"/>
      <c r="AB299" s="2"/>
    </row>
    <row r="300" spans="1:28" s="1" customFormat="1" ht="22.5" customHeight="1" x14ac:dyDescent="0.25">
      <c r="A300" s="522"/>
      <c r="B300" s="484"/>
      <c r="C300" s="245"/>
      <c r="D300" s="248"/>
      <c r="E300" s="480"/>
      <c r="F300" s="680" t="s">
        <v>385</v>
      </c>
      <c r="G300" s="680"/>
      <c r="H300" s="680"/>
      <c r="I300" s="680"/>
      <c r="J300" s="680"/>
      <c r="K300" s="680"/>
      <c r="L300" s="680"/>
      <c r="M300" s="680"/>
      <c r="N300" s="680"/>
      <c r="O300" s="680"/>
      <c r="P300" s="680"/>
      <c r="Q300" s="680"/>
      <c r="R300" s="680"/>
      <c r="S300" s="680"/>
      <c r="T300" s="680"/>
      <c r="U300" s="680"/>
      <c r="V300" s="680"/>
      <c r="W300" s="680"/>
      <c r="X300" s="680"/>
      <c r="Y300" s="680"/>
      <c r="Z300" s="484"/>
      <c r="AA300" s="500"/>
      <c r="AB300" s="2"/>
    </row>
    <row r="301" spans="1:28" s="1" customFormat="1" ht="22.5" customHeight="1" x14ac:dyDescent="0.25">
      <c r="A301" s="522"/>
      <c r="B301" s="484"/>
      <c r="C301" s="245"/>
      <c r="D301" s="248"/>
      <c r="E301" s="480"/>
      <c r="F301" s="485"/>
      <c r="G301" s="844"/>
      <c r="H301" s="844"/>
      <c r="I301" s="485" t="s">
        <v>381</v>
      </c>
      <c r="J301" s="844"/>
      <c r="K301" s="844"/>
      <c r="L301" s="485" t="s">
        <v>380</v>
      </c>
      <c r="M301" s="844"/>
      <c r="N301" s="844"/>
      <c r="O301" s="485" t="s">
        <v>381</v>
      </c>
      <c r="P301" s="844"/>
      <c r="Q301" s="844"/>
      <c r="R301" s="485" t="s">
        <v>382</v>
      </c>
      <c r="S301" s="844"/>
      <c r="T301" s="844"/>
      <c r="U301" s="702" t="s">
        <v>384</v>
      </c>
      <c r="V301" s="702"/>
      <c r="W301" s="845"/>
      <c r="X301" s="845"/>
      <c r="Y301" s="702" t="s">
        <v>383</v>
      </c>
      <c r="Z301" s="758"/>
      <c r="AA301" s="500"/>
      <c r="AB301" s="2"/>
    </row>
    <row r="302" spans="1:28" s="1" customFormat="1" ht="22.5" customHeight="1" x14ac:dyDescent="0.25">
      <c r="A302" s="522"/>
      <c r="B302" s="484"/>
      <c r="C302" s="245"/>
      <c r="D302" s="248"/>
      <c r="E302" s="480"/>
      <c r="F302" s="702" t="s">
        <v>386</v>
      </c>
      <c r="G302" s="702"/>
      <c r="H302" s="702"/>
      <c r="I302" s="702"/>
      <c r="J302" s="702"/>
      <c r="K302" s="702"/>
      <c r="L302" s="702"/>
      <c r="M302" s="702"/>
      <c r="N302" s="702"/>
      <c r="O302" s="702"/>
      <c r="P302" s="702"/>
      <c r="Q302" s="702"/>
      <c r="R302" s="485" t="s">
        <v>382</v>
      </c>
      <c r="S302" s="672"/>
      <c r="T302" s="672"/>
      <c r="U302" s="702" t="s">
        <v>384</v>
      </c>
      <c r="V302" s="702"/>
      <c r="W302" s="672"/>
      <c r="X302" s="672"/>
      <c r="Y302" s="702" t="s">
        <v>383</v>
      </c>
      <c r="Z302" s="758"/>
      <c r="AA302" s="500"/>
      <c r="AB302" s="2"/>
    </row>
    <row r="303" spans="1:28" s="1" customFormat="1" ht="22.5" customHeight="1" x14ac:dyDescent="0.25">
      <c r="A303" s="522"/>
      <c r="B303" s="484"/>
      <c r="C303" s="245"/>
      <c r="D303" s="248"/>
      <c r="E303" s="479"/>
      <c r="F303" s="480"/>
      <c r="G303" s="480"/>
      <c r="H303" s="480"/>
      <c r="I303" s="480"/>
      <c r="J303" s="480"/>
      <c r="K303" s="480"/>
      <c r="L303" s="480"/>
      <c r="M303" s="480"/>
      <c r="N303" s="480"/>
      <c r="O303" s="480"/>
      <c r="P303" s="480"/>
      <c r="Q303" s="480"/>
      <c r="R303" s="480"/>
      <c r="S303" s="480"/>
      <c r="T303" s="480"/>
      <c r="U303" s="480"/>
      <c r="V303" s="480"/>
      <c r="W303" s="480"/>
      <c r="X303" s="480"/>
      <c r="Y303" s="480"/>
      <c r="Z303" s="481"/>
      <c r="AA303" s="500"/>
      <c r="AB303" s="2"/>
    </row>
    <row r="304" spans="1:28" s="1" customFormat="1" ht="22.5" customHeight="1" x14ac:dyDescent="0.25">
      <c r="A304" s="522"/>
      <c r="B304" s="49"/>
      <c r="C304" s="245"/>
      <c r="D304" s="248"/>
      <c r="E304" s="704" t="s">
        <v>65</v>
      </c>
      <c r="F304" s="680"/>
      <c r="G304" s="680"/>
      <c r="H304" s="680"/>
      <c r="I304" s="680"/>
      <c r="J304" s="680"/>
      <c r="K304" s="680"/>
      <c r="L304" s="680"/>
      <c r="M304" s="680"/>
      <c r="N304" s="680"/>
      <c r="O304" s="680"/>
      <c r="P304" s="680"/>
      <c r="Q304" s="680"/>
      <c r="R304" s="680"/>
      <c r="S304" s="680"/>
      <c r="T304" s="680"/>
      <c r="U304" s="680"/>
      <c r="V304" s="680"/>
      <c r="W304" s="680"/>
      <c r="X304" s="680"/>
      <c r="Y304" s="680"/>
      <c r="Z304" s="667"/>
      <c r="AA304" s="155"/>
      <c r="AB304" s="2"/>
    </row>
    <row r="305" spans="1:28" s="1" customFormat="1" ht="22.5" customHeight="1" x14ac:dyDescent="0.25">
      <c r="A305" s="522"/>
      <c r="B305" s="49"/>
      <c r="C305" s="245"/>
      <c r="D305" s="248"/>
      <c r="E305" s="704"/>
      <c r="F305" s="680"/>
      <c r="G305" s="680"/>
      <c r="H305" s="680"/>
      <c r="I305" s="680"/>
      <c r="J305" s="680"/>
      <c r="K305" s="680"/>
      <c r="L305" s="680"/>
      <c r="M305" s="680"/>
      <c r="N305" s="680"/>
      <c r="O305" s="680"/>
      <c r="P305" s="680"/>
      <c r="Q305" s="680"/>
      <c r="R305" s="680"/>
      <c r="S305" s="680"/>
      <c r="T305" s="680"/>
      <c r="U305" s="680"/>
      <c r="V305" s="680"/>
      <c r="W305" s="680"/>
      <c r="X305" s="680"/>
      <c r="Y305" s="680"/>
      <c r="Z305" s="667"/>
      <c r="AA305" s="155"/>
      <c r="AB305" s="2"/>
    </row>
    <row r="306" spans="1:28" s="2" customFormat="1" ht="22.5" customHeight="1" x14ac:dyDescent="0.25">
      <c r="A306" s="83" t="s">
        <v>1562</v>
      </c>
      <c r="B306" s="667" t="s">
        <v>605</v>
      </c>
      <c r="C306" s="245">
        <v>25</v>
      </c>
      <c r="D306" s="92" t="s">
        <v>802</v>
      </c>
      <c r="E306" s="704" t="s">
        <v>388</v>
      </c>
      <c r="F306" s="680"/>
      <c r="G306" s="680"/>
      <c r="H306" s="680"/>
      <c r="I306" s="680"/>
      <c r="J306" s="680"/>
      <c r="K306" s="680"/>
      <c r="L306" s="680"/>
      <c r="M306" s="680"/>
      <c r="N306" s="680"/>
      <c r="O306" s="680"/>
      <c r="P306" s="680"/>
      <c r="Q306" s="680"/>
      <c r="R306" s="680"/>
      <c r="S306" s="680"/>
      <c r="T306" s="680"/>
      <c r="U306" s="680"/>
      <c r="V306" s="680"/>
      <c r="W306" s="680"/>
      <c r="X306" s="680"/>
      <c r="Y306" s="680"/>
      <c r="Z306" s="667"/>
      <c r="AA306" s="802"/>
      <c r="AB306" s="538">
        <f>VLOOKUP(D306,$AI$65:$AJ$68,2,FALSE)</f>
        <v>0</v>
      </c>
    </row>
    <row r="307" spans="1:28" s="2" customFormat="1" ht="22.5" customHeight="1" x14ac:dyDescent="0.25">
      <c r="A307" s="83"/>
      <c r="B307" s="667"/>
      <c r="C307" s="245"/>
      <c r="D307" s="271"/>
      <c r="E307" s="704"/>
      <c r="F307" s="680"/>
      <c r="G307" s="680"/>
      <c r="H307" s="680"/>
      <c r="I307" s="680"/>
      <c r="J307" s="680"/>
      <c r="K307" s="680"/>
      <c r="L307" s="680"/>
      <c r="M307" s="680"/>
      <c r="N307" s="680"/>
      <c r="O307" s="680"/>
      <c r="P307" s="680"/>
      <c r="Q307" s="680"/>
      <c r="R307" s="680"/>
      <c r="S307" s="680"/>
      <c r="T307" s="680"/>
      <c r="U307" s="680"/>
      <c r="V307" s="680"/>
      <c r="W307" s="680"/>
      <c r="X307" s="680"/>
      <c r="Y307" s="680"/>
      <c r="Z307" s="667"/>
      <c r="AA307" s="802"/>
    </row>
    <row r="308" spans="1:28" s="2" customFormat="1" ht="22.5" customHeight="1" x14ac:dyDescent="0.25">
      <c r="A308" s="83"/>
      <c r="B308" s="85"/>
      <c r="C308" s="257"/>
      <c r="D308" s="248"/>
      <c r="E308" s="23"/>
      <c r="F308" s="45" t="s">
        <v>269</v>
      </c>
      <c r="G308" s="702" t="s">
        <v>389</v>
      </c>
      <c r="H308" s="702"/>
      <c r="I308" s="702"/>
      <c r="J308" s="702"/>
      <c r="K308" s="702"/>
      <c r="L308" s="45" t="s">
        <v>269</v>
      </c>
      <c r="M308" s="702" t="s">
        <v>390</v>
      </c>
      <c r="N308" s="702"/>
      <c r="O308" s="702"/>
      <c r="P308" s="702"/>
      <c r="Q308" s="702"/>
      <c r="R308" s="86"/>
      <c r="S308" s="45" t="s">
        <v>269</v>
      </c>
      <c r="T308" s="702" t="s">
        <v>391</v>
      </c>
      <c r="U308" s="702"/>
      <c r="V308" s="702"/>
      <c r="W308" s="702"/>
      <c r="X308" s="702"/>
      <c r="Y308" s="485"/>
      <c r="Z308" s="87"/>
      <c r="AA308" s="802"/>
    </row>
    <row r="309" spans="1:28" s="2" customFormat="1" ht="22.5" customHeight="1" x14ac:dyDescent="0.25">
      <c r="A309" s="83"/>
      <c r="B309" s="85"/>
      <c r="C309" s="257"/>
      <c r="D309" s="248"/>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1"/>
      <c r="AA309" s="802"/>
    </row>
    <row r="310" spans="1:28" s="2" customFormat="1" ht="22.5" customHeight="1" x14ac:dyDescent="0.25">
      <c r="A310" s="83"/>
      <c r="B310" s="85"/>
      <c r="C310" s="257"/>
      <c r="D310" s="248"/>
      <c r="E310" s="88"/>
      <c r="F310" s="702" t="s">
        <v>392</v>
      </c>
      <c r="G310" s="702"/>
      <c r="H310" s="702"/>
      <c r="I310" s="702"/>
      <c r="J310" s="702"/>
      <c r="K310" s="702"/>
      <c r="L310" s="485"/>
      <c r="M310" s="849"/>
      <c r="N310" s="849"/>
      <c r="O310" s="485" t="s">
        <v>381</v>
      </c>
      <c r="P310" s="849"/>
      <c r="Q310" s="849"/>
      <c r="R310" s="485" t="s">
        <v>380</v>
      </c>
      <c r="S310" s="849"/>
      <c r="T310" s="849"/>
      <c r="U310" s="485" t="s">
        <v>381</v>
      </c>
      <c r="V310" s="849"/>
      <c r="W310" s="849"/>
      <c r="X310" s="485"/>
      <c r="Y310" s="485"/>
      <c r="Z310" s="491"/>
      <c r="AA310" s="159"/>
    </row>
    <row r="311" spans="1:28" s="2" customFormat="1" ht="22.5" customHeight="1" x14ac:dyDescent="0.25">
      <c r="A311" s="83"/>
      <c r="B311" s="85"/>
      <c r="C311" s="257"/>
      <c r="D311" s="248"/>
      <c r="E311" s="88"/>
      <c r="F311" s="702" t="s">
        <v>393</v>
      </c>
      <c r="G311" s="702"/>
      <c r="H311" s="702"/>
      <c r="I311" s="702"/>
      <c r="J311" s="702"/>
      <c r="K311" s="702"/>
      <c r="L311" s="485"/>
      <c r="M311" s="849"/>
      <c r="N311" s="849"/>
      <c r="O311" s="485" t="s">
        <v>381</v>
      </c>
      <c r="P311" s="849"/>
      <c r="Q311" s="849"/>
      <c r="R311" s="485" t="s">
        <v>380</v>
      </c>
      <c r="S311" s="849"/>
      <c r="T311" s="849"/>
      <c r="U311" s="485" t="s">
        <v>381</v>
      </c>
      <c r="V311" s="849"/>
      <c r="W311" s="849"/>
      <c r="X311" s="485"/>
      <c r="Y311" s="485"/>
      <c r="Z311" s="491"/>
      <c r="AA311" s="159"/>
    </row>
    <row r="312" spans="1:28" s="2" customFormat="1" ht="22.5" customHeight="1" x14ac:dyDescent="0.25">
      <c r="A312" s="83"/>
      <c r="B312" s="85"/>
      <c r="C312" s="257"/>
      <c r="D312" s="248"/>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c r="AA312" s="159"/>
    </row>
    <row r="313" spans="1:28" s="2" customFormat="1" ht="22.5" customHeight="1" x14ac:dyDescent="0.25">
      <c r="A313" s="83"/>
      <c r="B313" s="85"/>
      <c r="C313" s="257"/>
      <c r="D313" s="248"/>
      <c r="E313" s="677"/>
      <c r="F313" s="678"/>
      <c r="G313" s="678"/>
      <c r="H313" s="678"/>
      <c r="I313" s="678"/>
      <c r="J313" s="678"/>
      <c r="K313" s="678"/>
      <c r="L313" s="678"/>
      <c r="M313" s="678"/>
      <c r="N313" s="678"/>
      <c r="O313" s="678"/>
      <c r="P313" s="678"/>
      <c r="Q313" s="678"/>
      <c r="R313" s="678"/>
      <c r="S313" s="678"/>
      <c r="T313" s="678"/>
      <c r="U313" s="678"/>
      <c r="V313" s="678"/>
      <c r="W313" s="678"/>
      <c r="X313" s="678"/>
      <c r="Y313" s="678"/>
      <c r="Z313" s="679"/>
    </row>
    <row r="314" spans="1:28" s="2" customFormat="1" ht="22.5" customHeight="1" x14ac:dyDescent="0.25">
      <c r="A314" s="83"/>
      <c r="B314" s="85"/>
      <c r="C314" s="257"/>
      <c r="D314" s="248"/>
      <c r="E314" s="677"/>
      <c r="F314" s="678"/>
      <c r="G314" s="678"/>
      <c r="H314" s="678"/>
      <c r="I314" s="678"/>
      <c r="J314" s="678"/>
      <c r="K314" s="678"/>
      <c r="L314" s="678"/>
      <c r="M314" s="678"/>
      <c r="N314" s="678"/>
      <c r="O314" s="678"/>
      <c r="P314" s="678"/>
      <c r="Q314" s="678"/>
      <c r="R314" s="678"/>
      <c r="S314" s="678"/>
      <c r="T314" s="678"/>
      <c r="U314" s="678"/>
      <c r="V314" s="678"/>
      <c r="W314" s="678"/>
      <c r="X314" s="678"/>
      <c r="Y314" s="678"/>
      <c r="Z314" s="679"/>
    </row>
    <row r="315" spans="1:28" s="2" customFormat="1" ht="22.5" customHeight="1" x14ac:dyDescent="0.25">
      <c r="A315" s="83"/>
      <c r="B315" s="85"/>
      <c r="C315" s="257"/>
      <c r="D315" s="248"/>
      <c r="E315" s="677"/>
      <c r="F315" s="678"/>
      <c r="G315" s="678"/>
      <c r="H315" s="678"/>
      <c r="I315" s="678"/>
      <c r="J315" s="678"/>
      <c r="K315" s="678"/>
      <c r="L315" s="678"/>
      <c r="M315" s="678"/>
      <c r="N315" s="678"/>
      <c r="O315" s="678"/>
      <c r="P315" s="678"/>
      <c r="Q315" s="678"/>
      <c r="R315" s="678"/>
      <c r="S315" s="678"/>
      <c r="T315" s="678"/>
      <c r="U315" s="678"/>
      <c r="V315" s="678"/>
      <c r="W315" s="678"/>
      <c r="X315" s="678"/>
      <c r="Y315" s="678"/>
      <c r="Z315" s="679"/>
    </row>
    <row r="316" spans="1:28" s="2" customFormat="1" ht="22.5" customHeight="1" x14ac:dyDescent="0.25">
      <c r="A316" s="83"/>
      <c r="B316" s="85"/>
      <c r="C316" s="257"/>
      <c r="D316" s="248"/>
      <c r="E316" s="677"/>
      <c r="F316" s="678"/>
      <c r="G316" s="678"/>
      <c r="H316" s="678"/>
      <c r="I316" s="678"/>
      <c r="J316" s="678"/>
      <c r="K316" s="678"/>
      <c r="L316" s="678"/>
      <c r="M316" s="678"/>
      <c r="N316" s="678"/>
      <c r="O316" s="678"/>
      <c r="P316" s="678"/>
      <c r="Q316" s="678"/>
      <c r="R316" s="678"/>
      <c r="S316" s="678"/>
      <c r="T316" s="678"/>
      <c r="U316" s="678"/>
      <c r="V316" s="678"/>
      <c r="W316" s="678"/>
      <c r="X316" s="678"/>
      <c r="Y316" s="678"/>
      <c r="Z316" s="679"/>
    </row>
    <row r="317" spans="1:28" s="2" customFormat="1" ht="22.5" customHeight="1" x14ac:dyDescent="0.25">
      <c r="A317" s="83"/>
      <c r="B317" s="85"/>
      <c r="C317" s="257"/>
      <c r="D317" s="248"/>
      <c r="E317" s="677"/>
      <c r="F317" s="678"/>
      <c r="G317" s="678"/>
      <c r="H317" s="678"/>
      <c r="I317" s="678"/>
      <c r="J317" s="678"/>
      <c r="K317" s="678"/>
      <c r="L317" s="678"/>
      <c r="M317" s="678"/>
      <c r="N317" s="678"/>
      <c r="O317" s="678"/>
      <c r="P317" s="678"/>
      <c r="Q317" s="678"/>
      <c r="R317" s="678"/>
      <c r="S317" s="678"/>
      <c r="T317" s="678"/>
      <c r="U317" s="678"/>
      <c r="V317" s="678"/>
      <c r="W317" s="678"/>
      <c r="X317" s="678"/>
      <c r="Y317" s="678"/>
      <c r="Z317" s="679"/>
      <c r="AA317" s="492"/>
    </row>
    <row r="318" spans="1:28" s="2" customFormat="1" ht="22.5" customHeight="1" x14ac:dyDescent="0.25">
      <c r="A318" s="83"/>
      <c r="B318" s="85"/>
      <c r="C318" s="257"/>
      <c r="D318" s="248"/>
      <c r="E318" s="677"/>
      <c r="F318" s="678"/>
      <c r="G318" s="678"/>
      <c r="H318" s="678"/>
      <c r="I318" s="678"/>
      <c r="J318" s="678"/>
      <c r="K318" s="678"/>
      <c r="L318" s="678"/>
      <c r="M318" s="678"/>
      <c r="N318" s="678"/>
      <c r="O318" s="678"/>
      <c r="P318" s="678"/>
      <c r="Q318" s="678"/>
      <c r="R318" s="678"/>
      <c r="S318" s="678"/>
      <c r="T318" s="678"/>
      <c r="U318" s="678"/>
      <c r="V318" s="678"/>
      <c r="W318" s="678"/>
      <c r="X318" s="678"/>
      <c r="Y318" s="678"/>
      <c r="Z318" s="679"/>
      <c r="AA318" s="159"/>
    </row>
    <row r="319" spans="1:28" s="2" customFormat="1" ht="22.5" customHeight="1" x14ac:dyDescent="0.25">
      <c r="A319" s="83" t="s">
        <v>1563</v>
      </c>
      <c r="B319" s="667" t="s">
        <v>606</v>
      </c>
      <c r="C319" s="245">
        <v>26</v>
      </c>
      <c r="D319" s="92" t="s">
        <v>802</v>
      </c>
      <c r="E319" s="677" t="s">
        <v>115</v>
      </c>
      <c r="F319" s="678"/>
      <c r="G319" s="678"/>
      <c r="H319" s="678"/>
      <c r="I319" s="678"/>
      <c r="J319" s="678"/>
      <c r="K319" s="678"/>
      <c r="L319" s="678"/>
      <c r="M319" s="678"/>
      <c r="N319" s="678"/>
      <c r="O319" s="678"/>
      <c r="P319" s="678"/>
      <c r="Q319" s="678"/>
      <c r="R319" s="678"/>
      <c r="S319" s="678"/>
      <c r="T319" s="678"/>
      <c r="U319" s="678"/>
      <c r="V319" s="678"/>
      <c r="W319" s="678"/>
      <c r="X319" s="678"/>
      <c r="Y319" s="678"/>
      <c r="Z319" s="679"/>
      <c r="AA319" s="160"/>
      <c r="AB319" s="538">
        <f>VLOOKUP(D319,$AI$65:$AJ$68,2,FALSE)</f>
        <v>0</v>
      </c>
    </row>
    <row r="320" spans="1:28" s="2" customFormat="1" ht="22.5" customHeight="1" x14ac:dyDescent="0.25">
      <c r="A320" s="83"/>
      <c r="B320" s="667"/>
      <c r="C320" s="245"/>
      <c r="D320" s="248"/>
      <c r="E320" s="677"/>
      <c r="F320" s="678"/>
      <c r="G320" s="678"/>
      <c r="H320" s="678"/>
      <c r="I320" s="678"/>
      <c r="J320" s="678"/>
      <c r="K320" s="678"/>
      <c r="L320" s="678"/>
      <c r="M320" s="678"/>
      <c r="N320" s="678"/>
      <c r="O320" s="678"/>
      <c r="P320" s="678"/>
      <c r="Q320" s="678"/>
      <c r="R320" s="678"/>
      <c r="S320" s="678"/>
      <c r="T320" s="678"/>
      <c r="U320" s="678"/>
      <c r="V320" s="678"/>
      <c r="W320" s="678"/>
      <c r="X320" s="678"/>
      <c r="Y320" s="678"/>
      <c r="Z320" s="679"/>
      <c r="AA320" s="160"/>
    </row>
    <row r="321" spans="1:28" s="2" customFormat="1" ht="22.5" customHeight="1" x14ac:dyDescent="0.25">
      <c r="A321" s="83"/>
      <c r="B321" s="667"/>
      <c r="C321" s="245"/>
      <c r="D321" s="271"/>
      <c r="E321" s="89"/>
      <c r="F321" s="702" t="s">
        <v>394</v>
      </c>
      <c r="G321" s="702"/>
      <c r="H321" s="702"/>
      <c r="I321" s="702"/>
      <c r="J321" s="702"/>
      <c r="K321" s="668"/>
      <c r="L321" s="668"/>
      <c r="M321" s="668"/>
      <c r="N321" s="668"/>
      <c r="O321" s="668"/>
      <c r="P321" s="668"/>
      <c r="Q321" s="480"/>
      <c r="R321" s="480"/>
      <c r="S321" s="480"/>
      <c r="T321" s="480"/>
      <c r="U321" s="480"/>
      <c r="V321" s="480"/>
      <c r="W321" s="480"/>
      <c r="X321" s="480"/>
      <c r="Y321" s="490"/>
      <c r="Z321" s="468"/>
      <c r="AA321" s="160"/>
    </row>
    <row r="322" spans="1:28" s="2" customFormat="1" ht="22.5" customHeight="1" x14ac:dyDescent="0.25">
      <c r="A322" s="83"/>
      <c r="B322" s="667"/>
      <c r="C322" s="245"/>
      <c r="D322" s="271"/>
      <c r="E322" s="89"/>
      <c r="F322" s="675" t="s">
        <v>397</v>
      </c>
      <c r="G322" s="675"/>
      <c r="H322" s="675"/>
      <c r="I322" s="675"/>
      <c r="J322" s="675"/>
      <c r="K322" s="849"/>
      <c r="L322" s="849"/>
      <c r="M322" s="485" t="s">
        <v>381</v>
      </c>
      <c r="N322" s="849"/>
      <c r="O322" s="849"/>
      <c r="P322" s="485" t="s">
        <v>380</v>
      </c>
      <c r="Q322" s="849"/>
      <c r="R322" s="849"/>
      <c r="S322" s="485" t="s">
        <v>381</v>
      </c>
      <c r="T322" s="849"/>
      <c r="U322" s="849"/>
      <c r="V322" s="485"/>
      <c r="W322" s="485"/>
      <c r="X322" s="485"/>
      <c r="Y322" s="482"/>
      <c r="Z322" s="528"/>
      <c r="AA322" s="160"/>
    </row>
    <row r="323" spans="1:28" s="2" customFormat="1" ht="22.5" customHeight="1" x14ac:dyDescent="0.25">
      <c r="A323" s="83"/>
      <c r="B323" s="85"/>
      <c r="C323" s="257"/>
      <c r="D323" s="271"/>
      <c r="E323" s="89"/>
      <c r="F323" s="675" t="s">
        <v>399</v>
      </c>
      <c r="G323" s="675"/>
      <c r="H323" s="675"/>
      <c r="I323" s="675"/>
      <c r="J323" s="675"/>
      <c r="K323" s="678"/>
      <c r="L323" s="678"/>
      <c r="M323" s="482" t="s">
        <v>395</v>
      </c>
      <c r="N323" s="482" t="s">
        <v>396</v>
      </c>
      <c r="O323" s="482" t="s">
        <v>296</v>
      </c>
      <c r="P323" s="482"/>
      <c r="Q323" s="482"/>
      <c r="R323" s="482"/>
      <c r="S323" s="482"/>
      <c r="T323" s="482"/>
      <c r="U323" s="482"/>
      <c r="V323" s="482"/>
      <c r="W323" s="482"/>
      <c r="X323" s="482"/>
      <c r="Y323" s="482"/>
      <c r="Z323" s="528"/>
      <c r="AA323" s="160"/>
    </row>
    <row r="324" spans="1:28" s="2" customFormat="1" ht="22.5" customHeight="1" x14ac:dyDescent="0.25">
      <c r="A324" s="83"/>
      <c r="B324" s="85"/>
      <c r="C324" s="257"/>
      <c r="D324" s="271"/>
      <c r="E324" s="89"/>
      <c r="F324" s="675" t="s">
        <v>398</v>
      </c>
      <c r="G324" s="675"/>
      <c r="H324" s="675"/>
      <c r="I324" s="675"/>
      <c r="J324" s="675"/>
      <c r="K324" s="678"/>
      <c r="L324" s="678"/>
      <c r="M324" s="482" t="s">
        <v>296</v>
      </c>
      <c r="N324" s="482" t="s">
        <v>396</v>
      </c>
      <c r="O324" s="470" t="s">
        <v>269</v>
      </c>
      <c r="P324" s="480"/>
      <c r="Q324" s="480"/>
      <c r="R324" s="480"/>
      <c r="S324" s="482"/>
      <c r="T324" s="482"/>
      <c r="U324" s="482"/>
      <c r="V324" s="482"/>
      <c r="W324" s="482"/>
      <c r="X324" s="482"/>
      <c r="Y324" s="482"/>
      <c r="Z324" s="528"/>
      <c r="AA324" s="160"/>
    </row>
    <row r="325" spans="1:28" s="2" customFormat="1" ht="22.5" customHeight="1" x14ac:dyDescent="0.25">
      <c r="A325" s="83"/>
      <c r="B325" s="85"/>
      <c r="C325" s="257"/>
      <c r="D325" s="271"/>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c r="AA325" s="160"/>
    </row>
    <row r="326" spans="1:28" s="2" customFormat="1" ht="22.5" customHeight="1" x14ac:dyDescent="0.25">
      <c r="A326" s="83"/>
      <c r="B326" s="85"/>
      <c r="C326" s="257"/>
      <c r="D326" s="271"/>
      <c r="E326" s="677" t="s">
        <v>400</v>
      </c>
      <c r="F326" s="678"/>
      <c r="G326" s="678"/>
      <c r="H326" s="678"/>
      <c r="I326" s="678"/>
      <c r="J326" s="678"/>
      <c r="K326" s="678"/>
      <c r="L326" s="678"/>
      <c r="M326" s="678"/>
      <c r="N326" s="678"/>
      <c r="O326" s="678"/>
      <c r="P326" s="678"/>
      <c r="Q326" s="678"/>
      <c r="R326" s="678"/>
      <c r="S326" s="678"/>
      <c r="T326" s="678"/>
      <c r="U326" s="678"/>
      <c r="V326" s="678"/>
      <c r="W326" s="678"/>
      <c r="X326" s="678"/>
      <c r="Y326" s="678"/>
      <c r="Z326" s="679"/>
      <c r="AA326" s="160"/>
    </row>
    <row r="327" spans="1:28" s="2" customFormat="1" ht="22.5" customHeight="1" x14ac:dyDescent="0.25">
      <c r="A327" s="83"/>
      <c r="B327" s="85"/>
      <c r="C327" s="257"/>
      <c r="D327" s="271"/>
      <c r="E327" s="677"/>
      <c r="F327" s="678"/>
      <c r="G327" s="678"/>
      <c r="H327" s="678"/>
      <c r="I327" s="678"/>
      <c r="J327" s="678"/>
      <c r="K327" s="678"/>
      <c r="L327" s="678"/>
      <c r="M327" s="678"/>
      <c r="N327" s="678"/>
      <c r="O327" s="678"/>
      <c r="P327" s="678"/>
      <c r="Q327" s="678"/>
      <c r="R327" s="678"/>
      <c r="S327" s="678"/>
      <c r="T327" s="678"/>
      <c r="U327" s="678"/>
      <c r="V327" s="678"/>
      <c r="W327" s="678"/>
      <c r="X327" s="678"/>
      <c r="Y327" s="678"/>
      <c r="Z327" s="679"/>
      <c r="AA327" s="160"/>
    </row>
    <row r="328" spans="1:28" s="2" customFormat="1" ht="22.5" customHeight="1" x14ac:dyDescent="0.25">
      <c r="A328" s="83"/>
      <c r="B328" s="85"/>
      <c r="C328" s="257"/>
      <c r="D328" s="271"/>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c r="AA328" s="160"/>
    </row>
    <row r="329" spans="1:28" s="2" customFormat="1" ht="22.5" customHeight="1" x14ac:dyDescent="0.25">
      <c r="A329" s="83"/>
      <c r="B329" s="85"/>
      <c r="C329" s="257"/>
      <c r="D329" s="271"/>
      <c r="E329" s="677" t="s">
        <v>401</v>
      </c>
      <c r="F329" s="678"/>
      <c r="G329" s="678"/>
      <c r="H329" s="678"/>
      <c r="I329" s="678"/>
      <c r="J329" s="678"/>
      <c r="K329" s="678"/>
      <c r="L329" s="678"/>
      <c r="M329" s="678"/>
      <c r="N329" s="678"/>
      <c r="O329" s="678"/>
      <c r="P329" s="678"/>
      <c r="Q329" s="678"/>
      <c r="R329" s="678"/>
      <c r="S329" s="678"/>
      <c r="T329" s="678"/>
      <c r="U329" s="678"/>
      <c r="V329" s="678"/>
      <c r="W329" s="678"/>
      <c r="X329" s="678"/>
      <c r="Y329" s="678"/>
      <c r="Z329" s="679"/>
      <c r="AA329" s="160"/>
    </row>
    <row r="330" spans="1:28" s="2" customFormat="1" ht="22.5" customHeight="1" x14ac:dyDescent="0.25">
      <c r="A330" s="83"/>
      <c r="B330" s="85"/>
      <c r="C330" s="257"/>
      <c r="D330" s="271"/>
      <c r="E330" s="677"/>
      <c r="F330" s="678"/>
      <c r="G330" s="678"/>
      <c r="H330" s="678"/>
      <c r="I330" s="678"/>
      <c r="J330" s="678"/>
      <c r="K330" s="678"/>
      <c r="L330" s="678"/>
      <c r="M330" s="678"/>
      <c r="N330" s="678"/>
      <c r="O330" s="678"/>
      <c r="P330" s="678"/>
      <c r="Q330" s="678"/>
      <c r="R330" s="678"/>
      <c r="S330" s="678"/>
      <c r="T330" s="678"/>
      <c r="U330" s="678"/>
      <c r="V330" s="678"/>
      <c r="W330" s="678"/>
      <c r="X330" s="678"/>
      <c r="Y330" s="678"/>
      <c r="Z330" s="679"/>
      <c r="AA330" s="160"/>
    </row>
    <row r="331" spans="1:28" s="2" customFormat="1" ht="22.5" customHeight="1" x14ac:dyDescent="0.25">
      <c r="A331" s="83"/>
      <c r="B331" s="85"/>
      <c r="C331" s="257"/>
      <c r="D331" s="271"/>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160"/>
    </row>
    <row r="332" spans="1:28" s="2" customFormat="1" ht="22.5" customHeight="1" x14ac:dyDescent="0.25">
      <c r="A332" s="83"/>
      <c r="B332" s="85"/>
      <c r="C332" s="257"/>
      <c r="D332" s="271"/>
      <c r="E332" s="677"/>
      <c r="F332" s="678"/>
      <c r="G332" s="678"/>
      <c r="H332" s="678"/>
      <c r="I332" s="678"/>
      <c r="J332" s="678"/>
      <c r="K332" s="678"/>
      <c r="L332" s="678"/>
      <c r="M332" s="678"/>
      <c r="N332" s="678"/>
      <c r="O332" s="678"/>
      <c r="P332" s="678"/>
      <c r="Q332" s="678"/>
      <c r="R332" s="678"/>
      <c r="S332" s="678"/>
      <c r="T332" s="678"/>
      <c r="U332" s="678"/>
      <c r="V332" s="678"/>
      <c r="W332" s="678"/>
      <c r="X332" s="678"/>
      <c r="Y332" s="678"/>
      <c r="Z332" s="679"/>
      <c r="AA332" s="160"/>
    </row>
    <row r="333" spans="1:28" s="2" customFormat="1" ht="22.5" customHeight="1" x14ac:dyDescent="0.25">
      <c r="A333" s="83"/>
      <c r="B333" s="85"/>
      <c r="C333" s="257"/>
      <c r="D333" s="271"/>
      <c r="E333" s="677"/>
      <c r="F333" s="678"/>
      <c r="G333" s="678"/>
      <c r="H333" s="678"/>
      <c r="I333" s="678"/>
      <c r="J333" s="678"/>
      <c r="K333" s="678"/>
      <c r="L333" s="678"/>
      <c r="M333" s="678"/>
      <c r="N333" s="678"/>
      <c r="O333" s="678"/>
      <c r="P333" s="678"/>
      <c r="Q333" s="678"/>
      <c r="R333" s="678"/>
      <c r="S333" s="678"/>
      <c r="T333" s="678"/>
      <c r="U333" s="678"/>
      <c r="V333" s="678"/>
      <c r="W333" s="678"/>
      <c r="X333" s="678"/>
      <c r="Y333" s="678"/>
      <c r="Z333" s="679"/>
      <c r="AA333" s="160"/>
    </row>
    <row r="334" spans="1:28" s="2" customFormat="1" ht="22.5" customHeight="1" x14ac:dyDescent="0.25">
      <c r="A334" s="83"/>
      <c r="B334" s="85"/>
      <c r="C334" s="257"/>
      <c r="D334" s="275"/>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c r="AA334" s="160"/>
    </row>
    <row r="335" spans="1:28" s="2" customFormat="1" ht="22.5" customHeight="1" x14ac:dyDescent="0.25">
      <c r="A335" s="83" t="s">
        <v>1564</v>
      </c>
      <c r="B335" s="667" t="s">
        <v>608</v>
      </c>
      <c r="C335" s="245">
        <v>27</v>
      </c>
      <c r="D335" s="92" t="s">
        <v>802</v>
      </c>
      <c r="E335" s="846" t="s">
        <v>116</v>
      </c>
      <c r="F335" s="847"/>
      <c r="G335" s="847"/>
      <c r="H335" s="847"/>
      <c r="I335" s="847"/>
      <c r="J335" s="847"/>
      <c r="K335" s="847"/>
      <c r="L335" s="847"/>
      <c r="M335" s="847"/>
      <c r="N335" s="847"/>
      <c r="O335" s="847"/>
      <c r="P335" s="847"/>
      <c r="Q335" s="847"/>
      <c r="R335" s="847"/>
      <c r="S335" s="847"/>
      <c r="T335" s="847"/>
      <c r="U335" s="847"/>
      <c r="V335" s="847"/>
      <c r="W335" s="847"/>
      <c r="X335" s="847"/>
      <c r="Y335" s="847"/>
      <c r="Z335" s="848"/>
      <c r="AA335" s="155" t="s">
        <v>169</v>
      </c>
      <c r="AB335" s="538">
        <f>VLOOKUP(D335,$AI$61:$AJ$64,2,TRUE)</f>
        <v>0</v>
      </c>
    </row>
    <row r="336" spans="1:28" s="2" customFormat="1" ht="22.5" customHeight="1" x14ac:dyDescent="0.25">
      <c r="A336" s="83"/>
      <c r="B336" s="667"/>
      <c r="C336" s="245"/>
      <c r="D336" s="248"/>
      <c r="E336" s="846"/>
      <c r="F336" s="847"/>
      <c r="G336" s="847"/>
      <c r="H336" s="847"/>
      <c r="I336" s="847"/>
      <c r="J336" s="847"/>
      <c r="K336" s="847"/>
      <c r="L336" s="847"/>
      <c r="M336" s="847"/>
      <c r="N336" s="847"/>
      <c r="O336" s="847"/>
      <c r="P336" s="847"/>
      <c r="Q336" s="847"/>
      <c r="R336" s="847"/>
      <c r="S336" s="847"/>
      <c r="T336" s="847"/>
      <c r="U336" s="847"/>
      <c r="V336" s="847"/>
      <c r="W336" s="847"/>
      <c r="X336" s="847"/>
      <c r="Y336" s="847"/>
      <c r="Z336" s="848"/>
      <c r="AA336" s="161"/>
    </row>
    <row r="337" spans="1:28" s="2" customFormat="1" ht="22.5" customHeight="1" x14ac:dyDescent="0.25">
      <c r="A337" s="83"/>
      <c r="B337" s="667"/>
      <c r="C337" s="245"/>
      <c r="D337" s="271"/>
      <c r="E337" s="89"/>
      <c r="F337" s="702" t="s">
        <v>394</v>
      </c>
      <c r="G337" s="702"/>
      <c r="H337" s="702"/>
      <c r="I337" s="702"/>
      <c r="J337" s="702"/>
      <c r="K337" s="668"/>
      <c r="L337" s="668"/>
      <c r="M337" s="668"/>
      <c r="N337" s="668"/>
      <c r="O337" s="668"/>
      <c r="P337" s="668"/>
      <c r="Q337" s="480"/>
      <c r="R337" s="480"/>
      <c r="S337" s="480"/>
      <c r="T337" s="480"/>
      <c r="U337" s="480"/>
      <c r="V337" s="480"/>
      <c r="W337" s="480"/>
      <c r="X337" s="480"/>
      <c r="Y337" s="490"/>
      <c r="Z337" s="468"/>
      <c r="AA337" s="161"/>
    </row>
    <row r="338" spans="1:28" s="2" customFormat="1" ht="22.5" customHeight="1" x14ac:dyDescent="0.25">
      <c r="A338" s="83"/>
      <c r="B338" s="90"/>
      <c r="C338" s="257"/>
      <c r="D338" s="271"/>
      <c r="E338" s="89"/>
      <c r="F338" s="675" t="s">
        <v>402</v>
      </c>
      <c r="G338" s="675"/>
      <c r="H338" s="675"/>
      <c r="I338" s="675"/>
      <c r="J338" s="675"/>
      <c r="K338" s="678"/>
      <c r="L338" s="678"/>
      <c r="M338" s="675" t="s">
        <v>403</v>
      </c>
      <c r="N338" s="675"/>
      <c r="O338" s="675"/>
      <c r="P338" s="482"/>
      <c r="Q338" s="482"/>
      <c r="R338" s="482"/>
      <c r="S338" s="482"/>
      <c r="T338" s="482"/>
      <c r="U338" s="482"/>
      <c r="V338" s="482"/>
      <c r="W338" s="482"/>
      <c r="X338" s="482"/>
      <c r="Y338" s="482"/>
      <c r="Z338" s="528"/>
      <c r="AA338" s="161"/>
    </row>
    <row r="339" spans="1:28" s="2" customFormat="1" ht="22.5" customHeight="1" x14ac:dyDescent="0.25">
      <c r="A339" s="83"/>
      <c r="B339" s="90"/>
      <c r="C339" s="257"/>
      <c r="D339" s="271"/>
      <c r="E339" s="91"/>
      <c r="F339" s="675" t="s">
        <v>404</v>
      </c>
      <c r="G339" s="675"/>
      <c r="H339" s="675"/>
      <c r="I339" s="675"/>
      <c r="J339" s="675"/>
      <c r="K339" s="678"/>
      <c r="L339" s="678"/>
      <c r="M339" s="485" t="s">
        <v>405</v>
      </c>
      <c r="N339" s="533"/>
      <c r="O339" s="533"/>
      <c r="P339" s="533"/>
      <c r="Q339" s="533"/>
      <c r="R339" s="533"/>
      <c r="S339" s="533"/>
      <c r="T339" s="533"/>
      <c r="U339" s="533"/>
      <c r="V339" s="533"/>
      <c r="W339" s="533"/>
      <c r="X339" s="533"/>
      <c r="Y339" s="533"/>
      <c r="Z339" s="28"/>
      <c r="AA339" s="161"/>
    </row>
    <row r="340" spans="1:28" s="1" customFormat="1" ht="22.5" customHeight="1" x14ac:dyDescent="0.25">
      <c r="A340" s="522"/>
      <c r="B340" s="90"/>
      <c r="C340" s="257"/>
      <c r="D340" s="271"/>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161"/>
      <c r="AB340" s="2"/>
    </row>
    <row r="341" spans="1:28" s="1" customFormat="1" ht="22.5" customHeight="1" x14ac:dyDescent="0.25">
      <c r="A341" s="522"/>
      <c r="B341" s="484"/>
      <c r="C341" s="245"/>
      <c r="D341" s="248"/>
      <c r="E341" s="846" t="s">
        <v>1615</v>
      </c>
      <c r="F341" s="847"/>
      <c r="G341" s="847"/>
      <c r="H341" s="847"/>
      <c r="I341" s="847"/>
      <c r="J341" s="847"/>
      <c r="K341" s="847"/>
      <c r="L341" s="847"/>
      <c r="M341" s="847"/>
      <c r="N341" s="847"/>
      <c r="O341" s="847"/>
      <c r="P341" s="847"/>
      <c r="Q341" s="847"/>
      <c r="R341" s="847"/>
      <c r="S341" s="847"/>
      <c r="T341" s="847"/>
      <c r="U341" s="847"/>
      <c r="V341" s="847"/>
      <c r="W341" s="847"/>
      <c r="X341" s="847"/>
      <c r="Y341" s="847"/>
      <c r="Z341" s="848"/>
      <c r="AA341" s="151"/>
      <c r="AB341" s="2"/>
    </row>
    <row r="342" spans="1:28" s="1" customFormat="1" ht="22.5" customHeight="1" x14ac:dyDescent="0.25">
      <c r="A342" s="522"/>
      <c r="B342" s="484"/>
      <c r="C342" s="245"/>
      <c r="D342" s="248"/>
      <c r="E342" s="846"/>
      <c r="F342" s="847"/>
      <c r="G342" s="847"/>
      <c r="H342" s="847"/>
      <c r="I342" s="847"/>
      <c r="J342" s="847"/>
      <c r="K342" s="847"/>
      <c r="L342" s="847"/>
      <c r="M342" s="847"/>
      <c r="N342" s="847"/>
      <c r="O342" s="847"/>
      <c r="P342" s="847"/>
      <c r="Q342" s="847"/>
      <c r="R342" s="847"/>
      <c r="S342" s="847"/>
      <c r="T342" s="847"/>
      <c r="U342" s="847"/>
      <c r="V342" s="847"/>
      <c r="W342" s="847"/>
      <c r="X342" s="847"/>
      <c r="Y342" s="847"/>
      <c r="Z342" s="848"/>
      <c r="AA342" s="151"/>
      <c r="AB342" s="2"/>
    </row>
    <row r="343" spans="1:28" s="1" customFormat="1" ht="22.5" customHeight="1" x14ac:dyDescent="0.25">
      <c r="A343" s="522"/>
      <c r="B343" s="29"/>
      <c r="C343" s="253"/>
      <c r="D343" s="248"/>
      <c r="E343" s="704" t="s">
        <v>727</v>
      </c>
      <c r="F343" s="680"/>
      <c r="G343" s="680"/>
      <c r="H343" s="680"/>
      <c r="I343" s="680"/>
      <c r="J343" s="680"/>
      <c r="K343" s="680"/>
      <c r="L343" s="680"/>
      <c r="M343" s="680"/>
      <c r="N343" s="680"/>
      <c r="O343" s="680"/>
      <c r="P343" s="680"/>
      <c r="Q343" s="680"/>
      <c r="R343" s="680"/>
      <c r="S343" s="680"/>
      <c r="T343" s="680"/>
      <c r="U343" s="680"/>
      <c r="V343" s="680"/>
      <c r="W343" s="680"/>
      <c r="X343" s="680"/>
      <c r="Y343" s="680"/>
      <c r="Z343" s="667"/>
      <c r="AA343" s="500"/>
      <c r="AB343" s="2"/>
    </row>
    <row r="344" spans="1:28" s="1" customFormat="1" ht="22.5" customHeight="1" x14ac:dyDescent="0.25">
      <c r="A344" s="53"/>
      <c r="B344" s="527"/>
      <c r="C344" s="246"/>
      <c r="D344" s="270"/>
      <c r="E344" s="525"/>
      <c r="F344" s="526"/>
      <c r="G344" s="526"/>
      <c r="H344" s="526"/>
      <c r="I344" s="526"/>
      <c r="J344" s="526"/>
      <c r="K344" s="526"/>
      <c r="L344" s="526"/>
      <c r="M344" s="526"/>
      <c r="N344" s="526"/>
      <c r="O344" s="526"/>
      <c r="P344" s="526"/>
      <c r="Q344" s="526"/>
      <c r="R344" s="526"/>
      <c r="S344" s="526"/>
      <c r="T344" s="526"/>
      <c r="U344" s="526"/>
      <c r="V344" s="526"/>
      <c r="W344" s="526"/>
      <c r="X344" s="526"/>
      <c r="Y344" s="526"/>
      <c r="Z344" s="527"/>
      <c r="AA344" s="512"/>
      <c r="AB344" s="2"/>
    </row>
    <row r="345" spans="1:28" s="1" customFormat="1" ht="22.5" customHeight="1" x14ac:dyDescent="0.25">
      <c r="A345" s="54"/>
      <c r="B345" s="62"/>
      <c r="C345" s="245"/>
      <c r="D345" s="247"/>
      <c r="E345" s="55"/>
      <c r="F345" s="56"/>
      <c r="G345" s="56"/>
      <c r="H345" s="56"/>
      <c r="I345" s="56"/>
      <c r="J345" s="56"/>
      <c r="K345" s="56"/>
      <c r="L345" s="56"/>
      <c r="M345" s="56"/>
      <c r="N345" s="56"/>
      <c r="O345" s="56"/>
      <c r="P345" s="56"/>
      <c r="Q345" s="56"/>
      <c r="R345" s="56"/>
      <c r="S345" s="56"/>
      <c r="T345" s="56"/>
      <c r="U345" s="56"/>
      <c r="V345" s="56"/>
      <c r="W345" s="56"/>
      <c r="X345" s="56"/>
      <c r="Y345" s="56"/>
      <c r="Z345" s="57"/>
      <c r="AA345" s="492"/>
      <c r="AB345" s="2"/>
    </row>
    <row r="346" spans="1:28" s="1" customFormat="1" ht="22.5" customHeight="1" x14ac:dyDescent="0.25">
      <c r="A346" s="522" t="s">
        <v>609</v>
      </c>
      <c r="B346" s="484" t="s">
        <v>610</v>
      </c>
      <c r="C346" s="245"/>
      <c r="D346" s="275"/>
      <c r="AA346" s="500"/>
      <c r="AB346" s="538">
        <f>VLOOKUP(D347,$AI$57:$AJ$59,2,FALSE)</f>
        <v>0</v>
      </c>
    </row>
    <row r="347" spans="1:28" s="1" customFormat="1" ht="22.5" customHeight="1" x14ac:dyDescent="0.25">
      <c r="A347" s="522" t="s">
        <v>566</v>
      </c>
      <c r="B347" s="679" t="s">
        <v>611</v>
      </c>
      <c r="C347" s="245">
        <v>28</v>
      </c>
      <c r="D347" s="92" t="s">
        <v>4</v>
      </c>
      <c r="E347" s="772" t="s">
        <v>438</v>
      </c>
      <c r="F347" s="755"/>
      <c r="G347" s="755"/>
      <c r="H347" s="755"/>
      <c r="I347" s="755"/>
      <c r="J347" s="755"/>
      <c r="K347" s="755"/>
      <c r="L347" s="755"/>
      <c r="M347" s="755"/>
      <c r="N347" s="755"/>
      <c r="O347" s="755"/>
      <c r="P347" s="755"/>
      <c r="Q347" s="755"/>
      <c r="R347" s="755"/>
      <c r="S347" s="672" t="s">
        <v>269</v>
      </c>
      <c r="T347" s="672"/>
      <c r="U347" s="672"/>
      <c r="V347" s="480"/>
      <c r="W347" s="480"/>
      <c r="X347" s="480"/>
      <c r="Y347" s="480"/>
      <c r="Z347" s="481"/>
      <c r="AA347" s="151" t="s">
        <v>170</v>
      </c>
      <c r="AB347" s="2"/>
    </row>
    <row r="348" spans="1:28" s="1" customFormat="1" ht="22.5" customHeight="1" x14ac:dyDescent="0.25">
      <c r="A348" s="522"/>
      <c r="B348" s="679"/>
      <c r="C348" s="245"/>
      <c r="D348" s="248"/>
      <c r="E348" s="772" t="s">
        <v>408</v>
      </c>
      <c r="F348" s="755"/>
      <c r="G348" s="755"/>
      <c r="H348" s="755"/>
      <c r="I348" s="755"/>
      <c r="J348" s="755"/>
      <c r="K348" s="755"/>
      <c r="L348" s="755"/>
      <c r="M348" s="755"/>
      <c r="N348" s="755"/>
      <c r="O348" s="755"/>
      <c r="P348" s="755"/>
      <c r="Q348" s="755"/>
      <c r="R348" s="755"/>
      <c r="S348" s="672" t="s">
        <v>269</v>
      </c>
      <c r="T348" s="672"/>
      <c r="U348" s="672"/>
      <c r="V348" s="480"/>
      <c r="W348" s="480"/>
      <c r="X348" s="480"/>
      <c r="Y348" s="480"/>
      <c r="Z348" s="481"/>
      <c r="AA348" s="151" t="s">
        <v>171</v>
      </c>
      <c r="AB348" s="2"/>
    </row>
    <row r="349" spans="1:28" s="1" customFormat="1" ht="22.5" customHeight="1" x14ac:dyDescent="0.25">
      <c r="A349" s="522"/>
      <c r="B349" s="679"/>
      <c r="C349" s="245"/>
      <c r="D349" s="248"/>
      <c r="E349" s="483"/>
      <c r="F349" s="475"/>
      <c r="G349" s="475"/>
      <c r="H349" s="475"/>
      <c r="I349" s="475"/>
      <c r="J349" s="475"/>
      <c r="K349" s="475"/>
      <c r="L349" s="475"/>
      <c r="M349" s="475"/>
      <c r="N349" s="475"/>
      <c r="O349" s="475"/>
      <c r="P349" s="475"/>
      <c r="Q349" s="475"/>
      <c r="R349" s="475"/>
      <c r="S349" s="475"/>
      <c r="T349" s="475"/>
      <c r="U349" s="475"/>
      <c r="V349" s="475"/>
      <c r="W349" s="475"/>
      <c r="X349" s="475"/>
      <c r="Y349" s="475"/>
      <c r="Z349" s="484"/>
      <c r="AA349" s="500"/>
      <c r="AB349" s="2"/>
    </row>
    <row r="350" spans="1:28" s="1" customFormat="1" ht="22.5" customHeight="1" x14ac:dyDescent="0.25">
      <c r="A350" s="522"/>
      <c r="B350" s="679"/>
      <c r="C350" s="245"/>
      <c r="D350" s="248"/>
      <c r="E350" s="483"/>
      <c r="F350" s="475"/>
      <c r="G350" s="475"/>
      <c r="H350" s="475"/>
      <c r="I350" s="475"/>
      <c r="J350" s="475"/>
      <c r="K350" s="475"/>
      <c r="L350" s="475"/>
      <c r="M350" s="475"/>
      <c r="N350" s="475"/>
      <c r="O350" s="475"/>
      <c r="P350" s="475"/>
      <c r="Q350" s="475"/>
      <c r="R350" s="475"/>
      <c r="S350" s="475"/>
      <c r="T350" s="475"/>
      <c r="U350" s="475"/>
      <c r="V350" s="475"/>
      <c r="W350" s="475"/>
      <c r="X350" s="475"/>
      <c r="Y350" s="475"/>
      <c r="Z350" s="484"/>
      <c r="AA350" s="500"/>
      <c r="AB350" s="2"/>
    </row>
    <row r="351" spans="1:28" s="1" customFormat="1" ht="22.5" customHeight="1" x14ac:dyDescent="0.25">
      <c r="A351" s="522"/>
      <c r="B351" s="679"/>
      <c r="C351" s="245"/>
      <c r="D351" s="248"/>
      <c r="E351" s="483"/>
      <c r="F351" s="475"/>
      <c r="G351" s="475"/>
      <c r="H351" s="475"/>
      <c r="I351" s="475"/>
      <c r="J351" s="475"/>
      <c r="K351" s="475"/>
      <c r="L351" s="475"/>
      <c r="M351" s="475"/>
      <c r="N351" s="475"/>
      <c r="O351" s="475"/>
      <c r="P351" s="475"/>
      <c r="Q351" s="475"/>
      <c r="R351" s="475"/>
      <c r="S351" s="475"/>
      <c r="T351" s="475"/>
      <c r="U351" s="475"/>
      <c r="V351" s="475"/>
      <c r="W351" s="475"/>
      <c r="X351" s="475"/>
      <c r="Y351" s="475"/>
      <c r="Z351" s="484"/>
      <c r="AA351" s="500"/>
      <c r="AB351" s="2"/>
    </row>
    <row r="352" spans="1:28" s="1" customFormat="1" ht="22.5" customHeight="1" x14ac:dyDescent="0.25">
      <c r="A352" s="522"/>
      <c r="B352" s="679"/>
      <c r="C352" s="245"/>
      <c r="D352" s="248"/>
      <c r="E352" s="483"/>
      <c r="F352" s="475"/>
      <c r="G352" s="475"/>
      <c r="H352" s="475"/>
      <c r="I352" s="475"/>
      <c r="J352" s="475"/>
      <c r="K352" s="475"/>
      <c r="L352" s="475"/>
      <c r="M352" s="475"/>
      <c r="N352" s="475"/>
      <c r="O352" s="475"/>
      <c r="P352" s="475"/>
      <c r="Q352" s="475"/>
      <c r="R352" s="475"/>
      <c r="S352" s="475"/>
      <c r="T352" s="475"/>
      <c r="U352" s="475"/>
      <c r="V352" s="475"/>
      <c r="W352" s="475"/>
      <c r="X352" s="475"/>
      <c r="Y352" s="475"/>
      <c r="Z352" s="484"/>
      <c r="AA352" s="500"/>
      <c r="AB352" s="2"/>
    </row>
    <row r="353" spans="1:28" s="1" customFormat="1" ht="22.5" customHeight="1" x14ac:dyDescent="0.25">
      <c r="A353" s="522"/>
      <c r="B353" s="679"/>
      <c r="C353" s="245"/>
      <c r="D353" s="248"/>
      <c r="E353" s="483"/>
      <c r="F353" s="475"/>
      <c r="G353" s="475"/>
      <c r="H353" s="475"/>
      <c r="I353" s="475"/>
      <c r="J353" s="475"/>
      <c r="K353" s="475"/>
      <c r="L353" s="475"/>
      <c r="M353" s="475"/>
      <c r="N353" s="475"/>
      <c r="O353" s="475"/>
      <c r="P353" s="475"/>
      <c r="Q353" s="475"/>
      <c r="R353" s="475"/>
      <c r="S353" s="475"/>
      <c r="T353" s="475"/>
      <c r="U353" s="475"/>
      <c r="V353" s="475"/>
      <c r="W353" s="475"/>
      <c r="X353" s="475"/>
      <c r="Y353" s="475"/>
      <c r="Z353" s="484"/>
      <c r="AA353" s="500"/>
      <c r="AB353" s="2"/>
    </row>
    <row r="354" spans="1:28" s="1" customFormat="1" ht="22.5" customHeight="1" x14ac:dyDescent="0.25">
      <c r="A354" s="522"/>
      <c r="B354" s="468"/>
      <c r="C354" s="245"/>
      <c r="D354" s="248"/>
      <c r="E354" s="483"/>
      <c r="F354" s="475"/>
      <c r="G354" s="475"/>
      <c r="H354" s="475"/>
      <c r="I354" s="475"/>
      <c r="J354" s="475"/>
      <c r="K354" s="475"/>
      <c r="L354" s="475"/>
      <c r="M354" s="475"/>
      <c r="N354" s="475"/>
      <c r="O354" s="475"/>
      <c r="P354" s="475"/>
      <c r="Q354" s="475"/>
      <c r="R354" s="475"/>
      <c r="S354" s="475"/>
      <c r="T354" s="475"/>
      <c r="U354" s="475"/>
      <c r="V354" s="475"/>
      <c r="W354" s="475"/>
      <c r="X354" s="475"/>
      <c r="Y354" s="475"/>
      <c r="Z354" s="484"/>
      <c r="AA354" s="500"/>
      <c r="AB354" s="2"/>
    </row>
    <row r="355" spans="1:28" s="1" customFormat="1" ht="22.5" customHeight="1" x14ac:dyDescent="0.25">
      <c r="A355" s="522"/>
      <c r="B355" s="29"/>
      <c r="C355" s="253"/>
      <c r="D355" s="248"/>
      <c r="E355" s="483"/>
      <c r="F355" s="475"/>
      <c r="G355" s="475"/>
      <c r="H355" s="475"/>
      <c r="I355" s="475"/>
      <c r="J355" s="475"/>
      <c r="K355" s="475"/>
      <c r="L355" s="475"/>
      <c r="M355" s="475"/>
      <c r="N355" s="475"/>
      <c r="O355" s="475"/>
      <c r="P355" s="475"/>
      <c r="Q355" s="475"/>
      <c r="R355" s="475"/>
      <c r="S355" s="475"/>
      <c r="T355" s="475"/>
      <c r="U355" s="475"/>
      <c r="V355" s="475"/>
      <c r="W355" s="475"/>
      <c r="X355" s="475"/>
      <c r="Y355" s="475"/>
      <c r="Z355" s="484"/>
      <c r="AA355" s="500"/>
      <c r="AB355" s="2"/>
    </row>
    <row r="356" spans="1:28" s="1" customFormat="1" ht="22.5" customHeight="1" x14ac:dyDescent="0.25">
      <c r="A356" s="522"/>
      <c r="B356" s="29"/>
      <c r="C356" s="253"/>
      <c r="D356" s="248"/>
      <c r="E356" s="483"/>
      <c r="F356" s="475"/>
      <c r="G356" s="475"/>
      <c r="H356" s="475"/>
      <c r="I356" s="475"/>
      <c r="J356" s="475"/>
      <c r="K356" s="475"/>
      <c r="L356" s="475"/>
      <c r="M356" s="475"/>
      <c r="N356" s="475"/>
      <c r="O356" s="475"/>
      <c r="P356" s="475"/>
      <c r="Q356" s="475"/>
      <c r="R356" s="475"/>
      <c r="S356" s="475"/>
      <c r="T356" s="475"/>
      <c r="U356" s="475"/>
      <c r="V356" s="475"/>
      <c r="W356" s="475"/>
      <c r="X356" s="475"/>
      <c r="Y356" s="475"/>
      <c r="Z356" s="484"/>
      <c r="AA356" s="500" t="s">
        <v>172</v>
      </c>
      <c r="AB356" s="2"/>
    </row>
    <row r="357" spans="1:28" s="1" customFormat="1" ht="22.5" customHeight="1" x14ac:dyDescent="0.25">
      <c r="A357" s="522"/>
      <c r="B357" s="29"/>
      <c r="C357" s="253"/>
      <c r="D357" s="248"/>
      <c r="E357" s="483"/>
      <c r="F357" s="475"/>
      <c r="G357" s="475"/>
      <c r="H357" s="475"/>
      <c r="I357" s="475"/>
      <c r="J357" s="475"/>
      <c r="K357" s="475"/>
      <c r="L357" s="475"/>
      <c r="M357" s="475"/>
      <c r="N357" s="475"/>
      <c r="O357" s="475"/>
      <c r="P357" s="475"/>
      <c r="Q357" s="475"/>
      <c r="R357" s="475"/>
      <c r="S357" s="475"/>
      <c r="T357" s="475"/>
      <c r="U357" s="475"/>
      <c r="V357" s="475"/>
      <c r="W357" s="475"/>
      <c r="X357" s="475"/>
      <c r="Y357" s="475"/>
      <c r="Z357" s="484"/>
      <c r="AA357" s="500"/>
      <c r="AB357" s="2"/>
    </row>
    <row r="358" spans="1:28" s="1" customFormat="1" ht="22.5" customHeight="1" x14ac:dyDescent="0.25">
      <c r="A358" s="522"/>
      <c r="B358" s="29"/>
      <c r="C358" s="253"/>
      <c r="D358" s="248"/>
      <c r="E358" s="483"/>
      <c r="F358" s="475"/>
      <c r="G358" s="475"/>
      <c r="H358" s="475"/>
      <c r="I358" s="475"/>
      <c r="J358" s="475"/>
      <c r="K358" s="475"/>
      <c r="L358" s="475"/>
      <c r="M358" s="475"/>
      <c r="N358" s="475"/>
      <c r="O358" s="475"/>
      <c r="P358" s="475"/>
      <c r="Q358" s="475"/>
      <c r="R358" s="475"/>
      <c r="S358" s="475"/>
      <c r="T358" s="475"/>
      <c r="U358" s="475"/>
      <c r="V358" s="475"/>
      <c r="W358" s="475"/>
      <c r="X358" s="475"/>
      <c r="Y358" s="475"/>
      <c r="Z358" s="484"/>
      <c r="AA358" s="500"/>
      <c r="AB358" s="2"/>
    </row>
    <row r="359" spans="1:28" s="1" customFormat="1" ht="22.5" customHeight="1" x14ac:dyDescent="0.25">
      <c r="A359" s="522"/>
      <c r="B359" s="29"/>
      <c r="C359" s="253"/>
      <c r="D359" s="248"/>
      <c r="E359" s="483"/>
      <c r="F359" s="475"/>
      <c r="G359" s="475"/>
      <c r="H359" s="475"/>
      <c r="I359" s="475"/>
      <c r="J359" s="475"/>
      <c r="K359" s="475"/>
      <c r="L359" s="475"/>
      <c r="M359" s="475"/>
      <c r="N359" s="475"/>
      <c r="O359" s="475"/>
      <c r="P359" s="475"/>
      <c r="Q359" s="475"/>
      <c r="R359" s="475"/>
      <c r="S359" s="475"/>
      <c r="T359" s="475"/>
      <c r="U359" s="475"/>
      <c r="V359" s="475"/>
      <c r="W359" s="475"/>
      <c r="X359" s="475"/>
      <c r="Y359" s="475"/>
      <c r="Z359" s="484"/>
      <c r="AA359" s="500"/>
      <c r="AB359" s="2"/>
    </row>
    <row r="360" spans="1:28" s="1" customFormat="1" ht="22.5" customHeight="1" x14ac:dyDescent="0.25">
      <c r="A360" s="522"/>
      <c r="B360" s="29"/>
      <c r="C360" s="253"/>
      <c r="D360" s="248"/>
      <c r="E360" s="483"/>
      <c r="F360" s="475"/>
      <c r="G360" s="475"/>
      <c r="H360" s="475"/>
      <c r="I360" s="475"/>
      <c r="J360" s="475"/>
      <c r="K360" s="475"/>
      <c r="L360" s="475"/>
      <c r="M360" s="475"/>
      <c r="N360" s="475"/>
      <c r="O360" s="475"/>
      <c r="P360" s="475"/>
      <c r="Q360" s="475"/>
      <c r="R360" s="475"/>
      <c r="S360" s="475"/>
      <c r="T360" s="475"/>
      <c r="U360" s="475"/>
      <c r="V360" s="475"/>
      <c r="W360" s="475"/>
      <c r="X360" s="475"/>
      <c r="Y360" s="475"/>
      <c r="Z360" s="484"/>
      <c r="AA360" s="500"/>
      <c r="AB360" s="2"/>
    </row>
    <row r="361" spans="1:28" s="1" customFormat="1" ht="22.5" customHeight="1" x14ac:dyDescent="0.25">
      <c r="A361" s="522"/>
      <c r="B361" s="29"/>
      <c r="C361" s="253"/>
      <c r="D361" s="248"/>
      <c r="E361" s="483"/>
      <c r="F361" s="475"/>
      <c r="G361" s="475"/>
      <c r="H361" s="475"/>
      <c r="I361" s="475"/>
      <c r="J361" s="475"/>
      <c r="K361" s="475"/>
      <c r="L361" s="475"/>
      <c r="M361" s="475"/>
      <c r="N361" s="475"/>
      <c r="O361" s="475"/>
      <c r="P361" s="475"/>
      <c r="Q361" s="475"/>
      <c r="R361" s="475"/>
      <c r="S361" s="475"/>
      <c r="T361" s="475"/>
      <c r="U361" s="475"/>
      <c r="V361" s="475"/>
      <c r="W361" s="475"/>
      <c r="X361" s="475"/>
      <c r="Y361" s="475"/>
      <c r="Z361" s="484"/>
      <c r="AA361" s="500"/>
      <c r="AB361" s="2"/>
    </row>
    <row r="362" spans="1:28" s="1" customFormat="1" ht="22.5" customHeight="1" x14ac:dyDescent="0.25">
      <c r="A362" s="522"/>
      <c r="B362" s="29"/>
      <c r="C362" s="253"/>
      <c r="D362" s="248"/>
      <c r="E362" s="483"/>
      <c r="F362" s="475"/>
      <c r="G362" s="475"/>
      <c r="H362" s="475"/>
      <c r="I362" s="475"/>
      <c r="J362" s="475"/>
      <c r="K362" s="475"/>
      <c r="L362" s="475"/>
      <c r="M362" s="475"/>
      <c r="N362" s="475"/>
      <c r="O362" s="475"/>
      <c r="P362" s="475"/>
      <c r="Q362" s="475"/>
      <c r="R362" s="475"/>
      <c r="S362" s="475"/>
      <c r="T362" s="475"/>
      <c r="U362" s="475"/>
      <c r="V362" s="475"/>
      <c r="W362" s="475"/>
      <c r="X362" s="475"/>
      <c r="Y362" s="475"/>
      <c r="Z362" s="484"/>
      <c r="AA362" s="500"/>
      <c r="AB362" s="2"/>
    </row>
    <row r="363" spans="1:28" s="1" customFormat="1" ht="22.5" customHeight="1" x14ac:dyDescent="0.25">
      <c r="A363" s="522"/>
      <c r="B363" s="29"/>
      <c r="C363" s="253"/>
      <c r="D363" s="248"/>
      <c r="E363" s="483"/>
      <c r="F363" s="475"/>
      <c r="G363" s="475"/>
      <c r="H363" s="475"/>
      <c r="I363" s="475"/>
      <c r="J363" s="475"/>
      <c r="K363" s="475"/>
      <c r="L363" s="475"/>
      <c r="M363" s="475"/>
      <c r="N363" s="475"/>
      <c r="O363" s="475"/>
      <c r="P363" s="475"/>
      <c r="Q363" s="475"/>
      <c r="R363" s="475"/>
      <c r="S363" s="475"/>
      <c r="T363" s="475"/>
      <c r="U363" s="475"/>
      <c r="V363" s="475"/>
      <c r="W363" s="475"/>
      <c r="X363" s="475"/>
      <c r="Y363" s="475"/>
      <c r="Z363" s="484"/>
      <c r="AA363" s="500"/>
      <c r="AB363" s="2"/>
    </row>
    <row r="364" spans="1:28" s="1" customFormat="1" ht="22.5" customHeight="1" x14ac:dyDescent="0.25">
      <c r="A364" s="522"/>
      <c r="B364" s="29"/>
      <c r="C364" s="253"/>
      <c r="D364" s="248"/>
      <c r="E364" s="483"/>
      <c r="F364" s="475"/>
      <c r="G364" s="475"/>
      <c r="H364" s="475"/>
      <c r="I364" s="475"/>
      <c r="J364" s="475"/>
      <c r="K364" s="475"/>
      <c r="L364" s="475"/>
      <c r="M364" s="475"/>
      <c r="N364" s="475"/>
      <c r="O364" s="475"/>
      <c r="P364" s="475"/>
      <c r="Q364" s="475"/>
      <c r="R364" s="475"/>
      <c r="S364" s="475"/>
      <c r="T364" s="475"/>
      <c r="U364" s="475"/>
      <c r="V364" s="475"/>
      <c r="W364" s="475"/>
      <c r="X364" s="475"/>
      <c r="Y364" s="475"/>
      <c r="Z364" s="484"/>
      <c r="AA364" s="500"/>
      <c r="AB364" s="2"/>
    </row>
    <row r="365" spans="1:28" s="1" customFormat="1" ht="22.5" customHeight="1" x14ac:dyDescent="0.25">
      <c r="A365" s="522"/>
      <c r="B365" s="29"/>
      <c r="C365" s="253"/>
      <c r="D365" s="248"/>
      <c r="E365" s="483"/>
      <c r="F365" s="475"/>
      <c r="G365" s="475"/>
      <c r="H365" s="475"/>
      <c r="I365" s="475"/>
      <c r="J365" s="475"/>
      <c r="K365" s="475"/>
      <c r="L365" s="475"/>
      <c r="M365" s="475"/>
      <c r="N365" s="475"/>
      <c r="O365" s="475"/>
      <c r="P365" s="475"/>
      <c r="Q365" s="475"/>
      <c r="R365" s="475"/>
      <c r="S365" s="475"/>
      <c r="T365" s="475"/>
      <c r="U365" s="475"/>
      <c r="V365" s="475"/>
      <c r="W365" s="475"/>
      <c r="X365" s="475"/>
      <c r="Y365" s="475"/>
      <c r="Z365" s="484"/>
      <c r="AA365" s="500"/>
      <c r="AB365" s="2"/>
    </row>
    <row r="366" spans="1:28" s="1" customFormat="1" ht="22.5" customHeight="1" x14ac:dyDescent="0.25">
      <c r="A366" s="522"/>
      <c r="B366" s="29"/>
      <c r="C366" s="253"/>
      <c r="D366" s="248"/>
      <c r="E366" s="483"/>
      <c r="F366" s="475"/>
      <c r="G366" s="475"/>
      <c r="H366" s="475"/>
      <c r="I366" s="475"/>
      <c r="J366" s="475"/>
      <c r="K366" s="475"/>
      <c r="L366" s="475"/>
      <c r="M366" s="475"/>
      <c r="N366" s="475"/>
      <c r="O366" s="475"/>
      <c r="P366" s="475"/>
      <c r="Q366" s="475"/>
      <c r="R366" s="475"/>
      <c r="S366" s="475"/>
      <c r="T366" s="475"/>
      <c r="U366" s="475"/>
      <c r="V366" s="475"/>
      <c r="W366" s="475"/>
      <c r="X366" s="475"/>
      <c r="Y366" s="475"/>
      <c r="Z366" s="484"/>
      <c r="AA366" s="500"/>
      <c r="AB366" s="2"/>
    </row>
    <row r="367" spans="1:28" s="1" customFormat="1" ht="22.5" customHeight="1" x14ac:dyDescent="0.25">
      <c r="A367" s="522"/>
      <c r="B367" s="29"/>
      <c r="C367" s="253"/>
      <c r="D367" s="275"/>
      <c r="E367" s="483"/>
      <c r="F367" s="475"/>
      <c r="G367" s="475"/>
      <c r="H367" s="475"/>
      <c r="I367" s="475"/>
      <c r="J367" s="475"/>
      <c r="K367" s="475"/>
      <c r="L367" s="475"/>
      <c r="M367" s="475"/>
      <c r="N367" s="475"/>
      <c r="O367" s="475"/>
      <c r="P367" s="475"/>
      <c r="Q367" s="475"/>
      <c r="R367" s="475"/>
      <c r="S367" s="475"/>
      <c r="T367" s="475"/>
      <c r="U367" s="475"/>
      <c r="V367" s="475"/>
      <c r="W367" s="475"/>
      <c r="X367" s="475"/>
      <c r="Y367" s="475"/>
      <c r="Z367" s="484"/>
      <c r="AA367" s="500"/>
      <c r="AB367" s="2"/>
    </row>
    <row r="368" spans="1:28" s="1" customFormat="1" ht="22.5" customHeight="1" x14ac:dyDescent="0.25">
      <c r="A368" s="522" t="s">
        <v>568</v>
      </c>
      <c r="B368" s="679" t="s">
        <v>612</v>
      </c>
      <c r="C368" s="245">
        <v>29</v>
      </c>
      <c r="D368" s="92" t="s">
        <v>4</v>
      </c>
      <c r="E368" s="677" t="s">
        <v>119</v>
      </c>
      <c r="F368" s="678"/>
      <c r="G368" s="678"/>
      <c r="H368" s="678"/>
      <c r="I368" s="678"/>
      <c r="J368" s="678"/>
      <c r="K368" s="678"/>
      <c r="L368" s="678"/>
      <c r="M368" s="678"/>
      <c r="N368" s="678"/>
      <c r="O368" s="678"/>
      <c r="P368" s="678"/>
      <c r="Q368" s="678"/>
      <c r="R368" s="678"/>
      <c r="S368" s="678"/>
      <c r="T368" s="678"/>
      <c r="U368" s="678"/>
      <c r="V368" s="678"/>
      <c r="W368" s="678"/>
      <c r="X368" s="678"/>
      <c r="Y368" s="678"/>
      <c r="Z368" s="679"/>
      <c r="AA368" s="744" t="s">
        <v>790</v>
      </c>
      <c r="AB368" s="538">
        <f>VLOOKUP(D368,$AI$57:$AJ$59,2,FALSE)</f>
        <v>0</v>
      </c>
    </row>
    <row r="369" spans="1:28" s="1" customFormat="1" ht="22.5" customHeight="1" x14ac:dyDescent="0.25">
      <c r="A369" s="522"/>
      <c r="B369" s="679"/>
      <c r="C369" s="245"/>
      <c r="D369" s="248"/>
      <c r="E369" s="677"/>
      <c r="F369" s="678"/>
      <c r="G369" s="678"/>
      <c r="H369" s="678"/>
      <c r="I369" s="678"/>
      <c r="J369" s="678"/>
      <c r="K369" s="678"/>
      <c r="L369" s="678"/>
      <c r="M369" s="678"/>
      <c r="N369" s="678"/>
      <c r="O369" s="678"/>
      <c r="P369" s="678"/>
      <c r="Q369" s="678"/>
      <c r="R369" s="678"/>
      <c r="S369" s="678"/>
      <c r="T369" s="678"/>
      <c r="U369" s="678"/>
      <c r="V369" s="678"/>
      <c r="W369" s="678"/>
      <c r="X369" s="678"/>
      <c r="Y369" s="678"/>
      <c r="Z369" s="679"/>
      <c r="AA369" s="744"/>
      <c r="AB369" s="2"/>
    </row>
    <row r="370" spans="1:28" s="1" customFormat="1" ht="22.5" customHeight="1" x14ac:dyDescent="0.25">
      <c r="A370" s="522"/>
      <c r="B370" s="679"/>
      <c r="C370" s="245"/>
      <c r="D370" s="248"/>
      <c r="E370" s="677"/>
      <c r="F370" s="678"/>
      <c r="G370" s="678"/>
      <c r="H370" s="678"/>
      <c r="I370" s="678"/>
      <c r="J370" s="678"/>
      <c r="K370" s="678"/>
      <c r="L370" s="678"/>
      <c r="M370" s="678"/>
      <c r="N370" s="678"/>
      <c r="O370" s="678"/>
      <c r="P370" s="678"/>
      <c r="Q370" s="678"/>
      <c r="R370" s="678"/>
      <c r="S370" s="678"/>
      <c r="T370" s="678"/>
      <c r="U370" s="678"/>
      <c r="V370" s="678"/>
      <c r="W370" s="678"/>
      <c r="X370" s="678"/>
      <c r="Y370" s="678"/>
      <c r="Z370" s="679"/>
      <c r="AA370" s="744"/>
      <c r="AB370" s="2"/>
    </row>
    <row r="371" spans="1:28" s="1" customFormat="1" ht="22.5" customHeight="1" x14ac:dyDescent="0.25">
      <c r="A371" s="522"/>
      <c r="B371" s="468"/>
      <c r="C371" s="245"/>
      <c r="D371" s="248"/>
      <c r="E371" s="677"/>
      <c r="F371" s="678"/>
      <c r="G371" s="678"/>
      <c r="H371" s="678"/>
      <c r="I371" s="678"/>
      <c r="J371" s="678"/>
      <c r="K371" s="678"/>
      <c r="L371" s="678"/>
      <c r="M371" s="678"/>
      <c r="N371" s="678"/>
      <c r="O371" s="678"/>
      <c r="P371" s="678"/>
      <c r="Q371" s="678"/>
      <c r="R371" s="678"/>
      <c r="S371" s="678"/>
      <c r="T371" s="678"/>
      <c r="U371" s="678"/>
      <c r="V371" s="678"/>
      <c r="W371" s="678"/>
      <c r="X371" s="678"/>
      <c r="Y371" s="678"/>
      <c r="Z371" s="679"/>
      <c r="AA371" s="492"/>
      <c r="AB371" s="2"/>
    </row>
    <row r="372" spans="1:28" s="1" customFormat="1" ht="22.5" customHeight="1" x14ac:dyDescent="0.25">
      <c r="A372" s="522"/>
      <c r="B372" s="29"/>
      <c r="C372" s="253"/>
      <c r="D372" s="248"/>
      <c r="E372" s="677" t="s">
        <v>120</v>
      </c>
      <c r="F372" s="678"/>
      <c r="G372" s="678"/>
      <c r="H372" s="678"/>
      <c r="I372" s="678"/>
      <c r="J372" s="678"/>
      <c r="K372" s="678"/>
      <c r="L372" s="678"/>
      <c r="M372" s="678"/>
      <c r="N372" s="678"/>
      <c r="O372" s="678"/>
      <c r="P372" s="678"/>
      <c r="Q372" s="678"/>
      <c r="R372" s="678"/>
      <c r="S372" s="678"/>
      <c r="T372" s="678"/>
      <c r="U372" s="678"/>
      <c r="V372" s="678"/>
      <c r="W372" s="678"/>
      <c r="X372" s="678"/>
      <c r="Y372" s="678"/>
      <c r="Z372" s="679"/>
      <c r="AA372" s="500"/>
      <c r="AB372" s="2"/>
    </row>
    <row r="373" spans="1:28" s="1" customFormat="1" ht="22.5" customHeight="1" x14ac:dyDescent="0.25">
      <c r="A373" s="522"/>
      <c r="B373" s="484" t="s">
        <v>172</v>
      </c>
      <c r="C373" s="245"/>
      <c r="D373" s="248"/>
      <c r="E373" s="677"/>
      <c r="F373" s="678"/>
      <c r="G373" s="678"/>
      <c r="H373" s="678"/>
      <c r="I373" s="678"/>
      <c r="J373" s="678"/>
      <c r="K373" s="678"/>
      <c r="L373" s="678"/>
      <c r="M373" s="678"/>
      <c r="N373" s="678"/>
      <c r="O373" s="678"/>
      <c r="P373" s="678"/>
      <c r="Q373" s="678"/>
      <c r="R373" s="678"/>
      <c r="S373" s="678"/>
      <c r="T373" s="678"/>
      <c r="U373" s="678"/>
      <c r="V373" s="678"/>
      <c r="W373" s="678"/>
      <c r="X373" s="678"/>
      <c r="Y373" s="678"/>
      <c r="Z373" s="679"/>
      <c r="AA373" s="500"/>
      <c r="AB373" s="2"/>
    </row>
    <row r="374" spans="1:28" s="1" customFormat="1" ht="22.5" customHeight="1" x14ac:dyDescent="0.25">
      <c r="A374" s="522"/>
      <c r="B374" s="468"/>
      <c r="C374" s="245"/>
      <c r="D374" s="247"/>
      <c r="E374" s="711"/>
      <c r="F374" s="712"/>
      <c r="G374" s="713"/>
      <c r="H374" s="713"/>
      <c r="I374" s="713"/>
      <c r="J374" s="713"/>
      <c r="K374" s="713"/>
      <c r="L374" s="713"/>
      <c r="M374" s="713"/>
      <c r="N374" s="713"/>
      <c r="O374" s="713"/>
      <c r="P374" s="713"/>
      <c r="Q374" s="713"/>
      <c r="R374" s="713"/>
      <c r="S374" s="713"/>
      <c r="T374" s="713"/>
      <c r="U374" s="713"/>
      <c r="V374" s="713"/>
      <c r="W374" s="713"/>
      <c r="X374" s="713"/>
      <c r="Y374" s="714"/>
      <c r="Z374" s="92"/>
      <c r="AA374" s="492"/>
      <c r="AB374" s="2"/>
    </row>
    <row r="375" spans="1:28" s="1" customFormat="1" ht="22.5" customHeight="1" x14ac:dyDescent="0.25">
      <c r="A375" s="522"/>
      <c r="B375" s="468"/>
      <c r="C375" s="245"/>
      <c r="D375" s="247"/>
      <c r="E375" s="711"/>
      <c r="F375" s="715"/>
      <c r="G375" s="678"/>
      <c r="H375" s="678"/>
      <c r="I375" s="678"/>
      <c r="J375" s="678"/>
      <c r="K375" s="678"/>
      <c r="L375" s="678"/>
      <c r="M375" s="678"/>
      <c r="N375" s="678"/>
      <c r="O375" s="678"/>
      <c r="P375" s="678"/>
      <c r="Q375" s="678"/>
      <c r="R375" s="678"/>
      <c r="S375" s="678"/>
      <c r="T375" s="678"/>
      <c r="U375" s="678"/>
      <c r="V375" s="678"/>
      <c r="W375" s="678"/>
      <c r="X375" s="678"/>
      <c r="Y375" s="716"/>
      <c r="Z375" s="92"/>
      <c r="AA375" s="492"/>
      <c r="AB375" s="2"/>
    </row>
    <row r="376" spans="1:28" s="1" customFormat="1" ht="22.5" customHeight="1" x14ac:dyDescent="0.25">
      <c r="A376" s="522"/>
      <c r="B376" s="468"/>
      <c r="C376" s="245"/>
      <c r="D376" s="247"/>
      <c r="E376" s="711"/>
      <c r="F376" s="715"/>
      <c r="G376" s="678"/>
      <c r="H376" s="678"/>
      <c r="I376" s="678"/>
      <c r="J376" s="678"/>
      <c r="K376" s="678"/>
      <c r="L376" s="678"/>
      <c r="M376" s="678"/>
      <c r="N376" s="678"/>
      <c r="O376" s="678"/>
      <c r="P376" s="678"/>
      <c r="Q376" s="678"/>
      <c r="R376" s="678"/>
      <c r="S376" s="678"/>
      <c r="T376" s="678"/>
      <c r="U376" s="678"/>
      <c r="V376" s="678"/>
      <c r="W376" s="678"/>
      <c r="X376" s="678"/>
      <c r="Y376" s="716"/>
      <c r="Z376" s="92"/>
      <c r="AA376" s="492"/>
      <c r="AB376" s="2"/>
    </row>
    <row r="377" spans="1:28" s="1" customFormat="1" ht="22.5" customHeight="1" x14ac:dyDescent="0.25">
      <c r="A377" s="522"/>
      <c r="B377" s="468"/>
      <c r="C377" s="245"/>
      <c r="D377" s="247"/>
      <c r="E377" s="711"/>
      <c r="F377" s="715"/>
      <c r="G377" s="678"/>
      <c r="H377" s="678"/>
      <c r="I377" s="678"/>
      <c r="J377" s="678"/>
      <c r="K377" s="678"/>
      <c r="L377" s="678"/>
      <c r="M377" s="678"/>
      <c r="N377" s="678"/>
      <c r="O377" s="678"/>
      <c r="P377" s="678"/>
      <c r="Q377" s="678"/>
      <c r="R377" s="678"/>
      <c r="S377" s="678"/>
      <c r="T377" s="678"/>
      <c r="U377" s="678"/>
      <c r="V377" s="678"/>
      <c r="W377" s="678"/>
      <c r="X377" s="678"/>
      <c r="Y377" s="716"/>
      <c r="Z377" s="92"/>
      <c r="AA377" s="492"/>
      <c r="AB377" s="2"/>
    </row>
    <row r="378" spans="1:28" s="1" customFormat="1" ht="22.5" customHeight="1" x14ac:dyDescent="0.25">
      <c r="A378" s="522"/>
      <c r="B378" s="468"/>
      <c r="C378" s="245"/>
      <c r="D378" s="247"/>
      <c r="E378" s="711"/>
      <c r="F378" s="717"/>
      <c r="G378" s="718"/>
      <c r="H378" s="718"/>
      <c r="I378" s="718"/>
      <c r="J378" s="718"/>
      <c r="K378" s="718"/>
      <c r="L378" s="718"/>
      <c r="M378" s="718"/>
      <c r="N378" s="718"/>
      <c r="O378" s="718"/>
      <c r="P378" s="718"/>
      <c r="Q378" s="718"/>
      <c r="R378" s="718"/>
      <c r="S378" s="718"/>
      <c r="T378" s="718"/>
      <c r="U378" s="718"/>
      <c r="V378" s="718"/>
      <c r="W378" s="718"/>
      <c r="X378" s="718"/>
      <c r="Y378" s="719"/>
      <c r="Z378" s="92"/>
      <c r="AA378" s="492"/>
      <c r="AB378" s="2"/>
    </row>
    <row r="379" spans="1:28" s="1" customFormat="1" ht="22.5" customHeight="1" x14ac:dyDescent="0.25">
      <c r="A379" s="53"/>
      <c r="B379" s="110"/>
      <c r="C379" s="245"/>
      <c r="D379" s="247"/>
      <c r="E379" s="469"/>
      <c r="F379" s="470"/>
      <c r="G379" s="470"/>
      <c r="H379" s="470"/>
      <c r="I379" s="470"/>
      <c r="J379" s="470"/>
      <c r="K379" s="470"/>
      <c r="L379" s="470"/>
      <c r="M379" s="470"/>
      <c r="N379" s="470"/>
      <c r="O379" s="470"/>
      <c r="P379" s="470"/>
      <c r="Q379" s="470"/>
      <c r="R379" s="470"/>
      <c r="S379" s="470"/>
      <c r="T379" s="470"/>
      <c r="U379" s="470"/>
      <c r="V379" s="470"/>
      <c r="W379" s="470"/>
      <c r="X379" s="470"/>
      <c r="Y379" s="470"/>
      <c r="Z379" s="471"/>
      <c r="AA379" s="492"/>
      <c r="AB379" s="2"/>
    </row>
    <row r="380" spans="1:28" s="1" customFormat="1" ht="22.5" customHeight="1" x14ac:dyDescent="0.25">
      <c r="A380" s="54"/>
      <c r="B380" s="62"/>
      <c r="C380" s="250"/>
      <c r="D380" s="251"/>
      <c r="E380" s="93"/>
      <c r="F380" s="94"/>
      <c r="G380" s="94"/>
      <c r="H380" s="94"/>
      <c r="I380" s="94"/>
      <c r="J380" s="94"/>
      <c r="K380" s="94"/>
      <c r="L380" s="94"/>
      <c r="M380" s="94"/>
      <c r="N380" s="94"/>
      <c r="O380" s="94"/>
      <c r="P380" s="94"/>
      <c r="Q380" s="94"/>
      <c r="R380" s="94"/>
      <c r="S380" s="94"/>
      <c r="T380" s="94"/>
      <c r="U380" s="94"/>
      <c r="V380" s="94"/>
      <c r="W380" s="94"/>
      <c r="X380" s="94"/>
      <c r="Y380" s="94"/>
      <c r="Z380" s="95"/>
      <c r="AA380" s="25"/>
      <c r="AB380" s="2"/>
    </row>
    <row r="381" spans="1:28" s="1" customFormat="1" ht="22.5" customHeight="1" x14ac:dyDescent="0.25">
      <c r="A381" s="522" t="s">
        <v>613</v>
      </c>
      <c r="B381" s="667" t="s">
        <v>614</v>
      </c>
      <c r="C381" s="245"/>
      <c r="D381" s="248"/>
      <c r="E381" s="469"/>
      <c r="F381" s="470"/>
      <c r="G381" s="470"/>
      <c r="H381" s="470"/>
      <c r="I381" s="470"/>
      <c r="J381" s="470"/>
      <c r="K381" s="470"/>
      <c r="L381" s="470"/>
      <c r="M381" s="470"/>
      <c r="N381" s="470"/>
      <c r="O381" s="470"/>
      <c r="P381" s="470"/>
      <c r="Q381" s="470"/>
      <c r="R381" s="470"/>
      <c r="S381" s="470"/>
      <c r="T381" s="470"/>
      <c r="U381" s="470"/>
      <c r="V381" s="470"/>
      <c r="W381" s="470"/>
      <c r="X381" s="470"/>
      <c r="Y381" s="470"/>
      <c r="Z381" s="471"/>
      <c r="AA381" s="500"/>
      <c r="AB381" s="2"/>
    </row>
    <row r="382" spans="1:28" s="1" customFormat="1" ht="22.5" customHeight="1" x14ac:dyDescent="0.25">
      <c r="A382" s="522"/>
      <c r="B382" s="667"/>
      <c r="C382" s="245"/>
      <c r="D382" s="275"/>
      <c r="E382" s="469"/>
      <c r="F382" s="470"/>
      <c r="G382" s="470"/>
      <c r="H382" s="470"/>
      <c r="I382" s="470"/>
      <c r="J382" s="470"/>
      <c r="K382" s="470"/>
      <c r="L382" s="470"/>
      <c r="M382" s="470"/>
      <c r="N382" s="470"/>
      <c r="O382" s="470"/>
      <c r="P382" s="470"/>
      <c r="Q382" s="470"/>
      <c r="R382" s="470"/>
      <c r="S382" s="470"/>
      <c r="T382" s="470"/>
      <c r="U382" s="470"/>
      <c r="V382" s="470"/>
      <c r="W382" s="470"/>
      <c r="X382" s="470"/>
      <c r="Y382" s="470"/>
      <c r="Z382" s="471"/>
      <c r="AA382" s="500"/>
      <c r="AB382" s="2"/>
    </row>
    <row r="383" spans="1:28" s="1" customFormat="1" ht="22.5" customHeight="1" x14ac:dyDescent="0.25">
      <c r="A383" s="522" t="s">
        <v>566</v>
      </c>
      <c r="B383" s="679" t="s">
        <v>1565</v>
      </c>
      <c r="C383" s="245">
        <v>30</v>
      </c>
      <c r="D383" s="92" t="s">
        <v>4</v>
      </c>
      <c r="E383" s="677" t="s">
        <v>1566</v>
      </c>
      <c r="F383" s="678"/>
      <c r="G383" s="678"/>
      <c r="H383" s="678"/>
      <c r="I383" s="678"/>
      <c r="J383" s="678"/>
      <c r="K383" s="678"/>
      <c r="L383" s="678"/>
      <c r="M383" s="678"/>
      <c r="N383" s="678"/>
      <c r="O383" s="678"/>
      <c r="P383" s="678"/>
      <c r="Q383" s="678"/>
      <c r="R383" s="678"/>
      <c r="S383" s="678"/>
      <c r="T383" s="678"/>
      <c r="U383" s="678"/>
      <c r="V383" s="678"/>
      <c r="W383" s="678"/>
      <c r="X383" s="678"/>
      <c r="Y383" s="678"/>
      <c r="Z383" s="679"/>
      <c r="AA383" s="155" t="s">
        <v>126</v>
      </c>
      <c r="AB383" s="538">
        <f>VLOOKUP(D383,$AI$57:$AJ$59,2,FALSE)</f>
        <v>0</v>
      </c>
    </row>
    <row r="384" spans="1:28" s="1" customFormat="1" ht="22.5" customHeight="1" x14ac:dyDescent="0.25">
      <c r="A384" s="522"/>
      <c r="B384" s="679"/>
      <c r="C384" s="245"/>
      <c r="D384" s="248"/>
      <c r="E384" s="677"/>
      <c r="F384" s="678"/>
      <c r="G384" s="678"/>
      <c r="H384" s="678"/>
      <c r="I384" s="678"/>
      <c r="J384" s="678"/>
      <c r="K384" s="678"/>
      <c r="L384" s="678"/>
      <c r="M384" s="678"/>
      <c r="N384" s="678"/>
      <c r="O384" s="678"/>
      <c r="P384" s="678"/>
      <c r="Q384" s="678"/>
      <c r="R384" s="678"/>
      <c r="S384" s="678"/>
      <c r="T384" s="678"/>
      <c r="U384" s="678"/>
      <c r="V384" s="678"/>
      <c r="W384" s="678"/>
      <c r="X384" s="678"/>
      <c r="Y384" s="678"/>
      <c r="Z384" s="679"/>
      <c r="AA384" s="155"/>
      <c r="AB384" s="2"/>
    </row>
    <row r="385" spans="1:29" s="1" customFormat="1" ht="22.5" customHeight="1" x14ac:dyDescent="0.25">
      <c r="A385" s="522"/>
      <c r="B385" s="679"/>
      <c r="C385" s="245"/>
      <c r="D385" s="248"/>
      <c r="E385" s="96"/>
      <c r="F385" s="721" t="s">
        <v>406</v>
      </c>
      <c r="G385" s="721"/>
      <c r="H385" s="721"/>
      <c r="I385" s="721"/>
      <c r="J385" s="721"/>
      <c r="K385" s="668"/>
      <c r="L385" s="668"/>
      <c r="M385" s="668"/>
      <c r="N385" s="668"/>
      <c r="O385" s="668"/>
      <c r="P385" s="668"/>
      <c r="Q385" s="470"/>
      <c r="R385" s="470"/>
      <c r="S385" s="470"/>
      <c r="T385" s="470"/>
      <c r="U385" s="470"/>
      <c r="V385" s="470"/>
      <c r="W385" s="470"/>
      <c r="X385" s="470"/>
      <c r="Y385" s="470"/>
      <c r="Z385" s="468"/>
      <c r="AA385" s="154"/>
      <c r="AB385" s="2"/>
    </row>
    <row r="386" spans="1:29" s="1" customFormat="1" ht="22.5" customHeight="1" x14ac:dyDescent="0.25">
      <c r="A386" s="522"/>
      <c r="B386" s="679"/>
      <c r="C386" s="245"/>
      <c r="D386" s="248"/>
      <c r="E386" s="96"/>
      <c r="F386" s="721" t="s">
        <v>407</v>
      </c>
      <c r="G386" s="721"/>
      <c r="H386" s="721"/>
      <c r="I386" s="721"/>
      <c r="J386" s="721"/>
      <c r="K386" s="668"/>
      <c r="L386" s="668"/>
      <c r="M386" s="668"/>
      <c r="N386" s="668"/>
      <c r="O386" s="668"/>
      <c r="P386" s="668"/>
      <c r="Q386" s="470"/>
      <c r="R386" s="470"/>
      <c r="S386" s="470"/>
      <c r="T386" s="470"/>
      <c r="U386" s="470"/>
      <c r="V386" s="470"/>
      <c r="W386" s="470"/>
      <c r="X386" s="470"/>
      <c r="Y386" s="470"/>
      <c r="Z386" s="468"/>
      <c r="AA386" s="26"/>
      <c r="AB386" s="2"/>
    </row>
    <row r="387" spans="1:29" s="1" customFormat="1" ht="22.5" customHeight="1" x14ac:dyDescent="0.25">
      <c r="A387" s="522"/>
      <c r="B387" s="679"/>
      <c r="C387" s="245"/>
      <c r="D387" s="248"/>
      <c r="E387" s="480"/>
      <c r="F387" s="671" t="s">
        <v>224</v>
      </c>
      <c r="G387" s="671"/>
      <c r="H387" s="671"/>
      <c r="I387" s="671"/>
      <c r="J387" s="671"/>
      <c r="K387" s="680"/>
      <c r="L387" s="680"/>
      <c r="M387" s="680"/>
      <c r="N387" s="680"/>
      <c r="O387" s="680"/>
      <c r="P387" s="680"/>
      <c r="Q387" s="680"/>
      <c r="R387" s="680"/>
      <c r="S387" s="680"/>
      <c r="T387" s="680"/>
      <c r="U387" s="680"/>
      <c r="V387" s="680"/>
      <c r="W387" s="680"/>
      <c r="X387" s="680"/>
      <c r="Y387" s="680"/>
      <c r="Z387" s="60"/>
      <c r="AA387" s="26"/>
      <c r="AB387" s="2"/>
    </row>
    <row r="388" spans="1:29" s="1" customFormat="1" ht="22.5" customHeight="1" x14ac:dyDescent="0.25">
      <c r="A388" s="522"/>
      <c r="B388" s="679"/>
      <c r="C388" s="245"/>
      <c r="D388" s="248"/>
      <c r="E388" s="480"/>
      <c r="F388" s="486"/>
      <c r="G388" s="486"/>
      <c r="H388" s="486"/>
      <c r="I388" s="486"/>
      <c r="J388" s="486"/>
      <c r="K388" s="680"/>
      <c r="L388" s="680"/>
      <c r="M388" s="680"/>
      <c r="N388" s="680"/>
      <c r="O388" s="680"/>
      <c r="P388" s="680"/>
      <c r="Q388" s="680"/>
      <c r="R388" s="680"/>
      <c r="S388" s="680"/>
      <c r="T388" s="680"/>
      <c r="U388" s="680"/>
      <c r="V388" s="680"/>
      <c r="W388" s="680"/>
      <c r="X388" s="680"/>
      <c r="Y388" s="680"/>
      <c r="Z388" s="60"/>
      <c r="AA388" s="154"/>
      <c r="AB388" s="2"/>
    </row>
    <row r="389" spans="1:29" s="1" customFormat="1" ht="22.5" customHeight="1" x14ac:dyDescent="0.25">
      <c r="A389" s="522"/>
      <c r="B389" s="679"/>
      <c r="C389" s="245"/>
      <c r="D389" s="248"/>
      <c r="E389" s="469"/>
      <c r="F389" s="470"/>
      <c r="G389" s="470"/>
      <c r="H389" s="470"/>
      <c r="I389" s="470"/>
      <c r="J389" s="470"/>
      <c r="K389" s="470"/>
      <c r="L389" s="470"/>
      <c r="M389" s="470"/>
      <c r="N389" s="470"/>
      <c r="O389" s="470"/>
      <c r="P389" s="470"/>
      <c r="Q389" s="470"/>
      <c r="R389" s="470"/>
      <c r="S389" s="470"/>
      <c r="T389" s="470"/>
      <c r="U389" s="470"/>
      <c r="V389" s="470"/>
      <c r="W389" s="470"/>
      <c r="X389" s="470"/>
      <c r="Y389" s="470"/>
      <c r="Z389" s="471"/>
      <c r="AA389" s="154"/>
      <c r="AB389" s="2"/>
    </row>
    <row r="390" spans="1:29" s="1" customFormat="1" ht="22.5" customHeight="1" x14ac:dyDescent="0.25">
      <c r="A390" s="522"/>
      <c r="B390" s="679" t="s">
        <v>616</v>
      </c>
      <c r="C390" s="245">
        <v>31</v>
      </c>
      <c r="D390" s="92" t="s">
        <v>4</v>
      </c>
      <c r="E390" s="722" t="s">
        <v>127</v>
      </c>
      <c r="F390" s="723"/>
      <c r="G390" s="723"/>
      <c r="H390" s="723"/>
      <c r="I390" s="723"/>
      <c r="J390" s="723"/>
      <c r="K390" s="723"/>
      <c r="L390" s="723"/>
      <c r="M390" s="723"/>
      <c r="N390" s="723"/>
      <c r="O390" s="723"/>
      <c r="P390" s="723"/>
      <c r="Q390" s="723"/>
      <c r="R390" s="723"/>
      <c r="S390" s="723"/>
      <c r="T390" s="723"/>
      <c r="U390" s="723"/>
      <c r="V390" s="723"/>
      <c r="W390" s="723"/>
      <c r="X390" s="723"/>
      <c r="Y390" s="723"/>
      <c r="Z390" s="724"/>
      <c r="AA390" s="154"/>
      <c r="AB390" s="538">
        <f>VLOOKUP(D390,$AI$57:$AJ$59,2,FALSE)</f>
        <v>0</v>
      </c>
    </row>
    <row r="391" spans="1:29" s="1" customFormat="1" ht="22.5" customHeight="1" x14ac:dyDescent="0.25">
      <c r="A391" s="522"/>
      <c r="B391" s="679"/>
      <c r="C391" s="245"/>
      <c r="D391" s="248"/>
      <c r="E391" s="487"/>
      <c r="F391" s="668"/>
      <c r="G391" s="668"/>
      <c r="H391" s="668"/>
      <c r="I391" s="668"/>
      <c r="J391" s="668"/>
      <c r="K391" s="668"/>
      <c r="L391" s="463"/>
      <c r="M391" s="463"/>
      <c r="N391" s="463"/>
      <c r="O391" s="463"/>
      <c r="P391" s="463"/>
      <c r="Q391" s="463"/>
      <c r="R391" s="480"/>
      <c r="V391" s="488"/>
      <c r="W391" s="488"/>
      <c r="X391" s="488"/>
      <c r="Y391" s="488"/>
      <c r="Z391" s="489"/>
      <c r="AA391" s="502"/>
      <c r="AB391" s="280">
        <f>EDATE(K385,1)</f>
        <v>31</v>
      </c>
      <c r="AC391" s="480"/>
    </row>
    <row r="392" spans="1:29" s="1" customFormat="1" ht="22.5" customHeight="1" x14ac:dyDescent="0.25">
      <c r="A392" s="522"/>
      <c r="B392" s="679"/>
      <c r="C392" s="245"/>
      <c r="D392" s="248"/>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c r="AA392" s="154"/>
      <c r="AB392" s="2"/>
    </row>
    <row r="393" spans="1:29" s="1" customFormat="1" ht="22.5" customHeight="1" x14ac:dyDescent="0.25">
      <c r="A393" s="522"/>
      <c r="B393" s="679"/>
      <c r="C393" s="245"/>
      <c r="D393" s="248"/>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154"/>
      <c r="AB393" s="2"/>
    </row>
    <row r="394" spans="1:29" s="1" customFormat="1" ht="22.5" customHeight="1" x14ac:dyDescent="0.25">
      <c r="A394" s="522"/>
      <c r="B394" s="679"/>
      <c r="C394" s="245"/>
      <c r="D394" s="275"/>
      <c r="E394" s="469"/>
      <c r="F394" s="470"/>
      <c r="G394" s="470"/>
      <c r="H394" s="470"/>
      <c r="I394" s="470"/>
      <c r="J394" s="470"/>
      <c r="K394" s="470"/>
      <c r="L394" s="470"/>
      <c r="M394" s="470"/>
      <c r="N394" s="470"/>
      <c r="O394" s="470"/>
      <c r="P394" s="470"/>
      <c r="Q394" s="470"/>
      <c r="R394" s="470"/>
      <c r="S394" s="470"/>
      <c r="T394" s="470"/>
      <c r="U394" s="470"/>
      <c r="V394" s="470"/>
      <c r="W394" s="470"/>
      <c r="X394" s="470"/>
      <c r="Y394" s="470"/>
      <c r="Z394" s="471"/>
      <c r="AA394" s="154"/>
      <c r="AB394" s="2"/>
    </row>
    <row r="395" spans="1:29" s="1" customFormat="1" ht="22.5" customHeight="1" x14ac:dyDescent="0.25">
      <c r="A395" s="522" t="s">
        <v>568</v>
      </c>
      <c r="B395" s="667" t="s">
        <v>617</v>
      </c>
      <c r="C395" s="245">
        <v>32</v>
      </c>
      <c r="D395" s="92" t="s">
        <v>4</v>
      </c>
      <c r="E395" s="488" t="s">
        <v>409</v>
      </c>
      <c r="F395" s="678" t="s">
        <v>410</v>
      </c>
      <c r="G395" s="678"/>
      <c r="H395" s="678"/>
      <c r="I395" s="678"/>
      <c r="J395" s="678"/>
      <c r="K395" s="678"/>
      <c r="L395" s="678"/>
      <c r="M395" s="678"/>
      <c r="N395" s="678"/>
      <c r="O395" s="678"/>
      <c r="P395" s="672" t="s">
        <v>269</v>
      </c>
      <c r="Q395" s="672"/>
      <c r="R395" s="672"/>
      <c r="S395" s="470"/>
      <c r="T395" s="470"/>
      <c r="U395" s="470"/>
      <c r="V395" s="470"/>
      <c r="W395" s="470"/>
      <c r="X395" s="470"/>
      <c r="Y395" s="470"/>
      <c r="Z395" s="471"/>
      <c r="AA395" s="155" t="s">
        <v>5</v>
      </c>
      <c r="AB395" s="538">
        <f>VLOOKUP(D395,$AI$57:$AJ$59,2,FALSE)</f>
        <v>0</v>
      </c>
    </row>
    <row r="396" spans="1:29" s="1" customFormat="1" ht="22.5" customHeight="1" x14ac:dyDescent="0.25">
      <c r="A396" s="522"/>
      <c r="B396" s="667"/>
      <c r="C396" s="245"/>
      <c r="D396" s="248"/>
      <c r="E396" s="480"/>
      <c r="F396" s="680" t="s">
        <v>411</v>
      </c>
      <c r="G396" s="680"/>
      <c r="H396" s="680"/>
      <c r="I396" s="680"/>
      <c r="J396" s="680"/>
      <c r="K396" s="680"/>
      <c r="L396" s="680"/>
      <c r="M396" s="680"/>
      <c r="N396" s="680"/>
      <c r="O396" s="680"/>
      <c r="P396" s="672" t="s">
        <v>269</v>
      </c>
      <c r="Q396" s="672"/>
      <c r="R396" s="672"/>
      <c r="S396" s="475"/>
      <c r="T396" s="475"/>
      <c r="U396" s="475"/>
      <c r="V396" s="475"/>
      <c r="W396" s="475"/>
      <c r="X396" s="475"/>
      <c r="Y396" s="475"/>
      <c r="Z396" s="484"/>
      <c r="AA396" s="492"/>
      <c r="AB396" s="2"/>
    </row>
    <row r="397" spans="1:29" s="1" customFormat="1" ht="22.5" customHeight="1" x14ac:dyDescent="0.25">
      <c r="A397" s="522"/>
      <c r="B397" s="667"/>
      <c r="C397" s="245"/>
      <c r="D397" s="248"/>
      <c r="E397" s="480"/>
      <c r="F397" s="678" t="s">
        <v>412</v>
      </c>
      <c r="G397" s="678"/>
      <c r="H397" s="678"/>
      <c r="I397" s="678"/>
      <c r="J397" s="678"/>
      <c r="K397" s="678"/>
      <c r="L397" s="678"/>
      <c r="M397" s="678"/>
      <c r="N397" s="678"/>
      <c r="O397" s="678"/>
      <c r="P397" s="672" t="s">
        <v>269</v>
      </c>
      <c r="Q397" s="672"/>
      <c r="R397" s="672"/>
      <c r="S397" s="470"/>
      <c r="T397" s="470"/>
      <c r="U397" s="470"/>
      <c r="V397" s="470"/>
      <c r="W397" s="470"/>
      <c r="X397" s="470"/>
      <c r="Y397" s="470"/>
      <c r="Z397" s="471"/>
      <c r="AA397" s="155" t="s">
        <v>6</v>
      </c>
      <c r="AB397" s="2"/>
    </row>
    <row r="398" spans="1:29" s="1" customFormat="1" ht="22.5" customHeight="1" x14ac:dyDescent="0.25">
      <c r="A398" s="522"/>
      <c r="B398" s="667"/>
      <c r="C398" s="245"/>
      <c r="D398" s="248"/>
      <c r="E398" s="480"/>
      <c r="F398" s="678" t="s">
        <v>413</v>
      </c>
      <c r="G398" s="678"/>
      <c r="H398" s="678"/>
      <c r="I398" s="678"/>
      <c r="J398" s="678"/>
      <c r="K398" s="678"/>
      <c r="L398" s="678"/>
      <c r="M398" s="678"/>
      <c r="N398" s="678"/>
      <c r="O398" s="678"/>
      <c r="P398" s="672" t="s">
        <v>269</v>
      </c>
      <c r="Q398" s="672"/>
      <c r="R398" s="672"/>
      <c r="S398" s="470"/>
      <c r="T398" s="470"/>
      <c r="U398" s="470"/>
      <c r="V398" s="470"/>
      <c r="W398" s="470"/>
      <c r="X398" s="470"/>
      <c r="Y398" s="470"/>
      <c r="Z398" s="471"/>
      <c r="AA398" s="155"/>
      <c r="AB398" s="2"/>
    </row>
    <row r="399" spans="1:29" s="1" customFormat="1" ht="22.5" customHeight="1" x14ac:dyDescent="0.25">
      <c r="A399" s="522"/>
      <c r="B399" s="468"/>
      <c r="C399" s="245"/>
      <c r="D399" s="248"/>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155"/>
      <c r="AB399" s="2"/>
    </row>
    <row r="400" spans="1:29" s="1" customFormat="1" ht="22.5" customHeight="1" x14ac:dyDescent="0.25">
      <c r="A400" s="522"/>
      <c r="B400" s="468"/>
      <c r="C400" s="245"/>
      <c r="D400" s="248"/>
      <c r="E400" s="677" t="s">
        <v>451</v>
      </c>
      <c r="F400" s="678"/>
      <c r="G400" s="678"/>
      <c r="H400" s="678"/>
      <c r="I400" s="678"/>
      <c r="J400" s="678"/>
      <c r="K400" s="678"/>
      <c r="L400" s="678"/>
      <c r="M400" s="678"/>
      <c r="N400" s="678"/>
      <c r="O400" s="678"/>
      <c r="P400" s="678"/>
      <c r="Q400" s="678"/>
      <c r="R400" s="678"/>
      <c r="S400" s="678"/>
      <c r="T400" s="678"/>
      <c r="U400" s="678"/>
      <c r="V400" s="678"/>
      <c r="W400" s="678"/>
      <c r="X400" s="678"/>
      <c r="Y400" s="678"/>
      <c r="Z400" s="679"/>
      <c r="AA400" s="492"/>
      <c r="AB400" s="2"/>
    </row>
    <row r="401" spans="1:28" s="1" customFormat="1" ht="22.5" customHeight="1" x14ac:dyDescent="0.25">
      <c r="A401" s="522"/>
      <c r="B401" s="468"/>
      <c r="C401" s="245"/>
      <c r="D401" s="248"/>
      <c r="E401" s="677"/>
      <c r="F401" s="678"/>
      <c r="G401" s="678"/>
      <c r="H401" s="678"/>
      <c r="I401" s="678"/>
      <c r="J401" s="678"/>
      <c r="K401" s="678"/>
      <c r="L401" s="678"/>
      <c r="M401" s="678"/>
      <c r="N401" s="678"/>
      <c r="O401" s="678"/>
      <c r="P401" s="678"/>
      <c r="Q401" s="678"/>
      <c r="R401" s="678"/>
      <c r="S401" s="678"/>
      <c r="T401" s="678"/>
      <c r="U401" s="678"/>
      <c r="V401" s="678"/>
      <c r="W401" s="678"/>
      <c r="X401" s="678"/>
      <c r="Y401" s="678"/>
      <c r="Z401" s="679"/>
      <c r="AA401" s="492"/>
      <c r="AB401" s="2"/>
    </row>
    <row r="402" spans="1:28" s="1" customFormat="1" ht="22.5" customHeight="1" x14ac:dyDescent="0.25">
      <c r="A402" s="522"/>
      <c r="B402" s="468"/>
      <c r="C402" s="245"/>
      <c r="D402" s="275"/>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c r="AA402" s="500"/>
      <c r="AB402" s="2"/>
    </row>
    <row r="403" spans="1:28" s="1" customFormat="1" ht="22.5" customHeight="1" x14ac:dyDescent="0.25">
      <c r="A403" s="522" t="s">
        <v>570</v>
      </c>
      <c r="B403" s="667" t="s">
        <v>618</v>
      </c>
      <c r="C403" s="245">
        <v>33</v>
      </c>
      <c r="D403" s="92" t="s">
        <v>4</v>
      </c>
      <c r="E403" s="677" t="s">
        <v>422</v>
      </c>
      <c r="F403" s="678"/>
      <c r="G403" s="678"/>
      <c r="H403" s="678"/>
      <c r="I403" s="678"/>
      <c r="J403" s="678"/>
      <c r="K403" s="678"/>
      <c r="L403" s="678"/>
      <c r="M403" s="678"/>
      <c r="N403" s="678"/>
      <c r="O403" s="678"/>
      <c r="P403" s="678"/>
      <c r="Q403" s="678"/>
      <c r="R403" s="678"/>
      <c r="S403" s="678"/>
      <c r="T403" s="678"/>
      <c r="U403" s="678"/>
      <c r="V403" s="678"/>
      <c r="W403" s="678"/>
      <c r="X403" s="678"/>
      <c r="Y403" s="678"/>
      <c r="Z403" s="679"/>
      <c r="AA403" s="500"/>
      <c r="AB403" s="538">
        <f>VLOOKUP(D403,$AI$57:$AJ$59,2,FALSE)</f>
        <v>0</v>
      </c>
    </row>
    <row r="404" spans="1:28" s="1" customFormat="1" ht="22.5" customHeight="1" x14ac:dyDescent="0.25">
      <c r="A404" s="522"/>
      <c r="B404" s="667"/>
      <c r="C404" s="245"/>
      <c r="D404" s="248"/>
      <c r="E404" s="81"/>
      <c r="F404" s="45" t="s">
        <v>269</v>
      </c>
      <c r="G404" s="774" t="s">
        <v>423</v>
      </c>
      <c r="H404" s="723"/>
      <c r="I404" s="723"/>
      <c r="J404" s="723"/>
      <c r="K404" s="723"/>
      <c r="L404" s="488"/>
      <c r="M404" s="488"/>
      <c r="N404" s="488"/>
      <c r="O404" s="488"/>
      <c r="P404" s="488"/>
      <c r="Q404" s="488"/>
      <c r="R404" s="488"/>
      <c r="S404" s="488"/>
      <c r="T404" s="532"/>
      <c r="U404" s="532"/>
      <c r="V404" s="532"/>
      <c r="W404" s="532"/>
      <c r="X404" s="532"/>
      <c r="Y404" s="532"/>
      <c r="Z404" s="29"/>
      <c r="AA404" s="500"/>
      <c r="AB404" s="2"/>
    </row>
    <row r="405" spans="1:28" s="1" customFormat="1" ht="22.5" customHeight="1" x14ac:dyDescent="0.25">
      <c r="A405" s="522"/>
      <c r="B405" s="667"/>
      <c r="C405" s="245"/>
      <c r="D405" s="248"/>
      <c r="E405" s="81"/>
      <c r="F405" s="45" t="s">
        <v>269</v>
      </c>
      <c r="G405" s="774" t="s">
        <v>424</v>
      </c>
      <c r="H405" s="723"/>
      <c r="I405" s="723"/>
      <c r="J405" s="723"/>
      <c r="K405" s="723"/>
      <c r="L405" s="488"/>
      <c r="M405" s="488"/>
      <c r="N405" s="488"/>
      <c r="O405" s="488"/>
      <c r="P405" s="488"/>
      <c r="Q405" s="488"/>
      <c r="R405" s="488"/>
      <c r="S405" s="488"/>
      <c r="T405" s="532"/>
      <c r="U405" s="532"/>
      <c r="V405" s="532"/>
      <c r="W405" s="532"/>
      <c r="X405" s="532"/>
      <c r="Y405" s="532"/>
      <c r="Z405" s="29"/>
      <c r="AA405" s="500"/>
      <c r="AB405" s="2"/>
    </row>
    <row r="406" spans="1:28" s="1" customFormat="1" ht="22.5" customHeight="1" x14ac:dyDescent="0.25">
      <c r="A406" s="522"/>
      <c r="B406" s="667"/>
      <c r="C406" s="245"/>
      <c r="D406" s="248"/>
      <c r="E406" s="81"/>
      <c r="F406" s="45" t="s">
        <v>269</v>
      </c>
      <c r="G406" s="774" t="s">
        <v>425</v>
      </c>
      <c r="H406" s="723"/>
      <c r="I406" s="723"/>
      <c r="J406" s="723"/>
      <c r="K406" s="723"/>
      <c r="L406" s="488"/>
      <c r="M406" s="488"/>
      <c r="N406" s="488"/>
      <c r="O406" s="488"/>
      <c r="P406" s="488"/>
      <c r="Q406" s="488"/>
      <c r="R406" s="488"/>
      <c r="S406" s="488"/>
      <c r="T406" s="532"/>
      <c r="U406" s="532"/>
      <c r="V406" s="532"/>
      <c r="W406" s="532"/>
      <c r="X406" s="532"/>
      <c r="Y406" s="532"/>
      <c r="Z406" s="29"/>
      <c r="AA406" s="500"/>
      <c r="AB406" s="2"/>
    </row>
    <row r="407" spans="1:28" s="1" customFormat="1" ht="22.5" customHeight="1" x14ac:dyDescent="0.25">
      <c r="A407" s="522"/>
      <c r="B407" s="484"/>
      <c r="C407" s="245"/>
      <c r="D407" s="248"/>
      <c r="E407" s="81"/>
      <c r="F407" s="45" t="s">
        <v>269</v>
      </c>
      <c r="G407" s="774" t="s">
        <v>426</v>
      </c>
      <c r="H407" s="723"/>
      <c r="I407" s="723"/>
      <c r="J407" s="723"/>
      <c r="K407" s="723"/>
      <c r="L407" s="488"/>
      <c r="M407" s="488"/>
      <c r="N407" s="488"/>
      <c r="O407" s="488"/>
      <c r="P407" s="488"/>
      <c r="Q407" s="488"/>
      <c r="R407" s="488"/>
      <c r="S407" s="488"/>
      <c r="T407" s="532"/>
      <c r="U407" s="532"/>
      <c r="V407" s="532"/>
      <c r="W407" s="532"/>
      <c r="X407" s="532"/>
      <c r="Y407" s="532"/>
      <c r="Z407" s="29"/>
      <c r="AA407" s="500"/>
      <c r="AB407" s="2"/>
    </row>
    <row r="408" spans="1:28" s="1" customFormat="1" ht="22.5" customHeight="1" x14ac:dyDescent="0.25">
      <c r="A408" s="522"/>
      <c r="B408" s="484"/>
      <c r="C408" s="245"/>
      <c r="D408" s="248"/>
      <c r="E408" s="81"/>
      <c r="F408" s="45" t="s">
        <v>269</v>
      </c>
      <c r="G408" s="774" t="s">
        <v>427</v>
      </c>
      <c r="H408" s="723"/>
      <c r="I408" s="723"/>
      <c r="J408" s="723"/>
      <c r="K408" s="723"/>
      <c r="L408" s="488"/>
      <c r="M408" s="488"/>
      <c r="N408" s="488"/>
      <c r="O408" s="488"/>
      <c r="P408" s="488"/>
      <c r="Q408" s="488"/>
      <c r="R408" s="488"/>
      <c r="S408" s="488"/>
      <c r="T408" s="532"/>
      <c r="U408" s="532"/>
      <c r="V408" s="532"/>
      <c r="W408" s="532"/>
      <c r="X408" s="532"/>
      <c r="Y408" s="532"/>
      <c r="Z408" s="29"/>
      <c r="AA408" s="500"/>
      <c r="AB408" s="2"/>
    </row>
    <row r="409" spans="1:28" s="1" customFormat="1" ht="22.5" customHeight="1" x14ac:dyDescent="0.25">
      <c r="A409" s="522"/>
      <c r="B409" s="29"/>
      <c r="C409" s="253"/>
      <c r="D409" s="248"/>
      <c r="E409" s="81"/>
      <c r="F409" s="45" t="s">
        <v>269</v>
      </c>
      <c r="G409" s="774" t="s">
        <v>428</v>
      </c>
      <c r="H409" s="723"/>
      <c r="I409" s="723"/>
      <c r="J409" s="723"/>
      <c r="K409" s="723"/>
      <c r="L409" s="488"/>
      <c r="M409" s="488"/>
      <c r="N409" s="488"/>
      <c r="O409" s="488"/>
      <c r="P409" s="488"/>
      <c r="Q409" s="488"/>
      <c r="R409" s="488"/>
      <c r="S409" s="488"/>
      <c r="T409" s="532"/>
      <c r="U409" s="532"/>
      <c r="V409" s="532"/>
      <c r="W409" s="532"/>
      <c r="X409" s="532"/>
      <c r="Y409" s="532"/>
      <c r="Z409" s="29"/>
      <c r="AA409" s="500"/>
      <c r="AB409" s="2"/>
    </row>
    <row r="410" spans="1:28" s="1" customFormat="1" ht="22.5" customHeight="1" x14ac:dyDescent="0.25">
      <c r="A410" s="522"/>
      <c r="B410" s="29"/>
      <c r="C410" s="253"/>
      <c r="D410" s="248"/>
      <c r="E410" s="466"/>
      <c r="F410" s="45" t="s">
        <v>269</v>
      </c>
      <c r="G410" s="774" t="s">
        <v>429</v>
      </c>
      <c r="H410" s="723"/>
      <c r="I410" s="723"/>
      <c r="J410" s="723"/>
      <c r="K410" s="723"/>
      <c r="L410" s="723"/>
      <c r="M410" s="723"/>
      <c r="N410" s="723"/>
      <c r="O410" s="470"/>
      <c r="P410" s="787" t="s">
        <v>1597</v>
      </c>
      <c r="Q410" s="787"/>
      <c r="R410" s="787"/>
      <c r="S410" s="787"/>
      <c r="T410" s="787"/>
      <c r="U410" s="672"/>
      <c r="V410" s="672"/>
      <c r="W410" s="673" t="s">
        <v>414</v>
      </c>
      <c r="X410" s="673"/>
      <c r="Y410" s="673"/>
      <c r="Z410" s="481"/>
      <c r="AA410" s="162"/>
      <c r="AB410" s="2"/>
    </row>
    <row r="411" spans="1:28" s="1" customFormat="1" ht="22.5" customHeight="1" x14ac:dyDescent="0.25">
      <c r="A411" s="522"/>
      <c r="B411" s="29"/>
      <c r="C411" s="253"/>
      <c r="D411" s="248"/>
      <c r="E411" s="466"/>
      <c r="F411" s="45" t="s">
        <v>269</v>
      </c>
      <c r="G411" s="727" t="s">
        <v>430</v>
      </c>
      <c r="H411" s="678"/>
      <c r="I411" s="678"/>
      <c r="J411" s="678"/>
      <c r="K411" s="678"/>
      <c r="L411" s="680"/>
      <c r="M411" s="680"/>
      <c r="N411" s="680"/>
      <c r="O411" s="680"/>
      <c r="P411" s="680"/>
      <c r="Q411" s="680"/>
      <c r="R411" s="680"/>
      <c r="S411" s="680"/>
      <c r="T411" s="680"/>
      <c r="U411" s="680"/>
      <c r="V411" s="680"/>
      <c r="W411" s="680"/>
      <c r="X411" s="680"/>
      <c r="Y411" s="680"/>
      <c r="Z411" s="481"/>
      <c r="AA411" s="162"/>
      <c r="AB411" s="2"/>
    </row>
    <row r="412" spans="1:28" s="1" customFormat="1" ht="22.5" customHeight="1" x14ac:dyDescent="0.25">
      <c r="A412" s="522"/>
      <c r="B412" s="85"/>
      <c r="C412" s="257"/>
      <c r="D412" s="248"/>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1"/>
      <c r="AA412" s="152"/>
      <c r="AB412" s="2"/>
    </row>
    <row r="413" spans="1:28" s="1" customFormat="1" ht="22.5" customHeight="1" x14ac:dyDescent="0.25">
      <c r="A413" s="522"/>
      <c r="B413" s="85"/>
      <c r="C413" s="257"/>
      <c r="D413" s="248"/>
      <c r="E413" s="704" t="s">
        <v>728</v>
      </c>
      <c r="F413" s="680"/>
      <c r="G413" s="680"/>
      <c r="H413" s="680"/>
      <c r="I413" s="680"/>
      <c r="J413" s="680"/>
      <c r="K413" s="680"/>
      <c r="L413" s="680"/>
      <c r="M413" s="680"/>
      <c r="N413" s="680"/>
      <c r="O413" s="680"/>
      <c r="P413" s="680"/>
      <c r="Q413" s="680"/>
      <c r="R413" s="680"/>
      <c r="S413" s="680"/>
      <c r="T413" s="680"/>
      <c r="U413" s="680"/>
      <c r="V413" s="680"/>
      <c r="W413" s="680"/>
      <c r="X413" s="680"/>
      <c r="Y413" s="680"/>
      <c r="Z413" s="667"/>
      <c r="AA413" s="500"/>
      <c r="AB413" s="2"/>
    </row>
    <row r="414" spans="1:28" s="1" customFormat="1" ht="22.5" customHeight="1" x14ac:dyDescent="0.25">
      <c r="A414" s="522"/>
      <c r="B414" s="85"/>
      <c r="C414" s="257"/>
      <c r="D414" s="248"/>
      <c r="E414" s="704"/>
      <c r="F414" s="680"/>
      <c r="G414" s="680"/>
      <c r="H414" s="680"/>
      <c r="I414" s="680"/>
      <c r="J414" s="680"/>
      <c r="K414" s="680"/>
      <c r="L414" s="680"/>
      <c r="M414" s="680"/>
      <c r="N414" s="680"/>
      <c r="O414" s="680"/>
      <c r="P414" s="680"/>
      <c r="Q414" s="680"/>
      <c r="R414" s="680"/>
      <c r="S414" s="680"/>
      <c r="T414" s="680"/>
      <c r="U414" s="680"/>
      <c r="V414" s="680"/>
      <c r="W414" s="680"/>
      <c r="X414" s="680"/>
      <c r="Y414" s="680"/>
      <c r="Z414" s="667"/>
      <c r="AA414" s="500"/>
      <c r="AB414" s="2"/>
    </row>
    <row r="415" spans="1:28" s="1" customFormat="1" ht="22.5" customHeight="1" x14ac:dyDescent="0.25">
      <c r="A415" s="522"/>
      <c r="B415" s="85"/>
      <c r="C415" s="257"/>
      <c r="D415" s="275"/>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500"/>
      <c r="AB415" s="2"/>
    </row>
    <row r="416" spans="1:28" s="1" customFormat="1" ht="22.5" customHeight="1" x14ac:dyDescent="0.25">
      <c r="A416" s="522" t="s">
        <v>573</v>
      </c>
      <c r="B416" s="679" t="s">
        <v>1567</v>
      </c>
      <c r="C416" s="245">
        <v>34</v>
      </c>
      <c r="D416" s="92" t="s">
        <v>4</v>
      </c>
      <c r="E416" s="677" t="s">
        <v>203</v>
      </c>
      <c r="F416" s="678"/>
      <c r="G416" s="678"/>
      <c r="H416" s="678"/>
      <c r="I416" s="678"/>
      <c r="J416" s="678"/>
      <c r="K416" s="678"/>
      <c r="L416" s="678"/>
      <c r="M416" s="678"/>
      <c r="N416" s="678"/>
      <c r="O416" s="678"/>
      <c r="P416" s="678"/>
      <c r="Q416" s="678"/>
      <c r="R416" s="678"/>
      <c r="S416" s="678"/>
      <c r="T416" s="678"/>
      <c r="U416" s="678"/>
      <c r="V416" s="678"/>
      <c r="W416" s="678"/>
      <c r="X416" s="678"/>
      <c r="Y416" s="678"/>
      <c r="Z416" s="679"/>
      <c r="AA416" s="155" t="s">
        <v>226</v>
      </c>
      <c r="AB416" s="538">
        <f>VLOOKUP(D416,$AI$57:$AJ$59,2,FALSE)</f>
        <v>0</v>
      </c>
    </row>
    <row r="417" spans="1:28" s="1" customFormat="1" ht="22.5" customHeight="1" x14ac:dyDescent="0.25">
      <c r="A417" s="522"/>
      <c r="B417" s="679"/>
      <c r="C417" s="245"/>
      <c r="D417" s="248"/>
      <c r="E417" s="469"/>
      <c r="F417" s="470"/>
      <c r="G417" s="470"/>
      <c r="H417" s="470"/>
      <c r="I417" s="470"/>
      <c r="J417" s="470"/>
      <c r="K417" s="470"/>
      <c r="L417" s="470"/>
      <c r="M417" s="470"/>
      <c r="N417" s="470"/>
      <c r="O417" s="470"/>
      <c r="P417" s="470"/>
      <c r="Q417" s="470"/>
      <c r="R417" s="470"/>
      <c r="S417" s="470"/>
      <c r="T417" s="470"/>
      <c r="U417" s="470"/>
      <c r="V417" s="470"/>
      <c r="W417" s="470"/>
      <c r="X417" s="470"/>
      <c r="Y417" s="470"/>
      <c r="Z417" s="471"/>
      <c r="AA417" s="500"/>
      <c r="AB417" s="2"/>
    </row>
    <row r="418" spans="1:28" s="1" customFormat="1" ht="22.5" customHeight="1" x14ac:dyDescent="0.25">
      <c r="A418" s="522"/>
      <c r="B418" s="679"/>
      <c r="C418" s="245"/>
      <c r="D418" s="248"/>
      <c r="E418" s="480"/>
      <c r="F418" s="480"/>
      <c r="G418" s="480"/>
      <c r="H418" s="480"/>
      <c r="I418" s="480"/>
      <c r="J418" s="480"/>
      <c r="K418" s="480"/>
      <c r="L418" s="480"/>
      <c r="M418" s="480"/>
      <c r="N418" s="480"/>
      <c r="O418" s="480"/>
      <c r="P418" s="480"/>
      <c r="Q418" s="480"/>
      <c r="R418" s="480"/>
      <c r="S418" s="480"/>
      <c r="T418" s="480"/>
      <c r="U418" s="480"/>
      <c r="V418" s="480"/>
      <c r="W418" s="480"/>
      <c r="X418" s="480"/>
      <c r="Y418" s="480"/>
      <c r="Z418" s="480"/>
      <c r="AA418" s="500"/>
      <c r="AB418" s="2"/>
    </row>
    <row r="419" spans="1:28" s="1" customFormat="1" ht="22.5" customHeight="1" x14ac:dyDescent="0.25">
      <c r="A419" s="522"/>
      <c r="B419" s="679"/>
      <c r="C419" s="245"/>
      <c r="D419" s="248"/>
      <c r="E419" s="480"/>
      <c r="F419" s="480"/>
      <c r="G419" s="480"/>
      <c r="H419" s="480"/>
      <c r="I419" s="480"/>
      <c r="J419" s="480"/>
      <c r="K419" s="480"/>
      <c r="L419" s="480"/>
      <c r="M419" s="480"/>
      <c r="N419" s="480"/>
      <c r="O419" s="480"/>
      <c r="P419" s="480"/>
      <c r="Q419" s="480"/>
      <c r="R419" s="480"/>
      <c r="S419" s="480"/>
      <c r="T419" s="480"/>
      <c r="U419" s="480"/>
      <c r="V419" s="480"/>
      <c r="W419" s="480"/>
      <c r="X419" s="480"/>
      <c r="Y419" s="480"/>
      <c r="Z419" s="480"/>
      <c r="AA419" s="500"/>
      <c r="AB419" s="2"/>
    </row>
    <row r="420" spans="1:28" s="1" customFormat="1" ht="22.5" customHeight="1" x14ac:dyDescent="0.25">
      <c r="A420" s="522" t="s">
        <v>575</v>
      </c>
      <c r="B420" s="679" t="s">
        <v>619</v>
      </c>
      <c r="C420" s="245">
        <v>35</v>
      </c>
      <c r="D420" s="92" t="s">
        <v>4</v>
      </c>
      <c r="E420" s="704" t="s">
        <v>744</v>
      </c>
      <c r="F420" s="680"/>
      <c r="G420" s="680"/>
      <c r="H420" s="680"/>
      <c r="I420" s="680"/>
      <c r="J420" s="680"/>
      <c r="K420" s="680"/>
      <c r="L420" s="680"/>
      <c r="M420" s="680"/>
      <c r="N420" s="680"/>
      <c r="O420" s="680"/>
      <c r="P420" s="680"/>
      <c r="Q420" s="680"/>
      <c r="R420" s="680"/>
      <c r="S420" s="680"/>
      <c r="T420" s="680"/>
      <c r="U420" s="680"/>
      <c r="V420" s="680"/>
      <c r="W420" s="680"/>
      <c r="X420" s="680"/>
      <c r="Y420" s="680"/>
      <c r="Z420" s="29"/>
      <c r="AA420" s="500"/>
      <c r="AB420" s="538">
        <f>VLOOKUP(D420,$AI$57:$AJ$59,2,FALSE)</f>
        <v>0</v>
      </c>
    </row>
    <row r="421" spans="1:28" s="1" customFormat="1" ht="22.5" customHeight="1" x14ac:dyDescent="0.25">
      <c r="A421" s="522"/>
      <c r="B421" s="679"/>
      <c r="C421" s="245"/>
      <c r="D421" s="248"/>
      <c r="E421" s="466" t="s">
        <v>415</v>
      </c>
      <c r="F421" s="467"/>
      <c r="G421" s="45" t="s">
        <v>269</v>
      </c>
      <c r="H421" s="728" t="s">
        <v>416</v>
      </c>
      <c r="I421" s="680"/>
      <c r="J421" s="680"/>
      <c r="K421" s="680"/>
      <c r="L421" s="680"/>
      <c r="M421" s="680"/>
      <c r="N421" s="680"/>
      <c r="O421" s="680"/>
      <c r="P421" s="680"/>
      <c r="Q421" s="680"/>
      <c r="R421" s="680"/>
      <c r="S421" s="680"/>
      <c r="T421" s="680"/>
      <c r="U421" s="680"/>
      <c r="V421" s="680"/>
      <c r="W421" s="680"/>
      <c r="X421" s="680"/>
      <c r="Y421" s="680"/>
      <c r="Z421" s="468"/>
      <c r="AA421" s="500"/>
      <c r="AB421" s="2"/>
    </row>
    <row r="422" spans="1:28" s="1" customFormat="1" ht="22.5" customHeight="1" x14ac:dyDescent="0.25">
      <c r="A422" s="522"/>
      <c r="B422" s="484"/>
      <c r="C422" s="245"/>
      <c r="D422" s="248"/>
      <c r="E422" s="480"/>
      <c r="F422" s="97"/>
      <c r="G422" s="45" t="s">
        <v>269</v>
      </c>
      <c r="H422" s="728" t="s">
        <v>417</v>
      </c>
      <c r="I422" s="680"/>
      <c r="J422" s="680"/>
      <c r="K422" s="680"/>
      <c r="L422" s="680"/>
      <c r="M422" s="680"/>
      <c r="N422" s="680"/>
      <c r="O422" s="680"/>
      <c r="P422" s="680"/>
      <c r="Q422" s="680"/>
      <c r="R422" s="680"/>
      <c r="S422" s="680"/>
      <c r="T422" s="680"/>
      <c r="U422" s="680"/>
      <c r="V422" s="680"/>
      <c r="W422" s="680"/>
      <c r="X422" s="680"/>
      <c r="Y422" s="680"/>
      <c r="Z422" s="98"/>
      <c r="AA422" s="500"/>
      <c r="AB422" s="2"/>
    </row>
    <row r="423" spans="1:28" s="1" customFormat="1" ht="22.5" customHeight="1" x14ac:dyDescent="0.25">
      <c r="A423" s="522"/>
      <c r="B423" s="29"/>
      <c r="C423" s="253"/>
      <c r="D423" s="248"/>
      <c r="E423" s="480"/>
      <c r="F423" s="97"/>
      <c r="G423" s="45" t="s">
        <v>269</v>
      </c>
      <c r="H423" s="680" t="s">
        <v>418</v>
      </c>
      <c r="I423" s="680"/>
      <c r="J423" s="680"/>
      <c r="K423" s="678"/>
      <c r="L423" s="678"/>
      <c r="M423" s="678"/>
      <c r="N423" s="678"/>
      <c r="O423" s="678"/>
      <c r="P423" s="678"/>
      <c r="Q423" s="678"/>
      <c r="R423" s="678"/>
      <c r="S423" s="678"/>
      <c r="T423" s="678"/>
      <c r="U423" s="678"/>
      <c r="V423" s="678"/>
      <c r="W423" s="678"/>
      <c r="X423" s="678"/>
      <c r="Y423" s="678"/>
      <c r="Z423" s="98"/>
      <c r="AA423" s="500"/>
      <c r="AB423" s="2"/>
    </row>
    <row r="424" spans="1:28" s="1" customFormat="1" ht="22.5" customHeight="1" x14ac:dyDescent="0.25">
      <c r="A424" s="53"/>
      <c r="B424" s="169"/>
      <c r="C424" s="253"/>
      <c r="D424" s="248"/>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500"/>
      <c r="AB424" s="2"/>
    </row>
    <row r="425" spans="1:28" s="1" customFormat="1" ht="22.5" customHeight="1" x14ac:dyDescent="0.25">
      <c r="A425" s="54"/>
      <c r="B425" s="99"/>
      <c r="C425" s="258"/>
      <c r="D425" s="272"/>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c r="AA425" s="27"/>
      <c r="AB425" s="2"/>
    </row>
    <row r="426" spans="1:28" s="3" customFormat="1" ht="22.5" customHeight="1" x14ac:dyDescent="0.25">
      <c r="A426" s="522" t="s">
        <v>1568</v>
      </c>
      <c r="B426" s="484" t="s">
        <v>620</v>
      </c>
      <c r="C426" s="245"/>
      <c r="D426" s="275"/>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92"/>
      <c r="AB426" s="237"/>
    </row>
    <row r="427" spans="1:28" s="1" customFormat="1" ht="22.5" customHeight="1" x14ac:dyDescent="0.25">
      <c r="A427" s="522" t="s">
        <v>566</v>
      </c>
      <c r="B427" s="679" t="s">
        <v>621</v>
      </c>
      <c r="C427" s="245">
        <v>36</v>
      </c>
      <c r="D427" s="92" t="s">
        <v>4</v>
      </c>
      <c r="E427" s="677" t="s">
        <v>207</v>
      </c>
      <c r="F427" s="678"/>
      <c r="G427" s="678"/>
      <c r="H427" s="678"/>
      <c r="I427" s="678"/>
      <c r="J427" s="678"/>
      <c r="K427" s="678"/>
      <c r="L427" s="678"/>
      <c r="M427" s="678"/>
      <c r="N427" s="678"/>
      <c r="O427" s="678"/>
      <c r="P427" s="678"/>
      <c r="Q427" s="678"/>
      <c r="R427" s="678"/>
      <c r="S427" s="678"/>
      <c r="T427" s="678"/>
      <c r="U427" s="678"/>
      <c r="V427" s="678"/>
      <c r="W427" s="678"/>
      <c r="X427" s="678"/>
      <c r="Y427" s="678"/>
      <c r="Z427" s="679"/>
      <c r="AA427" s="666" t="s">
        <v>791</v>
      </c>
      <c r="AB427" s="538">
        <f>VLOOKUP(D427,$AI$57:$AJ$59,2,FALSE)</f>
        <v>0</v>
      </c>
    </row>
    <row r="428" spans="1:28" s="1" customFormat="1" ht="22.5" customHeight="1" x14ac:dyDescent="0.25">
      <c r="A428" s="522"/>
      <c r="B428" s="679"/>
      <c r="C428" s="245"/>
      <c r="D428" s="248"/>
      <c r="E428" s="677"/>
      <c r="F428" s="678"/>
      <c r="G428" s="678"/>
      <c r="H428" s="678"/>
      <c r="I428" s="678"/>
      <c r="J428" s="678"/>
      <c r="K428" s="678"/>
      <c r="L428" s="678"/>
      <c r="M428" s="678"/>
      <c r="N428" s="678"/>
      <c r="O428" s="678"/>
      <c r="P428" s="678"/>
      <c r="Q428" s="678"/>
      <c r="R428" s="678"/>
      <c r="S428" s="678"/>
      <c r="T428" s="678"/>
      <c r="U428" s="678"/>
      <c r="V428" s="678"/>
      <c r="W428" s="678"/>
      <c r="X428" s="678"/>
      <c r="Y428" s="678"/>
      <c r="Z428" s="679"/>
      <c r="AA428" s="666"/>
      <c r="AB428" s="2"/>
    </row>
    <row r="429" spans="1:28" s="1" customFormat="1" ht="22.5" customHeight="1" x14ac:dyDescent="0.25">
      <c r="A429" s="522"/>
      <c r="B429" s="679"/>
      <c r="C429" s="245"/>
      <c r="D429" s="248"/>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666"/>
      <c r="AB429" s="2"/>
    </row>
    <row r="430" spans="1:28" s="1" customFormat="1" ht="22.5" customHeight="1" x14ac:dyDescent="0.25">
      <c r="A430" s="522"/>
      <c r="B430" s="679"/>
      <c r="C430" s="245"/>
      <c r="D430" s="248"/>
      <c r="E430" s="677" t="s">
        <v>200</v>
      </c>
      <c r="F430" s="678"/>
      <c r="G430" s="678"/>
      <c r="H430" s="678"/>
      <c r="I430" s="678"/>
      <c r="J430" s="678"/>
      <c r="K430" s="678"/>
      <c r="L430" s="678"/>
      <c r="M430" s="678"/>
      <c r="N430" s="678"/>
      <c r="O430" s="678"/>
      <c r="P430" s="678"/>
      <c r="Q430" s="678"/>
      <c r="R430" s="678"/>
      <c r="S430" s="678"/>
      <c r="T430" s="678"/>
      <c r="U430" s="678"/>
      <c r="V430" s="678"/>
      <c r="W430" s="678"/>
      <c r="X430" s="678"/>
      <c r="Y430" s="678"/>
      <c r="Z430" s="679"/>
      <c r="AA430" s="492"/>
      <c r="AB430" s="2"/>
    </row>
    <row r="431" spans="1:28" s="1" customFormat="1" ht="22.5" customHeight="1" x14ac:dyDescent="0.25">
      <c r="A431" s="522"/>
      <c r="B431" s="679"/>
      <c r="C431" s="245"/>
      <c r="D431" s="248"/>
      <c r="E431" s="677"/>
      <c r="F431" s="678"/>
      <c r="G431" s="678"/>
      <c r="H431" s="678"/>
      <c r="I431" s="678"/>
      <c r="J431" s="678"/>
      <c r="K431" s="678"/>
      <c r="L431" s="678"/>
      <c r="M431" s="678"/>
      <c r="N431" s="678"/>
      <c r="O431" s="678"/>
      <c r="P431" s="678"/>
      <c r="Q431" s="678"/>
      <c r="R431" s="678"/>
      <c r="S431" s="678"/>
      <c r="T431" s="678"/>
      <c r="U431" s="678"/>
      <c r="V431" s="678"/>
      <c r="W431" s="678"/>
      <c r="X431" s="678"/>
      <c r="Y431" s="678"/>
      <c r="Z431" s="679"/>
      <c r="AA431" s="743" t="s">
        <v>121</v>
      </c>
      <c r="AB431" s="2"/>
    </row>
    <row r="432" spans="1:28" s="1" customFormat="1" ht="22.5" customHeight="1" x14ac:dyDescent="0.25">
      <c r="A432" s="522"/>
      <c r="B432" s="679"/>
      <c r="C432" s="245"/>
      <c r="D432" s="248"/>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666"/>
      <c r="AB432" s="2"/>
    </row>
    <row r="433" spans="1:28" s="1" customFormat="1" ht="22.5" customHeight="1" x14ac:dyDescent="0.25">
      <c r="A433" s="522"/>
      <c r="B433" s="484"/>
      <c r="C433" s="245"/>
      <c r="D433" s="248"/>
      <c r="E433" s="480"/>
      <c r="F433" s="703" t="s">
        <v>419</v>
      </c>
      <c r="G433" s="703"/>
      <c r="H433" s="703"/>
      <c r="I433" s="703"/>
      <c r="J433" s="703"/>
      <c r="K433" s="668"/>
      <c r="L433" s="668"/>
      <c r="M433" s="668"/>
      <c r="N433" s="668"/>
      <c r="O433" s="668"/>
      <c r="P433" s="668"/>
      <c r="Q433" s="463"/>
      <c r="R433" s="463"/>
      <c r="S433" s="463"/>
      <c r="T433" s="463"/>
      <c r="U433" s="463"/>
      <c r="V433" s="463"/>
      <c r="W433" s="480"/>
      <c r="Z433" s="468"/>
      <c r="AA433" s="666"/>
      <c r="AB433" s="2"/>
    </row>
    <row r="434" spans="1:28" s="1" customFormat="1" ht="22.5" customHeight="1" x14ac:dyDescent="0.25">
      <c r="A434" s="522"/>
      <c r="B434" s="484"/>
      <c r="C434" s="245"/>
      <c r="D434" s="248"/>
      <c r="E434" s="480"/>
      <c r="F434" s="678" t="s">
        <v>420</v>
      </c>
      <c r="G434" s="678"/>
      <c r="H434" s="678"/>
      <c r="I434" s="678"/>
      <c r="J434" s="678"/>
      <c r="K434" s="668"/>
      <c r="L434" s="668"/>
      <c r="M434" s="668"/>
      <c r="N434" s="668"/>
      <c r="O434" s="668"/>
      <c r="P434" s="668"/>
      <c r="Q434" s="463"/>
      <c r="R434" s="463"/>
      <c r="S434" s="463"/>
      <c r="T434" s="463"/>
      <c r="U434" s="463"/>
      <c r="V434" s="463"/>
      <c r="W434" s="480"/>
      <c r="Z434" s="471"/>
      <c r="AA434" s="666"/>
      <c r="AB434" s="2"/>
    </row>
    <row r="435" spans="1:28" s="1" customFormat="1" ht="22.5" customHeight="1" x14ac:dyDescent="0.25">
      <c r="A435" s="522"/>
      <c r="B435" s="484"/>
      <c r="C435" s="245"/>
      <c r="D435" s="248"/>
      <c r="E435" s="480"/>
      <c r="F435" s="680" t="s">
        <v>421</v>
      </c>
      <c r="G435" s="680"/>
      <c r="H435" s="680"/>
      <c r="I435" s="680"/>
      <c r="J435" s="680"/>
      <c r="K435" s="668"/>
      <c r="L435" s="668"/>
      <c r="M435" s="668"/>
      <c r="N435" s="668"/>
      <c r="O435" s="668"/>
      <c r="P435" s="668"/>
      <c r="Q435" s="463"/>
      <c r="R435" s="463" t="s">
        <v>821</v>
      </c>
      <c r="S435" s="463"/>
      <c r="T435" s="668"/>
      <c r="U435" s="668"/>
      <c r="V435" s="668"/>
      <c r="W435" s="668"/>
      <c r="X435" s="668"/>
      <c r="Y435" s="668"/>
      <c r="Z435" s="484"/>
      <c r="AA435" s="666"/>
      <c r="AB435" s="2"/>
    </row>
    <row r="436" spans="1:28" s="1" customFormat="1" ht="22.5" customHeight="1" x14ac:dyDescent="0.25">
      <c r="A436" s="522"/>
      <c r="B436" s="468"/>
      <c r="C436" s="245"/>
      <c r="D436" s="248"/>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92"/>
      <c r="AB436" s="2"/>
    </row>
    <row r="437" spans="1:28" s="1" customFormat="1" ht="22.5" customHeight="1" x14ac:dyDescent="0.25">
      <c r="A437" s="522"/>
      <c r="B437" s="85"/>
      <c r="C437" s="257"/>
      <c r="D437" s="248"/>
      <c r="E437" s="677" t="s">
        <v>1569</v>
      </c>
      <c r="F437" s="678"/>
      <c r="G437" s="678"/>
      <c r="H437" s="678"/>
      <c r="I437" s="678"/>
      <c r="J437" s="678"/>
      <c r="K437" s="678"/>
      <c r="L437" s="678"/>
      <c r="M437" s="678"/>
      <c r="N437" s="678"/>
      <c r="O437" s="678"/>
      <c r="P437" s="678"/>
      <c r="Q437" s="678"/>
      <c r="R437" s="678"/>
      <c r="S437" s="678"/>
      <c r="T437" s="678"/>
      <c r="U437" s="678"/>
      <c r="V437" s="678"/>
      <c r="W437" s="678"/>
      <c r="X437" s="678"/>
      <c r="Y437" s="678"/>
      <c r="Z437" s="679"/>
      <c r="AA437" s="159"/>
      <c r="AB437" s="2"/>
    </row>
    <row r="438" spans="1:28" s="2" customFormat="1" ht="22.5" customHeight="1" x14ac:dyDescent="0.25">
      <c r="A438" s="83"/>
      <c r="B438" s="503"/>
      <c r="C438" s="259"/>
      <c r="D438" s="248"/>
      <c r="E438" s="677"/>
      <c r="F438" s="678"/>
      <c r="G438" s="678"/>
      <c r="H438" s="678"/>
      <c r="I438" s="678"/>
      <c r="J438" s="678"/>
      <c r="K438" s="678"/>
      <c r="L438" s="678"/>
      <c r="M438" s="678"/>
      <c r="N438" s="678"/>
      <c r="O438" s="678"/>
      <c r="P438" s="678"/>
      <c r="Q438" s="678"/>
      <c r="R438" s="678"/>
      <c r="S438" s="678"/>
      <c r="T438" s="678"/>
      <c r="U438" s="678"/>
      <c r="V438" s="678"/>
      <c r="W438" s="678"/>
      <c r="X438" s="678"/>
      <c r="Y438" s="678"/>
      <c r="Z438" s="679"/>
      <c r="AA438" s="492"/>
    </row>
    <row r="439" spans="1:28" s="3" customFormat="1" ht="22.5" customHeight="1" x14ac:dyDescent="0.25">
      <c r="A439" s="101"/>
      <c r="B439" s="503"/>
      <c r="C439" s="259"/>
      <c r="D439" s="248"/>
      <c r="E439" s="677"/>
      <c r="F439" s="678"/>
      <c r="G439" s="678"/>
      <c r="H439" s="678"/>
      <c r="I439" s="678"/>
      <c r="J439" s="678"/>
      <c r="K439" s="678"/>
      <c r="L439" s="678"/>
      <c r="M439" s="678"/>
      <c r="N439" s="678"/>
      <c r="O439" s="678"/>
      <c r="P439" s="678"/>
      <c r="Q439" s="678"/>
      <c r="R439" s="678"/>
      <c r="S439" s="678"/>
      <c r="T439" s="678"/>
      <c r="U439" s="678"/>
      <c r="V439" s="678"/>
      <c r="W439" s="678"/>
      <c r="X439" s="678"/>
      <c r="Y439" s="678"/>
      <c r="Z439" s="679"/>
      <c r="AA439" s="492"/>
      <c r="AB439" s="237"/>
    </row>
    <row r="440" spans="1:28" s="2" customFormat="1" ht="22.5" customHeight="1" x14ac:dyDescent="0.25">
      <c r="A440" s="83"/>
      <c r="B440" s="484"/>
      <c r="C440" s="245"/>
      <c r="D440" s="275"/>
      <c r="E440" s="677"/>
      <c r="F440" s="678"/>
      <c r="G440" s="678"/>
      <c r="H440" s="678"/>
      <c r="I440" s="678"/>
      <c r="J440" s="678"/>
      <c r="K440" s="678"/>
      <c r="L440" s="678"/>
      <c r="M440" s="678"/>
      <c r="N440" s="678"/>
      <c r="O440" s="678"/>
      <c r="P440" s="678"/>
      <c r="Q440" s="678"/>
      <c r="R440" s="678"/>
      <c r="S440" s="678"/>
      <c r="T440" s="678"/>
      <c r="U440" s="678"/>
      <c r="V440" s="678"/>
      <c r="W440" s="678"/>
      <c r="X440" s="678"/>
      <c r="Y440" s="678"/>
      <c r="Z440" s="679"/>
      <c r="AA440" s="492"/>
    </row>
    <row r="441" spans="1:28" s="3" customFormat="1" ht="22.5" customHeight="1" x14ac:dyDescent="0.25">
      <c r="A441" s="101" t="s">
        <v>729</v>
      </c>
      <c r="B441" s="667" t="s">
        <v>622</v>
      </c>
      <c r="C441" s="245">
        <v>37</v>
      </c>
      <c r="D441" s="92" t="s">
        <v>4</v>
      </c>
      <c r="E441" s="797" t="s">
        <v>128</v>
      </c>
      <c r="F441" s="673"/>
      <c r="G441" s="673"/>
      <c r="H441" s="673"/>
      <c r="I441" s="673"/>
      <c r="J441" s="673"/>
      <c r="K441" s="673"/>
      <c r="L441" s="673"/>
      <c r="M441" s="673"/>
      <c r="N441" s="673"/>
      <c r="O441" s="673"/>
      <c r="P441" s="673"/>
      <c r="Q441" s="673"/>
      <c r="R441" s="673"/>
      <c r="S441" s="673"/>
      <c r="T441" s="673"/>
      <c r="U441" s="673"/>
      <c r="V441" s="673"/>
      <c r="W441" s="673"/>
      <c r="X441" s="673"/>
      <c r="Y441" s="673"/>
      <c r="Z441" s="798"/>
      <c r="AA441" s="151" t="s">
        <v>199</v>
      </c>
      <c r="AB441" s="538">
        <f>VLOOKUP(D441,$AI$57:$AJ$59,2,FALSE)</f>
        <v>0</v>
      </c>
    </row>
    <row r="442" spans="1:28" s="3" customFormat="1" ht="22.5" customHeight="1" x14ac:dyDescent="0.25">
      <c r="A442" s="101"/>
      <c r="B442" s="667"/>
      <c r="C442" s="245"/>
      <c r="D442" s="248"/>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c r="AA442" s="151" t="s">
        <v>129</v>
      </c>
      <c r="AB442" s="237"/>
    </row>
    <row r="443" spans="1:28" s="3" customFormat="1" ht="22.5" customHeight="1" x14ac:dyDescent="0.25">
      <c r="A443" s="101"/>
      <c r="B443" s="468"/>
      <c r="C443" s="245"/>
      <c r="D443" s="275"/>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c r="AA443" s="151"/>
      <c r="AB443" s="237"/>
    </row>
    <row r="444" spans="1:28" s="3" customFormat="1" ht="22.5" customHeight="1" x14ac:dyDescent="0.25">
      <c r="A444" s="101" t="s">
        <v>730</v>
      </c>
      <c r="B444" s="667" t="s">
        <v>623</v>
      </c>
      <c r="C444" s="245">
        <v>38</v>
      </c>
      <c r="D444" s="92" t="s">
        <v>4</v>
      </c>
      <c r="E444" s="677" t="s">
        <v>211</v>
      </c>
      <c r="F444" s="678"/>
      <c r="G444" s="678"/>
      <c r="H444" s="678"/>
      <c r="I444" s="678"/>
      <c r="J444" s="678"/>
      <c r="K444" s="678"/>
      <c r="L444" s="678"/>
      <c r="M444" s="678"/>
      <c r="N444" s="678"/>
      <c r="O444" s="678"/>
      <c r="P444" s="678"/>
      <c r="Q444" s="678"/>
      <c r="R444" s="678"/>
      <c r="S444" s="678"/>
      <c r="T444" s="678"/>
      <c r="U444" s="678"/>
      <c r="V444" s="678"/>
      <c r="W444" s="678"/>
      <c r="X444" s="678"/>
      <c r="Y444" s="678"/>
      <c r="Z444" s="679"/>
      <c r="AA444" s="666" t="s">
        <v>792</v>
      </c>
      <c r="AB444" s="538">
        <f>VLOOKUP(D444,$AI$57:$AJ$59,2,FALSE)</f>
        <v>0</v>
      </c>
    </row>
    <row r="445" spans="1:28" s="3" customFormat="1" ht="22.5" customHeight="1" x14ac:dyDescent="0.25">
      <c r="A445" s="101"/>
      <c r="B445" s="667"/>
      <c r="C445" s="245"/>
      <c r="D445" s="248"/>
      <c r="E445" s="102"/>
      <c r="F445" s="678" t="s">
        <v>431</v>
      </c>
      <c r="G445" s="678"/>
      <c r="H445" s="678"/>
      <c r="I445" s="678"/>
      <c r="J445" s="678"/>
      <c r="K445" s="678"/>
      <c r="L445" s="103"/>
      <c r="M445" s="672"/>
      <c r="N445" s="672"/>
      <c r="O445" s="470" t="s">
        <v>405</v>
      </c>
      <c r="P445" s="103"/>
      <c r="Q445" s="103"/>
      <c r="R445" s="470"/>
      <c r="S445" s="470"/>
      <c r="T445" s="470"/>
      <c r="U445" s="470"/>
      <c r="V445" s="470"/>
      <c r="W445" s="470"/>
      <c r="X445" s="470"/>
      <c r="Y445" s="470"/>
      <c r="Z445" s="471"/>
      <c r="AA445" s="666"/>
      <c r="AB445" s="237"/>
    </row>
    <row r="446" spans="1:28" s="3" customFormat="1" ht="22.5" customHeight="1" x14ac:dyDescent="0.25">
      <c r="A446" s="101"/>
      <c r="B446" s="667"/>
      <c r="C446" s="245"/>
      <c r="D446" s="248"/>
      <c r="E446" s="102"/>
      <c r="F446" s="678" t="s">
        <v>432</v>
      </c>
      <c r="G446" s="678"/>
      <c r="H446" s="678"/>
      <c r="I446" s="678"/>
      <c r="J446" s="678"/>
      <c r="K446" s="678"/>
      <c r="L446" s="103"/>
      <c r="M446" s="672"/>
      <c r="N446" s="672"/>
      <c r="O446" s="470" t="s">
        <v>405</v>
      </c>
      <c r="P446" s="103"/>
      <c r="Q446" s="103"/>
      <c r="R446" s="470"/>
      <c r="S446" s="470"/>
      <c r="T446" s="470"/>
      <c r="U446" s="470"/>
      <c r="V446" s="470"/>
      <c r="W446" s="470"/>
      <c r="X446" s="470"/>
      <c r="Y446" s="470"/>
      <c r="Z446" s="471"/>
      <c r="AA446" s="666"/>
      <c r="AB446" s="237"/>
    </row>
    <row r="447" spans="1:28" s="3" customFormat="1" ht="22.5" customHeight="1" x14ac:dyDescent="0.25">
      <c r="A447" s="101"/>
      <c r="B447" s="484"/>
      <c r="C447" s="245"/>
      <c r="D447" s="248"/>
      <c r="E447" s="102"/>
      <c r="F447" s="678" t="s">
        <v>433</v>
      </c>
      <c r="G447" s="678"/>
      <c r="H447" s="678"/>
      <c r="I447" s="678"/>
      <c r="J447" s="678"/>
      <c r="K447" s="678"/>
      <c r="L447" s="103"/>
      <c r="M447" s="672"/>
      <c r="N447" s="672"/>
      <c r="O447" s="470" t="s">
        <v>405</v>
      </c>
      <c r="P447" s="103"/>
      <c r="Q447" s="103"/>
      <c r="R447" s="470"/>
      <c r="S447" s="470"/>
      <c r="T447" s="470"/>
      <c r="U447" s="470"/>
      <c r="V447" s="470"/>
      <c r="W447" s="470"/>
      <c r="X447" s="470"/>
      <c r="Y447" s="470"/>
      <c r="Z447" s="471"/>
      <c r="AA447" s="163"/>
      <c r="AB447" s="237"/>
    </row>
    <row r="448" spans="1:28" s="3" customFormat="1" ht="22.5" customHeight="1" x14ac:dyDescent="0.25">
      <c r="A448" s="101"/>
      <c r="B448" s="468"/>
      <c r="C448" s="245"/>
      <c r="D448" s="248"/>
      <c r="E448" s="102"/>
      <c r="F448" s="678" t="s">
        <v>436</v>
      </c>
      <c r="G448" s="678"/>
      <c r="H448" s="678"/>
      <c r="I448" s="678"/>
      <c r="J448" s="678"/>
      <c r="K448" s="678"/>
      <c r="L448" s="678"/>
      <c r="M448" s="678"/>
      <c r="N448" s="678"/>
      <c r="O448" s="678"/>
      <c r="P448" s="678"/>
      <c r="Q448" s="678"/>
      <c r="R448" s="678"/>
      <c r="S448" s="678"/>
      <c r="T448" s="678"/>
      <c r="U448" s="678"/>
      <c r="V448" s="678"/>
      <c r="W448" s="678"/>
      <c r="X448" s="678"/>
      <c r="Y448" s="678"/>
      <c r="Z448" s="471"/>
      <c r="AA448" s="163"/>
      <c r="AB448" s="237"/>
    </row>
    <row r="449" spans="1:28" s="3" customFormat="1" ht="22.5" customHeight="1" x14ac:dyDescent="0.25">
      <c r="A449" s="101"/>
      <c r="B449" s="468"/>
      <c r="C449" s="245"/>
      <c r="D449" s="248"/>
      <c r="E449" s="102"/>
      <c r="F449" s="678" t="s">
        <v>434</v>
      </c>
      <c r="G449" s="678"/>
      <c r="H449" s="678"/>
      <c r="I449" s="678"/>
      <c r="J449" s="678"/>
      <c r="K449" s="678"/>
      <c r="L449" s="103"/>
      <c r="M449" s="672"/>
      <c r="N449" s="672"/>
      <c r="O449" s="470" t="s">
        <v>405</v>
      </c>
      <c r="P449" s="470"/>
      <c r="Q449" s="470"/>
      <c r="R449" s="470"/>
      <c r="S449" s="470"/>
      <c r="T449" s="470"/>
      <c r="U449" s="470"/>
      <c r="V449" s="470"/>
      <c r="W449" s="470"/>
      <c r="X449" s="470"/>
      <c r="Y449" s="470"/>
      <c r="Z449" s="471"/>
      <c r="AA449" s="163"/>
      <c r="AB449" s="237"/>
    </row>
    <row r="450" spans="1:28" s="3" customFormat="1" ht="22.5" customHeight="1" x14ac:dyDescent="0.25">
      <c r="A450" s="101"/>
      <c r="B450" s="468"/>
      <c r="C450" s="245"/>
      <c r="D450" s="248"/>
      <c r="E450" s="102"/>
      <c r="F450" s="678" t="s">
        <v>435</v>
      </c>
      <c r="G450" s="678"/>
      <c r="H450" s="678"/>
      <c r="I450" s="678"/>
      <c r="J450" s="678"/>
      <c r="K450" s="678"/>
      <c r="L450" s="470"/>
      <c r="M450" s="672"/>
      <c r="N450" s="672"/>
      <c r="O450" s="470" t="s">
        <v>405</v>
      </c>
      <c r="P450" s="470"/>
      <c r="Q450" s="470"/>
      <c r="R450" s="470"/>
      <c r="S450" s="470"/>
      <c r="T450" s="470"/>
      <c r="U450" s="470"/>
      <c r="V450" s="470"/>
      <c r="W450" s="470"/>
      <c r="X450" s="470"/>
      <c r="Y450" s="470"/>
      <c r="Z450" s="471"/>
      <c r="AA450" s="163"/>
      <c r="AB450" s="237"/>
    </row>
    <row r="451" spans="1:28" s="3" customFormat="1" ht="22.5" customHeight="1" x14ac:dyDescent="0.25">
      <c r="A451" s="101"/>
      <c r="B451" s="468"/>
      <c r="C451" s="245"/>
      <c r="D451" s="248"/>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71"/>
      <c r="AA451" s="163"/>
      <c r="AB451" s="237"/>
    </row>
    <row r="452" spans="1:28" s="3" customFormat="1" ht="22.5" customHeight="1" x14ac:dyDescent="0.25">
      <c r="A452" s="101"/>
      <c r="B452" s="468"/>
      <c r="C452" s="245"/>
      <c r="D452" s="248"/>
      <c r="E452" s="677" t="s">
        <v>130</v>
      </c>
      <c r="F452" s="678"/>
      <c r="G452" s="678"/>
      <c r="H452" s="678"/>
      <c r="I452" s="678"/>
      <c r="J452" s="678"/>
      <c r="K452" s="678"/>
      <c r="L452" s="678"/>
      <c r="M452" s="678"/>
      <c r="N452" s="678"/>
      <c r="O452" s="678"/>
      <c r="P452" s="678"/>
      <c r="Q452" s="678"/>
      <c r="R452" s="678"/>
      <c r="S452" s="678"/>
      <c r="T452" s="678"/>
      <c r="U452" s="678"/>
      <c r="V452" s="678"/>
      <c r="W452" s="678"/>
      <c r="X452" s="678"/>
      <c r="Y452" s="678"/>
      <c r="Z452" s="679"/>
      <c r="AA452" s="492"/>
      <c r="AB452" s="237"/>
    </row>
    <row r="453" spans="1:28" s="3" customFormat="1" ht="22.5" customHeight="1" x14ac:dyDescent="0.25">
      <c r="A453" s="101"/>
      <c r="B453" s="468"/>
      <c r="C453" s="245"/>
      <c r="D453" s="248"/>
      <c r="E453" s="704" t="s">
        <v>455</v>
      </c>
      <c r="F453" s="680"/>
      <c r="G453" s="680"/>
      <c r="H453" s="680"/>
      <c r="I453" s="680"/>
      <c r="J453" s="680"/>
      <c r="K453" s="680"/>
      <c r="L453" s="680"/>
      <c r="M453" s="680"/>
      <c r="N453" s="680"/>
      <c r="O453" s="680"/>
      <c r="P453" s="680"/>
      <c r="Q453" s="680"/>
      <c r="R453" s="680"/>
      <c r="S453" s="680"/>
      <c r="T453" s="680"/>
      <c r="U453" s="680"/>
      <c r="V453" s="680"/>
      <c r="W453" s="680"/>
      <c r="X453" s="680"/>
      <c r="Y453" s="680"/>
      <c r="Z453" s="667"/>
      <c r="AA453" s="492"/>
      <c r="AB453" s="237"/>
    </row>
    <row r="454" spans="1:28" s="3" customFormat="1" ht="22.5" customHeight="1" x14ac:dyDescent="0.25">
      <c r="A454" s="101"/>
      <c r="B454" s="468"/>
      <c r="C454" s="245"/>
      <c r="D454" s="248"/>
      <c r="E454" s="677" t="s">
        <v>456</v>
      </c>
      <c r="F454" s="678"/>
      <c r="G454" s="678"/>
      <c r="H454" s="678"/>
      <c r="I454" s="678"/>
      <c r="J454" s="678"/>
      <c r="K454" s="678"/>
      <c r="L454" s="678"/>
      <c r="M454" s="678"/>
      <c r="N454" s="678"/>
      <c r="O454" s="678"/>
      <c r="P454" s="678"/>
      <c r="Q454" s="678"/>
      <c r="R454" s="678"/>
      <c r="S454" s="678"/>
      <c r="T454" s="678"/>
      <c r="U454" s="678"/>
      <c r="V454" s="678"/>
      <c r="W454" s="678"/>
      <c r="X454" s="678"/>
      <c r="Y454" s="678"/>
      <c r="Z454" s="679"/>
      <c r="AA454" s="492"/>
      <c r="AB454" s="237"/>
    </row>
    <row r="455" spans="1:28" s="3" customFormat="1" ht="22.5" customHeight="1" x14ac:dyDescent="0.25">
      <c r="A455" s="101"/>
      <c r="B455" s="468"/>
      <c r="C455" s="245"/>
      <c r="D455" s="248"/>
      <c r="E455" s="677" t="s">
        <v>457</v>
      </c>
      <c r="F455" s="678"/>
      <c r="G455" s="678"/>
      <c r="H455" s="678"/>
      <c r="I455" s="678"/>
      <c r="J455" s="678"/>
      <c r="K455" s="678"/>
      <c r="L455" s="678"/>
      <c r="M455" s="678"/>
      <c r="N455" s="678"/>
      <c r="O455" s="678"/>
      <c r="P455" s="678"/>
      <c r="Q455" s="678"/>
      <c r="R455" s="678"/>
      <c r="S455" s="678"/>
      <c r="T455" s="678"/>
      <c r="U455" s="678"/>
      <c r="V455" s="678"/>
      <c r="W455" s="678"/>
      <c r="X455" s="678"/>
      <c r="Y455" s="678"/>
      <c r="Z455" s="679"/>
      <c r="AA455" s="492"/>
      <c r="AB455" s="237"/>
    </row>
    <row r="456" spans="1:28" s="3" customFormat="1" ht="22.5" customHeight="1" x14ac:dyDescent="0.25">
      <c r="A456" s="101"/>
      <c r="B456" s="468"/>
      <c r="C456" s="245"/>
      <c r="D456" s="248"/>
      <c r="E456" s="677" t="s">
        <v>458</v>
      </c>
      <c r="F456" s="678"/>
      <c r="G456" s="678"/>
      <c r="H456" s="678"/>
      <c r="I456" s="678"/>
      <c r="J456" s="678"/>
      <c r="K456" s="678"/>
      <c r="L456" s="678"/>
      <c r="M456" s="678"/>
      <c r="N456" s="678"/>
      <c r="O456" s="678"/>
      <c r="P456" s="678"/>
      <c r="Q456" s="678"/>
      <c r="R456" s="678"/>
      <c r="S456" s="678"/>
      <c r="T456" s="678"/>
      <c r="U456" s="678"/>
      <c r="V456" s="678"/>
      <c r="W456" s="678"/>
      <c r="X456" s="678"/>
      <c r="Y456" s="678"/>
      <c r="Z456" s="679"/>
      <c r="AA456" s="492"/>
      <c r="AB456" s="237"/>
    </row>
    <row r="457" spans="1:28" s="3" customFormat="1" ht="22.5" customHeight="1" x14ac:dyDescent="0.25">
      <c r="A457" s="101"/>
      <c r="B457" s="468"/>
      <c r="C457" s="245"/>
      <c r="D457" s="248"/>
      <c r="E457" s="677" t="s">
        <v>459</v>
      </c>
      <c r="F457" s="678"/>
      <c r="G457" s="678"/>
      <c r="H457" s="678"/>
      <c r="I457" s="678"/>
      <c r="J457" s="678"/>
      <c r="K457" s="678"/>
      <c r="L457" s="678"/>
      <c r="M457" s="678"/>
      <c r="N457" s="678"/>
      <c r="O457" s="678"/>
      <c r="P457" s="678"/>
      <c r="Q457" s="678"/>
      <c r="R457" s="678"/>
      <c r="S457" s="678"/>
      <c r="T457" s="678"/>
      <c r="U457" s="678"/>
      <c r="V457" s="678"/>
      <c r="W457" s="678"/>
      <c r="X457" s="678"/>
      <c r="Y457" s="678"/>
      <c r="Z457" s="679"/>
      <c r="AA457" s="492"/>
      <c r="AB457" s="237"/>
    </row>
    <row r="458" spans="1:28" s="3" customFormat="1" ht="22.5" customHeight="1" x14ac:dyDescent="0.25">
      <c r="A458" s="172"/>
      <c r="B458" s="110"/>
      <c r="C458" s="246"/>
      <c r="D458" s="270"/>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c r="AA458" s="512"/>
      <c r="AB458" s="237"/>
    </row>
    <row r="459" spans="1:28" s="3" customFormat="1" ht="22.5" customHeight="1" x14ac:dyDescent="0.25">
      <c r="A459" s="173"/>
      <c r="B459" s="62"/>
      <c r="C459" s="250"/>
      <c r="D459" s="272"/>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c r="AA459" s="25"/>
      <c r="AB459" s="237"/>
    </row>
    <row r="460" spans="1:28" s="1" customFormat="1" ht="22.5" customHeight="1" x14ac:dyDescent="0.25">
      <c r="A460" s="522" t="s">
        <v>1570</v>
      </c>
      <c r="B460" s="484" t="s">
        <v>624</v>
      </c>
      <c r="C460" s="245"/>
      <c r="D460" s="275"/>
      <c r="E460" s="479"/>
      <c r="F460" s="480"/>
      <c r="G460" s="480"/>
      <c r="H460" s="480"/>
      <c r="I460" s="480"/>
      <c r="J460" s="480"/>
      <c r="K460" s="480"/>
      <c r="L460" s="480"/>
      <c r="M460" s="480"/>
      <c r="N460" s="480"/>
      <c r="O460" s="480"/>
      <c r="P460" s="480"/>
      <c r="Q460" s="480"/>
      <c r="R460" s="480"/>
      <c r="S460" s="480"/>
      <c r="T460" s="480"/>
      <c r="U460" s="480"/>
      <c r="V460" s="480"/>
      <c r="W460" s="480"/>
      <c r="X460" s="480"/>
      <c r="Y460" s="480"/>
      <c r="Z460" s="481"/>
      <c r="AA460" s="152"/>
      <c r="AB460" s="2"/>
    </row>
    <row r="461" spans="1:28" s="1" customFormat="1" ht="22.5" customHeight="1" x14ac:dyDescent="0.25">
      <c r="A461" s="522"/>
      <c r="B461" s="667" t="s">
        <v>625</v>
      </c>
      <c r="C461" s="245">
        <v>39</v>
      </c>
      <c r="D461" s="273" t="s">
        <v>219</v>
      </c>
      <c r="E461" s="677" t="s">
        <v>233</v>
      </c>
      <c r="F461" s="678"/>
      <c r="G461" s="678"/>
      <c r="H461" s="678"/>
      <c r="I461" s="678"/>
      <c r="J461" s="678"/>
      <c r="K461" s="678"/>
      <c r="L461" s="678"/>
      <c r="M461" s="678"/>
      <c r="N461" s="678"/>
      <c r="O461" s="678"/>
      <c r="P461" s="678"/>
      <c r="Q461" s="678"/>
      <c r="R461" s="678"/>
      <c r="S461" s="678"/>
      <c r="T461" s="678"/>
      <c r="U461" s="678"/>
      <c r="V461" s="678"/>
      <c r="W461" s="678"/>
      <c r="X461" s="678"/>
      <c r="Y461" s="678"/>
      <c r="Z461" s="679"/>
      <c r="AA461" s="666" t="s">
        <v>731</v>
      </c>
      <c r="AB461" s="538">
        <f>VLOOKUP(D461,$AI$53:$AJ$55,2,FALSE)</f>
        <v>0</v>
      </c>
    </row>
    <row r="462" spans="1:28" s="1" customFormat="1" ht="22.5" customHeight="1" x14ac:dyDescent="0.25">
      <c r="A462" s="522"/>
      <c r="B462" s="667"/>
      <c r="C462" s="245"/>
      <c r="D462" s="248"/>
      <c r="E462" s="677"/>
      <c r="F462" s="678"/>
      <c r="G462" s="678"/>
      <c r="H462" s="678"/>
      <c r="I462" s="678"/>
      <c r="J462" s="678"/>
      <c r="K462" s="678"/>
      <c r="L462" s="678"/>
      <c r="M462" s="678"/>
      <c r="N462" s="678"/>
      <c r="O462" s="678"/>
      <c r="P462" s="678"/>
      <c r="Q462" s="678"/>
      <c r="R462" s="678"/>
      <c r="S462" s="678"/>
      <c r="T462" s="678"/>
      <c r="U462" s="678"/>
      <c r="V462" s="678"/>
      <c r="W462" s="678"/>
      <c r="X462" s="678"/>
      <c r="Y462" s="678"/>
      <c r="Z462" s="679"/>
      <c r="AA462" s="666"/>
      <c r="AB462" s="2"/>
    </row>
    <row r="463" spans="1:28" s="1" customFormat="1" ht="22.5" customHeight="1" x14ac:dyDescent="0.25">
      <c r="A463" s="522"/>
      <c r="B463" s="667"/>
      <c r="C463" s="245"/>
      <c r="D463" s="248"/>
      <c r="E463" s="480"/>
      <c r="F463" s="756" t="s">
        <v>1598</v>
      </c>
      <c r="G463" s="756"/>
      <c r="H463" s="756"/>
      <c r="I463" s="756"/>
      <c r="J463" s="756"/>
      <c r="K463" s="756"/>
      <c r="L463" s="756"/>
      <c r="M463" s="756"/>
      <c r="N463" s="756"/>
      <c r="O463" s="756"/>
      <c r="P463" s="756"/>
      <c r="Q463" s="672"/>
      <c r="R463" s="672"/>
      <c r="S463" s="672"/>
      <c r="T463" s="516" t="s">
        <v>439</v>
      </c>
      <c r="U463" s="516"/>
      <c r="V463" s="516"/>
      <c r="W463" s="516"/>
      <c r="X463" s="516"/>
      <c r="Y463" s="516"/>
      <c r="Z463" s="104"/>
      <c r="AA463" s="666"/>
      <c r="AB463" s="2"/>
    </row>
    <row r="464" spans="1:28" s="1" customFormat="1" ht="22.5" customHeight="1" x14ac:dyDescent="0.25">
      <c r="A464" s="522"/>
      <c r="B464" s="667"/>
      <c r="C464" s="245"/>
      <c r="D464" s="248"/>
      <c r="E464" s="480"/>
      <c r="F464" s="756" t="s">
        <v>1599</v>
      </c>
      <c r="G464" s="756"/>
      <c r="H464" s="756"/>
      <c r="I464" s="756"/>
      <c r="J464" s="756"/>
      <c r="K464" s="756"/>
      <c r="L464" s="756"/>
      <c r="M464" s="756"/>
      <c r="N464" s="756"/>
      <c r="O464" s="756"/>
      <c r="P464" s="756"/>
      <c r="Q464" s="672"/>
      <c r="R464" s="672"/>
      <c r="S464" s="672"/>
      <c r="T464" s="516" t="s">
        <v>440</v>
      </c>
      <c r="U464" s="516"/>
      <c r="V464" s="480"/>
      <c r="W464" s="508"/>
      <c r="X464" s="508"/>
      <c r="Y464" s="508"/>
      <c r="Z464" s="509"/>
      <c r="AA464" s="666"/>
      <c r="AB464" s="2"/>
    </row>
    <row r="465" spans="1:32" s="1" customFormat="1" ht="22.5" customHeight="1" x14ac:dyDescent="0.25">
      <c r="A465" s="522"/>
      <c r="B465" s="667"/>
      <c r="C465" s="245"/>
      <c r="D465" s="248"/>
      <c r="E465" s="480"/>
      <c r="F465" s="678" t="s">
        <v>43</v>
      </c>
      <c r="G465" s="678"/>
      <c r="H465" s="678"/>
      <c r="I465" s="678"/>
      <c r="J465" s="678"/>
      <c r="K465" s="678"/>
      <c r="L465" s="678"/>
      <c r="M465" s="678"/>
      <c r="N465" s="678"/>
      <c r="O465" s="678"/>
      <c r="P465" s="678"/>
      <c r="Q465" s="678"/>
      <c r="R465" s="678"/>
      <c r="S465" s="678"/>
      <c r="T465" s="678"/>
      <c r="U465" s="678"/>
      <c r="V465" s="678"/>
      <c r="W465" s="678"/>
      <c r="X465" s="678"/>
      <c r="Y465" s="678"/>
      <c r="Z465" s="471"/>
      <c r="AA465" s="666"/>
      <c r="AB465" s="2"/>
    </row>
    <row r="466" spans="1:32" s="1" customFormat="1" ht="22.5" customHeight="1" x14ac:dyDescent="0.25">
      <c r="A466" s="522"/>
      <c r="B466" s="667"/>
      <c r="C466" s="245"/>
      <c r="D466" s="248"/>
      <c r="E466" s="480"/>
      <c r="F466" s="678"/>
      <c r="G466" s="678"/>
      <c r="H466" s="678"/>
      <c r="I466" s="678"/>
      <c r="J466" s="678"/>
      <c r="K466" s="678"/>
      <c r="L466" s="678"/>
      <c r="M466" s="678"/>
      <c r="N466" s="678"/>
      <c r="O466" s="678"/>
      <c r="P466" s="678"/>
      <c r="Q466" s="678"/>
      <c r="R466" s="678"/>
      <c r="S466" s="678"/>
      <c r="T466" s="678"/>
      <c r="U466" s="678"/>
      <c r="V466" s="678"/>
      <c r="W466" s="678"/>
      <c r="X466" s="678"/>
      <c r="Y466" s="678"/>
      <c r="Z466" s="471"/>
      <c r="AA466" s="666"/>
      <c r="AB466" s="2"/>
    </row>
    <row r="467" spans="1:32" s="1" customFormat="1" ht="22.5" customHeight="1" x14ac:dyDescent="0.25">
      <c r="A467" s="522"/>
      <c r="B467" s="667"/>
      <c r="C467" s="245"/>
      <c r="D467" s="248"/>
      <c r="E467" s="480"/>
      <c r="F467" s="678" t="s">
        <v>225</v>
      </c>
      <c r="G467" s="678"/>
      <c r="H467" s="678"/>
      <c r="I467" s="678"/>
      <c r="J467" s="678"/>
      <c r="K467" s="678"/>
      <c r="L467" s="678"/>
      <c r="M467" s="678"/>
      <c r="N467" s="678"/>
      <c r="O467" s="678"/>
      <c r="P467" s="678"/>
      <c r="Q467" s="678"/>
      <c r="R467" s="678"/>
      <c r="S467" s="678"/>
      <c r="T467" s="678"/>
      <c r="U467" s="678"/>
      <c r="V467" s="678"/>
      <c r="W467" s="678"/>
      <c r="X467" s="678"/>
      <c r="Y467" s="678"/>
      <c r="Z467" s="471"/>
      <c r="AA467" s="666"/>
      <c r="AB467" s="2"/>
    </row>
    <row r="468" spans="1:32" s="1" customFormat="1" ht="22.5" customHeight="1" x14ac:dyDescent="0.25">
      <c r="A468" s="522"/>
      <c r="B468" s="484"/>
      <c r="C468" s="245"/>
      <c r="D468" s="248"/>
      <c r="E468" s="480"/>
      <c r="F468" s="678"/>
      <c r="G468" s="678"/>
      <c r="H468" s="678"/>
      <c r="I468" s="678"/>
      <c r="J468" s="678"/>
      <c r="K468" s="678"/>
      <c r="L468" s="678"/>
      <c r="M468" s="678"/>
      <c r="N468" s="678"/>
      <c r="O468" s="678"/>
      <c r="P468" s="678"/>
      <c r="Q468" s="678"/>
      <c r="R468" s="678"/>
      <c r="S468" s="678"/>
      <c r="T468" s="678"/>
      <c r="U468" s="678"/>
      <c r="V468" s="678"/>
      <c r="W468" s="678"/>
      <c r="X468" s="678"/>
      <c r="Y468" s="678"/>
      <c r="Z468" s="471"/>
      <c r="AA468" s="666"/>
      <c r="AB468" s="2"/>
    </row>
    <row r="469" spans="1:32" s="1" customFormat="1" ht="22.5" customHeight="1" x14ac:dyDescent="0.25">
      <c r="A469" s="522"/>
      <c r="B469" s="484"/>
      <c r="C469" s="245"/>
      <c r="D469" s="248"/>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666"/>
      <c r="AB469" s="238"/>
      <c r="AC469" s="5"/>
      <c r="AD469" s="5"/>
      <c r="AE469" s="5"/>
      <c r="AF469" s="5"/>
    </row>
    <row r="470" spans="1:32" s="1" customFormat="1" ht="22.5" customHeight="1" x14ac:dyDescent="0.25">
      <c r="A470" s="522"/>
      <c r="B470" s="484"/>
      <c r="C470" s="245"/>
      <c r="D470" s="248"/>
      <c r="E470" s="749" t="s">
        <v>232</v>
      </c>
      <c r="F470" s="720"/>
      <c r="G470" s="720"/>
      <c r="H470" s="720"/>
      <c r="I470" s="720"/>
      <c r="J470" s="720"/>
      <c r="K470" s="720"/>
      <c r="L470" s="720"/>
      <c r="M470" s="720"/>
      <c r="N470" s="720"/>
      <c r="O470" s="720"/>
      <c r="P470" s="720"/>
      <c r="Q470" s="720"/>
      <c r="R470" s="720"/>
      <c r="S470" s="720"/>
      <c r="T470" s="720"/>
      <c r="U470" s="720"/>
      <c r="V470" s="720"/>
      <c r="W470" s="720"/>
      <c r="X470" s="720"/>
      <c r="Y470" s="720"/>
      <c r="Z470" s="750"/>
      <c r="AA470" s="492"/>
      <c r="AB470" s="2"/>
    </row>
    <row r="471" spans="1:32" s="1" customFormat="1" ht="22.5" customHeight="1" x14ac:dyDescent="0.25">
      <c r="A471" s="522"/>
      <c r="B471" s="49"/>
      <c r="C471" s="245"/>
      <c r="D471" s="248"/>
      <c r="E471" s="749"/>
      <c r="F471" s="720"/>
      <c r="G471" s="720"/>
      <c r="H471" s="720"/>
      <c r="I471" s="720"/>
      <c r="J471" s="720"/>
      <c r="K471" s="720"/>
      <c r="L471" s="720"/>
      <c r="M471" s="720"/>
      <c r="N471" s="720"/>
      <c r="O471" s="720"/>
      <c r="P471" s="720"/>
      <c r="Q471" s="720"/>
      <c r="R471" s="720"/>
      <c r="S471" s="720"/>
      <c r="T471" s="720"/>
      <c r="U471" s="720"/>
      <c r="V471" s="720"/>
      <c r="W471" s="720"/>
      <c r="X471" s="720"/>
      <c r="Y471" s="720"/>
      <c r="Z471" s="750"/>
      <c r="AA471" s="492"/>
      <c r="AB471" s="2"/>
    </row>
    <row r="472" spans="1:32" s="1" customFormat="1" ht="22.5" customHeight="1" x14ac:dyDescent="0.25">
      <c r="A472" s="522"/>
      <c r="B472" s="49"/>
      <c r="C472" s="245"/>
      <c r="D472" s="248"/>
      <c r="E472" s="480"/>
      <c r="F472" s="756" t="s">
        <v>1598</v>
      </c>
      <c r="G472" s="756"/>
      <c r="H472" s="756"/>
      <c r="I472" s="756"/>
      <c r="J472" s="756"/>
      <c r="K472" s="756"/>
      <c r="L472" s="756"/>
      <c r="M472" s="756"/>
      <c r="N472" s="756"/>
      <c r="O472" s="756"/>
      <c r="P472" s="756"/>
      <c r="Q472" s="672"/>
      <c r="R472" s="672"/>
      <c r="S472" s="672"/>
      <c r="T472" s="516" t="s">
        <v>441</v>
      </c>
      <c r="U472" s="516"/>
      <c r="V472" s="516"/>
      <c r="W472" s="516"/>
      <c r="X472" s="516"/>
      <c r="Y472" s="516"/>
      <c r="Z472" s="104"/>
      <c r="AA472" s="492"/>
      <c r="AB472" s="2"/>
    </row>
    <row r="473" spans="1:32" s="1" customFormat="1" ht="22.5" customHeight="1" x14ac:dyDescent="0.25">
      <c r="A473" s="522"/>
      <c r="B473" s="49"/>
      <c r="C473" s="245"/>
      <c r="D473" s="248"/>
      <c r="E473" s="480"/>
      <c r="F473" s="756" t="s">
        <v>1599</v>
      </c>
      <c r="G473" s="756"/>
      <c r="H473" s="756"/>
      <c r="I473" s="756"/>
      <c r="J473" s="756"/>
      <c r="K473" s="756"/>
      <c r="L473" s="756"/>
      <c r="M473" s="756"/>
      <c r="N473" s="756"/>
      <c r="O473" s="756"/>
      <c r="P473" s="756"/>
      <c r="Q473" s="672"/>
      <c r="R473" s="672"/>
      <c r="S473" s="672"/>
      <c r="T473" s="516" t="s">
        <v>440</v>
      </c>
      <c r="U473" s="516"/>
      <c r="V473" s="480"/>
      <c r="W473" s="508"/>
      <c r="X473" s="508"/>
      <c r="Y473" s="508"/>
      <c r="Z473" s="509"/>
      <c r="AA473" s="492"/>
      <c r="AB473" s="2"/>
    </row>
    <row r="474" spans="1:32" s="1" customFormat="1" ht="22.5" customHeight="1" x14ac:dyDescent="0.25">
      <c r="A474" s="522"/>
      <c r="B474" s="49"/>
      <c r="C474" s="245"/>
      <c r="D474" s="248"/>
      <c r="E474" s="480"/>
      <c r="F474" s="801" t="s">
        <v>442</v>
      </c>
      <c r="G474" s="801"/>
      <c r="H474" s="801"/>
      <c r="I474" s="801"/>
      <c r="J474" s="801"/>
      <c r="K474" s="801"/>
      <c r="L474" s="801"/>
      <c r="M474" s="801"/>
      <c r="N474" s="801"/>
      <c r="O474" s="801"/>
      <c r="P474" s="480"/>
      <c r="Q474" s="678"/>
      <c r="R474" s="678"/>
      <c r="S474" s="799" t="s">
        <v>1613</v>
      </c>
      <c r="T474" s="799"/>
      <c r="U474" s="799"/>
      <c r="V474" s="799"/>
      <c r="W474" s="799"/>
      <c r="X474" s="799"/>
      <c r="Y474" s="799"/>
      <c r="Z474" s="800"/>
      <c r="AA474" s="492"/>
      <c r="AB474" s="2"/>
    </row>
    <row r="475" spans="1:32" s="1" customFormat="1" ht="22.5" customHeight="1" x14ac:dyDescent="0.25">
      <c r="A475" s="522"/>
      <c r="B475" s="49"/>
      <c r="C475" s="245"/>
      <c r="D475" s="248"/>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c r="AA475" s="492"/>
      <c r="AB475" s="2"/>
    </row>
    <row r="476" spans="1:32" s="1" customFormat="1" ht="22.5" customHeight="1" x14ac:dyDescent="0.25">
      <c r="A476" s="522"/>
      <c r="B476" s="468"/>
      <c r="C476" s="245"/>
      <c r="D476" s="247"/>
      <c r="E476" s="480"/>
      <c r="F476" s="703" t="s">
        <v>443</v>
      </c>
      <c r="G476" s="703"/>
      <c r="H476" s="703"/>
      <c r="I476" s="703"/>
      <c r="J476" s="703"/>
      <c r="K476" s="784" t="str">
        <f>IFERROR(Q463/Q472,"")</f>
        <v/>
      </c>
      <c r="L476" s="784"/>
      <c r="M476" s="515"/>
      <c r="N476" s="515"/>
      <c r="O476" s="515"/>
      <c r="P476" s="515"/>
      <c r="Q476" s="515"/>
      <c r="R476" s="515"/>
      <c r="S476" s="515"/>
      <c r="T476" s="515"/>
      <c r="U476" s="515"/>
      <c r="V476" s="515"/>
      <c r="W476" s="515"/>
      <c r="X476" s="515"/>
      <c r="Y476" s="515"/>
      <c r="Z476" s="66"/>
      <c r="AA476" s="492"/>
      <c r="AB476" s="2"/>
    </row>
    <row r="477" spans="1:32" s="1" customFormat="1" ht="22.5" customHeight="1" x14ac:dyDescent="0.25">
      <c r="A477" s="53"/>
      <c r="B477" s="539"/>
      <c r="C477" s="259"/>
      <c r="D477" s="54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541"/>
      <c r="AB477" s="2"/>
    </row>
    <row r="478" spans="1:32" s="1" customFormat="1" ht="22.5" customHeight="1" x14ac:dyDescent="0.25">
      <c r="A478" s="54"/>
      <c r="B478" s="99"/>
      <c r="C478" s="258"/>
      <c r="D478" s="272"/>
      <c r="E478" s="105"/>
      <c r="F478" s="100"/>
      <c r="G478" s="100"/>
      <c r="H478" s="100"/>
      <c r="I478" s="100"/>
      <c r="J478" s="100"/>
      <c r="K478" s="100"/>
      <c r="L478" s="100"/>
      <c r="M478" s="100"/>
      <c r="N478" s="100"/>
      <c r="O478" s="100"/>
      <c r="P478" s="100"/>
      <c r="Q478" s="100"/>
      <c r="R478" s="100"/>
      <c r="S478" s="100"/>
      <c r="T478" s="100"/>
      <c r="U478" s="100"/>
      <c r="V478" s="100"/>
      <c r="W478" s="100"/>
      <c r="X478" s="100"/>
      <c r="Y478" s="100"/>
      <c r="Z478" s="106"/>
      <c r="AA478" s="164"/>
      <c r="AB478" s="2"/>
    </row>
    <row r="479" spans="1:32" s="1" customFormat="1" ht="22.5" customHeight="1" x14ac:dyDescent="0.25">
      <c r="A479" s="522" t="s">
        <v>1571</v>
      </c>
      <c r="B479" s="471" t="s">
        <v>626</v>
      </c>
      <c r="C479" s="245"/>
      <c r="D479" s="275"/>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c r="AA479" s="492"/>
      <c r="AB479" s="2"/>
    </row>
    <row r="480" spans="1:32" s="1" customFormat="1" ht="22.5" customHeight="1" x14ac:dyDescent="0.25">
      <c r="A480" s="522"/>
      <c r="B480" s="667" t="s">
        <v>627</v>
      </c>
      <c r="C480" s="245">
        <v>40</v>
      </c>
      <c r="D480" s="92" t="s">
        <v>4</v>
      </c>
      <c r="E480" s="677" t="s">
        <v>122</v>
      </c>
      <c r="F480" s="678"/>
      <c r="G480" s="678"/>
      <c r="H480" s="678"/>
      <c r="I480" s="678"/>
      <c r="J480" s="678"/>
      <c r="K480" s="678"/>
      <c r="L480" s="678"/>
      <c r="M480" s="678"/>
      <c r="N480" s="678"/>
      <c r="O480" s="678"/>
      <c r="P480" s="678"/>
      <c r="Q480" s="678"/>
      <c r="R480" s="678"/>
      <c r="S480" s="678"/>
      <c r="T480" s="678"/>
      <c r="U480" s="678"/>
      <c r="V480" s="678"/>
      <c r="W480" s="678"/>
      <c r="X480" s="678"/>
      <c r="Y480" s="678"/>
      <c r="Z480" s="679"/>
      <c r="AA480" s="492" t="s">
        <v>123</v>
      </c>
      <c r="AB480" s="538">
        <f>VLOOKUP(D480,$AI$57:$AJ$59,2,FALSE)</f>
        <v>0</v>
      </c>
    </row>
    <row r="481" spans="1:28" s="1" customFormat="1" ht="22.5" customHeight="1" x14ac:dyDescent="0.25">
      <c r="A481" s="522"/>
      <c r="B481" s="667"/>
      <c r="C481" s="245"/>
      <c r="D481" s="248"/>
      <c r="E481" s="480"/>
      <c r="F481" s="703" t="s">
        <v>419</v>
      </c>
      <c r="G481" s="703"/>
      <c r="H481" s="703"/>
      <c r="I481" s="703"/>
      <c r="J481" s="703"/>
      <c r="K481" s="668"/>
      <c r="L481" s="668"/>
      <c r="M481" s="668"/>
      <c r="N481" s="668"/>
      <c r="O481" s="668"/>
      <c r="P481" s="668"/>
      <c r="Q481" s="497"/>
      <c r="R481" s="497"/>
      <c r="S481" s="497"/>
      <c r="T481" s="497"/>
      <c r="U481" s="497"/>
      <c r="V481" s="497"/>
      <c r="W481" s="497"/>
      <c r="X481" s="497"/>
      <c r="Y481" s="497"/>
      <c r="Z481" s="468"/>
      <c r="AA481" s="492"/>
      <c r="AB481" s="2"/>
    </row>
    <row r="482" spans="1:28" s="1" customFormat="1" ht="22.5" customHeight="1" x14ac:dyDescent="0.25">
      <c r="A482" s="522"/>
      <c r="B482" s="667"/>
      <c r="C482" s="245"/>
      <c r="D482" s="248"/>
      <c r="E482" s="81"/>
      <c r="F482" s="702" t="s">
        <v>125</v>
      </c>
      <c r="G482" s="702"/>
      <c r="H482" s="702"/>
      <c r="I482" s="702"/>
      <c r="J482" s="702"/>
      <c r="K482" s="680"/>
      <c r="L482" s="680"/>
      <c r="M482" s="680"/>
      <c r="N482" s="680"/>
      <c r="O482" s="680"/>
      <c r="P482" s="680"/>
      <c r="Q482" s="680"/>
      <c r="R482" s="680"/>
      <c r="S482" s="680"/>
      <c r="T482" s="680"/>
      <c r="U482" s="680"/>
      <c r="V482" s="680"/>
      <c r="W482" s="680"/>
      <c r="X482" s="680"/>
      <c r="Y482" s="680"/>
      <c r="Z482" s="29"/>
      <c r="AA482" s="492" t="s">
        <v>124</v>
      </c>
      <c r="AB482" s="2"/>
    </row>
    <row r="483" spans="1:28" s="1" customFormat="1" ht="22.5" customHeight="1" x14ac:dyDescent="0.25">
      <c r="A483" s="522"/>
      <c r="B483" s="667"/>
      <c r="C483" s="245"/>
      <c r="D483" s="248"/>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500"/>
      <c r="AB483" s="2"/>
    </row>
    <row r="484" spans="1:28" s="1" customFormat="1" ht="22.5" customHeight="1" x14ac:dyDescent="0.25">
      <c r="A484" s="522"/>
      <c r="B484" s="667"/>
      <c r="C484" s="245"/>
      <c r="D484" s="248"/>
      <c r="E484" s="704" t="s">
        <v>444</v>
      </c>
      <c r="F484" s="680"/>
      <c r="G484" s="680"/>
      <c r="H484" s="680"/>
      <c r="I484" s="680"/>
      <c r="J484" s="680"/>
      <c r="K484" s="680"/>
      <c r="L484" s="680"/>
      <c r="M484" s="680"/>
      <c r="N484" s="680"/>
      <c r="O484" s="680"/>
      <c r="P484" s="680"/>
      <c r="Q484" s="680"/>
      <c r="R484" s="680"/>
      <c r="S484" s="680"/>
      <c r="T484" s="680"/>
      <c r="U484" s="680"/>
      <c r="V484" s="680"/>
      <c r="W484" s="680"/>
      <c r="X484" s="680"/>
      <c r="Y484" s="680"/>
      <c r="Z484" s="667"/>
      <c r="AA484" s="500"/>
      <c r="AB484" s="2"/>
    </row>
    <row r="485" spans="1:28" s="1" customFormat="1" ht="22.5" customHeight="1" x14ac:dyDescent="0.25">
      <c r="A485" s="522"/>
      <c r="B485" s="667"/>
      <c r="C485" s="245"/>
      <c r="D485" s="248"/>
      <c r="E485" s="704"/>
      <c r="F485" s="680"/>
      <c r="G485" s="680"/>
      <c r="H485" s="680"/>
      <c r="I485" s="680"/>
      <c r="J485" s="680"/>
      <c r="K485" s="680"/>
      <c r="L485" s="680"/>
      <c r="M485" s="680"/>
      <c r="N485" s="680"/>
      <c r="O485" s="680"/>
      <c r="P485" s="680"/>
      <c r="Q485" s="680"/>
      <c r="R485" s="680"/>
      <c r="S485" s="680"/>
      <c r="T485" s="680"/>
      <c r="U485" s="680"/>
      <c r="V485" s="680"/>
      <c r="W485" s="680"/>
      <c r="X485" s="680"/>
      <c r="Y485" s="680"/>
      <c r="Z485" s="667"/>
      <c r="AA485" s="500"/>
      <c r="AB485" s="2"/>
    </row>
    <row r="486" spans="1:28" s="1" customFormat="1" ht="22.5" customHeight="1" x14ac:dyDescent="0.25">
      <c r="A486" s="522"/>
      <c r="B486" s="667"/>
      <c r="C486" s="245"/>
      <c r="D486" s="248"/>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500"/>
      <c r="AB486" s="2"/>
    </row>
    <row r="487" spans="1:28" s="1" customFormat="1" ht="22.5" customHeight="1" x14ac:dyDescent="0.25">
      <c r="A487" s="522"/>
      <c r="B487" s="667"/>
      <c r="C487" s="245"/>
      <c r="D487" s="248"/>
      <c r="E487" s="781" t="s">
        <v>445</v>
      </c>
      <c r="F487" s="782"/>
      <c r="G487" s="782"/>
      <c r="H487" s="782"/>
      <c r="I487" s="782"/>
      <c r="J487" s="782"/>
      <c r="K487" s="782"/>
      <c r="L487" s="782"/>
      <c r="M487" s="782"/>
      <c r="N487" s="782"/>
      <c r="O487" s="782"/>
      <c r="P487" s="782"/>
      <c r="Q487" s="782"/>
      <c r="R487" s="782"/>
      <c r="S487" s="782"/>
      <c r="T487" s="782"/>
      <c r="U487" s="782"/>
      <c r="V487" s="782"/>
      <c r="W487" s="782"/>
      <c r="X487" s="782"/>
      <c r="Y487" s="782"/>
      <c r="Z487" s="783"/>
      <c r="AA487" s="500"/>
      <c r="AB487" s="2"/>
    </row>
    <row r="488" spans="1:28" s="1" customFormat="1" ht="22.5" customHeight="1" x14ac:dyDescent="0.25">
      <c r="A488" s="522"/>
      <c r="B488" s="667"/>
      <c r="C488" s="245"/>
      <c r="D488" s="248"/>
      <c r="E488" s="781"/>
      <c r="F488" s="782"/>
      <c r="G488" s="782"/>
      <c r="H488" s="782"/>
      <c r="I488" s="782"/>
      <c r="J488" s="782"/>
      <c r="K488" s="782"/>
      <c r="L488" s="782"/>
      <c r="M488" s="782"/>
      <c r="N488" s="782"/>
      <c r="O488" s="782"/>
      <c r="P488" s="782"/>
      <c r="Q488" s="782"/>
      <c r="R488" s="782"/>
      <c r="S488" s="782"/>
      <c r="T488" s="782"/>
      <c r="U488" s="782"/>
      <c r="V488" s="782"/>
      <c r="W488" s="782"/>
      <c r="X488" s="782"/>
      <c r="Y488" s="782"/>
      <c r="Z488" s="783"/>
      <c r="AA488" s="500"/>
      <c r="AB488" s="2"/>
    </row>
    <row r="489" spans="1:28" s="1" customFormat="1" ht="22.5" customHeight="1" x14ac:dyDescent="0.25">
      <c r="A489" s="522"/>
      <c r="B489" s="484"/>
      <c r="C489" s="245"/>
      <c r="D489" s="248"/>
      <c r="E489" s="469"/>
      <c r="F489" s="470"/>
      <c r="G489" s="470"/>
      <c r="H489" s="470"/>
      <c r="I489" s="470"/>
      <c r="J489" s="470"/>
      <c r="K489" s="470"/>
      <c r="L489" s="470"/>
      <c r="M489" s="470"/>
      <c r="N489" s="470"/>
      <c r="O489" s="470"/>
      <c r="P489" s="470"/>
      <c r="Q489" s="470"/>
      <c r="R489" s="470"/>
      <c r="S489" s="470"/>
      <c r="T489" s="470"/>
      <c r="U489" s="470"/>
      <c r="V489" s="470"/>
      <c r="W489" s="470"/>
      <c r="X489" s="470"/>
      <c r="Y489" s="470"/>
      <c r="Z489" s="471"/>
      <c r="AA489" s="26"/>
      <c r="AB489" s="2"/>
    </row>
    <row r="490" spans="1:28" s="1" customFormat="1" ht="22.5" customHeight="1" x14ac:dyDescent="0.25">
      <c r="A490" s="522"/>
      <c r="B490" s="29"/>
      <c r="C490" s="253"/>
      <c r="D490" s="248"/>
      <c r="E490" s="781" t="s">
        <v>446</v>
      </c>
      <c r="F490" s="782"/>
      <c r="G490" s="782"/>
      <c r="H490" s="782"/>
      <c r="I490" s="782"/>
      <c r="J490" s="782"/>
      <c r="K490" s="782"/>
      <c r="L490" s="782"/>
      <c r="M490" s="782"/>
      <c r="N490" s="782"/>
      <c r="O490" s="782"/>
      <c r="P490" s="782"/>
      <c r="Q490" s="782"/>
      <c r="R490" s="782"/>
      <c r="S490" s="782"/>
      <c r="T490" s="782"/>
      <c r="U490" s="782"/>
      <c r="V490" s="782"/>
      <c r="W490" s="782"/>
      <c r="X490" s="782"/>
      <c r="Y490" s="782"/>
      <c r="Z490" s="783"/>
      <c r="AA490" s="26"/>
      <c r="AB490" s="2"/>
    </row>
    <row r="491" spans="1:28" s="1" customFormat="1" ht="22.5" customHeight="1" x14ac:dyDescent="0.25">
      <c r="A491" s="53"/>
      <c r="B491" s="169"/>
      <c r="C491" s="253"/>
      <c r="D491" s="248"/>
      <c r="E491" s="529"/>
      <c r="F491" s="530"/>
      <c r="G491" s="530"/>
      <c r="H491" s="530"/>
      <c r="I491" s="530"/>
      <c r="J491" s="530"/>
      <c r="K491" s="530"/>
      <c r="L491" s="530"/>
      <c r="M491" s="530"/>
      <c r="N491" s="530"/>
      <c r="O491" s="530"/>
      <c r="P491" s="530"/>
      <c r="Q491" s="530"/>
      <c r="R491" s="530"/>
      <c r="S491" s="530"/>
      <c r="T491" s="530"/>
      <c r="U491" s="530"/>
      <c r="V491" s="530"/>
      <c r="W491" s="530"/>
      <c r="X491" s="530"/>
      <c r="Y491" s="530"/>
      <c r="Z491" s="531"/>
      <c r="AA491" s="26"/>
      <c r="AB491" s="2"/>
    </row>
    <row r="492" spans="1:28" s="1" customFormat="1" ht="22.5" customHeight="1" x14ac:dyDescent="0.25">
      <c r="A492" s="54"/>
      <c r="B492" s="99"/>
      <c r="C492" s="258"/>
      <c r="D492" s="272"/>
      <c r="E492" s="107"/>
      <c r="F492" s="108"/>
      <c r="G492" s="108"/>
      <c r="H492" s="108"/>
      <c r="I492" s="108"/>
      <c r="J492" s="108"/>
      <c r="K492" s="108"/>
      <c r="L492" s="108"/>
      <c r="M492" s="108"/>
      <c r="N492" s="108"/>
      <c r="O492" s="108"/>
      <c r="P492" s="108"/>
      <c r="Q492" s="108"/>
      <c r="R492" s="108"/>
      <c r="S492" s="108"/>
      <c r="T492" s="108"/>
      <c r="U492" s="108"/>
      <c r="V492" s="108"/>
      <c r="W492" s="108"/>
      <c r="X492" s="108"/>
      <c r="Y492" s="108"/>
      <c r="Z492" s="109"/>
      <c r="AA492" s="164"/>
      <c r="AB492" s="2"/>
    </row>
    <row r="493" spans="1:28" s="1" customFormat="1" ht="22.5" customHeight="1" x14ac:dyDescent="0.25">
      <c r="A493" s="522" t="s">
        <v>1572</v>
      </c>
      <c r="B493" s="484" t="s">
        <v>628</v>
      </c>
      <c r="C493" s="245"/>
      <c r="D493" s="275"/>
      <c r="E493" s="483"/>
      <c r="F493" s="475"/>
      <c r="G493" s="475"/>
      <c r="H493" s="475"/>
      <c r="I493" s="475"/>
      <c r="J493" s="475"/>
      <c r="K493" s="475"/>
      <c r="L493" s="475"/>
      <c r="M493" s="475"/>
      <c r="N493" s="475"/>
      <c r="O493" s="475"/>
      <c r="P493" s="475"/>
      <c r="Q493" s="475"/>
      <c r="R493" s="475"/>
      <c r="S493" s="475"/>
      <c r="T493" s="475"/>
      <c r="U493" s="475"/>
      <c r="V493" s="475"/>
      <c r="W493" s="475"/>
      <c r="X493" s="475"/>
      <c r="Y493" s="475"/>
      <c r="Z493" s="484"/>
      <c r="AA493" s="500"/>
      <c r="AB493" s="2"/>
    </row>
    <row r="494" spans="1:28" s="1" customFormat="1" ht="22.5" customHeight="1" x14ac:dyDescent="0.25">
      <c r="A494" s="522"/>
      <c r="B494" s="667" t="s">
        <v>629</v>
      </c>
      <c r="C494" s="245">
        <v>41</v>
      </c>
      <c r="D494" s="92" t="s">
        <v>4</v>
      </c>
      <c r="E494" s="677" t="s">
        <v>454</v>
      </c>
      <c r="F494" s="678"/>
      <c r="G494" s="678"/>
      <c r="H494" s="678"/>
      <c r="I494" s="678"/>
      <c r="J494" s="678"/>
      <c r="K494" s="678"/>
      <c r="L494" s="678"/>
      <c r="M494" s="678"/>
      <c r="N494" s="678"/>
      <c r="O494" s="678"/>
      <c r="P494" s="678"/>
      <c r="Q494" s="678"/>
      <c r="R494" s="678"/>
      <c r="S494" s="678"/>
      <c r="T494" s="678"/>
      <c r="U494" s="678"/>
      <c r="V494" s="678"/>
      <c r="W494" s="678"/>
      <c r="X494" s="678"/>
      <c r="Y494" s="678"/>
      <c r="Z494" s="679"/>
      <c r="AA494" s="492" t="s">
        <v>106</v>
      </c>
      <c r="AB494" s="538">
        <f>VLOOKUP(D494,$AI$57:$AJ$59,2,FALSE)</f>
        <v>0</v>
      </c>
    </row>
    <row r="495" spans="1:28" s="1" customFormat="1" ht="22.5" customHeight="1" x14ac:dyDescent="0.25">
      <c r="A495" s="522"/>
      <c r="B495" s="667"/>
      <c r="C495" s="245"/>
      <c r="D495" s="248"/>
      <c r="E495" s="677"/>
      <c r="F495" s="678"/>
      <c r="G495" s="678"/>
      <c r="H495" s="678"/>
      <c r="I495" s="678"/>
      <c r="J495" s="678"/>
      <c r="K495" s="678"/>
      <c r="L495" s="678"/>
      <c r="M495" s="678"/>
      <c r="N495" s="678"/>
      <c r="O495" s="678"/>
      <c r="P495" s="678"/>
      <c r="Q495" s="678"/>
      <c r="R495" s="678"/>
      <c r="S495" s="678"/>
      <c r="T495" s="678"/>
      <c r="U495" s="678"/>
      <c r="V495" s="678"/>
      <c r="W495" s="678"/>
      <c r="X495" s="678"/>
      <c r="Y495" s="678"/>
      <c r="Z495" s="679"/>
      <c r="AA495" s="500"/>
      <c r="AB495" s="2"/>
    </row>
    <row r="496" spans="1:28" s="1" customFormat="1" ht="22.5" customHeight="1" x14ac:dyDescent="0.25">
      <c r="A496" s="522"/>
      <c r="B496" s="667"/>
      <c r="C496" s="245"/>
      <c r="D496" s="247"/>
      <c r="E496" s="677"/>
      <c r="F496" s="678"/>
      <c r="G496" s="678"/>
      <c r="H496" s="678"/>
      <c r="I496" s="678"/>
      <c r="J496" s="678"/>
      <c r="K496" s="678"/>
      <c r="L496" s="678"/>
      <c r="M496" s="678"/>
      <c r="N496" s="678"/>
      <c r="O496" s="678"/>
      <c r="P496" s="678"/>
      <c r="Q496" s="678"/>
      <c r="R496" s="678"/>
      <c r="S496" s="678"/>
      <c r="T496" s="678"/>
      <c r="U496" s="678"/>
      <c r="V496" s="678"/>
      <c r="W496" s="678"/>
      <c r="X496" s="678"/>
      <c r="Y496" s="678"/>
      <c r="Z496" s="679"/>
      <c r="AA496" s="743" t="s">
        <v>162</v>
      </c>
      <c r="AB496" s="2"/>
    </row>
    <row r="497" spans="1:28" s="1" customFormat="1" ht="22.5" customHeight="1" x14ac:dyDescent="0.25">
      <c r="A497" s="522"/>
      <c r="B497" s="667"/>
      <c r="C497" s="245"/>
      <c r="D497" s="247"/>
      <c r="E497" s="677"/>
      <c r="F497" s="678"/>
      <c r="G497" s="678"/>
      <c r="H497" s="678"/>
      <c r="I497" s="678"/>
      <c r="J497" s="678"/>
      <c r="K497" s="678"/>
      <c r="L497" s="678"/>
      <c r="M497" s="678"/>
      <c r="N497" s="678"/>
      <c r="O497" s="678"/>
      <c r="P497" s="678"/>
      <c r="Q497" s="678"/>
      <c r="R497" s="678"/>
      <c r="S497" s="678"/>
      <c r="T497" s="678"/>
      <c r="U497" s="678"/>
      <c r="V497" s="678"/>
      <c r="W497" s="678"/>
      <c r="X497" s="678"/>
      <c r="Y497" s="678"/>
      <c r="Z497" s="679"/>
      <c r="AA497" s="743"/>
      <c r="AB497" s="2"/>
    </row>
    <row r="498" spans="1:28" s="1" customFormat="1" ht="22.5" customHeight="1" x14ac:dyDescent="0.25">
      <c r="A498" s="522"/>
      <c r="B498" s="667"/>
      <c r="C498" s="245"/>
      <c r="D498" s="247"/>
      <c r="E498" s="677"/>
      <c r="F498" s="678"/>
      <c r="G498" s="678"/>
      <c r="H498" s="678"/>
      <c r="I498" s="678"/>
      <c r="J498" s="678"/>
      <c r="K498" s="678"/>
      <c r="L498" s="678"/>
      <c r="M498" s="678"/>
      <c r="N498" s="678"/>
      <c r="O498" s="678"/>
      <c r="P498" s="678"/>
      <c r="Q498" s="678"/>
      <c r="R498" s="678"/>
      <c r="S498" s="678"/>
      <c r="T498" s="678"/>
      <c r="U498" s="678"/>
      <c r="V498" s="678"/>
      <c r="W498" s="678"/>
      <c r="X498" s="678"/>
      <c r="Y498" s="678"/>
      <c r="Z498" s="679"/>
      <c r="AA498" s="743"/>
      <c r="AB498" s="2"/>
    </row>
    <row r="499" spans="1:28" s="1" customFormat="1" ht="22.5" customHeight="1" x14ac:dyDescent="0.25">
      <c r="A499" s="522"/>
      <c r="B499" s="667"/>
      <c r="C499" s="245"/>
      <c r="D499" s="247"/>
      <c r="E499" s="677"/>
      <c r="F499" s="678"/>
      <c r="G499" s="678"/>
      <c r="H499" s="678"/>
      <c r="I499" s="678"/>
      <c r="J499" s="678"/>
      <c r="K499" s="678"/>
      <c r="L499" s="678"/>
      <c r="M499" s="678"/>
      <c r="N499" s="678"/>
      <c r="O499" s="678"/>
      <c r="P499" s="678"/>
      <c r="Q499" s="678"/>
      <c r="R499" s="678"/>
      <c r="S499" s="678"/>
      <c r="T499" s="678"/>
      <c r="U499" s="678"/>
      <c r="V499" s="678"/>
      <c r="W499" s="678"/>
      <c r="X499" s="678"/>
      <c r="Y499" s="678"/>
      <c r="Z499" s="679"/>
      <c r="AA499" s="500"/>
      <c r="AB499" s="2"/>
    </row>
    <row r="500" spans="1:28" s="1" customFormat="1" ht="22.5" customHeight="1" x14ac:dyDescent="0.25">
      <c r="A500" s="522"/>
      <c r="B500" s="484"/>
      <c r="C500" s="245"/>
      <c r="D500" s="247"/>
      <c r="E500" s="792"/>
      <c r="F500" s="45"/>
      <c r="G500" s="777" t="s">
        <v>449</v>
      </c>
      <c r="H500" s="777"/>
      <c r="I500" s="777"/>
      <c r="J500" s="777"/>
      <c r="K500" s="777"/>
      <c r="L500" s="777"/>
      <c r="M500" s="777"/>
      <c r="N500" s="777"/>
      <c r="O500" s="777"/>
      <c r="P500" s="777"/>
      <c r="Q500" s="777"/>
      <c r="R500" s="777"/>
      <c r="S500" s="777"/>
      <c r="T500" s="777"/>
      <c r="U500" s="777"/>
      <c r="V500" s="777"/>
      <c r="W500" s="777"/>
      <c r="X500" s="777"/>
      <c r="Y500" s="777"/>
      <c r="Z500" s="468"/>
      <c r="AA500" s="500"/>
      <c r="AB500" s="2"/>
    </row>
    <row r="501" spans="1:28" s="1" customFormat="1" ht="22.5" customHeight="1" x14ac:dyDescent="0.25">
      <c r="A501" s="522"/>
      <c r="B501" s="484"/>
      <c r="C501" s="245"/>
      <c r="D501" s="247"/>
      <c r="E501" s="793"/>
      <c r="F501" s="45"/>
      <c r="G501" s="777" t="s">
        <v>450</v>
      </c>
      <c r="H501" s="777"/>
      <c r="I501" s="777"/>
      <c r="J501" s="777"/>
      <c r="K501" s="777"/>
      <c r="L501" s="777"/>
      <c r="M501" s="777"/>
      <c r="N501" s="777"/>
      <c r="O501" s="777"/>
      <c r="P501" s="777"/>
      <c r="Q501" s="777"/>
      <c r="R501" s="777"/>
      <c r="S501" s="777"/>
      <c r="T501" s="777"/>
      <c r="U501" s="777"/>
      <c r="V501" s="777"/>
      <c r="W501" s="777"/>
      <c r="X501" s="777"/>
      <c r="Y501" s="777"/>
      <c r="Z501" s="474"/>
      <c r="AA501" s="492"/>
      <c r="AB501" s="2"/>
    </row>
    <row r="502" spans="1:28" s="1" customFormat="1" ht="22.5" customHeight="1" x14ac:dyDescent="0.25">
      <c r="A502" s="522"/>
      <c r="B502" s="484"/>
      <c r="C502" s="245"/>
      <c r="D502" s="247"/>
      <c r="E502" s="793"/>
      <c r="F502" s="45"/>
      <c r="G502" s="860" t="s">
        <v>1583</v>
      </c>
      <c r="H502" s="861"/>
      <c r="I502" s="861"/>
      <c r="J502" s="861"/>
      <c r="K502" s="861"/>
      <c r="L502" s="861"/>
      <c r="M502" s="861"/>
      <c r="N502" s="861"/>
      <c r="O502" s="861"/>
      <c r="P502" s="861"/>
      <c r="Q502" s="861"/>
      <c r="R502" s="861"/>
      <c r="S502" s="861"/>
      <c r="T502" s="861"/>
      <c r="U502" s="861"/>
      <c r="V502" s="861"/>
      <c r="W502" s="861"/>
      <c r="X502" s="861"/>
      <c r="Y502" s="861"/>
      <c r="Z502" s="474"/>
      <c r="AA502" s="492"/>
      <c r="AB502" s="2"/>
    </row>
    <row r="503" spans="1:28" s="1" customFormat="1" ht="22.3" customHeight="1" x14ac:dyDescent="0.25">
      <c r="A503" s="522"/>
      <c r="B503" s="468"/>
      <c r="C503" s="245"/>
      <c r="D503" s="247"/>
      <c r="E503" s="793"/>
      <c r="F503" s="45"/>
      <c r="G503" s="854" t="s">
        <v>1600</v>
      </c>
      <c r="H503" s="777"/>
      <c r="I503" s="777"/>
      <c r="J503" s="777"/>
      <c r="K503" s="777"/>
      <c r="L503" s="777"/>
      <c r="M503" s="777"/>
      <c r="N503" s="777"/>
      <c r="O503" s="777"/>
      <c r="P503" s="777"/>
      <c r="Q503" s="777"/>
      <c r="R503" s="777"/>
      <c r="S503" s="777"/>
      <c r="T503" s="777"/>
      <c r="U503" s="777"/>
      <c r="V503" s="777"/>
      <c r="W503" s="777"/>
      <c r="X503" s="777"/>
      <c r="Y503" s="777"/>
      <c r="Z503" s="474"/>
      <c r="AA503" s="492"/>
      <c r="AB503" s="2"/>
    </row>
    <row r="504" spans="1:28" s="1" customFormat="1" ht="22.3" customHeight="1" x14ac:dyDescent="0.25">
      <c r="A504" s="522"/>
      <c r="B504" s="468"/>
      <c r="C504" s="245"/>
      <c r="D504" s="247"/>
      <c r="E504" s="793"/>
      <c r="F504" s="488"/>
      <c r="G504" s="855"/>
      <c r="H504" s="856"/>
      <c r="I504" s="856"/>
      <c r="J504" s="856"/>
      <c r="K504" s="856"/>
      <c r="L504" s="856"/>
      <c r="M504" s="856"/>
      <c r="N504" s="856"/>
      <c r="O504" s="856"/>
      <c r="P504" s="856"/>
      <c r="Q504" s="856"/>
      <c r="R504" s="856"/>
      <c r="S504" s="856"/>
      <c r="T504" s="856"/>
      <c r="U504" s="856"/>
      <c r="V504" s="856"/>
      <c r="W504" s="856"/>
      <c r="X504" s="856"/>
      <c r="Y504" s="856"/>
      <c r="Z504" s="474"/>
      <c r="AA504" s="492"/>
      <c r="AB504" s="2"/>
    </row>
    <row r="505" spans="1:28" s="1" customFormat="1" ht="22.5" customHeight="1" x14ac:dyDescent="0.25">
      <c r="A505" s="522"/>
      <c r="B505" s="468"/>
      <c r="C505" s="245"/>
      <c r="D505" s="247"/>
      <c r="E505" s="793"/>
      <c r="F505" s="45"/>
      <c r="G505" s="786" t="s">
        <v>1601</v>
      </c>
      <c r="H505" s="787"/>
      <c r="I505" s="787"/>
      <c r="J505" s="787"/>
      <c r="K505" s="787"/>
      <c r="L505" s="787"/>
      <c r="M505" s="787"/>
      <c r="N505" s="787"/>
      <c r="O505" s="787"/>
      <c r="P505" s="787"/>
      <c r="Q505" s="787"/>
      <c r="R505" s="787"/>
      <c r="S505" s="787"/>
      <c r="T505" s="787"/>
      <c r="U505" s="787"/>
      <c r="V505" s="787"/>
      <c r="W505" s="787"/>
      <c r="X505" s="787"/>
      <c r="Y505" s="787"/>
      <c r="Z505" s="474"/>
      <c r="AA505" s="492"/>
      <c r="AB505" s="2"/>
    </row>
    <row r="506" spans="1:28" s="1" customFormat="1" ht="22.5" customHeight="1" x14ac:dyDescent="0.25">
      <c r="A506" s="522"/>
      <c r="B506" s="468"/>
      <c r="C506" s="245"/>
      <c r="D506" s="247"/>
      <c r="E506" s="793"/>
      <c r="F506" s="45"/>
      <c r="G506" s="544"/>
      <c r="H506" s="787" t="s">
        <v>1543</v>
      </c>
      <c r="I506" s="787"/>
      <c r="J506" s="787"/>
      <c r="K506" s="787"/>
      <c r="L506" s="787"/>
      <c r="M506" s="787"/>
      <c r="N506" s="787"/>
      <c r="O506" s="787"/>
      <c r="P506" s="787"/>
      <c r="Q506" s="787"/>
      <c r="R506" s="787"/>
      <c r="S506" s="787"/>
      <c r="T506" s="787"/>
      <c r="U506" s="787"/>
      <c r="V506" s="787"/>
      <c r="W506" s="787"/>
      <c r="X506" s="787"/>
      <c r="Y506" s="787"/>
      <c r="Z506" s="474"/>
      <c r="AA506" s="492"/>
      <c r="AB506" s="2"/>
    </row>
    <row r="507" spans="1:28" s="1" customFormat="1" ht="22.5" customHeight="1" x14ac:dyDescent="0.25">
      <c r="A507" s="522"/>
      <c r="B507" s="468"/>
      <c r="C507" s="245"/>
      <c r="D507" s="247"/>
      <c r="E507" s="793"/>
      <c r="F507" s="45"/>
      <c r="G507" s="544"/>
      <c r="H507" s="787" t="s">
        <v>1544</v>
      </c>
      <c r="I507" s="787"/>
      <c r="J507" s="787"/>
      <c r="K507" s="787"/>
      <c r="L507" s="787"/>
      <c r="M507" s="787"/>
      <c r="N507" s="787"/>
      <c r="O507" s="787"/>
      <c r="P507" s="787"/>
      <c r="Q507" s="787"/>
      <c r="R507" s="787"/>
      <c r="S507" s="787"/>
      <c r="T507" s="787"/>
      <c r="U507" s="787"/>
      <c r="V507" s="787"/>
      <c r="W507" s="787"/>
      <c r="X507" s="787"/>
      <c r="Y507" s="787"/>
      <c r="Z507" s="474"/>
      <c r="AA507" s="492"/>
      <c r="AB507" s="2"/>
    </row>
    <row r="508" spans="1:28" s="1" customFormat="1" ht="22.5" customHeight="1" x14ac:dyDescent="0.25">
      <c r="A508" s="522"/>
      <c r="B508" s="468"/>
      <c r="C508" s="245"/>
      <c r="D508" s="247"/>
      <c r="E508" s="793"/>
      <c r="F508" s="45"/>
      <c r="G508" s="544"/>
      <c r="H508" s="787" t="s">
        <v>1545</v>
      </c>
      <c r="I508" s="787"/>
      <c r="J508" s="787"/>
      <c r="K508" s="787"/>
      <c r="L508" s="787"/>
      <c r="M508" s="787"/>
      <c r="N508" s="787"/>
      <c r="O508" s="787"/>
      <c r="P508" s="787"/>
      <c r="Q508" s="787"/>
      <c r="R508" s="787"/>
      <c r="S508" s="787"/>
      <c r="T508" s="787"/>
      <c r="U508" s="787"/>
      <c r="V508" s="787"/>
      <c r="W508" s="787"/>
      <c r="X508" s="787"/>
      <c r="Y508" s="787"/>
      <c r="Z508" s="474"/>
      <c r="AA508" s="492"/>
      <c r="AB508" s="2"/>
    </row>
    <row r="509" spans="1:28" s="1" customFormat="1" ht="22.5" customHeight="1" x14ac:dyDescent="0.25">
      <c r="A509" s="522"/>
      <c r="B509" s="468"/>
      <c r="C509" s="245"/>
      <c r="D509" s="247"/>
      <c r="E509" s="793"/>
      <c r="F509" s="45"/>
      <c r="G509" s="544"/>
      <c r="H509" s="787" t="s">
        <v>1546</v>
      </c>
      <c r="I509" s="787"/>
      <c r="J509" s="787"/>
      <c r="K509" s="787"/>
      <c r="L509" s="787"/>
      <c r="M509" s="787"/>
      <c r="N509" s="787"/>
      <c r="O509" s="787"/>
      <c r="P509" s="787"/>
      <c r="Q509" s="787"/>
      <c r="R509" s="787"/>
      <c r="S509" s="787"/>
      <c r="T509" s="787"/>
      <c r="U509" s="787"/>
      <c r="V509" s="787"/>
      <c r="W509" s="787"/>
      <c r="X509" s="787"/>
      <c r="Y509" s="787"/>
      <c r="Z509" s="474"/>
      <c r="AA509" s="492"/>
      <c r="AB509" s="2"/>
    </row>
    <row r="510" spans="1:28" s="1" customFormat="1" ht="22.5" customHeight="1" x14ac:dyDescent="0.25">
      <c r="A510" s="522"/>
      <c r="B510" s="468"/>
      <c r="C510" s="245"/>
      <c r="D510" s="247"/>
      <c r="E510" s="793"/>
      <c r="F510" s="45"/>
      <c r="G510" s="544"/>
      <c r="H510" s="785" t="s">
        <v>1547</v>
      </c>
      <c r="I510" s="785"/>
      <c r="J510" s="785"/>
      <c r="K510" s="785"/>
      <c r="L510" s="785"/>
      <c r="M510" s="785"/>
      <c r="N510" s="785"/>
      <c r="O510" s="785"/>
      <c r="P510" s="785"/>
      <c r="Q510" s="785"/>
      <c r="R510" s="785"/>
      <c r="S510" s="785"/>
      <c r="T510" s="785"/>
      <c r="U510" s="785"/>
      <c r="V510" s="785"/>
      <c r="W510" s="785"/>
      <c r="X510" s="785"/>
      <c r="Y510" s="785"/>
      <c r="Z510" s="474"/>
      <c r="AA510" s="492"/>
      <c r="AB510" s="2"/>
    </row>
    <row r="511" spans="1:28" s="1" customFormat="1" ht="22.5" customHeight="1" x14ac:dyDescent="0.25">
      <c r="A511" s="522"/>
      <c r="B511" s="468"/>
      <c r="C511" s="245"/>
      <c r="D511" s="247"/>
      <c r="E511" s="793"/>
      <c r="F511" s="488"/>
      <c r="G511" s="545"/>
      <c r="H511" s="785"/>
      <c r="I511" s="785"/>
      <c r="J511" s="785"/>
      <c r="K511" s="785"/>
      <c r="L511" s="785"/>
      <c r="M511" s="785"/>
      <c r="N511" s="785"/>
      <c r="O511" s="785"/>
      <c r="P511" s="785"/>
      <c r="Q511" s="785"/>
      <c r="R511" s="785"/>
      <c r="S511" s="785"/>
      <c r="T511" s="785"/>
      <c r="U511" s="785"/>
      <c r="V511" s="785"/>
      <c r="W511" s="785"/>
      <c r="X511" s="785"/>
      <c r="Y511" s="785"/>
      <c r="Z511" s="474"/>
      <c r="AA511" s="492"/>
      <c r="AB511" s="2"/>
    </row>
    <row r="512" spans="1:28" s="1" customFormat="1" ht="22.5" customHeight="1" x14ac:dyDescent="0.25">
      <c r="A512" s="522"/>
      <c r="B512" s="468"/>
      <c r="C512" s="245"/>
      <c r="D512" s="247"/>
      <c r="E512" s="793"/>
      <c r="F512" s="45"/>
      <c r="G512" s="777" t="s">
        <v>1602</v>
      </c>
      <c r="H512" s="777"/>
      <c r="I512" s="777"/>
      <c r="J512" s="777"/>
      <c r="K512" s="777"/>
      <c r="L512" s="777"/>
      <c r="M512" s="777"/>
      <c r="N512" s="777"/>
      <c r="O512" s="777"/>
      <c r="P512" s="777"/>
      <c r="Q512" s="777"/>
      <c r="R512" s="777"/>
      <c r="S512" s="777"/>
      <c r="T512" s="777"/>
      <c r="U512" s="777"/>
      <c r="V512" s="777"/>
      <c r="W512" s="777"/>
      <c r="X512" s="777"/>
      <c r="Y512" s="777"/>
      <c r="Z512" s="474"/>
      <c r="AA512" s="492"/>
      <c r="AB512" s="2"/>
    </row>
    <row r="513" spans="1:28" s="1" customFormat="1" ht="22.5" customHeight="1" x14ac:dyDescent="0.25">
      <c r="A513" s="522"/>
      <c r="B513" s="468"/>
      <c r="C513" s="245"/>
      <c r="D513" s="247"/>
      <c r="E513" s="793"/>
      <c r="F513" s="480"/>
      <c r="G513" s="777"/>
      <c r="H513" s="777"/>
      <c r="I513" s="777"/>
      <c r="J513" s="777"/>
      <c r="K513" s="777"/>
      <c r="L513" s="777"/>
      <c r="M513" s="777"/>
      <c r="N513" s="777"/>
      <c r="O513" s="777"/>
      <c r="P513" s="777"/>
      <c r="Q513" s="777"/>
      <c r="R513" s="777"/>
      <c r="S513" s="777"/>
      <c r="T513" s="777"/>
      <c r="U513" s="777"/>
      <c r="V513" s="777"/>
      <c r="W513" s="777"/>
      <c r="X513" s="777"/>
      <c r="Y513" s="777"/>
      <c r="Z513" s="474"/>
      <c r="AA513" s="492"/>
      <c r="AB513" s="2"/>
    </row>
    <row r="514" spans="1:28" s="1" customFormat="1" ht="22.5" customHeight="1" x14ac:dyDescent="0.25">
      <c r="A514" s="522"/>
      <c r="B514" s="468"/>
      <c r="C514" s="245"/>
      <c r="D514" s="247"/>
      <c r="E514" s="793"/>
      <c r="F514" s="45"/>
      <c r="G514" s="777" t="s">
        <v>1603</v>
      </c>
      <c r="H514" s="777"/>
      <c r="I514" s="777"/>
      <c r="J514" s="777"/>
      <c r="K514" s="777"/>
      <c r="L514" s="777"/>
      <c r="M514" s="777"/>
      <c r="N514" s="777"/>
      <c r="O514" s="777"/>
      <c r="P514" s="777"/>
      <c r="Q514" s="777"/>
      <c r="R514" s="777"/>
      <c r="S514" s="777"/>
      <c r="T514" s="777"/>
      <c r="U514" s="777"/>
      <c r="V514" s="777"/>
      <c r="W514" s="777"/>
      <c r="X514" s="777"/>
      <c r="Y514" s="777"/>
      <c r="Z514" s="474"/>
      <c r="AA514" s="492"/>
      <c r="AB514" s="2"/>
    </row>
    <row r="515" spans="1:28" s="1" customFormat="1" ht="22.5" customHeight="1" x14ac:dyDescent="0.25">
      <c r="A515" s="522"/>
      <c r="B515" s="468"/>
      <c r="C515" s="245"/>
      <c r="D515" s="247"/>
      <c r="E515" s="472"/>
      <c r="F515" s="45"/>
      <c r="G515" s="546"/>
      <c r="H515" s="852" t="s">
        <v>1584</v>
      </c>
      <c r="I515" s="853"/>
      <c r="J515" s="853"/>
      <c r="K515" s="853"/>
      <c r="L515" s="853"/>
      <c r="M515" s="853"/>
      <c r="N515" s="853"/>
      <c r="O515" s="853"/>
      <c r="P515" s="853"/>
      <c r="Q515" s="853"/>
      <c r="R515" s="853"/>
      <c r="S515" s="853"/>
      <c r="T515" s="853"/>
      <c r="U515" s="853"/>
      <c r="V515" s="853"/>
      <c r="W515" s="853"/>
      <c r="X515" s="853"/>
      <c r="Y515" s="853"/>
      <c r="Z515" s="474"/>
      <c r="AA515" s="492"/>
      <c r="AB515" s="2"/>
    </row>
    <row r="516" spans="1:28" s="1" customFormat="1" ht="22.5" customHeight="1" x14ac:dyDescent="0.25">
      <c r="A516" s="522"/>
      <c r="B516" s="468"/>
      <c r="C516" s="245"/>
      <c r="D516" s="247"/>
      <c r="E516" s="472"/>
      <c r="F516" s="45"/>
      <c r="G516" s="546"/>
      <c r="H516" s="852" t="s">
        <v>1586</v>
      </c>
      <c r="I516" s="853"/>
      <c r="J516" s="853"/>
      <c r="K516" s="853"/>
      <c r="L516" s="853"/>
      <c r="M516" s="853"/>
      <c r="N516" s="853"/>
      <c r="O516" s="853"/>
      <c r="P516" s="853"/>
      <c r="Q516" s="853"/>
      <c r="R516" s="853"/>
      <c r="S516" s="853"/>
      <c r="T516" s="853"/>
      <c r="U516" s="853"/>
      <c r="V516" s="853"/>
      <c r="W516" s="853"/>
      <c r="X516" s="853"/>
      <c r="Y516" s="853"/>
      <c r="Z516" s="474"/>
      <c r="AA516" s="492"/>
      <c r="AB516" s="2"/>
    </row>
    <row r="517" spans="1:28" s="1" customFormat="1" ht="22.5" customHeight="1" x14ac:dyDescent="0.25">
      <c r="A517" s="522"/>
      <c r="B517" s="468"/>
      <c r="C517" s="245"/>
      <c r="D517" s="247"/>
      <c r="E517" s="472"/>
      <c r="F517" s="45"/>
      <c r="G517" s="546"/>
      <c r="H517" s="852" t="s">
        <v>1585</v>
      </c>
      <c r="I517" s="862"/>
      <c r="J517" s="862"/>
      <c r="K517" s="862"/>
      <c r="L517" s="862"/>
      <c r="M517" s="862"/>
      <c r="N517" s="862"/>
      <c r="O517" s="862"/>
      <c r="P517" s="862"/>
      <c r="Q517" s="862"/>
      <c r="R517" s="862"/>
      <c r="S517" s="862"/>
      <c r="T517" s="862"/>
      <c r="U517" s="862"/>
      <c r="V517" s="862"/>
      <c r="W517" s="862"/>
      <c r="X517" s="862"/>
      <c r="Y517" s="862"/>
      <c r="Z517" s="474"/>
      <c r="AA517" s="492"/>
      <c r="AB517" s="2"/>
    </row>
    <row r="518" spans="1:28" s="1" customFormat="1" ht="22.5" customHeight="1" x14ac:dyDescent="0.25">
      <c r="A518" s="53"/>
      <c r="B518" s="110"/>
      <c r="C518" s="246"/>
      <c r="D518" s="249"/>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3"/>
      <c r="AA518" s="512"/>
      <c r="AB518" s="2"/>
    </row>
    <row r="519" spans="1:28" s="1" customFormat="1" ht="22.5" customHeight="1" x14ac:dyDescent="0.25">
      <c r="A519" s="54"/>
      <c r="B519" s="62"/>
      <c r="C519" s="250"/>
      <c r="D519" s="251"/>
      <c r="E519" s="114"/>
      <c r="F519" s="115"/>
      <c r="G519" s="115"/>
      <c r="H519" s="115"/>
      <c r="I519" s="115"/>
      <c r="J519" s="115"/>
      <c r="K519" s="115"/>
      <c r="L519" s="115"/>
      <c r="M519" s="115"/>
      <c r="N519" s="115"/>
      <c r="O519" s="115"/>
      <c r="P519" s="115"/>
      <c r="Q519" s="115"/>
      <c r="R519" s="115"/>
      <c r="S519" s="115"/>
      <c r="T519" s="115"/>
      <c r="U519" s="115"/>
      <c r="V519" s="115"/>
      <c r="W519" s="115"/>
      <c r="X519" s="115"/>
      <c r="Y519" s="115"/>
      <c r="Z519" s="116"/>
      <c r="AA519" s="25"/>
      <c r="AB519" s="2"/>
    </row>
    <row r="520" spans="1:28" s="1" customFormat="1" ht="22.5" customHeight="1" x14ac:dyDescent="0.25">
      <c r="A520" s="522" t="s">
        <v>1573</v>
      </c>
      <c r="B520" s="484" t="s">
        <v>630</v>
      </c>
      <c r="C520" s="245"/>
      <c r="D520" s="275"/>
      <c r="E520" s="480"/>
      <c r="F520" s="488"/>
      <c r="G520" s="488"/>
      <c r="H520" s="488"/>
      <c r="I520" s="488"/>
      <c r="J520" s="488"/>
      <c r="K520" s="488"/>
      <c r="L520" s="488"/>
      <c r="M520" s="488"/>
      <c r="N520" s="488"/>
      <c r="O520" s="488"/>
      <c r="P520" s="488"/>
      <c r="Q520" s="488"/>
      <c r="R520" s="488"/>
      <c r="S520" s="488"/>
      <c r="T520" s="488"/>
      <c r="U520" s="488"/>
      <c r="V520" s="488"/>
      <c r="W520" s="488"/>
      <c r="X520" s="488"/>
      <c r="Y520" s="488"/>
      <c r="Z520" s="489"/>
      <c r="AA520" s="492"/>
      <c r="AB520" s="2"/>
    </row>
    <row r="521" spans="1:28" s="1" customFormat="1" ht="22.5" customHeight="1" x14ac:dyDescent="0.25">
      <c r="A521" s="522" t="s">
        <v>566</v>
      </c>
      <c r="B521" s="679" t="s">
        <v>631</v>
      </c>
      <c r="C521" s="245">
        <v>42</v>
      </c>
      <c r="D521" s="92" t="s">
        <v>4</v>
      </c>
      <c r="E521" s="677" t="s">
        <v>732</v>
      </c>
      <c r="F521" s="678"/>
      <c r="G521" s="678"/>
      <c r="H521" s="678"/>
      <c r="I521" s="678"/>
      <c r="J521" s="678"/>
      <c r="K521" s="678"/>
      <c r="L521" s="678"/>
      <c r="M521" s="678"/>
      <c r="N521" s="678"/>
      <c r="O521" s="678"/>
      <c r="P521" s="678"/>
      <c r="Q521" s="678"/>
      <c r="R521" s="678"/>
      <c r="S521" s="678"/>
      <c r="T521" s="678"/>
      <c r="U521" s="678"/>
      <c r="V521" s="678"/>
      <c r="W521" s="678"/>
      <c r="X521" s="678"/>
      <c r="Y521" s="678"/>
      <c r="Z521" s="679"/>
      <c r="AA521" s="666" t="s">
        <v>793</v>
      </c>
      <c r="AB521" s="538">
        <f>VLOOKUP(D521,$AI$57:$AJ$59,2,FALSE)</f>
        <v>0</v>
      </c>
    </row>
    <row r="522" spans="1:28" s="1" customFormat="1" ht="22.5" customHeight="1" x14ac:dyDescent="0.25">
      <c r="A522" s="522"/>
      <c r="B522" s="679"/>
      <c r="C522" s="245"/>
      <c r="D522" s="248"/>
      <c r="E522" s="677"/>
      <c r="F522" s="678"/>
      <c r="G522" s="678"/>
      <c r="H522" s="678"/>
      <c r="I522" s="678"/>
      <c r="J522" s="678"/>
      <c r="K522" s="678"/>
      <c r="L522" s="678"/>
      <c r="M522" s="678"/>
      <c r="N522" s="678"/>
      <c r="O522" s="678"/>
      <c r="P522" s="678"/>
      <c r="Q522" s="678"/>
      <c r="R522" s="678"/>
      <c r="S522" s="678"/>
      <c r="T522" s="678"/>
      <c r="U522" s="678"/>
      <c r="V522" s="678"/>
      <c r="W522" s="678"/>
      <c r="X522" s="678"/>
      <c r="Y522" s="678"/>
      <c r="Z522" s="679"/>
      <c r="AA522" s="666"/>
      <c r="AB522" s="2"/>
    </row>
    <row r="523" spans="1:28" s="1" customFormat="1" ht="22.5" customHeight="1" x14ac:dyDescent="0.25">
      <c r="A523" s="522"/>
      <c r="B523" s="679"/>
      <c r="C523" s="245"/>
      <c r="D523" s="247"/>
      <c r="E523" s="677"/>
      <c r="F523" s="678"/>
      <c r="G523" s="678"/>
      <c r="H523" s="678"/>
      <c r="I523" s="678"/>
      <c r="J523" s="678"/>
      <c r="K523" s="678"/>
      <c r="L523" s="678"/>
      <c r="M523" s="678"/>
      <c r="N523" s="678"/>
      <c r="O523" s="678"/>
      <c r="P523" s="678"/>
      <c r="Q523" s="678"/>
      <c r="R523" s="678"/>
      <c r="S523" s="678"/>
      <c r="T523" s="678"/>
      <c r="U523" s="678"/>
      <c r="V523" s="678"/>
      <c r="W523" s="678"/>
      <c r="X523" s="678"/>
      <c r="Y523" s="678"/>
      <c r="Z523" s="679"/>
      <c r="AA523" s="666"/>
      <c r="AB523" s="2"/>
    </row>
    <row r="524" spans="1:28" s="1" customFormat="1" ht="22.5" customHeight="1" x14ac:dyDescent="0.25">
      <c r="A524" s="522"/>
      <c r="B524" s="468"/>
      <c r="C524" s="245"/>
      <c r="D524" s="247"/>
      <c r="E524" s="677"/>
      <c r="F524" s="678"/>
      <c r="G524" s="678"/>
      <c r="H524" s="678"/>
      <c r="I524" s="678"/>
      <c r="J524" s="678"/>
      <c r="K524" s="678"/>
      <c r="L524" s="678"/>
      <c r="M524" s="678"/>
      <c r="N524" s="678"/>
      <c r="O524" s="678"/>
      <c r="P524" s="678"/>
      <c r="Q524" s="678"/>
      <c r="R524" s="678"/>
      <c r="S524" s="678"/>
      <c r="T524" s="678"/>
      <c r="U524" s="678"/>
      <c r="V524" s="678"/>
      <c r="W524" s="678"/>
      <c r="X524" s="678"/>
      <c r="Y524" s="678"/>
      <c r="Z524" s="679"/>
      <c r="AA524" s="666"/>
      <c r="AB524" s="2"/>
    </row>
    <row r="525" spans="1:28" s="1" customFormat="1" ht="22.5" customHeight="1" x14ac:dyDescent="0.25">
      <c r="A525" s="522"/>
      <c r="B525" s="468"/>
      <c r="C525" s="245"/>
      <c r="D525" s="247"/>
      <c r="E525" s="677" t="s">
        <v>117</v>
      </c>
      <c r="F525" s="678"/>
      <c r="G525" s="678"/>
      <c r="H525" s="678"/>
      <c r="I525" s="678"/>
      <c r="J525" s="678"/>
      <c r="K525" s="678"/>
      <c r="L525" s="678"/>
      <c r="M525" s="678"/>
      <c r="N525" s="678"/>
      <c r="O525" s="678"/>
      <c r="P525" s="678"/>
      <c r="Q525" s="678"/>
      <c r="R525" s="678"/>
      <c r="S525" s="678"/>
      <c r="T525" s="678"/>
      <c r="U525" s="678"/>
      <c r="V525" s="678"/>
      <c r="W525" s="678"/>
      <c r="X525" s="678"/>
      <c r="Y525" s="678"/>
      <c r="Z525" s="679"/>
      <c r="AA525" s="666" t="s">
        <v>243</v>
      </c>
      <c r="AB525" s="2"/>
    </row>
    <row r="526" spans="1:28" s="1" customFormat="1" ht="22.5" customHeight="1" x14ac:dyDescent="0.25">
      <c r="A526" s="522"/>
      <c r="B526" s="468"/>
      <c r="C526" s="245"/>
      <c r="D526" s="247"/>
      <c r="E526" s="677"/>
      <c r="F526" s="678"/>
      <c r="G526" s="678"/>
      <c r="H526" s="678"/>
      <c r="I526" s="678"/>
      <c r="J526" s="678"/>
      <c r="K526" s="678"/>
      <c r="L526" s="678"/>
      <c r="M526" s="678"/>
      <c r="N526" s="678"/>
      <c r="O526" s="678"/>
      <c r="P526" s="678"/>
      <c r="Q526" s="678"/>
      <c r="R526" s="678"/>
      <c r="S526" s="678"/>
      <c r="T526" s="678"/>
      <c r="U526" s="678"/>
      <c r="V526" s="678"/>
      <c r="W526" s="678"/>
      <c r="X526" s="678"/>
      <c r="Y526" s="678"/>
      <c r="Z526" s="679"/>
      <c r="AA526" s="666"/>
      <c r="AB526" s="2"/>
    </row>
    <row r="527" spans="1:28" s="1" customFormat="1" ht="22.5" customHeight="1" x14ac:dyDescent="0.25">
      <c r="A527" s="522"/>
      <c r="B527" s="468"/>
      <c r="C527" s="245"/>
      <c r="D527" s="247"/>
      <c r="E527" s="677"/>
      <c r="F527" s="678"/>
      <c r="G527" s="678"/>
      <c r="H527" s="678"/>
      <c r="I527" s="678"/>
      <c r="J527" s="678"/>
      <c r="K527" s="678"/>
      <c r="L527" s="678"/>
      <c r="M527" s="678"/>
      <c r="N527" s="678"/>
      <c r="O527" s="678"/>
      <c r="P527" s="678"/>
      <c r="Q527" s="678"/>
      <c r="R527" s="678"/>
      <c r="S527" s="678"/>
      <c r="T527" s="678"/>
      <c r="U527" s="678"/>
      <c r="V527" s="678"/>
      <c r="W527" s="678"/>
      <c r="X527" s="678"/>
      <c r="Y527" s="678"/>
      <c r="Z527" s="679"/>
      <c r="AA527" s="666"/>
      <c r="AB527" s="2"/>
    </row>
    <row r="528" spans="1:28" s="1" customFormat="1" ht="22.5" customHeight="1" x14ac:dyDescent="0.25">
      <c r="A528" s="522"/>
      <c r="B528" s="468"/>
      <c r="C528" s="245"/>
      <c r="D528" s="247"/>
      <c r="E528" s="677"/>
      <c r="F528" s="678"/>
      <c r="G528" s="678"/>
      <c r="H528" s="678"/>
      <c r="I528" s="678"/>
      <c r="J528" s="678"/>
      <c r="K528" s="678"/>
      <c r="L528" s="678"/>
      <c r="M528" s="678"/>
      <c r="N528" s="678"/>
      <c r="O528" s="678"/>
      <c r="P528" s="678"/>
      <c r="Q528" s="678"/>
      <c r="R528" s="678"/>
      <c r="S528" s="678"/>
      <c r="T528" s="678"/>
      <c r="U528" s="678"/>
      <c r="V528" s="678"/>
      <c r="W528" s="678"/>
      <c r="X528" s="678"/>
      <c r="Y528" s="678"/>
      <c r="Z528" s="679"/>
      <c r="AA528" s="666"/>
      <c r="AB528" s="2"/>
    </row>
    <row r="529" spans="1:28" s="1" customFormat="1" ht="22.5" customHeight="1" x14ac:dyDescent="0.25">
      <c r="A529" s="522"/>
      <c r="B529" s="484"/>
      <c r="C529" s="245"/>
      <c r="D529" s="248"/>
      <c r="E529" s="677" t="s">
        <v>235</v>
      </c>
      <c r="F529" s="678"/>
      <c r="G529" s="678"/>
      <c r="H529" s="678"/>
      <c r="I529" s="678"/>
      <c r="J529" s="678"/>
      <c r="K529" s="678"/>
      <c r="L529" s="678"/>
      <c r="M529" s="678"/>
      <c r="N529" s="678"/>
      <c r="O529" s="678"/>
      <c r="P529" s="678"/>
      <c r="Q529" s="678"/>
      <c r="R529" s="678"/>
      <c r="S529" s="678"/>
      <c r="T529" s="678"/>
      <c r="U529" s="678"/>
      <c r="V529" s="678"/>
      <c r="W529" s="678"/>
      <c r="X529" s="678"/>
      <c r="Y529" s="678"/>
      <c r="Z529" s="679"/>
      <c r="AA529" s="666" t="s">
        <v>229</v>
      </c>
      <c r="AB529" s="2"/>
    </row>
    <row r="530" spans="1:28" s="1" customFormat="1" ht="22.5" customHeight="1" x14ac:dyDescent="0.25">
      <c r="A530" s="522"/>
      <c r="B530" s="484"/>
      <c r="C530" s="245"/>
      <c r="D530" s="248"/>
      <c r="E530" s="677"/>
      <c r="F530" s="678"/>
      <c r="G530" s="678"/>
      <c r="H530" s="678"/>
      <c r="I530" s="678"/>
      <c r="J530" s="678"/>
      <c r="K530" s="678"/>
      <c r="L530" s="678"/>
      <c r="M530" s="678"/>
      <c r="N530" s="678"/>
      <c r="O530" s="678"/>
      <c r="P530" s="678"/>
      <c r="Q530" s="678"/>
      <c r="R530" s="678"/>
      <c r="S530" s="678"/>
      <c r="T530" s="678"/>
      <c r="U530" s="678"/>
      <c r="V530" s="678"/>
      <c r="W530" s="678"/>
      <c r="X530" s="678"/>
      <c r="Y530" s="678"/>
      <c r="Z530" s="679"/>
      <c r="AA530" s="666"/>
      <c r="AB530" s="2"/>
    </row>
    <row r="531" spans="1:28" s="1" customFormat="1" ht="22.5" customHeight="1" x14ac:dyDescent="0.25">
      <c r="A531" s="522"/>
      <c r="B531" s="484"/>
      <c r="C531" s="245"/>
      <c r="D531" s="248"/>
      <c r="E531" s="677"/>
      <c r="F531" s="678"/>
      <c r="G531" s="678"/>
      <c r="H531" s="678"/>
      <c r="I531" s="678"/>
      <c r="J531" s="678"/>
      <c r="K531" s="678"/>
      <c r="L531" s="678"/>
      <c r="M531" s="678"/>
      <c r="N531" s="678"/>
      <c r="O531" s="678"/>
      <c r="P531" s="678"/>
      <c r="Q531" s="678"/>
      <c r="R531" s="678"/>
      <c r="S531" s="678"/>
      <c r="T531" s="678"/>
      <c r="U531" s="678"/>
      <c r="V531" s="678"/>
      <c r="W531" s="678"/>
      <c r="X531" s="678"/>
      <c r="Y531" s="678"/>
      <c r="Z531" s="679"/>
      <c r="AA531" s="666"/>
      <c r="AB531" s="2"/>
    </row>
    <row r="532" spans="1:28" s="1" customFormat="1" ht="22.5" customHeight="1" x14ac:dyDescent="0.25">
      <c r="A532" s="522"/>
      <c r="B532" s="484"/>
      <c r="C532" s="245"/>
      <c r="D532" s="248"/>
      <c r="E532" s="677"/>
      <c r="F532" s="678"/>
      <c r="G532" s="678"/>
      <c r="H532" s="678"/>
      <c r="I532" s="678"/>
      <c r="J532" s="678"/>
      <c r="K532" s="678"/>
      <c r="L532" s="678"/>
      <c r="M532" s="678"/>
      <c r="N532" s="678"/>
      <c r="O532" s="678"/>
      <c r="P532" s="678"/>
      <c r="Q532" s="678"/>
      <c r="R532" s="678"/>
      <c r="S532" s="678"/>
      <c r="T532" s="678"/>
      <c r="U532" s="678"/>
      <c r="V532" s="678"/>
      <c r="W532" s="678"/>
      <c r="X532" s="678"/>
      <c r="Y532" s="678"/>
      <c r="Z532" s="679"/>
      <c r="AA532" s="666"/>
      <c r="AB532" s="2"/>
    </row>
    <row r="533" spans="1:28" s="1" customFormat="1" ht="22.5" customHeight="1" x14ac:dyDescent="0.25">
      <c r="A533" s="522"/>
      <c r="B533" s="484"/>
      <c r="C533" s="245"/>
      <c r="D533" s="248"/>
      <c r="E533" s="677" t="s">
        <v>240</v>
      </c>
      <c r="F533" s="678"/>
      <c r="G533" s="678"/>
      <c r="H533" s="678"/>
      <c r="I533" s="678"/>
      <c r="J533" s="678"/>
      <c r="K533" s="678"/>
      <c r="L533" s="678"/>
      <c r="M533" s="678"/>
      <c r="N533" s="678"/>
      <c r="O533" s="678"/>
      <c r="P533" s="678"/>
      <c r="Q533" s="678"/>
      <c r="R533" s="678"/>
      <c r="S533" s="678"/>
      <c r="T533" s="678"/>
      <c r="U533" s="678"/>
      <c r="V533" s="678"/>
      <c r="W533" s="678"/>
      <c r="X533" s="678"/>
      <c r="Y533" s="678"/>
      <c r="Z533" s="679"/>
      <c r="AA533" s="666" t="s">
        <v>228</v>
      </c>
      <c r="AB533" s="2"/>
    </row>
    <row r="534" spans="1:28" s="1" customFormat="1" ht="22.5" customHeight="1" x14ac:dyDescent="0.25">
      <c r="A534" s="522"/>
      <c r="B534" s="484"/>
      <c r="C534" s="245"/>
      <c r="D534" s="248"/>
      <c r="E534" s="677"/>
      <c r="F534" s="678"/>
      <c r="G534" s="678"/>
      <c r="H534" s="678"/>
      <c r="I534" s="678"/>
      <c r="J534" s="678"/>
      <c r="K534" s="678"/>
      <c r="L534" s="678"/>
      <c r="M534" s="678"/>
      <c r="N534" s="678"/>
      <c r="O534" s="678"/>
      <c r="P534" s="678"/>
      <c r="Q534" s="678"/>
      <c r="R534" s="678"/>
      <c r="S534" s="678"/>
      <c r="T534" s="678"/>
      <c r="U534" s="678"/>
      <c r="V534" s="678"/>
      <c r="W534" s="678"/>
      <c r="X534" s="678"/>
      <c r="Y534" s="678"/>
      <c r="Z534" s="679"/>
      <c r="AA534" s="666"/>
      <c r="AB534" s="2"/>
    </row>
    <row r="535" spans="1:28" s="1" customFormat="1" ht="22.5" customHeight="1" x14ac:dyDescent="0.25">
      <c r="A535" s="522"/>
      <c r="B535" s="484"/>
      <c r="C535" s="245"/>
      <c r="D535" s="248"/>
      <c r="E535" s="677"/>
      <c r="F535" s="678"/>
      <c r="G535" s="678"/>
      <c r="H535" s="678"/>
      <c r="I535" s="678"/>
      <c r="J535" s="678"/>
      <c r="K535" s="678"/>
      <c r="L535" s="678"/>
      <c r="M535" s="678"/>
      <c r="N535" s="678"/>
      <c r="O535" s="678"/>
      <c r="P535" s="678"/>
      <c r="Q535" s="678"/>
      <c r="R535" s="678"/>
      <c r="S535" s="678"/>
      <c r="T535" s="678"/>
      <c r="U535" s="678"/>
      <c r="V535" s="678"/>
      <c r="W535" s="678"/>
      <c r="X535" s="678"/>
      <c r="Y535" s="678"/>
      <c r="Z535" s="679"/>
      <c r="AA535" s="666"/>
      <c r="AB535" s="2"/>
    </row>
    <row r="536" spans="1:28" s="1" customFormat="1" ht="22.5" customHeight="1" x14ac:dyDescent="0.25">
      <c r="A536" s="522"/>
      <c r="B536" s="484"/>
      <c r="C536" s="245"/>
      <c r="D536" s="248"/>
      <c r="E536" s="677"/>
      <c r="F536" s="678"/>
      <c r="G536" s="678"/>
      <c r="H536" s="678"/>
      <c r="I536" s="678"/>
      <c r="J536" s="678"/>
      <c r="K536" s="678"/>
      <c r="L536" s="678"/>
      <c r="M536" s="678"/>
      <c r="N536" s="678"/>
      <c r="O536" s="678"/>
      <c r="P536" s="678"/>
      <c r="Q536" s="678"/>
      <c r="R536" s="678"/>
      <c r="S536" s="678"/>
      <c r="T536" s="678"/>
      <c r="U536" s="678"/>
      <c r="V536" s="678"/>
      <c r="W536" s="678"/>
      <c r="X536" s="678"/>
      <c r="Y536" s="678"/>
      <c r="Z536" s="679"/>
      <c r="AA536" s="666"/>
      <c r="AB536" s="2"/>
    </row>
    <row r="537" spans="1:28" s="1" customFormat="1" ht="22.5" customHeight="1" x14ac:dyDescent="0.25">
      <c r="A537" s="522"/>
      <c r="B537" s="484"/>
      <c r="C537" s="245"/>
      <c r="D537" s="248"/>
      <c r="E537" s="677"/>
      <c r="F537" s="678"/>
      <c r="G537" s="678"/>
      <c r="H537" s="678"/>
      <c r="I537" s="678"/>
      <c r="J537" s="678"/>
      <c r="K537" s="678"/>
      <c r="L537" s="678"/>
      <c r="M537" s="678"/>
      <c r="N537" s="678"/>
      <c r="O537" s="678"/>
      <c r="P537" s="678"/>
      <c r="Q537" s="678"/>
      <c r="R537" s="678"/>
      <c r="S537" s="678"/>
      <c r="T537" s="678"/>
      <c r="U537" s="678"/>
      <c r="V537" s="678"/>
      <c r="W537" s="678"/>
      <c r="X537" s="678"/>
      <c r="Y537" s="678"/>
      <c r="Z537" s="679"/>
      <c r="AA537" s="492"/>
      <c r="AB537" s="2"/>
    </row>
    <row r="538" spans="1:28" s="1" customFormat="1" ht="22.5" customHeight="1" x14ac:dyDescent="0.25">
      <c r="A538" s="522"/>
      <c r="B538" s="49"/>
      <c r="C538" s="245"/>
      <c r="D538" s="248"/>
      <c r="E538" s="677" t="s">
        <v>238</v>
      </c>
      <c r="F538" s="678"/>
      <c r="G538" s="678"/>
      <c r="H538" s="678"/>
      <c r="I538" s="678"/>
      <c r="J538" s="678"/>
      <c r="K538" s="678"/>
      <c r="L538" s="678"/>
      <c r="M538" s="678"/>
      <c r="N538" s="678"/>
      <c r="O538" s="678"/>
      <c r="P538" s="678"/>
      <c r="Q538" s="678"/>
      <c r="R538" s="678"/>
      <c r="S538" s="678"/>
      <c r="T538" s="678"/>
      <c r="U538" s="678"/>
      <c r="V538" s="678"/>
      <c r="W538" s="678"/>
      <c r="X538" s="678"/>
      <c r="Y538" s="678"/>
      <c r="Z538" s="679"/>
      <c r="AA538" s="492" t="s">
        <v>118</v>
      </c>
      <c r="AB538" s="2"/>
    </row>
    <row r="539" spans="1:28" s="1" customFormat="1" ht="22.5" customHeight="1" x14ac:dyDescent="0.25">
      <c r="A539" s="522"/>
      <c r="B539" s="49"/>
      <c r="C539" s="245"/>
      <c r="D539" s="248"/>
      <c r="E539" s="677"/>
      <c r="F539" s="678"/>
      <c r="G539" s="678"/>
      <c r="H539" s="678"/>
      <c r="I539" s="678"/>
      <c r="J539" s="678"/>
      <c r="K539" s="678"/>
      <c r="L539" s="678"/>
      <c r="M539" s="678"/>
      <c r="N539" s="678"/>
      <c r="O539" s="678"/>
      <c r="P539" s="678"/>
      <c r="Q539" s="678"/>
      <c r="R539" s="678"/>
      <c r="S539" s="678"/>
      <c r="T539" s="678"/>
      <c r="U539" s="678"/>
      <c r="V539" s="678"/>
      <c r="W539" s="678"/>
      <c r="X539" s="678"/>
      <c r="Y539" s="678"/>
      <c r="Z539" s="679"/>
      <c r="AA539" s="492"/>
      <c r="AB539" s="2"/>
    </row>
    <row r="540" spans="1:28" s="1" customFormat="1" ht="22.5" customHeight="1" x14ac:dyDescent="0.25">
      <c r="A540" s="522"/>
      <c r="B540" s="484"/>
      <c r="C540" s="245"/>
      <c r="D540" s="248"/>
      <c r="E540" s="677"/>
      <c r="F540" s="678"/>
      <c r="G540" s="678"/>
      <c r="H540" s="678"/>
      <c r="I540" s="678"/>
      <c r="J540" s="678"/>
      <c r="K540" s="678"/>
      <c r="L540" s="678"/>
      <c r="M540" s="678"/>
      <c r="N540" s="678"/>
      <c r="O540" s="678"/>
      <c r="P540" s="678"/>
      <c r="Q540" s="678"/>
      <c r="R540" s="678"/>
      <c r="S540" s="678"/>
      <c r="T540" s="678"/>
      <c r="U540" s="678"/>
      <c r="V540" s="678"/>
      <c r="W540" s="678"/>
      <c r="X540" s="678"/>
      <c r="Y540" s="678"/>
      <c r="Z540" s="679"/>
      <c r="AA540" s="492"/>
      <c r="AB540" s="2"/>
    </row>
    <row r="541" spans="1:28" s="1" customFormat="1" ht="22.5" customHeight="1" x14ac:dyDescent="0.25">
      <c r="A541" s="522" t="s">
        <v>568</v>
      </c>
      <c r="B541" s="667" t="s">
        <v>632</v>
      </c>
      <c r="C541" s="245">
        <v>43</v>
      </c>
      <c r="D541" s="92" t="s">
        <v>4</v>
      </c>
      <c r="E541" s="480"/>
      <c r="F541" s="45" t="s">
        <v>269</v>
      </c>
      <c r="G541" s="777" t="s">
        <v>452</v>
      </c>
      <c r="H541" s="777"/>
      <c r="I541" s="777"/>
      <c r="J541" s="777"/>
      <c r="K541" s="777"/>
      <c r="L541" s="777"/>
      <c r="M541" s="777"/>
      <c r="N541" s="777"/>
      <c r="O541" s="777"/>
      <c r="P541" s="777"/>
      <c r="Q541" s="777"/>
      <c r="R541" s="777"/>
      <c r="S541" s="777"/>
      <c r="T541" s="777"/>
      <c r="U541" s="777"/>
      <c r="V541" s="777"/>
      <c r="W541" s="777"/>
      <c r="X541" s="777"/>
      <c r="Y541" s="777"/>
      <c r="Z541" s="468"/>
      <c r="AA541" s="547" t="s">
        <v>1592</v>
      </c>
      <c r="AB541" s="538">
        <f>VLOOKUP(D541,$AI$57:$AJ$59,2,FALSE)</f>
        <v>0</v>
      </c>
    </row>
    <row r="542" spans="1:28" s="1" customFormat="1" ht="22.5" customHeight="1" x14ac:dyDescent="0.25">
      <c r="A542" s="522"/>
      <c r="B542" s="667"/>
      <c r="C542" s="245"/>
      <c r="D542" s="248"/>
      <c r="E542" s="480"/>
      <c r="F542" s="45" t="s">
        <v>269</v>
      </c>
      <c r="G542" s="777" t="s">
        <v>453</v>
      </c>
      <c r="H542" s="777"/>
      <c r="I542" s="777"/>
      <c r="J542" s="777"/>
      <c r="K542" s="777"/>
      <c r="L542" s="777"/>
      <c r="M542" s="777"/>
      <c r="N542" s="777"/>
      <c r="O542" s="777"/>
      <c r="P542" s="777"/>
      <c r="Q542" s="777"/>
      <c r="R542" s="777"/>
      <c r="S542" s="777"/>
      <c r="T542" s="777"/>
      <c r="U542" s="777"/>
      <c r="V542" s="777"/>
      <c r="W542" s="777"/>
      <c r="X542" s="777"/>
      <c r="Y542" s="777"/>
      <c r="Z542" s="468"/>
      <c r="AA542" s="547"/>
      <c r="AB542" s="2"/>
    </row>
    <row r="543" spans="1:28" s="1" customFormat="1" ht="22.5" customHeight="1" x14ac:dyDescent="0.25">
      <c r="A543" s="522"/>
      <c r="B543" s="667"/>
      <c r="C543" s="245"/>
      <c r="D543" s="248"/>
      <c r="E543" s="480"/>
      <c r="F543" s="45"/>
      <c r="G543" s="548" t="s">
        <v>1590</v>
      </c>
      <c r="H543" s="852" t="s">
        <v>1589</v>
      </c>
      <c r="I543" s="853"/>
      <c r="J543" s="853"/>
      <c r="K543" s="853"/>
      <c r="L543" s="853"/>
      <c r="M543" s="853"/>
      <c r="N543" s="853"/>
      <c r="O543" s="853"/>
      <c r="P543" s="853"/>
      <c r="Q543" s="853"/>
      <c r="R543" s="853"/>
      <c r="S543" s="853"/>
      <c r="T543" s="853"/>
      <c r="U543" s="853"/>
      <c r="V543" s="853"/>
      <c r="W543" s="853"/>
      <c r="X543" s="853"/>
      <c r="Y543" s="853"/>
      <c r="Z543" s="468"/>
      <c r="AA543" s="547" t="s">
        <v>1591</v>
      </c>
      <c r="AB543" s="2"/>
    </row>
    <row r="544" spans="1:28" s="1" customFormat="1" ht="22.5" customHeight="1" x14ac:dyDescent="0.25">
      <c r="A544" s="522"/>
      <c r="B544" s="667"/>
      <c r="C544" s="245"/>
      <c r="D544" s="248"/>
      <c r="E544" s="480"/>
      <c r="F544" s="45" t="s">
        <v>269</v>
      </c>
      <c r="G544" s="854" t="s">
        <v>1604</v>
      </c>
      <c r="H544" s="777"/>
      <c r="I544" s="777"/>
      <c r="J544" s="777"/>
      <c r="K544" s="777"/>
      <c r="L544" s="777"/>
      <c r="M544" s="777"/>
      <c r="N544" s="777"/>
      <c r="O544" s="777"/>
      <c r="P544" s="777"/>
      <c r="Q544" s="777"/>
      <c r="R544" s="777"/>
      <c r="S544" s="777"/>
      <c r="T544" s="777"/>
      <c r="U544" s="777"/>
      <c r="V544" s="777"/>
      <c r="W544" s="777"/>
      <c r="X544" s="777"/>
      <c r="Y544" s="777"/>
      <c r="Z544" s="468"/>
      <c r="AA544" s="547"/>
      <c r="AB544" s="2"/>
    </row>
    <row r="545" spans="1:28" s="1" customFormat="1" ht="22.5" customHeight="1" x14ac:dyDescent="0.25">
      <c r="A545" s="522"/>
      <c r="B545" s="667"/>
      <c r="C545" s="245"/>
      <c r="D545" s="248"/>
      <c r="E545" s="480"/>
      <c r="F545" s="488"/>
      <c r="G545" s="855"/>
      <c r="H545" s="856"/>
      <c r="I545" s="856"/>
      <c r="J545" s="856"/>
      <c r="K545" s="856"/>
      <c r="L545" s="856"/>
      <c r="M545" s="856"/>
      <c r="N545" s="856"/>
      <c r="O545" s="856"/>
      <c r="P545" s="856"/>
      <c r="Q545" s="856"/>
      <c r="R545" s="856"/>
      <c r="S545" s="856"/>
      <c r="T545" s="856"/>
      <c r="U545" s="856"/>
      <c r="V545" s="856"/>
      <c r="W545" s="856"/>
      <c r="X545" s="856"/>
      <c r="Y545" s="856"/>
      <c r="Z545" s="468"/>
      <c r="AA545" s="743" t="s">
        <v>1593</v>
      </c>
      <c r="AB545" s="2"/>
    </row>
    <row r="546" spans="1:28" s="1" customFormat="1" ht="22.5" customHeight="1" x14ac:dyDescent="0.25">
      <c r="A546" s="522"/>
      <c r="B546" s="667"/>
      <c r="C546" s="245"/>
      <c r="D546" s="247"/>
      <c r="E546" s="480"/>
      <c r="F546" s="45"/>
      <c r="G546" s="786" t="s">
        <v>1601</v>
      </c>
      <c r="H546" s="787"/>
      <c r="I546" s="787"/>
      <c r="J546" s="787"/>
      <c r="K546" s="787"/>
      <c r="L546" s="787"/>
      <c r="M546" s="787"/>
      <c r="N546" s="787"/>
      <c r="O546" s="787"/>
      <c r="P546" s="787"/>
      <c r="Q546" s="787"/>
      <c r="R546" s="787"/>
      <c r="S546" s="787"/>
      <c r="T546" s="787"/>
      <c r="U546" s="787"/>
      <c r="V546" s="787"/>
      <c r="W546" s="787"/>
      <c r="X546" s="787"/>
      <c r="Y546" s="787"/>
      <c r="Z546" s="474"/>
      <c r="AA546" s="858"/>
      <c r="AB546" s="2"/>
    </row>
    <row r="547" spans="1:28" s="1" customFormat="1" ht="22.5" customHeight="1" x14ac:dyDescent="0.25">
      <c r="A547" s="522"/>
      <c r="B547" s="667"/>
      <c r="C547" s="245"/>
      <c r="D547" s="247"/>
      <c r="E547" s="480"/>
      <c r="F547" s="45"/>
      <c r="G547" s="544"/>
      <c r="H547" s="787" t="s">
        <v>1543</v>
      </c>
      <c r="I547" s="787"/>
      <c r="J547" s="787"/>
      <c r="K547" s="787"/>
      <c r="L547" s="787"/>
      <c r="M547" s="787"/>
      <c r="N547" s="787"/>
      <c r="O547" s="787"/>
      <c r="P547" s="787"/>
      <c r="Q547" s="787"/>
      <c r="R547" s="787"/>
      <c r="S547" s="787"/>
      <c r="T547" s="787"/>
      <c r="U547" s="787"/>
      <c r="V547" s="787"/>
      <c r="W547" s="787"/>
      <c r="X547" s="787"/>
      <c r="Y547" s="787"/>
      <c r="Z547" s="474"/>
      <c r="AA547" s="858"/>
      <c r="AB547" s="2"/>
    </row>
    <row r="548" spans="1:28" s="1" customFormat="1" ht="22.5" customHeight="1" x14ac:dyDescent="0.25">
      <c r="A548" s="522"/>
      <c r="B548" s="667"/>
      <c r="C548" s="245"/>
      <c r="D548" s="247"/>
      <c r="E548" s="480"/>
      <c r="F548" s="45"/>
      <c r="G548" s="544"/>
      <c r="H548" s="787" t="s">
        <v>1544</v>
      </c>
      <c r="I548" s="787"/>
      <c r="J548" s="787"/>
      <c r="K548" s="787"/>
      <c r="L548" s="787"/>
      <c r="M548" s="787"/>
      <c r="N548" s="787"/>
      <c r="O548" s="787"/>
      <c r="P548" s="787"/>
      <c r="Q548" s="787"/>
      <c r="R548" s="787"/>
      <c r="S548" s="787"/>
      <c r="T548" s="787"/>
      <c r="U548" s="787"/>
      <c r="V548" s="787"/>
      <c r="W548" s="787"/>
      <c r="X548" s="787"/>
      <c r="Y548" s="787"/>
      <c r="Z548" s="474"/>
      <c r="AA548" s="858"/>
      <c r="AB548" s="2"/>
    </row>
    <row r="549" spans="1:28" s="1" customFormat="1" ht="22.5" customHeight="1" x14ac:dyDescent="0.25">
      <c r="A549" s="522"/>
      <c r="B549" s="667"/>
      <c r="C549" s="245"/>
      <c r="D549" s="247"/>
      <c r="E549" s="480"/>
      <c r="F549" s="45"/>
      <c r="G549" s="544"/>
      <c r="H549" s="787" t="s">
        <v>1545</v>
      </c>
      <c r="I549" s="787"/>
      <c r="J549" s="787"/>
      <c r="K549" s="787"/>
      <c r="L549" s="787"/>
      <c r="M549" s="787"/>
      <c r="N549" s="787"/>
      <c r="O549" s="787"/>
      <c r="P549" s="787"/>
      <c r="Q549" s="787"/>
      <c r="R549" s="787"/>
      <c r="S549" s="787"/>
      <c r="T549" s="787"/>
      <c r="U549" s="787"/>
      <c r="V549" s="787"/>
      <c r="W549" s="787"/>
      <c r="X549" s="787"/>
      <c r="Y549" s="787"/>
      <c r="Z549" s="474"/>
      <c r="AA549" s="858"/>
      <c r="AB549" s="2"/>
    </row>
    <row r="550" spans="1:28" s="1" customFormat="1" ht="22.5" customHeight="1" x14ac:dyDescent="0.25">
      <c r="A550" s="522"/>
      <c r="B550" s="468"/>
      <c r="C550" s="245"/>
      <c r="D550" s="247"/>
      <c r="E550" s="480"/>
      <c r="F550" s="45"/>
      <c r="G550" s="544"/>
      <c r="H550" s="787" t="s">
        <v>1546</v>
      </c>
      <c r="I550" s="787"/>
      <c r="J550" s="787"/>
      <c r="K550" s="787"/>
      <c r="L550" s="787"/>
      <c r="M550" s="787"/>
      <c r="N550" s="787"/>
      <c r="O550" s="787"/>
      <c r="P550" s="787"/>
      <c r="Q550" s="787"/>
      <c r="R550" s="787"/>
      <c r="S550" s="787"/>
      <c r="T550" s="787"/>
      <c r="U550" s="787"/>
      <c r="V550" s="787"/>
      <c r="W550" s="787"/>
      <c r="X550" s="787"/>
      <c r="Y550" s="787"/>
      <c r="Z550" s="474"/>
      <c r="AA550" s="858"/>
      <c r="AB550" s="2"/>
    </row>
    <row r="551" spans="1:28" s="1" customFormat="1" ht="22.5" customHeight="1" x14ac:dyDescent="0.25">
      <c r="A551" s="522"/>
      <c r="B551" s="468"/>
      <c r="C551" s="245"/>
      <c r="D551" s="247"/>
      <c r="E551" s="480"/>
      <c r="F551" s="45"/>
      <c r="G551" s="544"/>
      <c r="H551" s="785" t="s">
        <v>1547</v>
      </c>
      <c r="I551" s="785"/>
      <c r="J551" s="785"/>
      <c r="K551" s="785"/>
      <c r="L551" s="785"/>
      <c r="M551" s="785"/>
      <c r="N551" s="785"/>
      <c r="O551" s="785"/>
      <c r="P551" s="785"/>
      <c r="Q551" s="785"/>
      <c r="R551" s="785"/>
      <c r="S551" s="785"/>
      <c r="T551" s="785"/>
      <c r="U551" s="785"/>
      <c r="V551" s="785"/>
      <c r="W551" s="785"/>
      <c r="X551" s="785"/>
      <c r="Y551" s="785"/>
      <c r="Z551" s="474"/>
      <c r="AA551" s="858"/>
      <c r="AB551" s="2"/>
    </row>
    <row r="552" spans="1:28" s="1" customFormat="1" ht="22.5" customHeight="1" x14ac:dyDescent="0.25">
      <c r="A552" s="522"/>
      <c r="B552" s="468"/>
      <c r="C552" s="245"/>
      <c r="D552" s="247"/>
      <c r="E552" s="480"/>
      <c r="F552" s="488"/>
      <c r="G552" s="545"/>
      <c r="H552" s="785"/>
      <c r="I552" s="785"/>
      <c r="J552" s="785"/>
      <c r="K552" s="785"/>
      <c r="L552" s="785"/>
      <c r="M552" s="785"/>
      <c r="N552" s="785"/>
      <c r="O552" s="785"/>
      <c r="P552" s="785"/>
      <c r="Q552" s="785"/>
      <c r="R552" s="785"/>
      <c r="S552" s="785"/>
      <c r="T552" s="785"/>
      <c r="U552" s="785"/>
      <c r="V552" s="785"/>
      <c r="W552" s="785"/>
      <c r="X552" s="785"/>
      <c r="Y552" s="785"/>
      <c r="Z552" s="474"/>
      <c r="AA552" s="858"/>
      <c r="AB552" s="2"/>
    </row>
    <row r="553" spans="1:28" s="1" customFormat="1" ht="22.5" customHeight="1" x14ac:dyDescent="0.25">
      <c r="A553" s="522"/>
      <c r="B553" s="471"/>
      <c r="C553" s="245"/>
      <c r="D553" s="248"/>
      <c r="E553" s="480"/>
      <c r="F553" s="45" t="s">
        <v>269</v>
      </c>
      <c r="G553" s="777" t="s">
        <v>1605</v>
      </c>
      <c r="H553" s="777"/>
      <c r="I553" s="777"/>
      <c r="J553" s="777"/>
      <c r="K553" s="777"/>
      <c r="L553" s="777"/>
      <c r="M553" s="777"/>
      <c r="N553" s="777"/>
      <c r="O553" s="777"/>
      <c r="P553" s="777"/>
      <c r="Q553" s="777"/>
      <c r="R553" s="777"/>
      <c r="S553" s="777"/>
      <c r="T553" s="777"/>
      <c r="U553" s="777"/>
      <c r="V553" s="777"/>
      <c r="W553" s="777"/>
      <c r="X553" s="777"/>
      <c r="Y553" s="777"/>
      <c r="Z553" s="468"/>
      <c r="AA553" s="858"/>
      <c r="AB553" s="2"/>
    </row>
    <row r="554" spans="1:28" s="1" customFormat="1" ht="22.5" customHeight="1" x14ac:dyDescent="0.25">
      <c r="A554" s="522"/>
      <c r="B554" s="484"/>
      <c r="C554" s="245"/>
      <c r="D554" s="248"/>
      <c r="E554" s="480"/>
      <c r="F554" s="475"/>
      <c r="G554" s="777"/>
      <c r="H554" s="777"/>
      <c r="I554" s="777"/>
      <c r="J554" s="777"/>
      <c r="K554" s="777"/>
      <c r="L554" s="777"/>
      <c r="M554" s="777"/>
      <c r="N554" s="777"/>
      <c r="O554" s="777"/>
      <c r="P554" s="777"/>
      <c r="Q554" s="777"/>
      <c r="R554" s="777"/>
      <c r="S554" s="777"/>
      <c r="T554" s="777"/>
      <c r="U554" s="777"/>
      <c r="V554" s="777"/>
      <c r="W554" s="777"/>
      <c r="X554" s="777"/>
      <c r="Y554" s="777"/>
      <c r="Z554" s="468"/>
      <c r="AA554" s="501"/>
      <c r="AB554" s="2"/>
    </row>
    <row r="555" spans="1:28" s="1" customFormat="1" ht="22.5" customHeight="1" x14ac:dyDescent="0.25">
      <c r="A555" s="522"/>
      <c r="B555" s="484"/>
      <c r="C555" s="245"/>
      <c r="D555" s="248"/>
      <c r="E555" s="480"/>
      <c r="F555" s="45" t="s">
        <v>269</v>
      </c>
      <c r="G555" s="777" t="s">
        <v>1603</v>
      </c>
      <c r="H555" s="777"/>
      <c r="I555" s="777"/>
      <c r="J555" s="777"/>
      <c r="K555" s="777"/>
      <c r="L555" s="777"/>
      <c r="M555" s="777"/>
      <c r="N555" s="777"/>
      <c r="O555" s="777"/>
      <c r="P555" s="777"/>
      <c r="Q555" s="777"/>
      <c r="R555" s="777"/>
      <c r="S555" s="777"/>
      <c r="T555" s="777"/>
      <c r="U555" s="777"/>
      <c r="V555" s="777"/>
      <c r="W555" s="777"/>
      <c r="X555" s="777"/>
      <c r="Y555" s="777"/>
      <c r="Z555" s="468"/>
      <c r="AA555" s="501"/>
      <c r="AB555" s="2"/>
    </row>
    <row r="556" spans="1:28" s="1" customFormat="1" ht="22.5" customHeight="1" x14ac:dyDescent="0.25">
      <c r="A556" s="522"/>
      <c r="B556" s="484"/>
      <c r="C556" s="245"/>
      <c r="D556" s="248"/>
      <c r="E556" s="480"/>
      <c r="F556" s="45" t="s">
        <v>269</v>
      </c>
      <c r="G556" s="777" t="s">
        <v>1606</v>
      </c>
      <c r="H556" s="777"/>
      <c r="I556" s="777"/>
      <c r="J556" s="777"/>
      <c r="K556" s="777"/>
      <c r="L556" s="777"/>
      <c r="M556" s="777"/>
      <c r="N556" s="777"/>
      <c r="O556" s="777"/>
      <c r="P556" s="777"/>
      <c r="Q556" s="777"/>
      <c r="R556" s="777"/>
      <c r="S556" s="777"/>
      <c r="T556" s="777"/>
      <c r="U556" s="777"/>
      <c r="V556" s="777"/>
      <c r="W556" s="777"/>
      <c r="X556" s="777"/>
      <c r="Y556" s="777"/>
      <c r="Z556" s="468"/>
      <c r="AA556" s="501"/>
      <c r="AB556" s="2"/>
    </row>
    <row r="557" spans="1:28" s="1" customFormat="1" ht="22.5" customHeight="1" x14ac:dyDescent="0.25">
      <c r="A557" s="522"/>
      <c r="B557" s="484"/>
      <c r="C557" s="245"/>
      <c r="D557" s="248"/>
      <c r="E557" s="480"/>
      <c r="F557" s="45" t="s">
        <v>269</v>
      </c>
      <c r="G557" s="777" t="s">
        <v>1607</v>
      </c>
      <c r="H557" s="777"/>
      <c r="I557" s="777"/>
      <c r="J557" s="777"/>
      <c r="K557" s="777"/>
      <c r="L557" s="777"/>
      <c r="M557" s="777"/>
      <c r="N557" s="777"/>
      <c r="O557" s="777"/>
      <c r="P557" s="777"/>
      <c r="Q557" s="777"/>
      <c r="R557" s="777"/>
      <c r="S557" s="777"/>
      <c r="T557" s="777"/>
      <c r="U557" s="777"/>
      <c r="V557" s="777"/>
      <c r="W557" s="777"/>
      <c r="X557" s="777"/>
      <c r="Y557" s="777"/>
      <c r="Z557" s="468"/>
      <c r="AA557" s="501"/>
      <c r="AB557" s="2"/>
    </row>
    <row r="558" spans="1:28" s="1" customFormat="1" ht="22.5" customHeight="1" x14ac:dyDescent="0.25">
      <c r="A558" s="522"/>
      <c r="B558" s="484"/>
      <c r="C558" s="245"/>
      <c r="D558" s="248"/>
      <c r="E558" s="480"/>
      <c r="F558" s="45" t="s">
        <v>269</v>
      </c>
      <c r="G558" s="777" t="s">
        <v>1608</v>
      </c>
      <c r="H558" s="777"/>
      <c r="I558" s="777"/>
      <c r="J558" s="777"/>
      <c r="K558" s="777"/>
      <c r="L558" s="777"/>
      <c r="M558" s="777"/>
      <c r="N558" s="777"/>
      <c r="O558" s="777"/>
      <c r="P558" s="777"/>
      <c r="Q558" s="777"/>
      <c r="R558" s="777"/>
      <c r="S558" s="777"/>
      <c r="T558" s="777"/>
      <c r="U558" s="777"/>
      <c r="V558" s="777"/>
      <c r="W558" s="777"/>
      <c r="X558" s="777"/>
      <c r="Y558" s="777"/>
      <c r="Z558" s="468"/>
      <c r="AA558" s="501"/>
      <c r="AB558" s="2"/>
    </row>
    <row r="559" spans="1:28" s="1" customFormat="1" ht="22.3" customHeight="1" x14ac:dyDescent="0.25">
      <c r="A559" s="522"/>
      <c r="B559" s="484"/>
      <c r="C559" s="245"/>
      <c r="D559" s="248"/>
      <c r="E559" s="483"/>
      <c r="F559" s="45" t="s">
        <v>269</v>
      </c>
      <c r="G559" s="777" t="s">
        <v>1609</v>
      </c>
      <c r="H559" s="777"/>
      <c r="I559" s="777"/>
      <c r="J559" s="777"/>
      <c r="K559" s="777"/>
      <c r="L559" s="777"/>
      <c r="M559" s="777"/>
      <c r="N559" s="777"/>
      <c r="O559" s="777"/>
      <c r="P559" s="777"/>
      <c r="Q559" s="777"/>
      <c r="R559" s="777"/>
      <c r="S559" s="777"/>
      <c r="T559" s="777"/>
      <c r="U559" s="777"/>
      <c r="V559" s="777"/>
      <c r="W559" s="777"/>
      <c r="X559" s="777"/>
      <c r="Y559" s="777"/>
      <c r="Z559" s="484"/>
      <c r="AA559" s="501"/>
      <c r="AB559" s="2"/>
    </row>
    <row r="560" spans="1:28" s="1" customFormat="1" ht="22.3" customHeight="1" x14ac:dyDescent="0.25">
      <c r="A560" s="522"/>
      <c r="B560" s="484"/>
      <c r="C560" s="245"/>
      <c r="D560" s="248"/>
      <c r="E560" s="483"/>
      <c r="F560" s="45"/>
      <c r="G560" s="546"/>
      <c r="H560" s="852" t="s">
        <v>1587</v>
      </c>
      <c r="I560" s="853"/>
      <c r="J560" s="853"/>
      <c r="K560" s="853"/>
      <c r="L560" s="853"/>
      <c r="M560" s="853"/>
      <c r="N560" s="853"/>
      <c r="O560" s="853"/>
      <c r="P560" s="853"/>
      <c r="Q560" s="853"/>
      <c r="R560" s="853"/>
      <c r="S560" s="853"/>
      <c r="T560" s="853"/>
      <c r="U560" s="853"/>
      <c r="V560" s="853"/>
      <c r="W560" s="853"/>
      <c r="X560" s="853"/>
      <c r="Y560" s="853"/>
      <c r="Z560" s="484"/>
      <c r="AA560" s="501"/>
      <c r="AB560" s="2"/>
    </row>
    <row r="561" spans="1:28" s="1" customFormat="1" ht="22.3" customHeight="1" x14ac:dyDescent="0.25">
      <c r="A561" s="522"/>
      <c r="B561" s="484"/>
      <c r="C561" s="245"/>
      <c r="D561" s="248"/>
      <c r="E561" s="483"/>
      <c r="F561" s="45"/>
      <c r="G561" s="546"/>
      <c r="H561" s="852" t="s">
        <v>1588</v>
      </c>
      <c r="I561" s="853"/>
      <c r="J561" s="853"/>
      <c r="K561" s="853"/>
      <c r="L561" s="853"/>
      <c r="M561" s="853"/>
      <c r="N561" s="853"/>
      <c r="O561" s="853"/>
      <c r="P561" s="853"/>
      <c r="Q561" s="853"/>
      <c r="R561" s="853"/>
      <c r="S561" s="853"/>
      <c r="T561" s="853"/>
      <c r="U561" s="853"/>
      <c r="V561" s="853"/>
      <c r="W561" s="853"/>
      <c r="X561" s="853"/>
      <c r="Y561" s="853"/>
      <c r="Z561" s="484"/>
      <c r="AA561" s="501"/>
      <c r="AB561" s="2"/>
    </row>
    <row r="562" spans="1:28" s="1" customFormat="1" ht="22.5" customHeight="1" x14ac:dyDescent="0.25">
      <c r="A562" s="522"/>
      <c r="B562" s="69" t="s">
        <v>172</v>
      </c>
      <c r="C562" s="253"/>
      <c r="D562" s="275"/>
      <c r="E562" s="483"/>
      <c r="F562" s="475"/>
      <c r="G562" s="480"/>
      <c r="H562" s="475"/>
      <c r="I562" s="475"/>
      <c r="J562" s="475"/>
      <c r="K562" s="475"/>
      <c r="L562" s="475"/>
      <c r="M562" s="475"/>
      <c r="N562" s="475"/>
      <c r="O562" s="475"/>
      <c r="P562" s="475"/>
      <c r="Q562" s="475"/>
      <c r="R562" s="475"/>
      <c r="S562" s="475"/>
      <c r="T562" s="475"/>
      <c r="U562" s="475"/>
      <c r="V562" s="475"/>
      <c r="W562" s="475"/>
      <c r="X562" s="475"/>
      <c r="Y562" s="475"/>
      <c r="Z562" s="484"/>
      <c r="AA562" s="501"/>
      <c r="AB562" s="2"/>
    </row>
    <row r="563" spans="1:28" s="1" customFormat="1" ht="22.5" customHeight="1" x14ac:dyDescent="0.25">
      <c r="A563" s="522" t="s">
        <v>570</v>
      </c>
      <c r="B563" s="667" t="s">
        <v>633</v>
      </c>
      <c r="C563" s="245">
        <v>44</v>
      </c>
      <c r="D563" s="92" t="s">
        <v>4</v>
      </c>
      <c r="E563" s="677" t="s">
        <v>736</v>
      </c>
      <c r="F563" s="678"/>
      <c r="G563" s="678"/>
      <c r="H563" s="678"/>
      <c r="I563" s="678"/>
      <c r="J563" s="678"/>
      <c r="K563" s="678"/>
      <c r="L563" s="678"/>
      <c r="M563" s="678"/>
      <c r="N563" s="678"/>
      <c r="O563" s="678"/>
      <c r="P563" s="678"/>
      <c r="Q563" s="678"/>
      <c r="R563" s="678"/>
      <c r="S563" s="678"/>
      <c r="T563" s="678"/>
      <c r="U563" s="678"/>
      <c r="V563" s="678"/>
      <c r="W563" s="678"/>
      <c r="X563" s="678"/>
      <c r="Y563" s="678"/>
      <c r="Z563" s="679"/>
      <c r="AA563" s="501"/>
      <c r="AB563" s="538">
        <f>VLOOKUP(D563,$AI$57:$AJ$59,2,FALSE)</f>
        <v>0</v>
      </c>
    </row>
    <row r="564" spans="1:28" s="1" customFormat="1" ht="22.5" customHeight="1" x14ac:dyDescent="0.25">
      <c r="A564" s="522"/>
      <c r="B564" s="667"/>
      <c r="C564" s="245"/>
      <c r="D564" s="248"/>
      <c r="E564" s="677"/>
      <c r="F564" s="678"/>
      <c r="G564" s="678"/>
      <c r="H564" s="678"/>
      <c r="I564" s="678"/>
      <c r="J564" s="678"/>
      <c r="K564" s="678"/>
      <c r="L564" s="678"/>
      <c r="M564" s="678"/>
      <c r="N564" s="678"/>
      <c r="O564" s="678"/>
      <c r="P564" s="678"/>
      <c r="Q564" s="678"/>
      <c r="R564" s="678"/>
      <c r="S564" s="678"/>
      <c r="T564" s="678"/>
      <c r="U564" s="678"/>
      <c r="V564" s="678"/>
      <c r="W564" s="678"/>
      <c r="X564" s="678"/>
      <c r="Y564" s="678"/>
      <c r="Z564" s="679"/>
      <c r="AA564" s="501"/>
      <c r="AB564" s="2"/>
    </row>
    <row r="565" spans="1:28" s="1" customFormat="1" ht="22.5" customHeight="1" x14ac:dyDescent="0.25">
      <c r="A565" s="522"/>
      <c r="B565" s="667"/>
      <c r="C565" s="245"/>
      <c r="D565" s="248"/>
      <c r="E565" s="677"/>
      <c r="F565" s="678"/>
      <c r="G565" s="678"/>
      <c r="H565" s="678"/>
      <c r="I565" s="678"/>
      <c r="J565" s="678"/>
      <c r="K565" s="678"/>
      <c r="L565" s="678"/>
      <c r="M565" s="678"/>
      <c r="N565" s="678"/>
      <c r="O565" s="678"/>
      <c r="P565" s="678"/>
      <c r="Q565" s="678"/>
      <c r="R565" s="678"/>
      <c r="S565" s="678"/>
      <c r="T565" s="678"/>
      <c r="U565" s="678"/>
      <c r="V565" s="678"/>
      <c r="W565" s="678"/>
      <c r="X565" s="678"/>
      <c r="Y565" s="678"/>
      <c r="Z565" s="679"/>
      <c r="AA565" s="492"/>
      <c r="AB565" s="2"/>
    </row>
    <row r="566" spans="1:28" s="1" customFormat="1" ht="22.5" customHeight="1" x14ac:dyDescent="0.25">
      <c r="A566" s="522"/>
      <c r="B566" s="667"/>
      <c r="C566" s="245"/>
      <c r="D566" s="248"/>
      <c r="E566" s="677"/>
      <c r="F566" s="678"/>
      <c r="G566" s="678"/>
      <c r="H566" s="678"/>
      <c r="I566" s="678"/>
      <c r="J566" s="678"/>
      <c r="K566" s="678"/>
      <c r="L566" s="678"/>
      <c r="M566" s="678"/>
      <c r="N566" s="678"/>
      <c r="O566" s="678"/>
      <c r="P566" s="678"/>
      <c r="Q566" s="678"/>
      <c r="R566" s="678"/>
      <c r="S566" s="678"/>
      <c r="T566" s="678"/>
      <c r="U566" s="678"/>
      <c r="V566" s="678"/>
      <c r="W566" s="678"/>
      <c r="X566" s="678"/>
      <c r="Y566" s="678"/>
      <c r="Z566" s="679"/>
      <c r="AA566" s="492"/>
      <c r="AB566" s="2"/>
    </row>
    <row r="567" spans="1:28" s="1" customFormat="1" ht="22.5" customHeight="1" x14ac:dyDescent="0.25">
      <c r="A567" s="522"/>
      <c r="B567" s="667"/>
      <c r="C567" s="245"/>
      <c r="D567" s="248"/>
      <c r="E567" s="677"/>
      <c r="F567" s="678"/>
      <c r="G567" s="678"/>
      <c r="H567" s="678"/>
      <c r="I567" s="678"/>
      <c r="J567" s="678"/>
      <c r="K567" s="678"/>
      <c r="L567" s="678"/>
      <c r="M567" s="678"/>
      <c r="N567" s="678"/>
      <c r="O567" s="678"/>
      <c r="P567" s="678"/>
      <c r="Q567" s="678"/>
      <c r="R567" s="678"/>
      <c r="S567" s="678"/>
      <c r="T567" s="678"/>
      <c r="U567" s="678"/>
      <c r="V567" s="678"/>
      <c r="W567" s="678"/>
      <c r="X567" s="678"/>
      <c r="Y567" s="678"/>
      <c r="Z567" s="679"/>
      <c r="AA567" s="492"/>
      <c r="AB567" s="2"/>
    </row>
    <row r="568" spans="1:28" s="1" customFormat="1" ht="22.5" customHeight="1" x14ac:dyDescent="0.25">
      <c r="A568" s="522"/>
      <c r="B568" s="667"/>
      <c r="C568" s="245"/>
      <c r="D568" s="248"/>
      <c r="E568" s="677"/>
      <c r="F568" s="678"/>
      <c r="G568" s="678"/>
      <c r="H568" s="678"/>
      <c r="I568" s="678"/>
      <c r="J568" s="678"/>
      <c r="K568" s="678"/>
      <c r="L568" s="678"/>
      <c r="M568" s="678"/>
      <c r="N568" s="678"/>
      <c r="O568" s="678"/>
      <c r="P568" s="678"/>
      <c r="Q568" s="678"/>
      <c r="R568" s="678"/>
      <c r="S568" s="678"/>
      <c r="T568" s="678"/>
      <c r="U568" s="678"/>
      <c r="V568" s="678"/>
      <c r="W568" s="678"/>
      <c r="X568" s="678"/>
      <c r="Y568" s="678"/>
      <c r="Z568" s="679"/>
      <c r="AA568" s="492"/>
      <c r="AB568" s="2"/>
    </row>
    <row r="569" spans="1:28" s="1" customFormat="1" ht="22.5" customHeight="1" x14ac:dyDescent="0.25">
      <c r="A569" s="522"/>
      <c r="B569" s="484"/>
      <c r="C569" s="245"/>
      <c r="D569" s="248"/>
      <c r="E569" s="677" t="s">
        <v>1574</v>
      </c>
      <c r="F569" s="678"/>
      <c r="G569" s="678"/>
      <c r="H569" s="678"/>
      <c r="I569" s="678"/>
      <c r="J569" s="678"/>
      <c r="K569" s="678"/>
      <c r="L569" s="678"/>
      <c r="M569" s="678"/>
      <c r="N569" s="678"/>
      <c r="O569" s="678"/>
      <c r="P569" s="678"/>
      <c r="Q569" s="678"/>
      <c r="R569" s="678"/>
      <c r="S569" s="678"/>
      <c r="T569" s="678"/>
      <c r="U569" s="678"/>
      <c r="V569" s="678"/>
      <c r="W569" s="678"/>
      <c r="X569" s="678"/>
      <c r="Y569" s="678"/>
      <c r="Z569" s="679"/>
      <c r="AA569" s="492"/>
      <c r="AB569" s="2"/>
    </row>
    <row r="570" spans="1:28" s="1" customFormat="1" ht="22.5" customHeight="1" x14ac:dyDescent="0.25">
      <c r="A570" s="522"/>
      <c r="B570" s="468"/>
      <c r="C570" s="245"/>
      <c r="D570" s="248"/>
      <c r="E570" s="677"/>
      <c r="F570" s="678"/>
      <c r="G570" s="678"/>
      <c r="H570" s="678"/>
      <c r="I570" s="678"/>
      <c r="J570" s="678"/>
      <c r="K570" s="678"/>
      <c r="L570" s="678"/>
      <c r="M570" s="678"/>
      <c r="N570" s="678"/>
      <c r="O570" s="678"/>
      <c r="P570" s="678"/>
      <c r="Q570" s="678"/>
      <c r="R570" s="678"/>
      <c r="S570" s="678"/>
      <c r="T570" s="678"/>
      <c r="U570" s="678"/>
      <c r="V570" s="678"/>
      <c r="W570" s="678"/>
      <c r="X570" s="678"/>
      <c r="Y570" s="678"/>
      <c r="Z570" s="679"/>
      <c r="AA570" s="492"/>
      <c r="AB570" s="2"/>
    </row>
    <row r="571" spans="1:28" s="1" customFormat="1" ht="22.5" customHeight="1" x14ac:dyDescent="0.25">
      <c r="A571" s="522"/>
      <c r="B571" s="468"/>
      <c r="C571" s="245"/>
      <c r="D571" s="248"/>
      <c r="E571" s="677"/>
      <c r="F571" s="678"/>
      <c r="G571" s="678"/>
      <c r="H571" s="678"/>
      <c r="I571" s="678"/>
      <c r="J571" s="678"/>
      <c r="K571" s="678"/>
      <c r="L571" s="678"/>
      <c r="M571" s="678"/>
      <c r="N571" s="678"/>
      <c r="O571" s="678"/>
      <c r="P571" s="678"/>
      <c r="Q571" s="678"/>
      <c r="R571" s="678"/>
      <c r="S571" s="678"/>
      <c r="T571" s="678"/>
      <c r="U571" s="678"/>
      <c r="V571" s="678"/>
      <c r="W571" s="678"/>
      <c r="X571" s="678"/>
      <c r="Y571" s="678"/>
      <c r="Z571" s="679"/>
      <c r="AA571" s="492"/>
      <c r="AB571" s="2"/>
    </row>
    <row r="572" spans="1:28" s="1" customFormat="1" ht="22.5" customHeight="1" x14ac:dyDescent="0.25">
      <c r="A572" s="522"/>
      <c r="B572" s="468"/>
      <c r="C572" s="245"/>
      <c r="D572" s="248"/>
      <c r="E572" s="677"/>
      <c r="F572" s="678"/>
      <c r="G572" s="678"/>
      <c r="H572" s="678"/>
      <c r="I572" s="678"/>
      <c r="J572" s="678"/>
      <c r="K572" s="678"/>
      <c r="L572" s="678"/>
      <c r="M572" s="678"/>
      <c r="N572" s="678"/>
      <c r="O572" s="678"/>
      <c r="P572" s="678"/>
      <c r="Q572" s="678"/>
      <c r="R572" s="678"/>
      <c r="S572" s="678"/>
      <c r="T572" s="678"/>
      <c r="U572" s="678"/>
      <c r="V572" s="678"/>
      <c r="W572" s="678"/>
      <c r="X572" s="678"/>
      <c r="Y572" s="678"/>
      <c r="Z572" s="679"/>
      <c r="AA572" s="492"/>
      <c r="AB572" s="2"/>
    </row>
    <row r="573" spans="1:28" s="1" customFormat="1" ht="22.5" customHeight="1" x14ac:dyDescent="0.25">
      <c r="A573" s="522"/>
      <c r="B573" s="484"/>
      <c r="C573" s="245"/>
      <c r="D573" s="248"/>
      <c r="E573" s="677"/>
      <c r="F573" s="678"/>
      <c r="G573" s="678"/>
      <c r="H573" s="678"/>
      <c r="I573" s="678"/>
      <c r="J573" s="678"/>
      <c r="K573" s="678"/>
      <c r="L573" s="678"/>
      <c r="M573" s="678"/>
      <c r="N573" s="678"/>
      <c r="O573" s="678"/>
      <c r="P573" s="678"/>
      <c r="Q573" s="678"/>
      <c r="R573" s="678"/>
      <c r="S573" s="678"/>
      <c r="T573" s="678"/>
      <c r="U573" s="678"/>
      <c r="V573" s="678"/>
      <c r="W573" s="678"/>
      <c r="X573" s="678"/>
      <c r="Y573" s="678"/>
      <c r="Z573" s="679"/>
      <c r="AA573" s="492"/>
      <c r="AB573" s="2"/>
    </row>
    <row r="574" spans="1:28" s="1" customFormat="1" ht="22.5" customHeight="1" x14ac:dyDescent="0.25">
      <c r="A574" s="522"/>
      <c r="B574" s="468"/>
      <c r="C574" s="245"/>
      <c r="D574" s="248"/>
      <c r="E574" s="704" t="s">
        <v>460</v>
      </c>
      <c r="F574" s="680"/>
      <c r="G574" s="680"/>
      <c r="H574" s="680"/>
      <c r="I574" s="680"/>
      <c r="J574" s="680"/>
      <c r="K574" s="680"/>
      <c r="L574" s="680"/>
      <c r="M574" s="680"/>
      <c r="N574" s="680"/>
      <c r="O574" s="680"/>
      <c r="P574" s="680"/>
      <c r="Q574" s="680"/>
      <c r="R574" s="680"/>
      <c r="S574" s="680"/>
      <c r="T574" s="680"/>
      <c r="U574" s="680"/>
      <c r="V574" s="680"/>
      <c r="W574" s="680"/>
      <c r="X574" s="680"/>
      <c r="Y574" s="680"/>
      <c r="Z574" s="667"/>
      <c r="AA574" s="492"/>
      <c r="AB574" s="2"/>
    </row>
    <row r="575" spans="1:28" s="1" customFormat="1" ht="22.5" customHeight="1" x14ac:dyDescent="0.25">
      <c r="A575" s="522"/>
      <c r="B575" s="468"/>
      <c r="C575" s="245"/>
      <c r="D575" s="248"/>
      <c r="E575" s="677" t="s">
        <v>737</v>
      </c>
      <c r="F575" s="678"/>
      <c r="G575" s="678"/>
      <c r="H575" s="678"/>
      <c r="I575" s="678"/>
      <c r="J575" s="678"/>
      <c r="K575" s="678"/>
      <c r="L575" s="678"/>
      <c r="M575" s="678"/>
      <c r="N575" s="678"/>
      <c r="O575" s="678"/>
      <c r="P575" s="678"/>
      <c r="Q575" s="678"/>
      <c r="R575" s="678"/>
      <c r="S575" s="678"/>
      <c r="T575" s="678"/>
      <c r="U575" s="678"/>
      <c r="V575" s="678"/>
      <c r="W575" s="678"/>
      <c r="X575" s="678"/>
      <c r="Y575" s="678"/>
      <c r="Z575" s="679"/>
      <c r="AA575" s="492"/>
      <c r="AB575" s="2"/>
    </row>
    <row r="576" spans="1:28" s="1" customFormat="1" ht="22.5" customHeight="1" x14ac:dyDescent="0.25">
      <c r="A576" s="522"/>
      <c r="B576" s="468"/>
      <c r="C576" s="245"/>
      <c r="D576" s="248"/>
      <c r="E576" s="677"/>
      <c r="F576" s="678"/>
      <c r="G576" s="678"/>
      <c r="H576" s="678"/>
      <c r="I576" s="678"/>
      <c r="J576" s="678"/>
      <c r="K576" s="678"/>
      <c r="L576" s="678"/>
      <c r="M576" s="678"/>
      <c r="N576" s="678"/>
      <c r="O576" s="678"/>
      <c r="P576" s="678"/>
      <c r="Q576" s="678"/>
      <c r="R576" s="678"/>
      <c r="S576" s="678"/>
      <c r="T576" s="678"/>
      <c r="U576" s="678"/>
      <c r="V576" s="678"/>
      <c r="W576" s="678"/>
      <c r="X576" s="678"/>
      <c r="Y576" s="678"/>
      <c r="Z576" s="679"/>
      <c r="AA576" s="492"/>
      <c r="AB576" s="2"/>
    </row>
    <row r="577" spans="1:28" s="1" customFormat="1" ht="22.5" customHeight="1" x14ac:dyDescent="0.25">
      <c r="A577" s="522"/>
      <c r="B577" s="468"/>
      <c r="C577" s="245"/>
      <c r="D577" s="248"/>
      <c r="E577" s="677"/>
      <c r="F577" s="678"/>
      <c r="G577" s="678"/>
      <c r="H577" s="678"/>
      <c r="I577" s="678"/>
      <c r="J577" s="678"/>
      <c r="K577" s="678"/>
      <c r="L577" s="678"/>
      <c r="M577" s="678"/>
      <c r="N577" s="678"/>
      <c r="O577" s="678"/>
      <c r="P577" s="678"/>
      <c r="Q577" s="678"/>
      <c r="R577" s="678"/>
      <c r="S577" s="678"/>
      <c r="T577" s="678"/>
      <c r="U577" s="678"/>
      <c r="V577" s="678"/>
      <c r="W577" s="678"/>
      <c r="X577" s="678"/>
      <c r="Y577" s="678"/>
      <c r="Z577" s="679"/>
      <c r="AA577" s="492"/>
      <c r="AB577" s="2"/>
    </row>
    <row r="578" spans="1:28" s="1" customFormat="1" ht="22.5" customHeight="1" x14ac:dyDescent="0.25">
      <c r="A578" s="522"/>
      <c r="B578" s="468"/>
      <c r="C578" s="245"/>
      <c r="D578" s="248"/>
      <c r="E578" s="677"/>
      <c r="F578" s="678"/>
      <c r="G578" s="678"/>
      <c r="H578" s="678"/>
      <c r="I578" s="678"/>
      <c r="J578" s="678"/>
      <c r="K578" s="678"/>
      <c r="L578" s="678"/>
      <c r="M578" s="678"/>
      <c r="N578" s="678"/>
      <c r="O578" s="678"/>
      <c r="P578" s="678"/>
      <c r="Q578" s="678"/>
      <c r="R578" s="678"/>
      <c r="S578" s="678"/>
      <c r="T578" s="678"/>
      <c r="U578" s="678"/>
      <c r="V578" s="678"/>
      <c r="W578" s="678"/>
      <c r="X578" s="678"/>
      <c r="Y578" s="678"/>
      <c r="Z578" s="679"/>
      <c r="AA578" s="492"/>
      <c r="AB578" s="2"/>
    </row>
    <row r="579" spans="1:28" s="1" customFormat="1" ht="22.5" customHeight="1" x14ac:dyDescent="0.25">
      <c r="A579" s="522"/>
      <c r="B579" s="468"/>
      <c r="C579" s="245"/>
      <c r="D579" s="248"/>
      <c r="E579" s="677"/>
      <c r="F579" s="678"/>
      <c r="G579" s="678"/>
      <c r="H579" s="678"/>
      <c r="I579" s="678"/>
      <c r="J579" s="678"/>
      <c r="K579" s="678"/>
      <c r="L579" s="678"/>
      <c r="M579" s="678"/>
      <c r="N579" s="678"/>
      <c r="O579" s="678"/>
      <c r="P579" s="678"/>
      <c r="Q579" s="678"/>
      <c r="R579" s="678"/>
      <c r="S579" s="678"/>
      <c r="T579" s="678"/>
      <c r="U579" s="678"/>
      <c r="V579" s="678"/>
      <c r="W579" s="678"/>
      <c r="X579" s="678"/>
      <c r="Y579" s="678"/>
      <c r="Z579" s="679"/>
      <c r="AA579" s="492"/>
      <c r="AB579" s="2"/>
    </row>
    <row r="580" spans="1:28" s="1" customFormat="1" ht="22.5" customHeight="1" x14ac:dyDescent="0.25">
      <c r="A580" s="522"/>
      <c r="B580" s="468"/>
      <c r="C580" s="245"/>
      <c r="D580" s="248"/>
      <c r="E580" s="677"/>
      <c r="F580" s="678"/>
      <c r="G580" s="678"/>
      <c r="H580" s="678"/>
      <c r="I580" s="678"/>
      <c r="J580" s="678"/>
      <c r="K580" s="678"/>
      <c r="L580" s="678"/>
      <c r="M580" s="678"/>
      <c r="N580" s="678"/>
      <c r="O580" s="678"/>
      <c r="P580" s="678"/>
      <c r="Q580" s="678"/>
      <c r="R580" s="678"/>
      <c r="S580" s="678"/>
      <c r="T580" s="678"/>
      <c r="U580" s="678"/>
      <c r="V580" s="678"/>
      <c r="W580" s="678"/>
      <c r="X580" s="678"/>
      <c r="Y580" s="678"/>
      <c r="Z580" s="679"/>
      <c r="AA580" s="492"/>
      <c r="AB580" s="2"/>
    </row>
    <row r="581" spans="1:28" s="1" customFormat="1" ht="22.5" customHeight="1" x14ac:dyDescent="0.25">
      <c r="A581" s="522"/>
      <c r="B581" s="468"/>
      <c r="C581" s="245"/>
      <c r="D581" s="248"/>
      <c r="E581" s="677"/>
      <c r="F581" s="678"/>
      <c r="G581" s="678"/>
      <c r="H581" s="678"/>
      <c r="I581" s="678"/>
      <c r="J581" s="678"/>
      <c r="K581" s="678"/>
      <c r="L581" s="678"/>
      <c r="M581" s="678"/>
      <c r="N581" s="678"/>
      <c r="O581" s="678"/>
      <c r="P581" s="678"/>
      <c r="Q581" s="678"/>
      <c r="R581" s="678"/>
      <c r="S581" s="678"/>
      <c r="T581" s="678"/>
      <c r="U581" s="678"/>
      <c r="V581" s="678"/>
      <c r="W581" s="678"/>
      <c r="X581" s="678"/>
      <c r="Y581" s="678"/>
      <c r="Z581" s="679"/>
      <c r="AA581" s="492"/>
      <c r="AB581" s="2"/>
    </row>
    <row r="582" spans="1:28" s="1" customFormat="1" ht="22.5" customHeight="1" x14ac:dyDescent="0.25">
      <c r="A582" s="522"/>
      <c r="B582" s="468"/>
      <c r="C582" s="245"/>
      <c r="D582" s="248"/>
      <c r="E582" s="677"/>
      <c r="F582" s="678"/>
      <c r="G582" s="678"/>
      <c r="H582" s="678"/>
      <c r="I582" s="678"/>
      <c r="J582" s="678"/>
      <c r="K582" s="678"/>
      <c r="L582" s="678"/>
      <c r="M582" s="678"/>
      <c r="N582" s="678"/>
      <c r="O582" s="678"/>
      <c r="P582" s="678"/>
      <c r="Q582" s="678"/>
      <c r="R582" s="678"/>
      <c r="S582" s="678"/>
      <c r="T582" s="678"/>
      <c r="U582" s="678"/>
      <c r="V582" s="678"/>
      <c r="W582" s="678"/>
      <c r="X582" s="678"/>
      <c r="Y582" s="678"/>
      <c r="Z582" s="679"/>
      <c r="AA582" s="492"/>
      <c r="AB582" s="2"/>
    </row>
    <row r="583" spans="1:28" s="1" customFormat="1" ht="22.5" customHeight="1" x14ac:dyDescent="0.25">
      <c r="A583" s="522"/>
      <c r="B583" s="468"/>
      <c r="C583" s="245"/>
      <c r="D583" s="248"/>
      <c r="E583" s="677"/>
      <c r="F583" s="678"/>
      <c r="G583" s="678"/>
      <c r="H583" s="678"/>
      <c r="I583" s="678"/>
      <c r="J583" s="678"/>
      <c r="K583" s="678"/>
      <c r="L583" s="678"/>
      <c r="M583" s="678"/>
      <c r="N583" s="678"/>
      <c r="O583" s="678"/>
      <c r="P583" s="678"/>
      <c r="Q583" s="678"/>
      <c r="R583" s="678"/>
      <c r="S583" s="678"/>
      <c r="T583" s="678"/>
      <c r="U583" s="678"/>
      <c r="V583" s="678"/>
      <c r="W583" s="678"/>
      <c r="X583" s="678"/>
      <c r="Y583" s="678"/>
      <c r="Z583" s="679"/>
      <c r="AA583" s="492"/>
      <c r="AB583" s="2"/>
    </row>
    <row r="584" spans="1:28" s="1" customFormat="1" ht="22.5" customHeight="1" x14ac:dyDescent="0.25">
      <c r="A584" s="522"/>
      <c r="B584" s="29"/>
      <c r="C584" s="253"/>
      <c r="D584" s="248"/>
      <c r="E584" s="470"/>
      <c r="F584" s="470"/>
      <c r="G584" s="470"/>
      <c r="H584" s="470"/>
      <c r="I584" s="470"/>
      <c r="J584" s="470"/>
      <c r="K584" s="470"/>
      <c r="L584" s="470"/>
      <c r="M584" s="470"/>
      <c r="N584" s="470"/>
      <c r="O584" s="470"/>
      <c r="P584" s="470"/>
      <c r="Q584" s="470"/>
      <c r="R584" s="470"/>
      <c r="S584" s="470"/>
      <c r="T584" s="470"/>
      <c r="U584" s="470"/>
      <c r="V584" s="470"/>
      <c r="W584" s="470"/>
      <c r="X584" s="470"/>
      <c r="Y584" s="470"/>
      <c r="Z584" s="471"/>
      <c r="AA584" s="492"/>
      <c r="AB584" s="2"/>
    </row>
    <row r="585" spans="1:28" s="1" customFormat="1" ht="22.5" customHeight="1" x14ac:dyDescent="0.25">
      <c r="A585" s="522"/>
      <c r="B585" s="468"/>
      <c r="C585" s="245"/>
      <c r="D585" s="248"/>
      <c r="E585" s="480"/>
      <c r="F585" s="470"/>
      <c r="G585" s="470"/>
      <c r="H585" s="470"/>
      <c r="I585" s="470"/>
      <c r="J585" s="470"/>
      <c r="K585" s="470"/>
      <c r="L585" s="470"/>
      <c r="M585" s="470"/>
      <c r="N585" s="470"/>
      <c r="O585" s="470"/>
      <c r="P585" s="470"/>
      <c r="Q585" s="470"/>
      <c r="R585" s="470"/>
      <c r="S585" s="470"/>
      <c r="T585" s="470"/>
      <c r="U585" s="470"/>
      <c r="V585" s="470"/>
      <c r="W585" s="470"/>
      <c r="X585" s="470"/>
      <c r="Y585" s="470"/>
      <c r="Z585" s="471"/>
      <c r="AA585" s="492"/>
      <c r="AB585" s="2"/>
    </row>
    <row r="586" spans="1:28" s="1" customFormat="1" ht="22.5" customHeight="1" x14ac:dyDescent="0.25">
      <c r="A586" s="522"/>
      <c r="B586" s="468"/>
      <c r="C586" s="245"/>
      <c r="D586" s="248"/>
      <c r="E586" s="677" t="s">
        <v>1575</v>
      </c>
      <c r="F586" s="678"/>
      <c r="G586" s="678"/>
      <c r="H586" s="678"/>
      <c r="I586" s="678"/>
      <c r="J586" s="678"/>
      <c r="K586" s="678"/>
      <c r="L586" s="678"/>
      <c r="M586" s="678"/>
      <c r="N586" s="678"/>
      <c r="O586" s="678"/>
      <c r="P586" s="678"/>
      <c r="Q586" s="678"/>
      <c r="R586" s="678"/>
      <c r="S586" s="678"/>
      <c r="T586" s="678"/>
      <c r="U586" s="678"/>
      <c r="V586" s="678"/>
      <c r="W586" s="678"/>
      <c r="X586" s="678"/>
      <c r="Y586" s="678"/>
      <c r="Z586" s="679"/>
      <c r="AA586" s="492"/>
      <c r="AB586" s="2"/>
    </row>
    <row r="587" spans="1:28" s="1" customFormat="1" ht="22.5" customHeight="1" x14ac:dyDescent="0.25">
      <c r="A587" s="522"/>
      <c r="B587" s="468"/>
      <c r="C587" s="245"/>
      <c r="D587" s="248"/>
      <c r="E587" s="677"/>
      <c r="F587" s="678"/>
      <c r="G587" s="678"/>
      <c r="H587" s="678"/>
      <c r="I587" s="678"/>
      <c r="J587" s="678"/>
      <c r="K587" s="678"/>
      <c r="L587" s="678"/>
      <c r="M587" s="678"/>
      <c r="N587" s="678"/>
      <c r="O587" s="678"/>
      <c r="P587" s="678"/>
      <c r="Q587" s="678"/>
      <c r="R587" s="678"/>
      <c r="S587" s="678"/>
      <c r="T587" s="678"/>
      <c r="U587" s="678"/>
      <c r="V587" s="678"/>
      <c r="W587" s="678"/>
      <c r="X587" s="678"/>
      <c r="Y587" s="678"/>
      <c r="Z587" s="679"/>
      <c r="AA587" s="492"/>
      <c r="AB587" s="2"/>
    </row>
    <row r="588" spans="1:28" s="1" customFormat="1" ht="22.5" customHeight="1" x14ac:dyDescent="0.25">
      <c r="A588" s="522"/>
      <c r="B588" s="468"/>
      <c r="C588" s="245"/>
      <c r="D588" s="248"/>
      <c r="E588" s="677"/>
      <c r="F588" s="678"/>
      <c r="G588" s="678"/>
      <c r="H588" s="678"/>
      <c r="I588" s="678"/>
      <c r="J588" s="678"/>
      <c r="K588" s="678"/>
      <c r="L588" s="678"/>
      <c r="M588" s="678"/>
      <c r="N588" s="678"/>
      <c r="O588" s="678"/>
      <c r="P588" s="678"/>
      <c r="Q588" s="678"/>
      <c r="R588" s="678"/>
      <c r="S588" s="678"/>
      <c r="T588" s="678"/>
      <c r="U588" s="678"/>
      <c r="V588" s="678"/>
      <c r="W588" s="678"/>
      <c r="X588" s="678"/>
      <c r="Y588" s="678"/>
      <c r="Z588" s="679"/>
      <c r="AA588" s="492"/>
      <c r="AB588" s="2"/>
    </row>
    <row r="589" spans="1:28" s="1" customFormat="1" ht="22.5" customHeight="1" x14ac:dyDescent="0.25">
      <c r="A589" s="522"/>
      <c r="B589" s="468"/>
      <c r="C589" s="245"/>
      <c r="D589" s="248"/>
      <c r="E589" s="677"/>
      <c r="F589" s="678"/>
      <c r="G589" s="678"/>
      <c r="H589" s="678"/>
      <c r="I589" s="678"/>
      <c r="J589" s="678"/>
      <c r="K589" s="678"/>
      <c r="L589" s="678"/>
      <c r="M589" s="678"/>
      <c r="N589" s="678"/>
      <c r="O589" s="678"/>
      <c r="P589" s="678"/>
      <c r="Q589" s="678"/>
      <c r="R589" s="678"/>
      <c r="S589" s="678"/>
      <c r="T589" s="678"/>
      <c r="U589" s="678"/>
      <c r="V589" s="678"/>
      <c r="W589" s="678"/>
      <c r="X589" s="678"/>
      <c r="Y589" s="678"/>
      <c r="Z589" s="679"/>
      <c r="AA589" s="492"/>
      <c r="AB589" s="2"/>
    </row>
    <row r="590" spans="1:28" s="1" customFormat="1" ht="22.5" customHeight="1" x14ac:dyDescent="0.25">
      <c r="A590" s="522"/>
      <c r="B590" s="468"/>
      <c r="C590" s="245"/>
      <c r="D590" s="248"/>
      <c r="E590" s="677"/>
      <c r="F590" s="678"/>
      <c r="G590" s="678"/>
      <c r="H590" s="678"/>
      <c r="I590" s="678"/>
      <c r="J590" s="678"/>
      <c r="K590" s="678"/>
      <c r="L590" s="678"/>
      <c r="M590" s="678"/>
      <c r="N590" s="678"/>
      <c r="O590" s="678"/>
      <c r="P590" s="678"/>
      <c r="Q590" s="678"/>
      <c r="R590" s="678"/>
      <c r="S590" s="678"/>
      <c r="T590" s="678"/>
      <c r="U590" s="678"/>
      <c r="V590" s="678"/>
      <c r="W590" s="678"/>
      <c r="X590" s="678"/>
      <c r="Y590" s="678"/>
      <c r="Z590" s="679"/>
      <c r="AA590" s="492"/>
      <c r="AB590" s="2"/>
    </row>
    <row r="591" spans="1:28" s="1" customFormat="1" ht="22.5" customHeight="1" x14ac:dyDescent="0.25">
      <c r="A591" s="522"/>
      <c r="B591" s="468"/>
      <c r="C591" s="245"/>
      <c r="D591" s="248"/>
      <c r="E591" s="677"/>
      <c r="F591" s="678"/>
      <c r="G591" s="678"/>
      <c r="H591" s="678"/>
      <c r="I591" s="678"/>
      <c r="J591" s="678"/>
      <c r="K591" s="678"/>
      <c r="L591" s="678"/>
      <c r="M591" s="678"/>
      <c r="N591" s="678"/>
      <c r="O591" s="678"/>
      <c r="P591" s="678"/>
      <c r="Q591" s="678"/>
      <c r="R591" s="678"/>
      <c r="S591" s="678"/>
      <c r="T591" s="678"/>
      <c r="U591" s="678"/>
      <c r="V591" s="678"/>
      <c r="W591" s="678"/>
      <c r="X591" s="678"/>
      <c r="Y591" s="678"/>
      <c r="Z591" s="679"/>
      <c r="AA591" s="492"/>
      <c r="AB591" s="2"/>
    </row>
    <row r="592" spans="1:28" s="1" customFormat="1" ht="22.5" customHeight="1" x14ac:dyDescent="0.25">
      <c r="A592" s="522"/>
      <c r="B592" s="468"/>
      <c r="C592" s="245"/>
      <c r="D592" s="248"/>
      <c r="E592" s="677"/>
      <c r="F592" s="678"/>
      <c r="G592" s="678"/>
      <c r="H592" s="678"/>
      <c r="I592" s="678"/>
      <c r="J592" s="678"/>
      <c r="K592" s="678"/>
      <c r="L592" s="678"/>
      <c r="M592" s="678"/>
      <c r="N592" s="678"/>
      <c r="O592" s="678"/>
      <c r="P592" s="678"/>
      <c r="Q592" s="678"/>
      <c r="R592" s="678"/>
      <c r="S592" s="678"/>
      <c r="T592" s="678"/>
      <c r="U592" s="678"/>
      <c r="V592" s="678"/>
      <c r="W592" s="678"/>
      <c r="X592" s="678"/>
      <c r="Y592" s="678"/>
      <c r="Z592" s="679"/>
      <c r="AA592" s="492"/>
      <c r="AB592" s="2"/>
    </row>
    <row r="593" spans="1:28" s="1" customFormat="1" ht="22.5" customHeight="1" x14ac:dyDescent="0.25">
      <c r="A593" s="522"/>
      <c r="B593" s="468"/>
      <c r="C593" s="245"/>
      <c r="D593" s="248"/>
      <c r="E593" s="677" t="s">
        <v>461</v>
      </c>
      <c r="F593" s="678"/>
      <c r="G593" s="678"/>
      <c r="H593" s="678"/>
      <c r="I593" s="678"/>
      <c r="J593" s="678"/>
      <c r="K593" s="678"/>
      <c r="L593" s="678"/>
      <c r="M593" s="678"/>
      <c r="N593" s="678"/>
      <c r="O593" s="678"/>
      <c r="P593" s="678"/>
      <c r="Q593" s="678"/>
      <c r="R593" s="678"/>
      <c r="S593" s="678"/>
      <c r="T593" s="678"/>
      <c r="U593" s="678"/>
      <c r="V593" s="678"/>
      <c r="W593" s="678"/>
      <c r="X593" s="678"/>
      <c r="Y593" s="678"/>
      <c r="Z593" s="679"/>
      <c r="AA593" s="492"/>
      <c r="AB593" s="2"/>
    </row>
    <row r="594" spans="1:28" s="1" customFormat="1" ht="22.5" customHeight="1" x14ac:dyDescent="0.25">
      <c r="A594" s="522"/>
      <c r="B594" s="468"/>
      <c r="C594" s="245"/>
      <c r="D594" s="275"/>
      <c r="E594" s="480"/>
      <c r="F594" s="470"/>
      <c r="G594" s="470"/>
      <c r="H594" s="470"/>
      <c r="I594" s="470"/>
      <c r="J594" s="470"/>
      <c r="K594" s="470"/>
      <c r="L594" s="470"/>
      <c r="M594" s="470"/>
      <c r="N594" s="470"/>
      <c r="O594" s="470"/>
      <c r="P594" s="470"/>
      <c r="Q594" s="470"/>
      <c r="R594" s="470"/>
      <c r="S594" s="470"/>
      <c r="T594" s="470"/>
      <c r="U594" s="470"/>
      <c r="V594" s="470"/>
      <c r="W594" s="470"/>
      <c r="X594" s="470"/>
      <c r="Y594" s="470"/>
      <c r="Z594" s="471"/>
      <c r="AA594" s="492"/>
      <c r="AB594" s="2"/>
    </row>
    <row r="595" spans="1:28" s="1" customFormat="1" ht="22.5" customHeight="1" x14ac:dyDescent="0.25">
      <c r="A595" s="522" t="s">
        <v>573</v>
      </c>
      <c r="B595" s="667" t="s">
        <v>634</v>
      </c>
      <c r="C595" s="245">
        <v>45</v>
      </c>
      <c r="D595" s="92" t="s">
        <v>4</v>
      </c>
      <c r="E595" s="704" t="s">
        <v>278</v>
      </c>
      <c r="F595" s="680"/>
      <c r="G595" s="680"/>
      <c r="H595" s="680"/>
      <c r="I595" s="680"/>
      <c r="J595" s="680"/>
      <c r="K595" s="680"/>
      <c r="L595" s="680"/>
      <c r="M595" s="680"/>
      <c r="N595" s="680"/>
      <c r="O595" s="680"/>
      <c r="P595" s="680"/>
      <c r="Q595" s="680"/>
      <c r="R595" s="680"/>
      <c r="S595" s="680"/>
      <c r="T595" s="680"/>
      <c r="U595" s="680"/>
      <c r="V595" s="680"/>
      <c r="W595" s="680"/>
      <c r="X595" s="680"/>
      <c r="Y595" s="680"/>
      <c r="Z595" s="667"/>
      <c r="AA595" s="492" t="s">
        <v>206</v>
      </c>
      <c r="AB595" s="2"/>
    </row>
    <row r="596" spans="1:28" s="1" customFormat="1" ht="22.5" customHeight="1" x14ac:dyDescent="0.25">
      <c r="A596" s="522"/>
      <c r="B596" s="667"/>
      <c r="C596" s="245"/>
      <c r="D596" s="247"/>
      <c r="E596" s="749" t="s">
        <v>462</v>
      </c>
      <c r="F596" s="720"/>
      <c r="G596" s="720"/>
      <c r="H596" s="720"/>
      <c r="I596" s="720"/>
      <c r="J596" s="720"/>
      <c r="K596" s="720"/>
      <c r="L596" s="720"/>
      <c r="M596" s="720"/>
      <c r="N596" s="720"/>
      <c r="O596" s="720"/>
      <c r="P596" s="720"/>
      <c r="Q596" s="720"/>
      <c r="R596" s="720"/>
      <c r="S596" s="720"/>
      <c r="T596" s="720"/>
      <c r="U596" s="720"/>
      <c r="V596" s="720"/>
      <c r="W596" s="720"/>
      <c r="X596" s="720"/>
      <c r="Y596" s="720"/>
      <c r="Z596" s="750"/>
      <c r="AA596" s="26"/>
      <c r="AB596" s="538">
        <f>VLOOKUP(D595,$AI$57:$AJ$59,2,FALSE)</f>
        <v>0</v>
      </c>
    </row>
    <row r="597" spans="1:28" s="1" customFormat="1" ht="22.5" customHeight="1" x14ac:dyDescent="0.25">
      <c r="A597" s="522"/>
      <c r="B597" s="667"/>
      <c r="C597" s="245"/>
      <c r="D597" s="248"/>
      <c r="E597" s="749"/>
      <c r="F597" s="720"/>
      <c r="G597" s="720"/>
      <c r="H597" s="720"/>
      <c r="I597" s="720"/>
      <c r="J597" s="720"/>
      <c r="K597" s="720"/>
      <c r="L597" s="720"/>
      <c r="M597" s="720"/>
      <c r="N597" s="720"/>
      <c r="O597" s="720"/>
      <c r="P597" s="720"/>
      <c r="Q597" s="720"/>
      <c r="R597" s="720"/>
      <c r="S597" s="720"/>
      <c r="T597" s="720"/>
      <c r="U597" s="720"/>
      <c r="V597" s="720"/>
      <c r="W597" s="720"/>
      <c r="X597" s="720"/>
      <c r="Y597" s="720"/>
      <c r="Z597" s="750"/>
      <c r="AA597" s="492"/>
      <c r="AB597" s="2"/>
    </row>
    <row r="598" spans="1:28" s="1" customFormat="1" ht="22.5" customHeight="1" x14ac:dyDescent="0.25">
      <c r="A598" s="522"/>
      <c r="B598" s="667"/>
      <c r="C598" s="245"/>
      <c r="D598" s="248"/>
      <c r="E598" s="483" t="s">
        <v>409</v>
      </c>
      <c r="F598" s="680" t="s">
        <v>559</v>
      </c>
      <c r="G598" s="680"/>
      <c r="H598" s="680"/>
      <c r="I598" s="680"/>
      <c r="J598" s="672"/>
      <c r="K598" s="672"/>
      <c r="L598" s="475" t="s">
        <v>472</v>
      </c>
      <c r="M598" s="480"/>
      <c r="N598" s="480"/>
      <c r="O598" s="480"/>
      <c r="P598" s="480"/>
      <c r="Q598" s="480"/>
      <c r="R598" s="480"/>
      <c r="S598" s="470"/>
      <c r="T598" s="470"/>
      <c r="U598" s="470"/>
      <c r="V598" s="470"/>
      <c r="W598" s="470"/>
      <c r="X598" s="470"/>
      <c r="Y598" s="470"/>
      <c r="Z598" s="471"/>
      <c r="AA598" s="492"/>
      <c r="AB598" s="2"/>
    </row>
    <row r="599" spans="1:28" s="1" customFormat="1" ht="22.5" customHeight="1" x14ac:dyDescent="0.25">
      <c r="A599" s="522"/>
      <c r="B599" s="667"/>
      <c r="C599" s="245"/>
      <c r="D599" s="248"/>
      <c r="E599" s="480"/>
      <c r="F599" s="470"/>
      <c r="G599" s="470"/>
      <c r="H599" s="470"/>
      <c r="I599" s="470"/>
      <c r="J599" s="470"/>
      <c r="K599" s="470"/>
      <c r="L599" s="470"/>
      <c r="M599" s="470"/>
      <c r="N599" s="470"/>
      <c r="O599" s="470"/>
      <c r="P599" s="470"/>
      <c r="Q599" s="470"/>
      <c r="R599" s="470"/>
      <c r="S599" s="470"/>
      <c r="T599" s="470"/>
      <c r="U599" s="470"/>
      <c r="V599" s="470"/>
      <c r="W599" s="470"/>
      <c r="X599" s="470"/>
      <c r="Y599" s="470"/>
      <c r="Z599" s="471"/>
      <c r="AA599" s="492"/>
      <c r="AB599" s="2"/>
    </row>
    <row r="600" spans="1:28" s="3" customFormat="1" ht="22.5" customHeight="1" x14ac:dyDescent="0.25">
      <c r="A600" s="101"/>
      <c r="B600" s="468"/>
      <c r="C600" s="245"/>
      <c r="D600" s="275"/>
      <c r="E600" s="480"/>
      <c r="F600" s="470"/>
      <c r="G600" s="470"/>
      <c r="H600" s="470"/>
      <c r="I600" s="470"/>
      <c r="J600" s="470"/>
      <c r="K600" s="470"/>
      <c r="L600" s="470"/>
      <c r="M600" s="470"/>
      <c r="N600" s="470"/>
      <c r="O600" s="470"/>
      <c r="P600" s="470"/>
      <c r="Q600" s="470"/>
      <c r="R600" s="470"/>
      <c r="S600" s="470"/>
      <c r="T600" s="470"/>
      <c r="U600" s="470"/>
      <c r="V600" s="470"/>
      <c r="W600" s="470"/>
      <c r="X600" s="470"/>
      <c r="Y600" s="470"/>
      <c r="Z600" s="471"/>
      <c r="AA600" s="492"/>
      <c r="AB600" s="237"/>
    </row>
    <row r="601" spans="1:28" s="1" customFormat="1" ht="22.5" customHeight="1" x14ac:dyDescent="0.25">
      <c r="A601" s="522" t="s">
        <v>575</v>
      </c>
      <c r="B601" s="667" t="s">
        <v>635</v>
      </c>
      <c r="C601" s="245">
        <v>46</v>
      </c>
      <c r="D601" s="92" t="s">
        <v>802</v>
      </c>
      <c r="E601" s="781" t="s">
        <v>552</v>
      </c>
      <c r="F601" s="782"/>
      <c r="G601" s="782"/>
      <c r="H601" s="782"/>
      <c r="I601" s="782"/>
      <c r="J601" s="782"/>
      <c r="K601" s="782"/>
      <c r="L601" s="782"/>
      <c r="M601" s="782"/>
      <c r="N601" s="782"/>
      <c r="O601" s="782"/>
      <c r="P601" s="782"/>
      <c r="Q601" s="782"/>
      <c r="R601" s="782"/>
      <c r="S601" s="782"/>
      <c r="T601" s="782"/>
      <c r="U601" s="782"/>
      <c r="V601" s="782"/>
      <c r="W601" s="782"/>
      <c r="X601" s="782"/>
      <c r="Y601" s="782"/>
      <c r="Z601" s="783"/>
      <c r="AA601" s="666" t="s">
        <v>257</v>
      </c>
      <c r="AB601" s="538">
        <f>VLOOKUP(D601,$AI$65:$AJ$68,2,FALSE)</f>
        <v>0</v>
      </c>
    </row>
    <row r="602" spans="1:28" s="1" customFormat="1" ht="22.5" customHeight="1" x14ac:dyDescent="0.25">
      <c r="A602" s="522"/>
      <c r="B602" s="667"/>
      <c r="C602" s="245"/>
      <c r="D602" s="248"/>
      <c r="E602" s="781"/>
      <c r="F602" s="782"/>
      <c r="G602" s="782"/>
      <c r="H602" s="782"/>
      <c r="I602" s="782"/>
      <c r="J602" s="782"/>
      <c r="K602" s="782"/>
      <c r="L602" s="782"/>
      <c r="M602" s="782"/>
      <c r="N602" s="782"/>
      <c r="O602" s="782"/>
      <c r="P602" s="782"/>
      <c r="Q602" s="782"/>
      <c r="R602" s="782"/>
      <c r="S602" s="782"/>
      <c r="T602" s="782"/>
      <c r="U602" s="782"/>
      <c r="V602" s="782"/>
      <c r="W602" s="782"/>
      <c r="X602" s="782"/>
      <c r="Y602" s="782"/>
      <c r="Z602" s="783"/>
      <c r="AA602" s="666"/>
      <c r="AB602" s="2"/>
    </row>
    <row r="603" spans="1:28" s="1" customFormat="1" ht="22.5" customHeight="1" x14ac:dyDescent="0.25">
      <c r="A603" s="522"/>
      <c r="B603" s="667"/>
      <c r="C603" s="245"/>
      <c r="D603" s="248"/>
      <c r="E603" s="781"/>
      <c r="F603" s="782"/>
      <c r="G603" s="782"/>
      <c r="H603" s="782"/>
      <c r="I603" s="782"/>
      <c r="J603" s="782"/>
      <c r="K603" s="782"/>
      <c r="L603" s="782"/>
      <c r="M603" s="782"/>
      <c r="N603" s="782"/>
      <c r="O603" s="782"/>
      <c r="P603" s="782"/>
      <c r="Q603" s="782"/>
      <c r="R603" s="782"/>
      <c r="S603" s="782"/>
      <c r="T603" s="782"/>
      <c r="U603" s="782"/>
      <c r="V603" s="782"/>
      <c r="W603" s="782"/>
      <c r="X603" s="782"/>
      <c r="Y603" s="782"/>
      <c r="Z603" s="783"/>
      <c r="AA603" s="666"/>
      <c r="AB603" s="2"/>
    </row>
    <row r="604" spans="1:28" s="1" customFormat="1" ht="22.5" customHeight="1" x14ac:dyDescent="0.25">
      <c r="A604" s="522"/>
      <c r="B604" s="29"/>
      <c r="C604" s="253"/>
      <c r="D604" s="248"/>
      <c r="E604" s="781"/>
      <c r="F604" s="782"/>
      <c r="G604" s="782"/>
      <c r="H604" s="782"/>
      <c r="I604" s="782"/>
      <c r="J604" s="782"/>
      <c r="K604" s="782"/>
      <c r="L604" s="782"/>
      <c r="M604" s="782"/>
      <c r="N604" s="782"/>
      <c r="O604" s="782"/>
      <c r="P604" s="782"/>
      <c r="Q604" s="782"/>
      <c r="R604" s="782"/>
      <c r="S604" s="782"/>
      <c r="T604" s="782"/>
      <c r="U604" s="782"/>
      <c r="V604" s="782"/>
      <c r="W604" s="782"/>
      <c r="X604" s="782"/>
      <c r="Y604" s="782"/>
      <c r="Z604" s="783"/>
      <c r="AA604" s="666"/>
      <c r="AB604" s="2"/>
    </row>
    <row r="605" spans="1:28" s="1" customFormat="1" ht="22.5" customHeight="1" x14ac:dyDescent="0.25">
      <c r="A605" s="522"/>
      <c r="B605" s="29"/>
      <c r="C605" s="253"/>
      <c r="D605" s="248"/>
      <c r="E605" s="677" t="s">
        <v>258</v>
      </c>
      <c r="F605" s="678"/>
      <c r="G605" s="678"/>
      <c r="H605" s="678"/>
      <c r="I605" s="678"/>
      <c r="J605" s="678"/>
      <c r="K605" s="678"/>
      <c r="L605" s="678"/>
      <c r="M605" s="678"/>
      <c r="N605" s="678"/>
      <c r="O605" s="678"/>
      <c r="P605" s="678"/>
      <c r="Q605" s="678"/>
      <c r="R605" s="678"/>
      <c r="S605" s="678"/>
      <c r="T605" s="678"/>
      <c r="U605" s="678"/>
      <c r="V605" s="678"/>
      <c r="W605" s="678"/>
      <c r="X605" s="678"/>
      <c r="Y605" s="678"/>
      <c r="Z605" s="679"/>
      <c r="AA605" s="666"/>
      <c r="AB605" s="2"/>
    </row>
    <row r="606" spans="1:28" s="1" customFormat="1" ht="22.5" customHeight="1" x14ac:dyDescent="0.25">
      <c r="A606" s="522"/>
      <c r="B606" s="29"/>
      <c r="C606" s="253"/>
      <c r="D606" s="248"/>
      <c r="E606" s="677"/>
      <c r="F606" s="678"/>
      <c r="G606" s="678"/>
      <c r="H606" s="678"/>
      <c r="I606" s="678"/>
      <c r="J606" s="678"/>
      <c r="K606" s="678"/>
      <c r="L606" s="678"/>
      <c r="M606" s="678"/>
      <c r="N606" s="678"/>
      <c r="O606" s="678"/>
      <c r="P606" s="678"/>
      <c r="Q606" s="678"/>
      <c r="R606" s="678"/>
      <c r="S606" s="678"/>
      <c r="T606" s="678"/>
      <c r="U606" s="678"/>
      <c r="V606" s="678"/>
      <c r="W606" s="678"/>
      <c r="X606" s="678"/>
      <c r="Y606" s="678"/>
      <c r="Z606" s="679"/>
      <c r="AA606" s="666"/>
      <c r="AB606" s="2"/>
    </row>
    <row r="607" spans="1:28" s="1" customFormat="1" ht="22.5" customHeight="1" x14ac:dyDescent="0.25">
      <c r="A607" s="522"/>
      <c r="B607" s="29"/>
      <c r="C607" s="253"/>
      <c r="D607" s="248"/>
      <c r="E607" s="677"/>
      <c r="F607" s="678"/>
      <c r="G607" s="678"/>
      <c r="H607" s="678"/>
      <c r="I607" s="678"/>
      <c r="J607" s="678"/>
      <c r="K607" s="678"/>
      <c r="L607" s="678"/>
      <c r="M607" s="678"/>
      <c r="N607" s="678"/>
      <c r="O607" s="678"/>
      <c r="P607" s="678"/>
      <c r="Q607" s="678"/>
      <c r="R607" s="678"/>
      <c r="S607" s="678"/>
      <c r="T607" s="678"/>
      <c r="U607" s="678"/>
      <c r="V607" s="678"/>
      <c r="W607" s="678"/>
      <c r="X607" s="678"/>
      <c r="Y607" s="678"/>
      <c r="Z607" s="679"/>
      <c r="AA607" s="666"/>
      <c r="AB607" s="2"/>
    </row>
    <row r="608" spans="1:28" s="1" customFormat="1" ht="22.5" customHeight="1" x14ac:dyDescent="0.25">
      <c r="A608" s="53"/>
      <c r="B608" s="169"/>
      <c r="C608" s="542"/>
      <c r="D608" s="270"/>
      <c r="E608" s="735"/>
      <c r="F608" s="736"/>
      <c r="G608" s="736"/>
      <c r="H608" s="736"/>
      <c r="I608" s="736"/>
      <c r="J608" s="736"/>
      <c r="K608" s="736"/>
      <c r="L608" s="736"/>
      <c r="M608" s="736"/>
      <c r="N608" s="736"/>
      <c r="O608" s="736"/>
      <c r="P608" s="736"/>
      <c r="Q608" s="736"/>
      <c r="R608" s="736"/>
      <c r="S608" s="736"/>
      <c r="T608" s="736"/>
      <c r="U608" s="736"/>
      <c r="V608" s="736"/>
      <c r="W608" s="736"/>
      <c r="X608" s="736"/>
      <c r="Y608" s="736"/>
      <c r="Z608" s="737"/>
      <c r="AA608" s="512"/>
      <c r="AB608" s="2"/>
    </row>
    <row r="609" spans="1:28" s="1" customFormat="1" ht="22.5" customHeight="1" x14ac:dyDescent="0.25">
      <c r="A609" s="54"/>
      <c r="B609" s="62"/>
      <c r="C609" s="245"/>
      <c r="D609" s="248"/>
      <c r="E609" s="480"/>
      <c r="F609" s="470"/>
      <c r="G609" s="470"/>
      <c r="H609" s="470"/>
      <c r="I609" s="470"/>
      <c r="J609" s="470"/>
      <c r="K609" s="470"/>
      <c r="L609" s="470"/>
      <c r="M609" s="470"/>
      <c r="N609" s="470"/>
      <c r="O609" s="470"/>
      <c r="P609" s="470"/>
      <c r="Q609" s="470"/>
      <c r="R609" s="470"/>
      <c r="S609" s="470"/>
      <c r="T609" s="470"/>
      <c r="U609" s="470"/>
      <c r="V609" s="470"/>
      <c r="W609" s="470"/>
      <c r="X609" s="470"/>
      <c r="Y609" s="470"/>
      <c r="Z609" s="471"/>
      <c r="AA609" s="492"/>
      <c r="AB609" s="2"/>
    </row>
    <row r="610" spans="1:28" s="1" customFormat="1" ht="22.5" customHeight="1" x14ac:dyDescent="0.25">
      <c r="A610" s="522" t="s">
        <v>1576</v>
      </c>
      <c r="B610" s="484" t="s">
        <v>636</v>
      </c>
      <c r="C610" s="245"/>
      <c r="D610" s="247"/>
      <c r="E610" s="480"/>
      <c r="F610" s="475"/>
      <c r="G610" s="475"/>
      <c r="H610" s="475"/>
      <c r="I610" s="475"/>
      <c r="J610" s="475"/>
      <c r="K610" s="475"/>
      <c r="L610" s="475"/>
      <c r="M610" s="475"/>
      <c r="N610" s="475"/>
      <c r="O610" s="475"/>
      <c r="P610" s="475"/>
      <c r="Q610" s="475"/>
      <c r="R610" s="475"/>
      <c r="S610" s="475"/>
      <c r="T610" s="475"/>
      <c r="U610" s="475"/>
      <c r="V610" s="475"/>
      <c r="W610" s="475"/>
      <c r="X610" s="475"/>
      <c r="Y610" s="475"/>
      <c r="Z610" s="484"/>
      <c r="AA610" s="492"/>
      <c r="AB610" s="2"/>
    </row>
    <row r="611" spans="1:28" s="1" customFormat="1" ht="22.5" customHeight="1" x14ac:dyDescent="0.25">
      <c r="A611" s="117" t="s">
        <v>638</v>
      </c>
      <c r="B611" s="679" t="s">
        <v>637</v>
      </c>
      <c r="C611" s="245"/>
      <c r="D611" s="248"/>
      <c r="E611" s="704" t="s">
        <v>174</v>
      </c>
      <c r="F611" s="680"/>
      <c r="G611" s="680"/>
      <c r="H611" s="680"/>
      <c r="I611" s="680"/>
      <c r="J611" s="680"/>
      <c r="K611" s="680"/>
      <c r="L611" s="680"/>
      <c r="M611" s="680"/>
      <c r="N611" s="680"/>
      <c r="O611" s="680"/>
      <c r="P611" s="680"/>
      <c r="Q611" s="680"/>
      <c r="R611" s="680"/>
      <c r="S611" s="680"/>
      <c r="T611" s="680"/>
      <c r="U611" s="680"/>
      <c r="V611" s="680"/>
      <c r="W611" s="680"/>
      <c r="X611" s="680"/>
      <c r="Y611" s="680"/>
      <c r="Z611" s="667"/>
      <c r="AB611" s="2"/>
    </row>
    <row r="612" spans="1:28" s="1" customFormat="1" ht="22.5" customHeight="1" x14ac:dyDescent="0.25">
      <c r="A612" s="522"/>
      <c r="B612" s="679"/>
      <c r="C612" s="245"/>
      <c r="D612" s="275"/>
      <c r="E612" s="704"/>
      <c r="F612" s="680"/>
      <c r="G612" s="680"/>
      <c r="H612" s="680"/>
      <c r="I612" s="680"/>
      <c r="J612" s="680"/>
      <c r="K612" s="680"/>
      <c r="L612" s="680"/>
      <c r="M612" s="680"/>
      <c r="N612" s="680"/>
      <c r="O612" s="680"/>
      <c r="P612" s="680"/>
      <c r="Q612" s="680"/>
      <c r="R612" s="680"/>
      <c r="S612" s="680"/>
      <c r="T612" s="680"/>
      <c r="U612" s="680"/>
      <c r="V612" s="680"/>
      <c r="W612" s="680"/>
      <c r="X612" s="680"/>
      <c r="Y612" s="680"/>
      <c r="Z612" s="667"/>
      <c r="AA612" s="154"/>
      <c r="AB612" s="2"/>
    </row>
    <row r="613" spans="1:28" s="1" customFormat="1" ht="22.5" customHeight="1" x14ac:dyDescent="0.25">
      <c r="A613" s="522" t="s">
        <v>566</v>
      </c>
      <c r="B613" s="679" t="s">
        <v>639</v>
      </c>
      <c r="C613" s="245">
        <v>47</v>
      </c>
      <c r="D613" s="92" t="s">
        <v>4</v>
      </c>
      <c r="E613" s="480" t="s">
        <v>409</v>
      </c>
      <c r="F613" s="671" t="s">
        <v>463</v>
      </c>
      <c r="G613" s="671"/>
      <c r="H613" s="671"/>
      <c r="I613" s="671"/>
      <c r="J613" s="671"/>
      <c r="K613" s="703" t="s">
        <v>331</v>
      </c>
      <c r="L613" s="703"/>
      <c r="M613" s="703"/>
      <c r="N613" s="515"/>
      <c r="O613" s="678"/>
      <c r="P613" s="678"/>
      <c r="Q613" s="678"/>
      <c r="R613" s="678"/>
      <c r="S613" s="678"/>
      <c r="T613" s="678"/>
      <c r="U613" s="678"/>
      <c r="V613" s="678"/>
      <c r="W613" s="678"/>
      <c r="X613" s="678"/>
      <c r="Y613" s="678"/>
      <c r="Z613" s="66"/>
      <c r="AA613" s="666" t="s">
        <v>131</v>
      </c>
      <c r="AB613" s="538">
        <f>VLOOKUP(D613,$AI$57:$AJ$59,2,FALSE)</f>
        <v>0</v>
      </c>
    </row>
    <row r="614" spans="1:28" s="1" customFormat="1" ht="22.5" customHeight="1" x14ac:dyDescent="0.25">
      <c r="A614" s="522"/>
      <c r="B614" s="679"/>
      <c r="C614" s="245"/>
      <c r="D614" s="248"/>
      <c r="E614" s="480"/>
      <c r="F614" s="515"/>
      <c r="G614" s="515"/>
      <c r="H614" s="515"/>
      <c r="I614" s="515"/>
      <c r="J614" s="515"/>
      <c r="K614" s="703" t="s">
        <v>332</v>
      </c>
      <c r="L614" s="703"/>
      <c r="M614" s="703"/>
      <c r="N614" s="515"/>
      <c r="O614" s="678"/>
      <c r="P614" s="678"/>
      <c r="Q614" s="678"/>
      <c r="R614" s="678"/>
      <c r="S614" s="678"/>
      <c r="T614" s="678"/>
      <c r="U614" s="678"/>
      <c r="V614" s="678"/>
      <c r="W614" s="678"/>
      <c r="X614" s="678"/>
      <c r="Y614" s="678"/>
      <c r="Z614" s="66"/>
      <c r="AA614" s="857"/>
      <c r="AB614" s="2"/>
    </row>
    <row r="615" spans="1:28" s="1" customFormat="1" ht="22.5" customHeight="1" x14ac:dyDescent="0.25">
      <c r="A615" s="522"/>
      <c r="B615" s="679"/>
      <c r="C615" s="245"/>
      <c r="D615" s="248"/>
      <c r="E615" s="480"/>
      <c r="F615" s="671" t="s">
        <v>464</v>
      </c>
      <c r="G615" s="671"/>
      <c r="H615" s="671"/>
      <c r="I615" s="671"/>
      <c r="J615" s="671"/>
      <c r="K615" s="703" t="s">
        <v>332</v>
      </c>
      <c r="L615" s="703"/>
      <c r="M615" s="703"/>
      <c r="N615" s="515"/>
      <c r="O615" s="678"/>
      <c r="P615" s="678"/>
      <c r="Q615" s="678"/>
      <c r="R615" s="678"/>
      <c r="S615" s="678"/>
      <c r="T615" s="678"/>
      <c r="U615" s="678"/>
      <c r="V615" s="678"/>
      <c r="W615" s="678"/>
      <c r="X615" s="678"/>
      <c r="Y615" s="678"/>
      <c r="Z615" s="480"/>
      <c r="AA615" s="857"/>
      <c r="AB615" s="2"/>
    </row>
    <row r="616" spans="1:28" s="1" customFormat="1" ht="22.5" customHeight="1" x14ac:dyDescent="0.25">
      <c r="A616" s="522"/>
      <c r="B616" s="484"/>
      <c r="C616" s="245"/>
      <c r="D616" s="248"/>
      <c r="E616" s="480"/>
      <c r="F616" s="475"/>
      <c r="G616" s="475"/>
      <c r="H616" s="475"/>
      <c r="I616" s="475"/>
      <c r="J616" s="475"/>
      <c r="K616" s="475"/>
      <c r="L616" s="475"/>
      <c r="M616" s="475"/>
      <c r="N616" s="475"/>
      <c r="O616" s="475"/>
      <c r="P616" s="475"/>
      <c r="Q616" s="475"/>
      <c r="R616" s="475"/>
      <c r="S616" s="475"/>
      <c r="T616" s="475"/>
      <c r="U616" s="475"/>
      <c r="V616" s="475"/>
      <c r="W616" s="475"/>
      <c r="X616" s="475"/>
      <c r="Y616" s="475"/>
      <c r="Z616" s="484"/>
      <c r="AA616" s="857"/>
      <c r="AB616" s="2"/>
    </row>
    <row r="617" spans="1:28" s="1" customFormat="1" ht="22.5" customHeight="1" x14ac:dyDescent="0.25">
      <c r="A617" s="522"/>
      <c r="B617" s="468"/>
      <c r="C617" s="245"/>
      <c r="D617" s="248"/>
      <c r="E617" s="677" t="s">
        <v>175</v>
      </c>
      <c r="F617" s="678"/>
      <c r="G617" s="678"/>
      <c r="H617" s="678"/>
      <c r="I617" s="678"/>
      <c r="J617" s="678"/>
      <c r="K617" s="678"/>
      <c r="L617" s="678"/>
      <c r="M617" s="678"/>
      <c r="N617" s="678"/>
      <c r="O617" s="678"/>
      <c r="P617" s="678"/>
      <c r="Q617" s="678"/>
      <c r="R617" s="678"/>
      <c r="S617" s="678"/>
      <c r="T617" s="678"/>
      <c r="U617" s="678"/>
      <c r="V617" s="678"/>
      <c r="W617" s="678"/>
      <c r="X617" s="678"/>
      <c r="Y617" s="678"/>
      <c r="Z617" s="679"/>
      <c r="AA617" s="492"/>
      <c r="AB617" s="2"/>
    </row>
    <row r="618" spans="1:28" s="1" customFormat="1" ht="22.5" customHeight="1" x14ac:dyDescent="0.25">
      <c r="A618" s="522"/>
      <c r="B618" s="468"/>
      <c r="C618" s="245"/>
      <c r="D618" s="248"/>
      <c r="E618" s="677"/>
      <c r="F618" s="678"/>
      <c r="G618" s="678"/>
      <c r="H618" s="678"/>
      <c r="I618" s="678"/>
      <c r="J618" s="678"/>
      <c r="K618" s="678"/>
      <c r="L618" s="678"/>
      <c r="M618" s="678"/>
      <c r="N618" s="678"/>
      <c r="O618" s="678"/>
      <c r="P618" s="678"/>
      <c r="Q618" s="678"/>
      <c r="R618" s="678"/>
      <c r="S618" s="678"/>
      <c r="T618" s="678"/>
      <c r="U618" s="678"/>
      <c r="V618" s="678"/>
      <c r="W618" s="678"/>
      <c r="X618" s="678"/>
      <c r="Y618" s="678"/>
      <c r="Z618" s="679"/>
      <c r="AA618" s="492"/>
      <c r="AB618" s="2"/>
    </row>
    <row r="619" spans="1:28" s="1" customFormat="1" ht="22.5" customHeight="1" x14ac:dyDescent="0.25">
      <c r="A619" s="522"/>
      <c r="B619" s="468"/>
      <c r="C619" s="245"/>
      <c r="D619" s="248"/>
      <c r="E619" s="677"/>
      <c r="F619" s="678"/>
      <c r="G619" s="678"/>
      <c r="H619" s="678"/>
      <c r="I619" s="678"/>
      <c r="J619" s="678"/>
      <c r="K619" s="678"/>
      <c r="L619" s="678"/>
      <c r="M619" s="678"/>
      <c r="N619" s="678"/>
      <c r="O619" s="678"/>
      <c r="P619" s="678"/>
      <c r="Q619" s="678"/>
      <c r="R619" s="678"/>
      <c r="S619" s="678"/>
      <c r="T619" s="678"/>
      <c r="U619" s="678"/>
      <c r="V619" s="678"/>
      <c r="W619" s="678"/>
      <c r="X619" s="678"/>
      <c r="Y619" s="678"/>
      <c r="Z619" s="679"/>
      <c r="AA619" s="492"/>
      <c r="AB619" s="2"/>
    </row>
    <row r="620" spans="1:28" s="1" customFormat="1" ht="22.5" customHeight="1" x14ac:dyDescent="0.25">
      <c r="A620" s="522"/>
      <c r="B620" s="468"/>
      <c r="C620" s="245"/>
      <c r="D620" s="248"/>
      <c r="E620" s="677"/>
      <c r="F620" s="678"/>
      <c r="G620" s="678"/>
      <c r="H620" s="678"/>
      <c r="I620" s="678"/>
      <c r="J620" s="678"/>
      <c r="K620" s="678"/>
      <c r="L620" s="678"/>
      <c r="M620" s="678"/>
      <c r="N620" s="678"/>
      <c r="O620" s="678"/>
      <c r="P620" s="678"/>
      <c r="Q620" s="678"/>
      <c r="R620" s="678"/>
      <c r="S620" s="678"/>
      <c r="T620" s="678"/>
      <c r="U620" s="678"/>
      <c r="V620" s="678"/>
      <c r="W620" s="678"/>
      <c r="X620" s="678"/>
      <c r="Y620" s="678"/>
      <c r="Z620" s="679"/>
      <c r="AA620" s="492"/>
      <c r="AB620" s="2"/>
    </row>
    <row r="621" spans="1:28" s="1" customFormat="1" ht="22.5" customHeight="1" x14ac:dyDescent="0.25">
      <c r="A621" s="522"/>
      <c r="B621" s="468"/>
      <c r="C621" s="245"/>
      <c r="D621" s="248"/>
      <c r="E621" s="677"/>
      <c r="F621" s="678"/>
      <c r="G621" s="678"/>
      <c r="H621" s="678"/>
      <c r="I621" s="678"/>
      <c r="J621" s="678"/>
      <c r="K621" s="678"/>
      <c r="L621" s="678"/>
      <c r="M621" s="678"/>
      <c r="N621" s="678"/>
      <c r="O621" s="678"/>
      <c r="P621" s="678"/>
      <c r="Q621" s="678"/>
      <c r="R621" s="678"/>
      <c r="S621" s="678"/>
      <c r="T621" s="678"/>
      <c r="U621" s="678"/>
      <c r="V621" s="678"/>
      <c r="W621" s="678"/>
      <c r="X621" s="678"/>
      <c r="Y621" s="678"/>
      <c r="Z621" s="679"/>
      <c r="AA621" s="492"/>
      <c r="AB621" s="2"/>
    </row>
    <row r="622" spans="1:28" s="1" customFormat="1" ht="22.5" customHeight="1" x14ac:dyDescent="0.25">
      <c r="A622" s="522"/>
      <c r="B622" s="468"/>
      <c r="C622" s="245"/>
      <c r="D622" s="248"/>
      <c r="E622" s="778" t="s">
        <v>132</v>
      </c>
      <c r="F622" s="779"/>
      <c r="G622" s="779"/>
      <c r="H622" s="779"/>
      <c r="I622" s="779"/>
      <c r="J622" s="779"/>
      <c r="K622" s="779"/>
      <c r="L622" s="779"/>
      <c r="M622" s="779"/>
      <c r="N622" s="779"/>
      <c r="O622" s="779"/>
      <c r="P622" s="779"/>
      <c r="Q622" s="779"/>
      <c r="R622" s="779"/>
      <c r="S622" s="779"/>
      <c r="T622" s="779"/>
      <c r="U622" s="779"/>
      <c r="V622" s="779"/>
      <c r="W622" s="779"/>
      <c r="X622" s="779"/>
      <c r="Y622" s="779"/>
      <c r="Z622" s="780"/>
      <c r="AA622" s="492"/>
      <c r="AB622" s="2"/>
    </row>
    <row r="623" spans="1:28" s="1" customFormat="1" ht="22.5" customHeight="1" x14ac:dyDescent="0.25">
      <c r="A623" s="522"/>
      <c r="B623" s="468"/>
      <c r="C623" s="245"/>
      <c r="D623" s="248"/>
      <c r="E623" s="778"/>
      <c r="F623" s="779"/>
      <c r="G623" s="779"/>
      <c r="H623" s="779"/>
      <c r="I623" s="779"/>
      <c r="J623" s="779"/>
      <c r="K623" s="779"/>
      <c r="L623" s="779"/>
      <c r="M623" s="779"/>
      <c r="N623" s="779"/>
      <c r="O623" s="779"/>
      <c r="P623" s="779"/>
      <c r="Q623" s="779"/>
      <c r="R623" s="779"/>
      <c r="S623" s="779"/>
      <c r="T623" s="779"/>
      <c r="U623" s="779"/>
      <c r="V623" s="779"/>
      <c r="W623" s="779"/>
      <c r="X623" s="779"/>
      <c r="Y623" s="779"/>
      <c r="Z623" s="780"/>
      <c r="AA623" s="492"/>
      <c r="AB623" s="2"/>
    </row>
    <row r="624" spans="1:28" s="1" customFormat="1" ht="22.5" customHeight="1" x14ac:dyDescent="0.25">
      <c r="A624" s="522"/>
      <c r="B624" s="468"/>
      <c r="C624" s="245"/>
      <c r="D624" s="275"/>
      <c r="E624" s="517"/>
      <c r="F624" s="518"/>
      <c r="G624" s="518"/>
      <c r="H624" s="518"/>
      <c r="I624" s="518"/>
      <c r="J624" s="518"/>
      <c r="K624" s="518"/>
      <c r="L624" s="518"/>
      <c r="M624" s="518"/>
      <c r="N624" s="518"/>
      <c r="O624" s="518"/>
      <c r="P624" s="518"/>
      <c r="Q624" s="518"/>
      <c r="R624" s="518"/>
      <c r="S624" s="518"/>
      <c r="T624" s="518"/>
      <c r="U624" s="518"/>
      <c r="V624" s="518"/>
      <c r="W624" s="518"/>
      <c r="X624" s="518"/>
      <c r="Y624" s="518"/>
      <c r="Z624" s="519"/>
      <c r="AA624" s="492"/>
      <c r="AB624" s="2"/>
    </row>
    <row r="625" spans="1:28" s="1" customFormat="1" ht="22.5" customHeight="1" x14ac:dyDescent="0.25">
      <c r="A625" s="522" t="s">
        <v>568</v>
      </c>
      <c r="B625" s="679" t="s">
        <v>640</v>
      </c>
      <c r="C625" s="245">
        <v>48</v>
      </c>
      <c r="D625" s="92" t="s">
        <v>4</v>
      </c>
      <c r="E625" s="96" t="s">
        <v>409</v>
      </c>
      <c r="F625" s="702" t="s">
        <v>326</v>
      </c>
      <c r="G625" s="702"/>
      <c r="H625" s="702"/>
      <c r="I625" s="702"/>
      <c r="J625" s="702"/>
      <c r="K625" s="671" t="s">
        <v>827</v>
      </c>
      <c r="L625" s="671"/>
      <c r="M625" s="671"/>
      <c r="N625" s="671"/>
      <c r="O625" s="671"/>
      <c r="P625" s="668"/>
      <c r="Q625" s="668"/>
      <c r="R625" s="668"/>
      <c r="S625" s="668"/>
      <c r="T625" s="668"/>
      <c r="U625" s="668"/>
      <c r="Y625" s="490"/>
      <c r="Z625" s="69"/>
      <c r="AA625" s="492"/>
      <c r="AB625" s="538">
        <f>VLOOKUP(D625,$AI$57:$AJ$59,2,FALSE)</f>
        <v>0</v>
      </c>
    </row>
    <row r="626" spans="1:28" s="1" customFormat="1" ht="22.5" customHeight="1" x14ac:dyDescent="0.25">
      <c r="A626" s="522"/>
      <c r="B626" s="679"/>
      <c r="C626" s="245"/>
      <c r="D626" s="248"/>
      <c r="E626" s="517"/>
      <c r="F626" s="518"/>
      <c r="G626" s="518"/>
      <c r="H626" s="518"/>
      <c r="I626" s="518"/>
      <c r="J626" s="518"/>
      <c r="K626" s="671" t="s">
        <v>826</v>
      </c>
      <c r="L626" s="671"/>
      <c r="M626" s="671"/>
      <c r="N626" s="671"/>
      <c r="O626" s="671"/>
      <c r="P626" s="668"/>
      <c r="Q626" s="668"/>
      <c r="R626" s="668"/>
      <c r="S626" s="668"/>
      <c r="T626" s="668"/>
      <c r="U626" s="668"/>
      <c r="V626" s="518"/>
      <c r="W626" s="518"/>
      <c r="X626" s="518"/>
      <c r="Y626" s="518"/>
      <c r="Z626" s="519"/>
      <c r="AA626" s="492"/>
      <c r="AB626" s="2"/>
    </row>
    <row r="627" spans="1:28" s="1" customFormat="1" ht="22.5" customHeight="1" x14ac:dyDescent="0.25">
      <c r="A627" s="522"/>
      <c r="B627" s="679"/>
      <c r="C627" s="245"/>
      <c r="D627" s="248"/>
      <c r="E627" s="517"/>
      <c r="F627" s="518"/>
      <c r="G627" s="518"/>
      <c r="H627" s="518"/>
      <c r="I627" s="518"/>
      <c r="J627" s="518"/>
      <c r="K627" s="518"/>
      <c r="L627" s="518"/>
      <c r="M627" s="518"/>
      <c r="N627" s="518"/>
      <c r="O627" s="518"/>
      <c r="P627" s="518"/>
      <c r="Q627" s="518"/>
      <c r="R627" s="518"/>
      <c r="S627" s="518"/>
      <c r="T627" s="518"/>
      <c r="U627" s="518"/>
      <c r="V627" s="518"/>
      <c r="W627" s="518"/>
      <c r="X627" s="518"/>
      <c r="Y627" s="518"/>
      <c r="Z627" s="519"/>
      <c r="AA627" s="492"/>
      <c r="AB627" s="2"/>
    </row>
    <row r="628" spans="1:28" s="1" customFormat="1" ht="22.5" customHeight="1" x14ac:dyDescent="0.25">
      <c r="A628" s="522"/>
      <c r="B628" s="468"/>
      <c r="C628" s="245"/>
      <c r="D628" s="275"/>
      <c r="E628" s="517"/>
      <c r="F628" s="518"/>
      <c r="G628" s="518"/>
      <c r="H628" s="518"/>
      <c r="I628" s="518"/>
      <c r="J628" s="518"/>
      <c r="K628" s="518"/>
      <c r="L628" s="518"/>
      <c r="M628" s="518"/>
      <c r="N628" s="518"/>
      <c r="O628" s="518"/>
      <c r="P628" s="518"/>
      <c r="Q628" s="518"/>
      <c r="R628" s="518"/>
      <c r="S628" s="518"/>
      <c r="T628" s="518"/>
      <c r="U628" s="518"/>
      <c r="V628" s="518"/>
      <c r="W628" s="518"/>
      <c r="X628" s="518"/>
      <c r="Y628" s="518"/>
      <c r="Z628" s="519"/>
      <c r="AA628" s="492"/>
      <c r="AB628" s="2"/>
    </row>
    <row r="629" spans="1:28" s="1" customFormat="1" ht="22.5" customHeight="1" x14ac:dyDescent="0.25">
      <c r="A629" s="522" t="s">
        <v>570</v>
      </c>
      <c r="B629" s="679" t="s">
        <v>641</v>
      </c>
      <c r="C629" s="245">
        <v>49</v>
      </c>
      <c r="D629" s="92" t="s">
        <v>4</v>
      </c>
      <c r="E629" s="677" t="s">
        <v>133</v>
      </c>
      <c r="F629" s="678"/>
      <c r="G629" s="678"/>
      <c r="H629" s="678"/>
      <c r="I629" s="678"/>
      <c r="J629" s="678"/>
      <c r="K629" s="678"/>
      <c r="L629" s="678"/>
      <c r="M629" s="678"/>
      <c r="N629" s="678"/>
      <c r="O629" s="678"/>
      <c r="P629" s="678"/>
      <c r="Q629" s="678"/>
      <c r="R629" s="678"/>
      <c r="S629" s="678"/>
      <c r="T629" s="678"/>
      <c r="U629" s="678"/>
      <c r="V629" s="678"/>
      <c r="W629" s="678"/>
      <c r="X629" s="678"/>
      <c r="Y629" s="678"/>
      <c r="Z629" s="679"/>
      <c r="AA629" s="743" t="s">
        <v>794</v>
      </c>
      <c r="AB629" s="538">
        <f>VLOOKUP(D629,$AI$57:$AJ$59,2,FALSE)</f>
        <v>0</v>
      </c>
    </row>
    <row r="630" spans="1:28" s="1" customFormat="1" ht="22.5" customHeight="1" x14ac:dyDescent="0.25">
      <c r="A630" s="522"/>
      <c r="B630" s="679"/>
      <c r="C630" s="245"/>
      <c r="D630" s="248"/>
      <c r="E630" s="677"/>
      <c r="F630" s="678"/>
      <c r="G630" s="678"/>
      <c r="H630" s="678"/>
      <c r="I630" s="678"/>
      <c r="J630" s="678"/>
      <c r="K630" s="678"/>
      <c r="L630" s="678"/>
      <c r="M630" s="678"/>
      <c r="N630" s="678"/>
      <c r="O630" s="678"/>
      <c r="P630" s="678"/>
      <c r="Q630" s="678"/>
      <c r="R630" s="678"/>
      <c r="S630" s="678"/>
      <c r="T630" s="678"/>
      <c r="U630" s="678"/>
      <c r="V630" s="678"/>
      <c r="W630" s="678"/>
      <c r="X630" s="678"/>
      <c r="Y630" s="678"/>
      <c r="Z630" s="679"/>
      <c r="AA630" s="743"/>
      <c r="AB630" s="2"/>
    </row>
    <row r="631" spans="1:28" s="1" customFormat="1" ht="22.5" customHeight="1" x14ac:dyDescent="0.25">
      <c r="A631" s="522"/>
      <c r="B631" s="484"/>
      <c r="C631" s="245"/>
      <c r="D631" s="248"/>
      <c r="E631" s="480"/>
      <c r="F631" s="680" t="s">
        <v>553</v>
      </c>
      <c r="G631" s="680"/>
      <c r="H631" s="680"/>
      <c r="I631" s="680"/>
      <c r="J631" s="680"/>
      <c r="K631" s="680"/>
      <c r="L631" s="680"/>
      <c r="M631" s="672" t="s">
        <v>269</v>
      </c>
      <c r="N631" s="672"/>
      <c r="O631" s="672"/>
      <c r="P631" s="470"/>
      <c r="Q631" s="470" t="s">
        <v>296</v>
      </c>
      <c r="R631" s="470"/>
      <c r="S631" s="470"/>
      <c r="T631" s="470"/>
      <c r="U631" s="470"/>
      <c r="V631" s="470"/>
      <c r="W631" s="470"/>
      <c r="X631" s="470"/>
      <c r="Y631" s="470"/>
      <c r="Z631" s="471"/>
      <c r="AA631" s="743"/>
      <c r="AB631" s="2"/>
    </row>
    <row r="632" spans="1:28" s="1" customFormat="1" ht="22.5" customHeight="1" x14ac:dyDescent="0.25">
      <c r="A632" s="522"/>
      <c r="B632" s="468"/>
      <c r="C632" s="245"/>
      <c r="D632" s="248"/>
      <c r="E632" s="480"/>
      <c r="F632" s="680" t="s">
        <v>548</v>
      </c>
      <c r="G632" s="680"/>
      <c r="H632" s="680"/>
      <c r="I632" s="680"/>
      <c r="J632" s="680"/>
      <c r="K632" s="680"/>
      <c r="L632" s="680"/>
      <c r="M632" s="672" t="s">
        <v>269</v>
      </c>
      <c r="N632" s="672"/>
      <c r="O632" s="672"/>
      <c r="P632" s="470"/>
      <c r="Q632" s="470"/>
      <c r="R632" s="470"/>
      <c r="S632" s="470"/>
      <c r="T632" s="470"/>
      <c r="U632" s="470"/>
      <c r="V632" s="470"/>
      <c r="W632" s="470"/>
      <c r="X632" s="470"/>
      <c r="Y632" s="470"/>
      <c r="Z632" s="471"/>
      <c r="AA632" s="743"/>
      <c r="AB632" s="2"/>
    </row>
    <row r="633" spans="1:28" s="1" customFormat="1" ht="22.5" customHeight="1" x14ac:dyDescent="0.25">
      <c r="A633" s="522"/>
      <c r="B633" s="49"/>
      <c r="C633" s="245"/>
      <c r="D633" s="275"/>
      <c r="E633" s="517"/>
      <c r="F633" s="518"/>
      <c r="G633" s="518"/>
      <c r="H633" s="518"/>
      <c r="I633" s="518"/>
      <c r="J633" s="518"/>
      <c r="K633" s="518"/>
      <c r="L633" s="518"/>
      <c r="M633" s="518"/>
      <c r="N633" s="518"/>
      <c r="O633" s="518"/>
      <c r="P633" s="518"/>
      <c r="Q633" s="518"/>
      <c r="R633" s="518"/>
      <c r="S633" s="518"/>
      <c r="T633" s="518"/>
      <c r="U633" s="518"/>
      <c r="V633" s="518"/>
      <c r="W633" s="518"/>
      <c r="X633" s="518"/>
      <c r="Y633" s="518"/>
      <c r="Z633" s="519"/>
      <c r="AA633" s="500" t="s">
        <v>795</v>
      </c>
      <c r="AB633" s="2"/>
    </row>
    <row r="634" spans="1:28" s="1" customFormat="1" ht="22.5" customHeight="1" x14ac:dyDescent="0.25">
      <c r="A634" s="522" t="s">
        <v>573</v>
      </c>
      <c r="B634" s="679" t="s">
        <v>642</v>
      </c>
      <c r="C634" s="245">
        <v>50</v>
      </c>
      <c r="D634" s="92" t="s">
        <v>4</v>
      </c>
      <c r="E634" s="749" t="s">
        <v>134</v>
      </c>
      <c r="F634" s="720"/>
      <c r="G634" s="720"/>
      <c r="H634" s="720"/>
      <c r="I634" s="720"/>
      <c r="J634" s="720"/>
      <c r="K634" s="720"/>
      <c r="L634" s="720"/>
      <c r="M634" s="720"/>
      <c r="N634" s="720"/>
      <c r="O634" s="720"/>
      <c r="P634" s="720"/>
      <c r="Q634" s="720"/>
      <c r="R634" s="720"/>
      <c r="S634" s="720"/>
      <c r="T634" s="720"/>
      <c r="U634" s="720"/>
      <c r="V634" s="720"/>
      <c r="W634" s="720"/>
      <c r="X634" s="720"/>
      <c r="Y634" s="720"/>
      <c r="Z634" s="750"/>
      <c r="AA634" s="500"/>
      <c r="AB634" s="538">
        <f>VLOOKUP(D634,$AI$57:$AJ$59,2,FALSE)</f>
        <v>0</v>
      </c>
    </row>
    <row r="635" spans="1:28" s="1" customFormat="1" ht="22.5" customHeight="1" x14ac:dyDescent="0.25">
      <c r="A635" s="522"/>
      <c r="B635" s="679"/>
      <c r="C635" s="245"/>
      <c r="D635" s="248"/>
      <c r="E635" s="772" t="s">
        <v>135</v>
      </c>
      <c r="F635" s="755"/>
      <c r="G635" s="755"/>
      <c r="H635" s="755"/>
      <c r="I635" s="755"/>
      <c r="J635" s="755"/>
      <c r="K635" s="755"/>
      <c r="L635" s="755"/>
      <c r="M635" s="755"/>
      <c r="N635" s="755"/>
      <c r="O635" s="755"/>
      <c r="P635" s="755"/>
      <c r="Q635" s="755"/>
      <c r="R635" s="755"/>
      <c r="S635" s="755"/>
      <c r="T635" s="755"/>
      <c r="U635" s="755"/>
      <c r="V635" s="755"/>
      <c r="W635" s="755"/>
      <c r="X635" s="755"/>
      <c r="Y635" s="755"/>
      <c r="Z635" s="773"/>
      <c r="AA635" s="500"/>
      <c r="AB635" s="2"/>
    </row>
    <row r="636" spans="1:28" s="1" customFormat="1" ht="22.5" customHeight="1" x14ac:dyDescent="0.25">
      <c r="A636" s="522"/>
      <c r="B636" s="484"/>
      <c r="C636" s="245"/>
      <c r="D636" s="248"/>
      <c r="E636" s="793" t="s">
        <v>741</v>
      </c>
      <c r="F636" s="850"/>
      <c r="G636" s="850"/>
      <c r="H636" s="850"/>
      <c r="I636" s="850"/>
      <c r="J636" s="850"/>
      <c r="K636" s="850"/>
      <c r="L636" s="850"/>
      <c r="M636" s="850"/>
      <c r="N636" s="850"/>
      <c r="O636" s="850"/>
      <c r="P636" s="850"/>
      <c r="Q636" s="850"/>
      <c r="R636" s="850"/>
      <c r="S636" s="850"/>
      <c r="T636" s="850"/>
      <c r="U636" s="850"/>
      <c r="V636" s="850"/>
      <c r="W636" s="850"/>
      <c r="X636" s="850"/>
      <c r="Y636" s="850"/>
      <c r="Z636" s="851"/>
      <c r="AA636" s="26"/>
      <c r="AB636" s="2"/>
    </row>
    <row r="637" spans="1:28" s="1" customFormat="1" ht="22.5" customHeight="1" x14ac:dyDescent="0.25">
      <c r="A637" s="522"/>
      <c r="B637" s="484"/>
      <c r="C637" s="245"/>
      <c r="D637" s="248"/>
      <c r="E637" s="793"/>
      <c r="F637" s="850"/>
      <c r="G637" s="850"/>
      <c r="H637" s="850"/>
      <c r="I637" s="850"/>
      <c r="J637" s="850"/>
      <c r="K637" s="850"/>
      <c r="L637" s="850"/>
      <c r="M637" s="850"/>
      <c r="N637" s="850"/>
      <c r="O637" s="850"/>
      <c r="P637" s="850"/>
      <c r="Q637" s="850"/>
      <c r="R637" s="850"/>
      <c r="S637" s="850"/>
      <c r="T637" s="850"/>
      <c r="U637" s="850"/>
      <c r="V637" s="850"/>
      <c r="W637" s="850"/>
      <c r="X637" s="850"/>
      <c r="Y637" s="850"/>
      <c r="Z637" s="851"/>
      <c r="AA637" s="26"/>
      <c r="AB637" s="2"/>
    </row>
    <row r="638" spans="1:28" s="1" customFormat="1" ht="22.5" customHeight="1" x14ac:dyDescent="0.25">
      <c r="A638" s="522"/>
      <c r="B638" s="468"/>
      <c r="C638" s="245"/>
      <c r="D638" s="248"/>
      <c r="E638" s="792" t="s">
        <v>742</v>
      </c>
      <c r="F638" s="729"/>
      <c r="G638" s="729"/>
      <c r="H638" s="729"/>
      <c r="I638" s="729"/>
      <c r="J638" s="729"/>
      <c r="K638" s="729"/>
      <c r="L638" s="729"/>
      <c r="M638" s="729"/>
      <c r="N638" s="729"/>
      <c r="O638" s="729"/>
      <c r="P638" s="729"/>
      <c r="Q638" s="729"/>
      <c r="R638" s="729"/>
      <c r="S638" s="729"/>
      <c r="T638" s="729"/>
      <c r="U638" s="729"/>
      <c r="V638" s="729"/>
      <c r="W638" s="729"/>
      <c r="X638" s="729"/>
      <c r="Y638" s="729"/>
      <c r="Z638" s="751"/>
      <c r="AA638" s="26"/>
      <c r="AB638" s="2"/>
    </row>
    <row r="639" spans="1:28" s="1" customFormat="1" ht="22.5" customHeight="1" x14ac:dyDescent="0.25">
      <c r="A639" s="522"/>
      <c r="B639" s="468"/>
      <c r="C639" s="245"/>
      <c r="D639" s="248"/>
      <c r="E639" s="792"/>
      <c r="F639" s="729"/>
      <c r="G639" s="729"/>
      <c r="H639" s="729"/>
      <c r="I639" s="729"/>
      <c r="J639" s="729"/>
      <c r="K639" s="729"/>
      <c r="L639" s="729"/>
      <c r="M639" s="729"/>
      <c r="N639" s="729"/>
      <c r="O639" s="729"/>
      <c r="P639" s="729"/>
      <c r="Q639" s="729"/>
      <c r="R639" s="729"/>
      <c r="S639" s="729"/>
      <c r="T639" s="729"/>
      <c r="U639" s="729"/>
      <c r="V639" s="729"/>
      <c r="W639" s="729"/>
      <c r="X639" s="729"/>
      <c r="Y639" s="729"/>
      <c r="Z639" s="751"/>
      <c r="AA639" s="26"/>
      <c r="AB639" s="2"/>
    </row>
    <row r="640" spans="1:28" s="1" customFormat="1" ht="22.5" customHeight="1" x14ac:dyDescent="0.25">
      <c r="A640" s="522"/>
      <c r="B640" s="468"/>
      <c r="C640" s="245"/>
      <c r="D640" s="248"/>
      <c r="E640" s="792" t="s">
        <v>176</v>
      </c>
      <c r="F640" s="729"/>
      <c r="G640" s="729"/>
      <c r="H640" s="729"/>
      <c r="I640" s="729"/>
      <c r="J640" s="729"/>
      <c r="K640" s="729"/>
      <c r="L640" s="729"/>
      <c r="M640" s="729"/>
      <c r="N640" s="729"/>
      <c r="O640" s="729"/>
      <c r="P640" s="729"/>
      <c r="Q640" s="729"/>
      <c r="R640" s="729"/>
      <c r="S640" s="729"/>
      <c r="T640" s="729"/>
      <c r="U640" s="729"/>
      <c r="V640" s="729"/>
      <c r="W640" s="729"/>
      <c r="X640" s="729"/>
      <c r="Y640" s="729"/>
      <c r="Z640" s="751"/>
      <c r="AA640" s="26"/>
      <c r="AB640" s="2"/>
    </row>
    <row r="641" spans="1:28" s="1" customFormat="1" ht="22.5" customHeight="1" x14ac:dyDescent="0.25">
      <c r="A641" s="522"/>
      <c r="B641" s="468"/>
      <c r="C641" s="245"/>
      <c r="D641" s="275"/>
      <c r="E641" s="517"/>
      <c r="F641" s="518"/>
      <c r="G641" s="518"/>
      <c r="H641" s="518"/>
      <c r="I641" s="518"/>
      <c r="J641" s="518"/>
      <c r="K641" s="518"/>
      <c r="L641" s="518"/>
      <c r="M641" s="518"/>
      <c r="N641" s="518"/>
      <c r="O641" s="518"/>
      <c r="P641" s="518"/>
      <c r="Q641" s="518"/>
      <c r="R641" s="518"/>
      <c r="S641" s="518"/>
      <c r="T641" s="518"/>
      <c r="U641" s="518"/>
      <c r="V641" s="518"/>
      <c r="W641" s="518"/>
      <c r="X641" s="518"/>
      <c r="Y641" s="518"/>
      <c r="Z641" s="519"/>
      <c r="AA641" s="26"/>
      <c r="AB641" s="2"/>
    </row>
    <row r="642" spans="1:28" ht="22.5" customHeight="1" x14ac:dyDescent="0.25">
      <c r="A642" s="522" t="s">
        <v>575</v>
      </c>
      <c r="B642" s="679" t="s">
        <v>643</v>
      </c>
      <c r="C642" s="245">
        <v>51</v>
      </c>
      <c r="D642" s="92" t="s">
        <v>4</v>
      </c>
      <c r="E642" s="677" t="s">
        <v>230</v>
      </c>
      <c r="F642" s="678"/>
      <c r="G642" s="678"/>
      <c r="H642" s="678"/>
      <c r="I642" s="678"/>
      <c r="J642" s="678"/>
      <c r="K642" s="678"/>
      <c r="L642" s="678"/>
      <c r="M642" s="678"/>
      <c r="N642" s="678"/>
      <c r="O642" s="678"/>
      <c r="P642" s="678"/>
      <c r="Q642" s="678"/>
      <c r="R642" s="678"/>
      <c r="S642" s="678"/>
      <c r="T642" s="678"/>
      <c r="U642" s="678"/>
      <c r="V642" s="678"/>
      <c r="W642" s="678"/>
      <c r="X642" s="678"/>
      <c r="Y642" s="678"/>
      <c r="Z642" s="679"/>
      <c r="AA642" s="743" t="s">
        <v>231</v>
      </c>
      <c r="AB642" s="538">
        <f>VLOOKUP(D642,$AI$57:$AJ$59,2,FALSE)</f>
        <v>0</v>
      </c>
    </row>
    <row r="643" spans="1:28" ht="22.5" customHeight="1" x14ac:dyDescent="0.25">
      <c r="A643" s="522"/>
      <c r="B643" s="679"/>
      <c r="C643" s="245"/>
      <c r="D643" s="248"/>
      <c r="E643" s="677"/>
      <c r="F643" s="678"/>
      <c r="G643" s="678"/>
      <c r="H643" s="678"/>
      <c r="I643" s="678"/>
      <c r="J643" s="678"/>
      <c r="K643" s="678"/>
      <c r="L643" s="678"/>
      <c r="M643" s="678"/>
      <c r="N643" s="678"/>
      <c r="O643" s="678"/>
      <c r="P643" s="678"/>
      <c r="Q643" s="678"/>
      <c r="R643" s="678"/>
      <c r="S643" s="678"/>
      <c r="T643" s="678"/>
      <c r="U643" s="678"/>
      <c r="V643" s="678"/>
      <c r="W643" s="678"/>
      <c r="X643" s="678"/>
      <c r="Y643" s="678"/>
      <c r="Z643" s="679"/>
      <c r="AA643" s="743"/>
    </row>
    <row r="644" spans="1:28" ht="22.5" customHeight="1" x14ac:dyDescent="0.25">
      <c r="A644" s="522"/>
      <c r="B644" s="679"/>
      <c r="C644" s="245"/>
      <c r="D644" s="248"/>
      <c r="E644" s="677"/>
      <c r="F644" s="678"/>
      <c r="G644" s="678"/>
      <c r="H644" s="678"/>
      <c r="I644" s="678"/>
      <c r="J644" s="678"/>
      <c r="K644" s="678"/>
      <c r="L644" s="678"/>
      <c r="M644" s="678"/>
      <c r="N644" s="678"/>
      <c r="O644" s="678"/>
      <c r="P644" s="678"/>
      <c r="Q644" s="678"/>
      <c r="R644" s="678"/>
      <c r="S644" s="678"/>
      <c r="T644" s="678"/>
      <c r="U644" s="678"/>
      <c r="V644" s="678"/>
      <c r="W644" s="678"/>
      <c r="X644" s="678"/>
      <c r="Y644" s="678"/>
      <c r="Z644" s="679"/>
      <c r="AA644" s="743"/>
    </row>
    <row r="645" spans="1:28" ht="22.5" customHeight="1" x14ac:dyDescent="0.25">
      <c r="A645" s="522"/>
      <c r="B645" s="679"/>
      <c r="C645" s="245"/>
      <c r="D645" s="248"/>
      <c r="E645" s="677"/>
      <c r="F645" s="678"/>
      <c r="G645" s="678"/>
      <c r="H645" s="678"/>
      <c r="I645" s="678"/>
      <c r="J645" s="678"/>
      <c r="K645" s="678"/>
      <c r="L645" s="678"/>
      <c r="M645" s="678"/>
      <c r="N645" s="678"/>
      <c r="O645" s="678"/>
      <c r="P645" s="678"/>
      <c r="Q645" s="678"/>
      <c r="R645" s="678"/>
      <c r="S645" s="678"/>
      <c r="T645" s="678"/>
      <c r="U645" s="678"/>
      <c r="V645" s="678"/>
      <c r="W645" s="678"/>
      <c r="X645" s="678"/>
      <c r="Y645" s="678"/>
      <c r="Z645" s="679"/>
      <c r="AA645" s="743"/>
    </row>
    <row r="646" spans="1:28" ht="22.5" customHeight="1" x14ac:dyDescent="0.25">
      <c r="A646" s="522"/>
      <c r="B646" s="471"/>
      <c r="C646" s="245"/>
      <c r="D646" s="248"/>
      <c r="E646" s="480"/>
      <c r="F646" s="680" t="s">
        <v>828</v>
      </c>
      <c r="G646" s="680"/>
      <c r="H646" s="680"/>
      <c r="I646" s="680"/>
      <c r="J646" s="680"/>
      <c r="K646" s="680"/>
      <c r="L646" s="680"/>
      <c r="M646" s="672" t="s">
        <v>269</v>
      </c>
      <c r="N646" s="672"/>
      <c r="O646" s="672"/>
      <c r="P646" s="470"/>
      <c r="Q646" s="470"/>
      <c r="R646" s="470"/>
      <c r="S646" s="470"/>
      <c r="T646" s="470"/>
      <c r="U646" s="470"/>
      <c r="V646" s="470"/>
      <c r="W646" s="470"/>
      <c r="X646" s="470"/>
      <c r="Y646" s="470"/>
      <c r="Z646" s="471"/>
      <c r="AA646" s="500"/>
    </row>
    <row r="647" spans="1:28" s="1" customFormat="1" ht="22.5" customHeight="1" x14ac:dyDescent="0.25">
      <c r="A647" s="522"/>
      <c r="B647" s="468"/>
      <c r="C647" s="245"/>
      <c r="D647" s="275"/>
      <c r="E647" s="517"/>
      <c r="F647" s="518"/>
      <c r="G647" s="518"/>
      <c r="H647" s="518"/>
      <c r="I647" s="518"/>
      <c r="J647" s="518"/>
      <c r="K647" s="518"/>
      <c r="L647" s="518"/>
      <c r="M647" s="518"/>
      <c r="N647" s="518"/>
      <c r="O647" s="518"/>
      <c r="P647" s="518"/>
      <c r="Q647" s="518"/>
      <c r="R647" s="518"/>
      <c r="S647" s="518"/>
      <c r="T647" s="518"/>
      <c r="U647" s="518"/>
      <c r="V647" s="518"/>
      <c r="W647" s="518"/>
      <c r="X647" s="518"/>
      <c r="Y647" s="518"/>
      <c r="Z647" s="519"/>
      <c r="AA647" s="26"/>
      <c r="AB647" s="2"/>
    </row>
    <row r="648" spans="1:28" s="1" customFormat="1" ht="22.5" customHeight="1" x14ac:dyDescent="0.25">
      <c r="A648" s="522" t="s">
        <v>577</v>
      </c>
      <c r="B648" s="667" t="s">
        <v>644</v>
      </c>
      <c r="C648" s="245">
        <v>52</v>
      </c>
      <c r="D648" s="92" t="s">
        <v>4</v>
      </c>
      <c r="E648" s="469" t="s">
        <v>465</v>
      </c>
      <c r="F648" s="678" t="s">
        <v>466</v>
      </c>
      <c r="G648" s="678"/>
      <c r="H648" s="678"/>
      <c r="I648" s="678"/>
      <c r="J648" s="678"/>
      <c r="K648" s="668"/>
      <c r="L648" s="668"/>
      <c r="M648" s="668"/>
      <c r="N648" s="668"/>
      <c r="O648" s="668"/>
      <c r="P648" s="668"/>
      <c r="T648" s="497"/>
      <c r="U648" s="497"/>
      <c r="V648" s="497"/>
      <c r="W648" s="497"/>
      <c r="X648" s="497"/>
      <c r="Y648" s="490"/>
      <c r="Z648" s="69"/>
      <c r="AA648" s="666" t="s">
        <v>136</v>
      </c>
      <c r="AB648" s="538">
        <f>VLOOKUP(D648,$AI$57:$AJ$59,2,FALSE)</f>
        <v>0</v>
      </c>
    </row>
    <row r="649" spans="1:28" s="1" customFormat="1" ht="22.5" customHeight="1" x14ac:dyDescent="0.25">
      <c r="A649" s="522"/>
      <c r="B649" s="667"/>
      <c r="C649" s="245"/>
      <c r="D649" s="248"/>
      <c r="E649" s="517"/>
      <c r="F649" s="518"/>
      <c r="G649" s="518"/>
      <c r="H649" s="518"/>
      <c r="I649" s="518"/>
      <c r="J649" s="518"/>
      <c r="K649" s="518"/>
      <c r="L649" s="518"/>
      <c r="M649" s="518"/>
      <c r="N649" s="518"/>
      <c r="O649" s="518"/>
      <c r="P649" s="518"/>
      <c r="Q649" s="518"/>
      <c r="R649" s="518"/>
      <c r="S649" s="518"/>
      <c r="T649" s="518"/>
      <c r="U649" s="518"/>
      <c r="V649" s="518"/>
      <c r="W649" s="518"/>
      <c r="X649" s="518"/>
      <c r="Y649" s="518"/>
      <c r="Z649" s="519"/>
      <c r="AA649" s="666"/>
      <c r="AB649" s="2"/>
    </row>
    <row r="650" spans="1:28" s="1" customFormat="1" ht="22.5" customHeight="1" x14ac:dyDescent="0.25">
      <c r="A650" s="522"/>
      <c r="B650" s="667"/>
      <c r="C650" s="245"/>
      <c r="D650" s="248"/>
      <c r="E650" s="677" t="s">
        <v>137</v>
      </c>
      <c r="F650" s="678"/>
      <c r="G650" s="678"/>
      <c r="H650" s="678"/>
      <c r="I650" s="678"/>
      <c r="J650" s="678"/>
      <c r="K650" s="678"/>
      <c r="L650" s="678"/>
      <c r="M650" s="678"/>
      <c r="N650" s="678"/>
      <c r="O650" s="678"/>
      <c r="P650" s="678"/>
      <c r="Q650" s="678"/>
      <c r="R650" s="678"/>
      <c r="S650" s="678"/>
      <c r="T650" s="678"/>
      <c r="U650" s="678"/>
      <c r="V650" s="678"/>
      <c r="W650" s="678"/>
      <c r="X650" s="678"/>
      <c r="Y650" s="678"/>
      <c r="Z650" s="679"/>
      <c r="AA650" s="492"/>
      <c r="AB650" s="2"/>
    </row>
    <row r="651" spans="1:28" s="1" customFormat="1" ht="22.5" customHeight="1" x14ac:dyDescent="0.25">
      <c r="A651" s="522"/>
      <c r="B651" s="484"/>
      <c r="C651" s="245"/>
      <c r="D651" s="248"/>
      <c r="E651" s="677"/>
      <c r="F651" s="678"/>
      <c r="G651" s="678"/>
      <c r="H651" s="678"/>
      <c r="I651" s="678"/>
      <c r="J651" s="678"/>
      <c r="K651" s="678"/>
      <c r="L651" s="678"/>
      <c r="M651" s="678"/>
      <c r="N651" s="678"/>
      <c r="O651" s="678"/>
      <c r="P651" s="678"/>
      <c r="Q651" s="678"/>
      <c r="R651" s="678"/>
      <c r="S651" s="678"/>
      <c r="T651" s="678"/>
      <c r="U651" s="678"/>
      <c r="V651" s="678"/>
      <c r="W651" s="678"/>
      <c r="X651" s="678"/>
      <c r="Y651" s="678"/>
      <c r="Z651" s="679"/>
      <c r="AA651" s="492"/>
      <c r="AB651" s="2"/>
    </row>
    <row r="652" spans="1:28" s="1" customFormat="1" ht="22.5" customHeight="1" x14ac:dyDescent="0.25">
      <c r="A652" s="522"/>
      <c r="B652" s="468"/>
      <c r="C652" s="245"/>
      <c r="D652" s="248"/>
      <c r="E652" s="677"/>
      <c r="F652" s="678"/>
      <c r="G652" s="678"/>
      <c r="H652" s="678"/>
      <c r="I652" s="678"/>
      <c r="J652" s="678"/>
      <c r="K652" s="678"/>
      <c r="L652" s="678"/>
      <c r="M652" s="678"/>
      <c r="N652" s="678"/>
      <c r="O652" s="678"/>
      <c r="P652" s="678"/>
      <c r="Q652" s="678"/>
      <c r="R652" s="678"/>
      <c r="S652" s="678"/>
      <c r="T652" s="678"/>
      <c r="U652" s="678"/>
      <c r="V652" s="678"/>
      <c r="W652" s="678"/>
      <c r="X652" s="678"/>
      <c r="Y652" s="678"/>
      <c r="Z652" s="679"/>
      <c r="AA652" s="492"/>
      <c r="AB652" s="2"/>
    </row>
    <row r="653" spans="1:28" s="1" customFormat="1" ht="22.5" customHeight="1" x14ac:dyDescent="0.25">
      <c r="A653" s="522"/>
      <c r="B653" s="468"/>
      <c r="C653" s="245"/>
      <c r="D653" s="248"/>
      <c r="E653" s="677" t="s">
        <v>468</v>
      </c>
      <c r="F653" s="678"/>
      <c r="G653" s="678"/>
      <c r="H653" s="678"/>
      <c r="I653" s="678"/>
      <c r="J653" s="678"/>
      <c r="K653" s="678"/>
      <c r="L653" s="678"/>
      <c r="M653" s="678"/>
      <c r="N653" s="678"/>
      <c r="O653" s="678"/>
      <c r="P653" s="678"/>
      <c r="Q653" s="678"/>
      <c r="R653" s="678"/>
      <c r="S653" s="678"/>
      <c r="T653" s="678"/>
      <c r="U653" s="678"/>
      <c r="V653" s="678"/>
      <c r="W653" s="678"/>
      <c r="X653" s="678"/>
      <c r="Y653" s="678"/>
      <c r="Z653" s="679"/>
      <c r="AA653" s="492"/>
      <c r="AB653" s="2"/>
    </row>
    <row r="654" spans="1:28" s="1" customFormat="1" ht="22.5" customHeight="1" x14ac:dyDescent="0.25">
      <c r="A654" s="522"/>
      <c r="B654" s="468"/>
      <c r="C654" s="245"/>
      <c r="D654" s="275"/>
      <c r="E654" s="517"/>
      <c r="F654" s="518"/>
      <c r="G654" s="518"/>
      <c r="H654" s="518"/>
      <c r="I654" s="518"/>
      <c r="J654" s="518"/>
      <c r="K654" s="518"/>
      <c r="L654" s="518"/>
      <c r="M654" s="518"/>
      <c r="N654" s="518"/>
      <c r="O654" s="518"/>
      <c r="P654" s="518"/>
      <c r="Q654" s="518"/>
      <c r="R654" s="518"/>
      <c r="S654" s="518"/>
      <c r="T654" s="518"/>
      <c r="U654" s="518"/>
      <c r="V654" s="518"/>
      <c r="W654" s="518"/>
      <c r="X654" s="518"/>
      <c r="Y654" s="518"/>
      <c r="Z654" s="519"/>
      <c r="AA654" s="492"/>
      <c r="AB654" s="2"/>
    </row>
    <row r="655" spans="1:28" s="1" customFormat="1" ht="22.5" customHeight="1" x14ac:dyDescent="0.25">
      <c r="A655" s="522" t="s">
        <v>603</v>
      </c>
      <c r="B655" s="667" t="s">
        <v>645</v>
      </c>
      <c r="C655" s="245">
        <v>53</v>
      </c>
      <c r="D655" s="92" t="s">
        <v>4</v>
      </c>
      <c r="E655" s="469" t="s">
        <v>465</v>
      </c>
      <c r="F655" s="678" t="s">
        <v>469</v>
      </c>
      <c r="G655" s="678"/>
      <c r="H655" s="678"/>
      <c r="I655" s="678"/>
      <c r="J655" s="678"/>
      <c r="K655" s="668"/>
      <c r="L655" s="668"/>
      <c r="M655" s="668"/>
      <c r="N655" s="668"/>
      <c r="O655" s="668"/>
      <c r="P655" s="668"/>
      <c r="T655" s="497"/>
      <c r="U655" s="497"/>
      <c r="V655" s="497"/>
      <c r="W655" s="497"/>
      <c r="X655" s="497"/>
      <c r="Y655" s="490"/>
      <c r="Z655" s="69"/>
      <c r="AA655" s="666" t="s">
        <v>192</v>
      </c>
      <c r="AB655" s="538">
        <f>VLOOKUP(D655,$AI$57:$AJ$59,2,FALSE)</f>
        <v>0</v>
      </c>
    </row>
    <row r="656" spans="1:28" s="1" customFormat="1" ht="22.5" customHeight="1" x14ac:dyDescent="0.25">
      <c r="A656" s="522"/>
      <c r="B656" s="667"/>
      <c r="C656" s="245"/>
      <c r="D656" s="248"/>
      <c r="E656" s="517"/>
      <c r="F656" s="518"/>
      <c r="G656" s="518"/>
      <c r="H656" s="518"/>
      <c r="I656" s="518"/>
      <c r="J656" s="518"/>
      <c r="K656" s="518"/>
      <c r="L656" s="518"/>
      <c r="M656" s="518"/>
      <c r="N656" s="518"/>
      <c r="O656" s="518"/>
      <c r="P656" s="518"/>
      <c r="Q656" s="518"/>
      <c r="R656" s="518"/>
      <c r="S656" s="518"/>
      <c r="T656" s="518"/>
      <c r="U656" s="518"/>
      <c r="V656" s="518"/>
      <c r="W656" s="518"/>
      <c r="X656" s="518"/>
      <c r="Y656" s="518"/>
      <c r="Z656" s="519"/>
      <c r="AA656" s="666"/>
      <c r="AB656" s="2"/>
    </row>
    <row r="657" spans="1:28" s="1" customFormat="1" ht="22.5" customHeight="1" x14ac:dyDescent="0.25">
      <c r="A657" s="522"/>
      <c r="B657" s="667"/>
      <c r="C657" s="245"/>
      <c r="D657" s="248"/>
      <c r="E657" s="517"/>
      <c r="F657" s="518"/>
      <c r="G657" s="518"/>
      <c r="H657" s="518"/>
      <c r="I657" s="518"/>
      <c r="J657" s="518"/>
      <c r="K657" s="518"/>
      <c r="L657" s="518"/>
      <c r="M657" s="518"/>
      <c r="N657" s="518"/>
      <c r="O657" s="518"/>
      <c r="P657" s="518"/>
      <c r="Q657" s="518"/>
      <c r="R657" s="518"/>
      <c r="S657" s="518"/>
      <c r="T657" s="518"/>
      <c r="U657" s="518"/>
      <c r="V657" s="518"/>
      <c r="W657" s="518"/>
      <c r="X657" s="518"/>
      <c r="Y657" s="518"/>
      <c r="Z657" s="519"/>
      <c r="AA657" s="492"/>
      <c r="AB657" s="2"/>
    </row>
    <row r="658" spans="1:28" s="1" customFormat="1" ht="22.5" customHeight="1" x14ac:dyDescent="0.25">
      <c r="A658" s="522"/>
      <c r="B658" s="667"/>
      <c r="C658" s="245"/>
      <c r="D658" s="248"/>
      <c r="E658" s="517"/>
      <c r="F658" s="518"/>
      <c r="G658" s="518"/>
      <c r="H658" s="518"/>
      <c r="I658" s="518"/>
      <c r="J658" s="518"/>
      <c r="K658" s="518"/>
      <c r="L658" s="518"/>
      <c r="M658" s="518"/>
      <c r="N658" s="518"/>
      <c r="O658" s="518"/>
      <c r="P658" s="518"/>
      <c r="Q658" s="518"/>
      <c r="R658" s="518"/>
      <c r="S658" s="518"/>
      <c r="T658" s="518"/>
      <c r="U658" s="518"/>
      <c r="V658" s="518"/>
      <c r="W658" s="518"/>
      <c r="X658" s="518"/>
      <c r="Y658" s="518"/>
      <c r="Z658" s="519"/>
      <c r="AA658" s="492"/>
      <c r="AB658" s="2"/>
    </row>
    <row r="659" spans="1:28" s="1" customFormat="1" ht="22.5" customHeight="1" x14ac:dyDescent="0.25">
      <c r="A659" s="522"/>
      <c r="B659" s="667"/>
      <c r="C659" s="245"/>
      <c r="D659" s="275"/>
      <c r="E659" s="517"/>
      <c r="F659" s="518"/>
      <c r="G659" s="518"/>
      <c r="H659" s="518"/>
      <c r="I659" s="518"/>
      <c r="J659" s="518"/>
      <c r="K659" s="518"/>
      <c r="L659" s="518"/>
      <c r="M659" s="518"/>
      <c r="N659" s="518"/>
      <c r="O659" s="518"/>
      <c r="P659" s="518"/>
      <c r="Q659" s="518"/>
      <c r="R659" s="518"/>
      <c r="S659" s="518"/>
      <c r="T659" s="518"/>
      <c r="U659" s="518"/>
      <c r="V659" s="518"/>
      <c r="W659" s="518"/>
      <c r="X659" s="518"/>
      <c r="Y659" s="518"/>
      <c r="Z659" s="519"/>
      <c r="AA659" s="492"/>
      <c r="AB659" s="2"/>
    </row>
    <row r="660" spans="1:28" s="1" customFormat="1" ht="22.5" customHeight="1" x14ac:dyDescent="0.25">
      <c r="A660" s="522" t="s">
        <v>646</v>
      </c>
      <c r="B660" s="667" t="s">
        <v>647</v>
      </c>
      <c r="C660" s="245">
        <v>54</v>
      </c>
      <c r="D660" s="92" t="s">
        <v>4</v>
      </c>
      <c r="E660" s="483" t="s">
        <v>409</v>
      </c>
      <c r="F660" s="680" t="s">
        <v>470</v>
      </c>
      <c r="G660" s="680"/>
      <c r="H660" s="680"/>
      <c r="I660" s="680"/>
      <c r="J660" s="680" t="s">
        <v>471</v>
      </c>
      <c r="K660" s="680"/>
      <c r="L660" s="680"/>
      <c r="M660" s="672"/>
      <c r="N660" s="672"/>
      <c r="O660" s="475" t="s">
        <v>472</v>
      </c>
      <c r="P660" s="480"/>
      <c r="Q660" s="475"/>
      <c r="R660" s="475"/>
      <c r="S660" s="475"/>
      <c r="T660" s="475"/>
      <c r="U660" s="475"/>
      <c r="V660" s="475"/>
      <c r="W660" s="475"/>
      <c r="X660" s="475"/>
      <c r="Y660" s="475"/>
      <c r="Z660" s="484"/>
      <c r="AA660" s="666" t="s">
        <v>138</v>
      </c>
      <c r="AB660" s="538">
        <f>VLOOKUP(D660,$AI$57:$AJ$59,2,FALSE)</f>
        <v>0</v>
      </c>
    </row>
    <row r="661" spans="1:28" s="1" customFormat="1" ht="22.5" customHeight="1" x14ac:dyDescent="0.25">
      <c r="A661" s="522"/>
      <c r="B661" s="667"/>
      <c r="C661" s="245"/>
      <c r="D661" s="248"/>
      <c r="E661" s="506" t="s">
        <v>263</v>
      </c>
      <c r="F661" s="673" t="s">
        <v>473</v>
      </c>
      <c r="G661" s="673"/>
      <c r="H661" s="673"/>
      <c r="I661" s="673"/>
      <c r="J661" s="673"/>
      <c r="K661" s="673"/>
      <c r="L661" s="673"/>
      <c r="M661" s="673"/>
      <c r="N661" s="673"/>
      <c r="O661" s="673"/>
      <c r="P661" s="673"/>
      <c r="Q661" s="673"/>
      <c r="R661" s="673"/>
      <c r="S661" s="673"/>
      <c r="T661" s="673"/>
      <c r="U661" s="673"/>
      <c r="V661" s="673"/>
      <c r="W661" s="672"/>
      <c r="X661" s="672"/>
      <c r="Y661" s="475" t="s">
        <v>472</v>
      </c>
      <c r="Z661" s="507"/>
      <c r="AA661" s="666"/>
      <c r="AB661" s="2"/>
    </row>
    <row r="662" spans="1:28" s="1" customFormat="1" ht="22.5" customHeight="1" x14ac:dyDescent="0.25">
      <c r="A662" s="522"/>
      <c r="B662" s="667"/>
      <c r="C662" s="245"/>
      <c r="D662" s="248"/>
      <c r="E662" s="506" t="s">
        <v>474</v>
      </c>
      <c r="F662" s="673" t="s">
        <v>475</v>
      </c>
      <c r="G662" s="673"/>
      <c r="H662" s="673"/>
      <c r="I662" s="673"/>
      <c r="J662" s="673"/>
      <c r="K662" s="673"/>
      <c r="L662" s="673"/>
      <c r="M662" s="673"/>
      <c r="N662" s="673"/>
      <c r="O662" s="673"/>
      <c r="P662" s="673"/>
      <c r="Q662" s="673"/>
      <c r="R662" s="673"/>
      <c r="S662" s="673"/>
      <c r="T662" s="673"/>
      <c r="U662" s="673"/>
      <c r="V662" s="673"/>
      <c r="W662" s="673"/>
      <c r="X662" s="673"/>
      <c r="Y662" s="673"/>
      <c r="Z662" s="507"/>
      <c r="AA662" s="154"/>
      <c r="AB662" s="2"/>
    </row>
    <row r="663" spans="1:28" s="1" customFormat="1" ht="22.5" customHeight="1" x14ac:dyDescent="0.25">
      <c r="A663" s="522"/>
      <c r="B663" s="468"/>
      <c r="C663" s="245"/>
      <c r="D663" s="248"/>
      <c r="E663" s="506" t="s">
        <v>474</v>
      </c>
      <c r="F663" s="673" t="s">
        <v>476</v>
      </c>
      <c r="G663" s="673"/>
      <c r="H663" s="673"/>
      <c r="I663" s="673"/>
      <c r="J663" s="673"/>
      <c r="K663" s="673"/>
      <c r="L663" s="673"/>
      <c r="M663" s="673"/>
      <c r="N663" s="673"/>
      <c r="O663" s="673"/>
      <c r="P663" s="673"/>
      <c r="Q663" s="673"/>
      <c r="R663" s="673"/>
      <c r="S663" s="673"/>
      <c r="T663" s="673"/>
      <c r="U663" s="673"/>
      <c r="V663" s="673"/>
      <c r="W663" s="672"/>
      <c r="X663" s="672"/>
      <c r="Y663" s="475" t="s">
        <v>472</v>
      </c>
      <c r="Z663" s="507"/>
      <c r="AA663" s="154"/>
      <c r="AB663" s="2"/>
    </row>
    <row r="664" spans="1:28" s="1" customFormat="1" ht="22.5" customHeight="1" x14ac:dyDescent="0.25">
      <c r="A664" s="522"/>
      <c r="B664" s="468"/>
      <c r="C664" s="245"/>
      <c r="D664" s="248"/>
      <c r="E664" s="517"/>
      <c r="F664" s="518"/>
      <c r="G664" s="518"/>
      <c r="H664" s="518"/>
      <c r="I664" s="518"/>
      <c r="J664" s="518"/>
      <c r="K664" s="518"/>
      <c r="L664" s="518"/>
      <c r="M664" s="518"/>
      <c r="N664" s="518"/>
      <c r="O664" s="518"/>
      <c r="P664" s="518"/>
      <c r="Q664" s="518"/>
      <c r="R664" s="518"/>
      <c r="S664" s="518"/>
      <c r="T664" s="518"/>
      <c r="U664" s="518"/>
      <c r="V664" s="518"/>
      <c r="W664" s="518"/>
      <c r="X664" s="518"/>
      <c r="Y664" s="518"/>
      <c r="Z664" s="519"/>
      <c r="AA664" s="154"/>
      <c r="AB664" s="2"/>
    </row>
    <row r="665" spans="1:28" s="1" customFormat="1" ht="22.5" customHeight="1" x14ac:dyDescent="0.25">
      <c r="A665" s="522"/>
      <c r="B665" s="468"/>
      <c r="C665" s="245"/>
      <c r="D665" s="248"/>
      <c r="E665" s="677" t="s">
        <v>144</v>
      </c>
      <c r="F665" s="678"/>
      <c r="G665" s="678"/>
      <c r="H665" s="678"/>
      <c r="I665" s="678"/>
      <c r="J665" s="678"/>
      <c r="K665" s="678"/>
      <c r="L665" s="678"/>
      <c r="M665" s="678"/>
      <c r="N665" s="678"/>
      <c r="O665" s="678"/>
      <c r="P665" s="678"/>
      <c r="Q665" s="678"/>
      <c r="R665" s="678"/>
      <c r="S665" s="678"/>
      <c r="T665" s="678"/>
      <c r="U665" s="678"/>
      <c r="V665" s="678"/>
      <c r="W665" s="678"/>
      <c r="X665" s="678"/>
      <c r="Y665" s="678"/>
      <c r="Z665" s="679"/>
      <c r="AA665" s="154"/>
      <c r="AB665" s="2"/>
    </row>
    <row r="666" spans="1:28" s="1" customFormat="1" ht="22.5" customHeight="1" x14ac:dyDescent="0.25">
      <c r="A666" s="522"/>
      <c r="B666" s="468"/>
      <c r="C666" s="245"/>
      <c r="D666" s="248"/>
      <c r="E666" s="677"/>
      <c r="F666" s="678"/>
      <c r="G666" s="678"/>
      <c r="H666" s="678"/>
      <c r="I666" s="678"/>
      <c r="J666" s="678"/>
      <c r="K666" s="678"/>
      <c r="L666" s="678"/>
      <c r="M666" s="678"/>
      <c r="N666" s="678"/>
      <c r="O666" s="678"/>
      <c r="P666" s="678"/>
      <c r="Q666" s="678"/>
      <c r="R666" s="678"/>
      <c r="S666" s="678"/>
      <c r="T666" s="678"/>
      <c r="U666" s="678"/>
      <c r="V666" s="678"/>
      <c r="W666" s="678"/>
      <c r="X666" s="678"/>
      <c r="Y666" s="678"/>
      <c r="Z666" s="679"/>
      <c r="AA666" s="154"/>
      <c r="AB666" s="2"/>
    </row>
    <row r="667" spans="1:28" s="1" customFormat="1" ht="22.5" customHeight="1" x14ac:dyDescent="0.25">
      <c r="A667" s="522"/>
      <c r="B667" s="468"/>
      <c r="C667" s="245"/>
      <c r="D667" s="275"/>
      <c r="E667" s="517"/>
      <c r="F667" s="518"/>
      <c r="G667" s="518"/>
      <c r="H667" s="518"/>
      <c r="I667" s="518"/>
      <c r="J667" s="518"/>
      <c r="K667" s="518"/>
      <c r="L667" s="518"/>
      <c r="M667" s="518"/>
      <c r="N667" s="518"/>
      <c r="O667" s="518"/>
      <c r="P667" s="518"/>
      <c r="Q667" s="518"/>
      <c r="R667" s="518"/>
      <c r="S667" s="518"/>
      <c r="T667" s="518"/>
      <c r="U667" s="518"/>
      <c r="V667" s="518"/>
      <c r="W667" s="518"/>
      <c r="X667" s="518"/>
      <c r="Y667" s="518"/>
      <c r="Z667" s="519"/>
      <c r="AA667" s="154"/>
      <c r="AB667" s="2"/>
    </row>
    <row r="668" spans="1:28" s="1" customFormat="1" ht="22.5" customHeight="1" x14ac:dyDescent="0.25">
      <c r="A668" s="522" t="s">
        <v>648</v>
      </c>
      <c r="B668" s="667" t="s">
        <v>649</v>
      </c>
      <c r="C668" s="245">
        <v>55</v>
      </c>
      <c r="D668" s="92" t="s">
        <v>4</v>
      </c>
      <c r="E668" s="674" t="s">
        <v>139</v>
      </c>
      <c r="F668" s="675"/>
      <c r="G668" s="675"/>
      <c r="H668" s="675"/>
      <c r="I668" s="675"/>
      <c r="J668" s="675"/>
      <c r="K668" s="675"/>
      <c r="L668" s="675"/>
      <c r="M668" s="675"/>
      <c r="N668" s="675"/>
      <c r="O668" s="675"/>
      <c r="P668" s="675"/>
      <c r="Q668" s="675"/>
      <c r="R668" s="675"/>
      <c r="S668" s="675"/>
      <c r="T668" s="675"/>
      <c r="U668" s="675"/>
      <c r="V668" s="675"/>
      <c r="W668" s="675"/>
      <c r="X668" s="675"/>
      <c r="Y668" s="675"/>
      <c r="Z668" s="676"/>
      <c r="AA668" s="155" t="s">
        <v>140</v>
      </c>
      <c r="AB668" s="538">
        <f>VLOOKUP(D668,$AI$57:$AJ$59,2,FALSE)</f>
        <v>0</v>
      </c>
    </row>
    <row r="669" spans="1:28" s="1" customFormat="1" ht="22.5" customHeight="1" x14ac:dyDescent="0.25">
      <c r="A669" s="522"/>
      <c r="B669" s="667"/>
      <c r="C669" s="245"/>
      <c r="D669" s="248"/>
      <c r="E669" s="487"/>
      <c r="F669" s="668"/>
      <c r="G669" s="668"/>
      <c r="H669" s="668"/>
      <c r="I669" s="668"/>
      <c r="J669" s="668"/>
      <c r="K669" s="668"/>
      <c r="L669" s="497"/>
      <c r="M669" s="497" t="s">
        <v>1554</v>
      </c>
      <c r="N669" s="497"/>
      <c r="O669" s="668"/>
      <c r="P669" s="668"/>
      <c r="Q669" s="668"/>
      <c r="R669" s="668"/>
      <c r="S669" s="668"/>
      <c r="T669" s="668"/>
      <c r="U669" s="497"/>
      <c r="V669" s="497"/>
      <c r="W669" s="497"/>
      <c r="X669" s="497"/>
      <c r="Y669" s="488"/>
      <c r="Z669" s="489"/>
      <c r="AA669" s="500"/>
      <c r="AB669" s="2"/>
    </row>
    <row r="670" spans="1:28" s="1" customFormat="1" ht="22.5" customHeight="1" x14ac:dyDescent="0.25">
      <c r="A670" s="522"/>
      <c r="B670" s="667"/>
      <c r="C670" s="245"/>
      <c r="D670" s="248"/>
      <c r="E670" s="517"/>
      <c r="F670" s="518"/>
      <c r="G670" s="518"/>
      <c r="H670" s="518"/>
      <c r="I670" s="518"/>
      <c r="J670" s="518"/>
      <c r="K670" s="518"/>
      <c r="L670" s="518"/>
      <c r="M670" s="518"/>
      <c r="N670" s="518"/>
      <c r="O670" s="518"/>
      <c r="P670" s="518"/>
      <c r="Q670" s="518"/>
      <c r="R670" s="518"/>
      <c r="S670" s="518"/>
      <c r="T670" s="518"/>
      <c r="U670" s="518"/>
      <c r="V670" s="518"/>
      <c r="W670" s="518"/>
      <c r="X670" s="518"/>
      <c r="Y670" s="518"/>
      <c r="Z670" s="519"/>
      <c r="AA670" s="500"/>
      <c r="AB670" s="2"/>
    </row>
    <row r="671" spans="1:28" s="1" customFormat="1" ht="22.5" customHeight="1" x14ac:dyDescent="0.25">
      <c r="A671" s="522"/>
      <c r="B671" s="667"/>
      <c r="C671" s="245"/>
      <c r="D671" s="275"/>
      <c r="E671" s="517"/>
      <c r="F671" s="518"/>
      <c r="G671" s="518"/>
      <c r="H671" s="518"/>
      <c r="I671" s="518"/>
      <c r="J671" s="518"/>
      <c r="K671" s="518"/>
      <c r="L671" s="518"/>
      <c r="M671" s="518"/>
      <c r="N671" s="518"/>
      <c r="O671" s="518"/>
      <c r="P671" s="518"/>
      <c r="Q671" s="518"/>
      <c r="R671" s="518"/>
      <c r="S671" s="518"/>
      <c r="T671" s="518"/>
      <c r="U671" s="518"/>
      <c r="V671" s="518"/>
      <c r="W671" s="518"/>
      <c r="X671" s="518"/>
      <c r="Y671" s="518"/>
      <c r="Z671" s="519"/>
      <c r="AA671" s="492"/>
      <c r="AB671" s="2"/>
    </row>
    <row r="672" spans="1:28" s="1" customFormat="1" ht="22.5" customHeight="1" x14ac:dyDescent="0.25">
      <c r="A672" s="522" t="s">
        <v>607</v>
      </c>
      <c r="B672" s="667" t="s">
        <v>650</v>
      </c>
      <c r="C672" s="245">
        <v>56</v>
      </c>
      <c r="D672" s="92" t="s">
        <v>4</v>
      </c>
      <c r="E672" s="674" t="s">
        <v>139</v>
      </c>
      <c r="F672" s="675"/>
      <c r="G672" s="675"/>
      <c r="H672" s="675"/>
      <c r="I672" s="675"/>
      <c r="J672" s="675"/>
      <c r="K672" s="675"/>
      <c r="L672" s="675"/>
      <c r="M672" s="675"/>
      <c r="N672" s="675"/>
      <c r="O672" s="675"/>
      <c r="P672" s="675"/>
      <c r="Q672" s="675"/>
      <c r="R672" s="675"/>
      <c r="S672" s="675"/>
      <c r="T672" s="675"/>
      <c r="U672" s="675"/>
      <c r="V672" s="675"/>
      <c r="W672" s="675"/>
      <c r="X672" s="675"/>
      <c r="Y672" s="675"/>
      <c r="Z672" s="676"/>
      <c r="AA672" s="500"/>
      <c r="AB672" s="538">
        <f>VLOOKUP(D672,$AI$57:$AJ$59,2,FALSE)</f>
        <v>0</v>
      </c>
    </row>
    <row r="673" spans="1:28" s="1" customFormat="1" ht="22.5" customHeight="1" x14ac:dyDescent="0.25">
      <c r="A673" s="522"/>
      <c r="B673" s="667"/>
      <c r="C673" s="245"/>
      <c r="D673" s="248"/>
      <c r="E673" s="487" t="s">
        <v>1555</v>
      </c>
      <c r="F673" s="668"/>
      <c r="G673" s="668"/>
      <c r="H673" s="668"/>
      <c r="I673" s="668"/>
      <c r="J673" s="668"/>
      <c r="K673" s="668"/>
      <c r="L673" s="497"/>
      <c r="M673" s="497" t="s">
        <v>1554</v>
      </c>
      <c r="N673" s="497"/>
      <c r="O673" s="668"/>
      <c r="P673" s="668"/>
      <c r="Q673" s="668"/>
      <c r="R673" s="668"/>
      <c r="S673" s="668"/>
      <c r="T673" s="668"/>
      <c r="U673" s="497"/>
      <c r="V673" s="497"/>
      <c r="W673" s="497"/>
      <c r="X673" s="497"/>
      <c r="Y673" s="488"/>
      <c r="Z673" s="489"/>
      <c r="AA673" s="500"/>
      <c r="AB673" s="2"/>
    </row>
    <row r="674" spans="1:28" s="1" customFormat="1" ht="22.5" customHeight="1" x14ac:dyDescent="0.25">
      <c r="A674" s="522"/>
      <c r="B674" s="667"/>
      <c r="C674" s="245"/>
      <c r="D674" s="248"/>
      <c r="E674" s="487" t="s">
        <v>1556</v>
      </c>
      <c r="F674" s="668"/>
      <c r="G674" s="668"/>
      <c r="H674" s="668"/>
      <c r="I674" s="668"/>
      <c r="J674" s="668"/>
      <c r="K674" s="668"/>
      <c r="L674" s="497"/>
      <c r="M674" s="497" t="s">
        <v>1554</v>
      </c>
      <c r="N674" s="497"/>
      <c r="O674" s="668"/>
      <c r="P674" s="668"/>
      <c r="Q674" s="668"/>
      <c r="R674" s="668"/>
      <c r="S674" s="668"/>
      <c r="T674" s="668"/>
      <c r="U674" s="497"/>
      <c r="V674" s="497"/>
      <c r="W674" s="497"/>
      <c r="X674" s="497"/>
      <c r="Y674" s="488"/>
      <c r="Z674" s="489"/>
      <c r="AA674" s="500"/>
      <c r="AB674" s="2"/>
    </row>
    <row r="675" spans="1:28" s="1" customFormat="1" ht="22.5" customHeight="1" x14ac:dyDescent="0.25">
      <c r="A675" s="522"/>
      <c r="B675" s="667"/>
      <c r="C675" s="245"/>
      <c r="D675" s="275"/>
      <c r="E675" s="517"/>
      <c r="F675" s="518"/>
      <c r="G675" s="518"/>
      <c r="H675" s="518"/>
      <c r="I675" s="518"/>
      <c r="J675" s="518"/>
      <c r="K675" s="518"/>
      <c r="L675" s="518"/>
      <c r="M675" s="518"/>
      <c r="N675" s="518"/>
      <c r="O675" s="518"/>
      <c r="P675" s="518"/>
      <c r="Q675" s="518"/>
      <c r="R675" s="518"/>
      <c r="S675" s="518"/>
      <c r="T675" s="518"/>
      <c r="U675" s="518"/>
      <c r="V675" s="518"/>
      <c r="W675" s="518"/>
      <c r="X675" s="518"/>
      <c r="Y675" s="518"/>
      <c r="Z675" s="519"/>
      <c r="AA675" s="492"/>
      <c r="AB675" s="2"/>
    </row>
    <row r="676" spans="1:28" s="1" customFormat="1" ht="22.5" customHeight="1" x14ac:dyDescent="0.25">
      <c r="A676" s="522" t="s">
        <v>651</v>
      </c>
      <c r="B676" s="667" t="s">
        <v>652</v>
      </c>
      <c r="C676" s="245">
        <v>57</v>
      </c>
      <c r="D676" s="92" t="s">
        <v>4</v>
      </c>
      <c r="E676" s="469" t="s">
        <v>465</v>
      </c>
      <c r="F676" s="678" t="s">
        <v>469</v>
      </c>
      <c r="G676" s="678"/>
      <c r="H676" s="678"/>
      <c r="I676" s="678"/>
      <c r="J676" s="678"/>
      <c r="K676" s="668"/>
      <c r="L676" s="668"/>
      <c r="M676" s="668"/>
      <c r="N676" s="668"/>
      <c r="O676" s="668"/>
      <c r="P676" s="668"/>
      <c r="T676" s="497"/>
      <c r="U676" s="497"/>
      <c r="V676" s="497"/>
      <c r="W676" s="497"/>
      <c r="X676" s="497"/>
      <c r="Y676" s="490"/>
      <c r="Z676" s="69"/>
      <c r="AA676" s="666" t="s">
        <v>141</v>
      </c>
      <c r="AB676" s="538">
        <f>VLOOKUP(D676,$AI$57:$AJ$59,2,FALSE)</f>
        <v>0</v>
      </c>
    </row>
    <row r="677" spans="1:28" s="1" customFormat="1" ht="22.5" customHeight="1" x14ac:dyDescent="0.25">
      <c r="A677" s="522"/>
      <c r="B677" s="667"/>
      <c r="C677" s="245"/>
      <c r="D677" s="248"/>
      <c r="E677" s="517"/>
      <c r="F677" s="518"/>
      <c r="G677" s="518"/>
      <c r="H677" s="518"/>
      <c r="I677" s="518"/>
      <c r="J677" s="518"/>
      <c r="K677" s="518"/>
      <c r="L677" s="518"/>
      <c r="M677" s="518"/>
      <c r="N677" s="518"/>
      <c r="O677" s="518"/>
      <c r="P677" s="518"/>
      <c r="Q677" s="518"/>
      <c r="R677" s="518"/>
      <c r="S677" s="518"/>
      <c r="T677" s="518"/>
      <c r="U677" s="518"/>
      <c r="V677" s="518"/>
      <c r="W677" s="518"/>
      <c r="X677" s="518"/>
      <c r="Y677" s="518"/>
      <c r="Z677" s="519"/>
      <c r="AA677" s="666"/>
      <c r="AB677" s="2"/>
    </row>
    <row r="678" spans="1:28" s="1" customFormat="1" ht="22.5" customHeight="1" x14ac:dyDescent="0.25">
      <c r="A678" s="522"/>
      <c r="B678" s="667"/>
      <c r="C678" s="245"/>
      <c r="D678" s="248"/>
      <c r="E678" s="517"/>
      <c r="F678" s="518"/>
      <c r="G678" s="518"/>
      <c r="H678" s="518"/>
      <c r="I678" s="518"/>
      <c r="J678" s="518"/>
      <c r="K678" s="518"/>
      <c r="L678" s="518"/>
      <c r="M678" s="518"/>
      <c r="N678" s="518"/>
      <c r="O678" s="518"/>
      <c r="P678" s="518"/>
      <c r="Q678" s="518"/>
      <c r="R678" s="518"/>
      <c r="S678" s="518"/>
      <c r="T678" s="518"/>
      <c r="U678" s="518"/>
      <c r="V678" s="518"/>
      <c r="W678" s="518"/>
      <c r="X678" s="518"/>
      <c r="Y678" s="518"/>
      <c r="Z678" s="519"/>
      <c r="AA678" s="492"/>
      <c r="AB678" s="2"/>
    </row>
    <row r="679" spans="1:28" s="1" customFormat="1" ht="22.5" customHeight="1" x14ac:dyDescent="0.25">
      <c r="A679" s="522"/>
      <c r="B679" s="667"/>
      <c r="C679" s="245"/>
      <c r="D679" s="248"/>
      <c r="E679" s="517"/>
      <c r="F679" s="518"/>
      <c r="G679" s="518"/>
      <c r="H679" s="518"/>
      <c r="I679" s="518"/>
      <c r="J679" s="518"/>
      <c r="K679" s="518"/>
      <c r="L679" s="518"/>
      <c r="M679" s="518"/>
      <c r="N679" s="518"/>
      <c r="O679" s="518"/>
      <c r="P679" s="518"/>
      <c r="Q679" s="518"/>
      <c r="R679" s="518"/>
      <c r="S679" s="518"/>
      <c r="T679" s="518"/>
      <c r="U679" s="518"/>
      <c r="V679" s="518"/>
      <c r="W679" s="518"/>
      <c r="X679" s="518"/>
      <c r="Y679" s="518"/>
      <c r="Z679" s="519"/>
      <c r="AA679" s="500"/>
      <c r="AB679" s="2"/>
    </row>
    <row r="680" spans="1:28" s="1" customFormat="1" ht="22.5" customHeight="1" x14ac:dyDescent="0.25">
      <c r="A680" s="522" t="s">
        <v>653</v>
      </c>
      <c r="B680" s="679" t="s">
        <v>836</v>
      </c>
      <c r="C680" s="245">
        <v>58</v>
      </c>
      <c r="D680" s="92" t="s">
        <v>4</v>
      </c>
      <c r="E680" s="677" t="s">
        <v>177</v>
      </c>
      <c r="F680" s="678"/>
      <c r="G680" s="678"/>
      <c r="H680" s="678"/>
      <c r="I680" s="678"/>
      <c r="J680" s="678"/>
      <c r="K680" s="678"/>
      <c r="L680" s="678"/>
      <c r="M680" s="678"/>
      <c r="N680" s="678"/>
      <c r="O680" s="678"/>
      <c r="P680" s="678"/>
      <c r="Q680" s="678"/>
      <c r="R680" s="678"/>
      <c r="S680" s="678"/>
      <c r="T680" s="678"/>
      <c r="U680" s="678"/>
      <c r="V680" s="678"/>
      <c r="W680" s="678"/>
      <c r="X680" s="678"/>
      <c r="Y680" s="678"/>
      <c r="Z680" s="679"/>
      <c r="AA680" s="666" t="s">
        <v>142</v>
      </c>
      <c r="AB680" s="538">
        <f>VLOOKUP(D680,$AI$57:$AJ$59,2,FALSE)</f>
        <v>0</v>
      </c>
    </row>
    <row r="681" spans="1:28" s="1" customFormat="1" ht="22.5" customHeight="1" x14ac:dyDescent="0.25">
      <c r="A681" s="522"/>
      <c r="B681" s="679"/>
      <c r="C681" s="245"/>
      <c r="D681" s="248"/>
      <c r="E681" s="677"/>
      <c r="F681" s="678"/>
      <c r="G681" s="678"/>
      <c r="H681" s="678"/>
      <c r="I681" s="678"/>
      <c r="J681" s="678"/>
      <c r="K681" s="678"/>
      <c r="L681" s="678"/>
      <c r="M681" s="678"/>
      <c r="N681" s="678"/>
      <c r="O681" s="678"/>
      <c r="P681" s="678"/>
      <c r="Q681" s="678"/>
      <c r="R681" s="678"/>
      <c r="S681" s="678"/>
      <c r="T681" s="678"/>
      <c r="U681" s="678"/>
      <c r="V681" s="678"/>
      <c r="W681" s="678"/>
      <c r="X681" s="678"/>
      <c r="Y681" s="678"/>
      <c r="Z681" s="679"/>
      <c r="AA681" s="666"/>
      <c r="AB681" s="2"/>
    </row>
    <row r="682" spans="1:28" s="1" customFormat="1" ht="22.5" customHeight="1" x14ac:dyDescent="0.25">
      <c r="A682" s="522"/>
      <c r="B682" s="679"/>
      <c r="C682" s="245"/>
      <c r="D682" s="248"/>
      <c r="E682" s="677"/>
      <c r="F682" s="678"/>
      <c r="G682" s="678"/>
      <c r="H682" s="678"/>
      <c r="I682" s="678"/>
      <c r="J682" s="678"/>
      <c r="K682" s="678"/>
      <c r="L682" s="678"/>
      <c r="M682" s="678"/>
      <c r="N682" s="678"/>
      <c r="O682" s="678"/>
      <c r="P682" s="678"/>
      <c r="Q682" s="678"/>
      <c r="R682" s="678"/>
      <c r="S682" s="678"/>
      <c r="T682" s="678"/>
      <c r="U682" s="678"/>
      <c r="V682" s="678"/>
      <c r="W682" s="678"/>
      <c r="X682" s="678"/>
      <c r="Y682" s="678"/>
      <c r="Z682" s="679"/>
      <c r="AA682" s="666"/>
      <c r="AB682" s="2"/>
    </row>
    <row r="683" spans="1:28" s="1" customFormat="1" ht="22.5" customHeight="1" x14ac:dyDescent="0.25">
      <c r="A683" s="522"/>
      <c r="B683" s="679"/>
      <c r="C683" s="245"/>
      <c r="D683" s="248"/>
      <c r="E683" s="677"/>
      <c r="F683" s="678"/>
      <c r="G683" s="678"/>
      <c r="H683" s="678"/>
      <c r="I683" s="678"/>
      <c r="J683" s="678"/>
      <c r="K683" s="678"/>
      <c r="L683" s="678"/>
      <c r="M683" s="678"/>
      <c r="N683" s="678"/>
      <c r="O683" s="678"/>
      <c r="P683" s="678"/>
      <c r="Q683" s="678"/>
      <c r="R683" s="678"/>
      <c r="S683" s="678"/>
      <c r="T683" s="678"/>
      <c r="U683" s="678"/>
      <c r="V683" s="678"/>
      <c r="W683" s="678"/>
      <c r="X683" s="678"/>
      <c r="Y683" s="678"/>
      <c r="Z683" s="679"/>
      <c r="AA683" s="666"/>
      <c r="AB683" s="2"/>
    </row>
    <row r="684" spans="1:28" s="1" customFormat="1" ht="22.5" customHeight="1" x14ac:dyDescent="0.25">
      <c r="A684" s="522"/>
      <c r="B684" s="679"/>
      <c r="C684" s="245"/>
      <c r="D684" s="248"/>
      <c r="E684" s="677"/>
      <c r="F684" s="678"/>
      <c r="G684" s="678"/>
      <c r="H684" s="678"/>
      <c r="I684" s="678"/>
      <c r="J684" s="678"/>
      <c r="K684" s="678"/>
      <c r="L684" s="678"/>
      <c r="M684" s="678"/>
      <c r="N684" s="678"/>
      <c r="O684" s="678"/>
      <c r="P684" s="678"/>
      <c r="Q684" s="678"/>
      <c r="R684" s="678"/>
      <c r="S684" s="678"/>
      <c r="T684" s="678"/>
      <c r="U684" s="678"/>
      <c r="V684" s="678"/>
      <c r="W684" s="678"/>
      <c r="X684" s="678"/>
      <c r="Y684" s="678"/>
      <c r="Z684" s="679"/>
      <c r="AA684" s="666"/>
      <c r="AB684" s="2"/>
    </row>
    <row r="685" spans="1:28" s="1" customFormat="1" ht="22.5" customHeight="1" x14ac:dyDescent="0.25">
      <c r="A685" s="522"/>
      <c r="B685" s="471"/>
      <c r="C685" s="245"/>
      <c r="D685" s="248"/>
      <c r="E685" s="469"/>
      <c r="F685" s="470"/>
      <c r="G685" s="470"/>
      <c r="H685" s="470"/>
      <c r="I685" s="470"/>
      <c r="J685" s="470"/>
      <c r="K685" s="470"/>
      <c r="L685" s="470"/>
      <c r="M685" s="470"/>
      <c r="N685" s="470"/>
      <c r="O685" s="470"/>
      <c r="P685" s="470"/>
      <c r="Q685" s="470"/>
      <c r="R685" s="470"/>
      <c r="S685" s="470"/>
      <c r="T685" s="470"/>
      <c r="U685" s="470"/>
      <c r="V685" s="470"/>
      <c r="W685" s="470"/>
      <c r="X685" s="470"/>
      <c r="Y685" s="470"/>
      <c r="Z685" s="471"/>
      <c r="AA685" s="666"/>
      <c r="AB685" s="2"/>
    </row>
    <row r="686" spans="1:28" s="1" customFormat="1" ht="22.5" customHeight="1" x14ac:dyDescent="0.25">
      <c r="A686" s="522"/>
      <c r="B686" s="471"/>
      <c r="C686" s="245"/>
      <c r="D686" s="248"/>
      <c r="E686" s="118"/>
      <c r="F686" s="119"/>
      <c r="G686" s="119"/>
      <c r="H686" s="119"/>
      <c r="I686" s="119"/>
      <c r="J686" s="119"/>
      <c r="K686" s="119"/>
      <c r="L686" s="119"/>
      <c r="M686" s="119"/>
      <c r="N686" s="119"/>
      <c r="O686" s="119"/>
      <c r="P686" s="119"/>
      <c r="Q686" s="119"/>
      <c r="R686" s="119"/>
      <c r="S686" s="119"/>
      <c r="T686" s="119"/>
      <c r="U686" s="119"/>
      <c r="V686" s="119"/>
      <c r="W686" s="119"/>
      <c r="X686" s="119"/>
      <c r="Y686" s="119"/>
      <c r="Z686" s="120"/>
      <c r="AA686" s="788"/>
      <c r="AB686" s="2"/>
    </row>
    <row r="687" spans="1:28" s="1" customFormat="1" ht="22.5" customHeight="1" x14ac:dyDescent="0.25">
      <c r="A687" s="54"/>
      <c r="B687" s="121"/>
      <c r="C687" s="250"/>
      <c r="D687" s="272"/>
      <c r="E687" s="517"/>
      <c r="F687" s="518"/>
      <c r="G687" s="518"/>
      <c r="H687" s="518"/>
      <c r="I687" s="518"/>
      <c r="J687" s="518"/>
      <c r="K687" s="518"/>
      <c r="L687" s="518"/>
      <c r="M687" s="518"/>
      <c r="N687" s="518"/>
      <c r="O687" s="518"/>
      <c r="P687" s="518"/>
      <c r="Q687" s="518"/>
      <c r="R687" s="518"/>
      <c r="S687" s="518"/>
      <c r="T687" s="518"/>
      <c r="U687" s="518"/>
      <c r="V687" s="518"/>
      <c r="W687" s="518"/>
      <c r="X687" s="518"/>
      <c r="Y687" s="518"/>
      <c r="Z687" s="519"/>
      <c r="AA687" s="27"/>
      <c r="AB687" s="2"/>
    </row>
    <row r="688" spans="1:28" s="1" customFormat="1" ht="22.5" customHeight="1" x14ac:dyDescent="0.25">
      <c r="A688" s="117" t="s">
        <v>638</v>
      </c>
      <c r="B688" s="679" t="s">
        <v>654</v>
      </c>
      <c r="C688" s="245"/>
      <c r="D688" s="248"/>
      <c r="E688" s="517"/>
      <c r="F688" s="518"/>
      <c r="G688" s="518"/>
      <c r="H688" s="518"/>
      <c r="I688" s="518"/>
      <c r="J688" s="518"/>
      <c r="K688" s="518"/>
      <c r="L688" s="518"/>
      <c r="M688" s="518"/>
      <c r="N688" s="518"/>
      <c r="O688" s="518"/>
      <c r="P688" s="518"/>
      <c r="Q688" s="518"/>
      <c r="R688" s="518"/>
      <c r="S688" s="518"/>
      <c r="T688" s="518"/>
      <c r="U688" s="518"/>
      <c r="V688" s="518"/>
      <c r="W688" s="518"/>
      <c r="X688" s="518"/>
      <c r="Y688" s="518"/>
      <c r="Z688" s="519"/>
      <c r="AA688" s="500"/>
      <c r="AB688" s="2"/>
    </row>
    <row r="689" spans="1:28" s="1" customFormat="1" ht="22.5" customHeight="1" x14ac:dyDescent="0.25">
      <c r="A689" s="522"/>
      <c r="B689" s="679"/>
      <c r="C689" s="245"/>
      <c r="D689" s="275"/>
      <c r="E689" s="517"/>
      <c r="F689" s="518"/>
      <c r="G689" s="518"/>
      <c r="H689" s="518"/>
      <c r="I689" s="518"/>
      <c r="J689" s="518"/>
      <c r="K689" s="518"/>
      <c r="L689" s="518"/>
      <c r="M689" s="518"/>
      <c r="N689" s="518"/>
      <c r="O689" s="518"/>
      <c r="P689" s="518"/>
      <c r="Q689" s="518"/>
      <c r="R689" s="518"/>
      <c r="S689" s="518"/>
      <c r="T689" s="518"/>
      <c r="U689" s="518"/>
      <c r="V689" s="518"/>
      <c r="W689" s="518"/>
      <c r="X689" s="518"/>
      <c r="Y689" s="518"/>
      <c r="Z689" s="519"/>
      <c r="AA689" s="500"/>
      <c r="AB689" s="2"/>
    </row>
    <row r="690" spans="1:28" s="1" customFormat="1" ht="22.5" customHeight="1" x14ac:dyDescent="0.25">
      <c r="A690" s="522" t="s">
        <v>566</v>
      </c>
      <c r="B690" s="679" t="s">
        <v>655</v>
      </c>
      <c r="C690" s="245">
        <v>59</v>
      </c>
      <c r="D690" s="92" t="s">
        <v>4</v>
      </c>
      <c r="E690" s="480" t="s">
        <v>409</v>
      </c>
      <c r="F690" s="671" t="s">
        <v>477</v>
      </c>
      <c r="G690" s="671"/>
      <c r="H690" s="671"/>
      <c r="I690" s="671"/>
      <c r="J690" s="671"/>
      <c r="K690" s="703" t="s">
        <v>331</v>
      </c>
      <c r="L690" s="703"/>
      <c r="M690" s="703"/>
      <c r="N690" s="515"/>
      <c r="O690" s="678"/>
      <c r="P690" s="678"/>
      <c r="Q690" s="678"/>
      <c r="R690" s="678"/>
      <c r="S690" s="678"/>
      <c r="T690" s="678"/>
      <c r="U690" s="678"/>
      <c r="V690" s="678"/>
      <c r="W690" s="678"/>
      <c r="X690" s="678"/>
      <c r="Y690" s="678"/>
      <c r="Z690" s="66"/>
      <c r="AA690" s="743" t="s">
        <v>143</v>
      </c>
      <c r="AB690" s="538">
        <f>VLOOKUP(D690,$AI$57:$AJ$59,2,FALSE)</f>
        <v>0</v>
      </c>
    </row>
    <row r="691" spans="1:28" s="1" customFormat="1" ht="22.5" customHeight="1" x14ac:dyDescent="0.25">
      <c r="A691" s="522"/>
      <c r="B691" s="679"/>
      <c r="C691" s="245"/>
      <c r="D691" s="248"/>
      <c r="E691" s="480"/>
      <c r="F691" s="515"/>
      <c r="G691" s="515"/>
      <c r="H691" s="515"/>
      <c r="I691" s="515"/>
      <c r="J691" s="515"/>
      <c r="K691" s="703" t="s">
        <v>332</v>
      </c>
      <c r="L691" s="703"/>
      <c r="M691" s="703"/>
      <c r="N691" s="515"/>
      <c r="O691" s="678"/>
      <c r="P691" s="678"/>
      <c r="Q691" s="678"/>
      <c r="R691" s="678"/>
      <c r="S691" s="678"/>
      <c r="T691" s="678"/>
      <c r="U691" s="678"/>
      <c r="V691" s="678"/>
      <c r="W691" s="678"/>
      <c r="X691" s="678"/>
      <c r="Y691" s="678"/>
      <c r="Z691" s="66"/>
      <c r="AA691" s="743"/>
      <c r="AB691" s="2"/>
    </row>
    <row r="692" spans="1:28" s="1" customFormat="1" ht="22.5" customHeight="1" x14ac:dyDescent="0.25">
      <c r="A692" s="522"/>
      <c r="B692" s="484"/>
      <c r="C692" s="245"/>
      <c r="D692" s="275"/>
      <c r="E692" s="517"/>
      <c r="F692" s="518"/>
      <c r="G692" s="518"/>
      <c r="H692" s="518"/>
      <c r="I692" s="518"/>
      <c r="J692" s="518"/>
      <c r="K692" s="518"/>
      <c r="L692" s="518"/>
      <c r="M692" s="518"/>
      <c r="N692" s="518"/>
      <c r="O692" s="518"/>
      <c r="P692" s="518"/>
      <c r="Q692" s="518"/>
      <c r="R692" s="518"/>
      <c r="S692" s="518"/>
      <c r="T692" s="518"/>
      <c r="U692" s="518"/>
      <c r="V692" s="518"/>
      <c r="W692" s="518"/>
      <c r="X692" s="518"/>
      <c r="Y692" s="518"/>
      <c r="Z692" s="519"/>
      <c r="AA692" s="154"/>
      <c r="AB692" s="2"/>
    </row>
    <row r="693" spans="1:28" s="1" customFormat="1" ht="22.5" customHeight="1" x14ac:dyDescent="0.25">
      <c r="A693" s="522" t="s">
        <v>568</v>
      </c>
      <c r="B693" s="679" t="s">
        <v>656</v>
      </c>
      <c r="C693" s="245">
        <v>60</v>
      </c>
      <c r="D693" s="92" t="s">
        <v>4</v>
      </c>
      <c r="E693" s="483" t="s">
        <v>409</v>
      </c>
      <c r="F693" s="680" t="s">
        <v>470</v>
      </c>
      <c r="G693" s="680"/>
      <c r="H693" s="680"/>
      <c r="I693" s="680"/>
      <c r="J693" s="680" t="s">
        <v>471</v>
      </c>
      <c r="K693" s="680"/>
      <c r="L693" s="680"/>
      <c r="M693" s="672"/>
      <c r="N693" s="672"/>
      <c r="O693" s="475" t="s">
        <v>472</v>
      </c>
      <c r="P693" s="480"/>
      <c r="Q693" s="475"/>
      <c r="R693" s="475"/>
      <c r="S693" s="475"/>
      <c r="T693" s="475"/>
      <c r="U693" s="475"/>
      <c r="V693" s="475"/>
      <c r="W693" s="475"/>
      <c r="X693" s="475"/>
      <c r="Y693" s="475"/>
      <c r="Z693" s="484"/>
      <c r="AA693" s="666" t="s">
        <v>138</v>
      </c>
      <c r="AB693" s="538">
        <f>VLOOKUP(D693,$AI$57:$AJ$59,2,FALSE)</f>
        <v>0</v>
      </c>
    </row>
    <row r="694" spans="1:28" s="1" customFormat="1" ht="22.5" customHeight="1" x14ac:dyDescent="0.25">
      <c r="A694" s="522"/>
      <c r="B694" s="679"/>
      <c r="C694" s="245"/>
      <c r="D694" s="248"/>
      <c r="E694" s="506" t="s">
        <v>263</v>
      </c>
      <c r="F694" s="673" t="s">
        <v>473</v>
      </c>
      <c r="G694" s="673"/>
      <c r="H694" s="673"/>
      <c r="I694" s="673"/>
      <c r="J694" s="673"/>
      <c r="K694" s="673"/>
      <c r="L694" s="673"/>
      <c r="M694" s="673"/>
      <c r="N694" s="673"/>
      <c r="O694" s="673"/>
      <c r="P694" s="673"/>
      <c r="Q694" s="673"/>
      <c r="R694" s="673"/>
      <c r="S694" s="673"/>
      <c r="T694" s="673"/>
      <c r="U694" s="673"/>
      <c r="V694" s="673"/>
      <c r="W694" s="672"/>
      <c r="X694" s="672"/>
      <c r="Y694" s="475" t="s">
        <v>472</v>
      </c>
      <c r="Z694" s="507"/>
      <c r="AA694" s="666"/>
      <c r="AB694" s="2"/>
    </row>
    <row r="695" spans="1:28" s="1" customFormat="1" ht="22.5" customHeight="1" x14ac:dyDescent="0.25">
      <c r="A695" s="522"/>
      <c r="B695" s="679"/>
      <c r="C695" s="245"/>
      <c r="D695" s="248"/>
      <c r="E695" s="506" t="s">
        <v>474</v>
      </c>
      <c r="F695" s="673" t="s">
        <v>475</v>
      </c>
      <c r="G695" s="673"/>
      <c r="H695" s="673"/>
      <c r="I695" s="673"/>
      <c r="J695" s="673"/>
      <c r="K695" s="673"/>
      <c r="L695" s="673"/>
      <c r="M695" s="673"/>
      <c r="N695" s="673"/>
      <c r="O695" s="673"/>
      <c r="P695" s="673"/>
      <c r="Q695" s="673"/>
      <c r="R695" s="673"/>
      <c r="S695" s="673"/>
      <c r="T695" s="673"/>
      <c r="U695" s="673"/>
      <c r="V695" s="673"/>
      <c r="W695" s="673"/>
      <c r="X695" s="673"/>
      <c r="Y695" s="673"/>
      <c r="Z695" s="507"/>
      <c r="AA695" s="500"/>
      <c r="AB695" s="2"/>
    </row>
    <row r="696" spans="1:28" s="1" customFormat="1" ht="22.5" customHeight="1" x14ac:dyDescent="0.25">
      <c r="A696" s="522"/>
      <c r="B696" s="468"/>
      <c r="C696" s="245"/>
      <c r="D696" s="248"/>
      <c r="E696" s="506" t="s">
        <v>474</v>
      </c>
      <c r="F696" s="673" t="s">
        <v>476</v>
      </c>
      <c r="G696" s="673"/>
      <c r="H696" s="673"/>
      <c r="I696" s="673"/>
      <c r="J696" s="673"/>
      <c r="K696" s="673"/>
      <c r="L696" s="673"/>
      <c r="M696" s="673"/>
      <c r="N696" s="673"/>
      <c r="O696" s="673"/>
      <c r="P696" s="673"/>
      <c r="Q696" s="673"/>
      <c r="R696" s="673"/>
      <c r="S696" s="673"/>
      <c r="T696" s="673"/>
      <c r="U696" s="673"/>
      <c r="V696" s="673"/>
      <c r="W696" s="672"/>
      <c r="X696" s="672"/>
      <c r="Y696" s="475" t="s">
        <v>472</v>
      </c>
      <c r="Z696" s="507"/>
      <c r="AA696" s="500"/>
      <c r="AB696" s="2"/>
    </row>
    <row r="697" spans="1:28" s="1" customFormat="1" ht="22.5" customHeight="1" x14ac:dyDescent="0.25">
      <c r="A697" s="522"/>
      <c r="B697" s="468"/>
      <c r="C697" s="245"/>
      <c r="D697" s="248"/>
      <c r="E697" s="517"/>
      <c r="F697" s="518"/>
      <c r="G697" s="518"/>
      <c r="H697" s="518"/>
      <c r="I697" s="518"/>
      <c r="J697" s="518"/>
      <c r="K697" s="518"/>
      <c r="L697" s="518"/>
      <c r="M697" s="518"/>
      <c r="N697" s="518"/>
      <c r="O697" s="518"/>
      <c r="P697" s="518"/>
      <c r="Q697" s="518"/>
      <c r="R697" s="518"/>
      <c r="S697" s="518"/>
      <c r="T697" s="518"/>
      <c r="U697" s="518"/>
      <c r="V697" s="518"/>
      <c r="W697" s="518"/>
      <c r="X697" s="518"/>
      <c r="Y697" s="518"/>
      <c r="Z697" s="519"/>
      <c r="AA697" s="500"/>
      <c r="AB697" s="2"/>
    </row>
    <row r="698" spans="1:28" s="1" customFormat="1" ht="22.5" customHeight="1" x14ac:dyDescent="0.25">
      <c r="A698" s="522"/>
      <c r="B698" s="468"/>
      <c r="C698" s="245"/>
      <c r="D698" s="248"/>
      <c r="E698" s="677" t="s">
        <v>144</v>
      </c>
      <c r="F698" s="678"/>
      <c r="G698" s="678"/>
      <c r="H698" s="678"/>
      <c r="I698" s="678"/>
      <c r="J698" s="678"/>
      <c r="K698" s="678"/>
      <c r="L698" s="678"/>
      <c r="M698" s="678"/>
      <c r="N698" s="678"/>
      <c r="O698" s="678"/>
      <c r="P698" s="678"/>
      <c r="Q698" s="678"/>
      <c r="R698" s="678"/>
      <c r="S698" s="678"/>
      <c r="T698" s="678"/>
      <c r="U698" s="678"/>
      <c r="V698" s="678"/>
      <c r="W698" s="678"/>
      <c r="X698" s="678"/>
      <c r="Y698" s="678"/>
      <c r="Z698" s="679"/>
      <c r="AA698" s="500"/>
      <c r="AB698" s="2"/>
    </row>
    <row r="699" spans="1:28" s="1" customFormat="1" ht="22.5" customHeight="1" x14ac:dyDescent="0.25">
      <c r="A699" s="522"/>
      <c r="B699" s="468"/>
      <c r="C699" s="245"/>
      <c r="D699" s="248"/>
      <c r="E699" s="677"/>
      <c r="F699" s="678"/>
      <c r="G699" s="678"/>
      <c r="H699" s="678"/>
      <c r="I699" s="678"/>
      <c r="J699" s="678"/>
      <c r="K699" s="678"/>
      <c r="L699" s="678"/>
      <c r="M699" s="678"/>
      <c r="N699" s="678"/>
      <c r="O699" s="678"/>
      <c r="P699" s="678"/>
      <c r="Q699" s="678"/>
      <c r="R699" s="678"/>
      <c r="S699" s="678"/>
      <c r="T699" s="678"/>
      <c r="U699" s="678"/>
      <c r="V699" s="678"/>
      <c r="W699" s="678"/>
      <c r="X699" s="678"/>
      <c r="Y699" s="678"/>
      <c r="Z699" s="679"/>
      <c r="AA699" s="500"/>
      <c r="AB699" s="2"/>
    </row>
    <row r="700" spans="1:28" s="1" customFormat="1" ht="22.5" customHeight="1" x14ac:dyDescent="0.25">
      <c r="A700" s="522"/>
      <c r="B700" s="468"/>
      <c r="C700" s="245"/>
      <c r="D700" s="275"/>
      <c r="E700" s="517"/>
      <c r="F700" s="518"/>
      <c r="G700" s="518"/>
      <c r="H700" s="518"/>
      <c r="I700" s="518"/>
      <c r="J700" s="518"/>
      <c r="K700" s="518"/>
      <c r="L700" s="518"/>
      <c r="M700" s="518"/>
      <c r="N700" s="518"/>
      <c r="O700" s="518"/>
      <c r="P700" s="518"/>
      <c r="Q700" s="518"/>
      <c r="R700" s="518"/>
      <c r="S700" s="518"/>
      <c r="T700" s="518"/>
      <c r="U700" s="518"/>
      <c r="V700" s="518"/>
      <c r="W700" s="518"/>
      <c r="X700" s="518"/>
      <c r="Y700" s="518"/>
      <c r="Z700" s="519"/>
      <c r="AA700" s="154"/>
      <c r="AB700" s="2"/>
    </row>
    <row r="701" spans="1:28" s="1" customFormat="1" ht="22.5" customHeight="1" x14ac:dyDescent="0.25">
      <c r="A701" s="522" t="s">
        <v>570</v>
      </c>
      <c r="B701" s="679" t="s">
        <v>649</v>
      </c>
      <c r="C701" s="245">
        <v>61</v>
      </c>
      <c r="D701" s="92" t="s">
        <v>4</v>
      </c>
      <c r="E701" s="674" t="s">
        <v>139</v>
      </c>
      <c r="F701" s="675"/>
      <c r="G701" s="675"/>
      <c r="H701" s="675"/>
      <c r="I701" s="675"/>
      <c r="J701" s="675"/>
      <c r="K701" s="675"/>
      <c r="L701" s="675"/>
      <c r="M701" s="675"/>
      <c r="N701" s="675"/>
      <c r="O701" s="675"/>
      <c r="P701" s="675"/>
      <c r="Q701" s="675"/>
      <c r="R701" s="675"/>
      <c r="S701" s="675"/>
      <c r="T701" s="675"/>
      <c r="U701" s="675"/>
      <c r="V701" s="675"/>
      <c r="W701" s="675"/>
      <c r="X701" s="675"/>
      <c r="Y701" s="675"/>
      <c r="Z701" s="676"/>
      <c r="AA701" s="155" t="s">
        <v>140</v>
      </c>
      <c r="AB701" s="538">
        <f>VLOOKUP(D701,$AI$57:$AJ$59,2,FALSE)</f>
        <v>0</v>
      </c>
    </row>
    <row r="702" spans="1:28" s="1" customFormat="1" ht="22.5" customHeight="1" x14ac:dyDescent="0.25">
      <c r="A702" s="522"/>
      <c r="B702" s="679"/>
      <c r="C702" s="245"/>
      <c r="D702" s="248"/>
      <c r="E702" s="487"/>
      <c r="F702" s="668"/>
      <c r="G702" s="668"/>
      <c r="H702" s="668"/>
      <c r="I702" s="668"/>
      <c r="J702" s="668"/>
      <c r="K702" s="668"/>
      <c r="O702" s="497"/>
      <c r="P702" s="497"/>
      <c r="Q702" s="497"/>
      <c r="R702" s="497"/>
      <c r="S702" s="497"/>
      <c r="T702" s="490"/>
      <c r="U702" s="488"/>
      <c r="V702" s="488"/>
      <c r="W702" s="488"/>
      <c r="X702" s="488"/>
      <c r="Y702" s="488"/>
      <c r="Z702" s="489"/>
      <c r="AA702" s="500"/>
      <c r="AB702" s="2"/>
    </row>
    <row r="703" spans="1:28" s="1" customFormat="1" ht="22.5" customHeight="1" x14ac:dyDescent="0.25">
      <c r="A703" s="522"/>
      <c r="B703" s="679"/>
      <c r="C703" s="245"/>
      <c r="D703" s="248"/>
      <c r="E703" s="517"/>
      <c r="F703" s="518"/>
      <c r="G703" s="518"/>
      <c r="H703" s="518"/>
      <c r="I703" s="518"/>
      <c r="J703" s="518"/>
      <c r="K703" s="518"/>
      <c r="L703" s="518"/>
      <c r="M703" s="518"/>
      <c r="N703" s="518"/>
      <c r="O703" s="518"/>
      <c r="P703" s="518"/>
      <c r="Q703" s="518"/>
      <c r="R703" s="518"/>
      <c r="S703" s="518"/>
      <c r="T703" s="518"/>
      <c r="U703" s="518"/>
      <c r="V703" s="518"/>
      <c r="W703" s="518"/>
      <c r="X703" s="518"/>
      <c r="Y703" s="518"/>
      <c r="Z703" s="519"/>
      <c r="AA703" s="500"/>
      <c r="AB703" s="2"/>
    </row>
    <row r="704" spans="1:28" s="1" customFormat="1" ht="22.5" customHeight="1" x14ac:dyDescent="0.25">
      <c r="A704" s="522"/>
      <c r="B704" s="679"/>
      <c r="C704" s="245"/>
      <c r="D704" s="275"/>
      <c r="E704" s="517"/>
      <c r="F704" s="518"/>
      <c r="G704" s="518"/>
      <c r="H704" s="518"/>
      <c r="I704" s="518"/>
      <c r="J704" s="518"/>
      <c r="K704" s="518"/>
      <c r="L704" s="518"/>
      <c r="M704" s="518"/>
      <c r="N704" s="518"/>
      <c r="O704" s="518"/>
      <c r="P704" s="518"/>
      <c r="Q704" s="518"/>
      <c r="R704" s="518"/>
      <c r="S704" s="518"/>
      <c r="T704" s="518"/>
      <c r="U704" s="518"/>
      <c r="V704" s="518"/>
      <c r="W704" s="518"/>
      <c r="X704" s="518"/>
      <c r="Y704" s="518"/>
      <c r="Z704" s="519"/>
      <c r="AA704" s="500"/>
      <c r="AB704" s="2"/>
    </row>
    <row r="705" spans="1:28" s="1" customFormat="1" ht="22.5" customHeight="1" x14ac:dyDescent="0.25">
      <c r="A705" s="522" t="s">
        <v>573</v>
      </c>
      <c r="B705" s="679" t="s">
        <v>650</v>
      </c>
      <c r="C705" s="245">
        <v>62</v>
      </c>
      <c r="D705" s="92" t="s">
        <v>4</v>
      </c>
      <c r="E705" s="674" t="s">
        <v>139</v>
      </c>
      <c r="F705" s="675"/>
      <c r="G705" s="675"/>
      <c r="H705" s="675"/>
      <c r="I705" s="675"/>
      <c r="J705" s="675"/>
      <c r="K705" s="675"/>
      <c r="L705" s="675"/>
      <c r="M705" s="675"/>
      <c r="N705" s="675"/>
      <c r="O705" s="675"/>
      <c r="P705" s="675"/>
      <c r="Q705" s="675"/>
      <c r="R705" s="675"/>
      <c r="S705" s="675"/>
      <c r="T705" s="675"/>
      <c r="U705" s="675"/>
      <c r="V705" s="675"/>
      <c r="W705" s="675"/>
      <c r="X705" s="675"/>
      <c r="Y705" s="675"/>
      <c r="Z705" s="676"/>
      <c r="AA705" s="500"/>
      <c r="AB705" s="538">
        <f>VLOOKUP(D705,$AI$57:$AJ$59,2,FALSE)</f>
        <v>0</v>
      </c>
    </row>
    <row r="706" spans="1:28" s="1" customFormat="1" ht="22.5" customHeight="1" x14ac:dyDescent="0.25">
      <c r="A706" s="522"/>
      <c r="B706" s="679"/>
      <c r="C706" s="245"/>
      <c r="D706" s="248"/>
      <c r="E706" s="487"/>
      <c r="F706" s="668"/>
      <c r="G706" s="668"/>
      <c r="H706" s="668"/>
      <c r="I706" s="668"/>
      <c r="J706" s="668"/>
      <c r="K706" s="668"/>
      <c r="O706" s="497"/>
      <c r="P706" s="497"/>
      <c r="Q706" s="497"/>
      <c r="R706" s="497"/>
      <c r="S706" s="497"/>
      <c r="T706" s="490"/>
      <c r="U706" s="488"/>
      <c r="V706" s="488"/>
      <c r="W706" s="488"/>
      <c r="X706" s="488"/>
      <c r="Y706" s="488"/>
      <c r="Z706" s="489"/>
      <c r="AA706" s="500"/>
      <c r="AB706" s="2"/>
    </row>
    <row r="707" spans="1:28" s="1" customFormat="1" ht="22.5" customHeight="1" x14ac:dyDescent="0.25">
      <c r="A707" s="522"/>
      <c r="B707" s="679"/>
      <c r="C707" s="245"/>
      <c r="D707" s="248"/>
      <c r="E707" s="487"/>
      <c r="F707" s="668"/>
      <c r="G707" s="668"/>
      <c r="H707" s="668"/>
      <c r="I707" s="668"/>
      <c r="J707" s="668"/>
      <c r="K707" s="668"/>
      <c r="O707" s="497"/>
      <c r="P707" s="497"/>
      <c r="Q707" s="497"/>
      <c r="R707" s="497"/>
      <c r="S707" s="497"/>
      <c r="T707" s="490"/>
      <c r="U707" s="488"/>
      <c r="V707" s="488"/>
      <c r="W707" s="488"/>
      <c r="X707" s="488"/>
      <c r="Y707" s="488"/>
      <c r="Z707" s="489"/>
      <c r="AA707" s="500"/>
      <c r="AB707" s="2"/>
    </row>
    <row r="708" spans="1:28" s="1" customFormat="1" ht="22.5" customHeight="1" x14ac:dyDescent="0.25">
      <c r="A708" s="522"/>
      <c r="B708" s="679"/>
      <c r="C708" s="245"/>
      <c r="D708" s="248"/>
      <c r="E708" s="517"/>
      <c r="F708" s="518"/>
      <c r="G708" s="518"/>
      <c r="H708" s="518"/>
      <c r="I708" s="518"/>
      <c r="J708" s="518"/>
      <c r="K708" s="518"/>
      <c r="L708" s="518"/>
      <c r="M708" s="518"/>
      <c r="N708" s="518"/>
      <c r="O708" s="518"/>
      <c r="P708" s="518"/>
      <c r="Q708" s="518"/>
      <c r="R708" s="518"/>
      <c r="S708" s="518"/>
      <c r="T708" s="518"/>
      <c r="U708" s="518"/>
      <c r="V708" s="518"/>
      <c r="W708" s="518"/>
      <c r="X708" s="518"/>
      <c r="Y708" s="518"/>
      <c r="Z708" s="519"/>
      <c r="AA708" s="500"/>
      <c r="AB708" s="2"/>
    </row>
    <row r="709" spans="1:28" s="1" customFormat="1" ht="22.5" customHeight="1" x14ac:dyDescent="0.25">
      <c r="A709" s="522"/>
      <c r="B709" s="471"/>
      <c r="C709" s="245"/>
      <c r="D709" s="275"/>
      <c r="E709" s="517"/>
      <c r="F709" s="518"/>
      <c r="G709" s="518"/>
      <c r="H709" s="518"/>
      <c r="I709" s="518"/>
      <c r="J709" s="518"/>
      <c r="K709" s="518"/>
      <c r="L709" s="518"/>
      <c r="M709" s="518"/>
      <c r="N709" s="518"/>
      <c r="O709" s="518"/>
      <c r="P709" s="518"/>
      <c r="Q709" s="518"/>
      <c r="R709" s="518"/>
      <c r="S709" s="518"/>
      <c r="T709" s="518"/>
      <c r="U709" s="518"/>
      <c r="V709" s="518"/>
      <c r="W709" s="518"/>
      <c r="X709" s="518"/>
      <c r="Y709" s="518"/>
      <c r="Z709" s="519"/>
      <c r="AA709" s="500"/>
      <c r="AB709" s="2"/>
    </row>
    <row r="710" spans="1:28" s="1" customFormat="1" ht="22.5" customHeight="1" x14ac:dyDescent="0.25">
      <c r="A710" s="522" t="s">
        <v>575</v>
      </c>
      <c r="B710" s="679" t="s">
        <v>657</v>
      </c>
      <c r="C710" s="245">
        <v>63</v>
      </c>
      <c r="D710" s="92" t="s">
        <v>4</v>
      </c>
      <c r="E710" s="677" t="s">
        <v>177</v>
      </c>
      <c r="F710" s="678"/>
      <c r="G710" s="678"/>
      <c r="H710" s="678"/>
      <c r="I710" s="678"/>
      <c r="J710" s="678"/>
      <c r="K710" s="678"/>
      <c r="L710" s="678"/>
      <c r="M710" s="678"/>
      <c r="N710" s="678"/>
      <c r="O710" s="678"/>
      <c r="P710" s="678"/>
      <c r="Q710" s="678"/>
      <c r="R710" s="678"/>
      <c r="S710" s="678"/>
      <c r="T710" s="678"/>
      <c r="U710" s="678"/>
      <c r="V710" s="678"/>
      <c r="W710" s="678"/>
      <c r="X710" s="678"/>
      <c r="Y710" s="678"/>
      <c r="Z710" s="679"/>
      <c r="AA710" s="743" t="s">
        <v>142</v>
      </c>
      <c r="AB710" s="538">
        <f>VLOOKUP(D710,$AI$57:$AJ$59,2,FALSE)</f>
        <v>0</v>
      </c>
    </row>
    <row r="711" spans="1:28" s="1" customFormat="1" ht="22.5" customHeight="1" x14ac:dyDescent="0.25">
      <c r="A711" s="522"/>
      <c r="B711" s="679"/>
      <c r="C711" s="245"/>
      <c r="D711" s="248"/>
      <c r="E711" s="677"/>
      <c r="F711" s="678"/>
      <c r="G711" s="678"/>
      <c r="H711" s="678"/>
      <c r="I711" s="678"/>
      <c r="J711" s="678"/>
      <c r="K711" s="678"/>
      <c r="L711" s="678"/>
      <c r="M711" s="678"/>
      <c r="N711" s="678"/>
      <c r="O711" s="678"/>
      <c r="P711" s="678"/>
      <c r="Q711" s="678"/>
      <c r="R711" s="678"/>
      <c r="S711" s="678"/>
      <c r="T711" s="678"/>
      <c r="U711" s="678"/>
      <c r="V711" s="678"/>
      <c r="W711" s="678"/>
      <c r="X711" s="678"/>
      <c r="Y711" s="678"/>
      <c r="Z711" s="679"/>
      <c r="AA711" s="743"/>
      <c r="AB711" s="2"/>
    </row>
    <row r="712" spans="1:28" s="1" customFormat="1" ht="22.5" customHeight="1" x14ac:dyDescent="0.25">
      <c r="A712" s="522"/>
      <c r="B712" s="679"/>
      <c r="C712" s="245"/>
      <c r="D712" s="248"/>
      <c r="E712" s="677"/>
      <c r="F712" s="678"/>
      <c r="G712" s="678"/>
      <c r="H712" s="678"/>
      <c r="I712" s="678"/>
      <c r="J712" s="678"/>
      <c r="K712" s="678"/>
      <c r="L712" s="678"/>
      <c r="M712" s="678"/>
      <c r="N712" s="678"/>
      <c r="O712" s="678"/>
      <c r="P712" s="678"/>
      <c r="Q712" s="678"/>
      <c r="R712" s="678"/>
      <c r="S712" s="678"/>
      <c r="T712" s="678"/>
      <c r="U712" s="678"/>
      <c r="V712" s="678"/>
      <c r="W712" s="678"/>
      <c r="X712" s="678"/>
      <c r="Y712" s="678"/>
      <c r="Z712" s="679"/>
      <c r="AA712" s="743"/>
      <c r="AB712" s="2"/>
    </row>
    <row r="713" spans="1:28" s="1" customFormat="1" ht="22.5" customHeight="1" x14ac:dyDescent="0.25">
      <c r="A713" s="522"/>
      <c r="B713" s="679"/>
      <c r="C713" s="245"/>
      <c r="D713" s="248"/>
      <c r="E713" s="677"/>
      <c r="F713" s="678"/>
      <c r="G713" s="678"/>
      <c r="H713" s="678"/>
      <c r="I713" s="678"/>
      <c r="J713" s="678"/>
      <c r="K713" s="678"/>
      <c r="L713" s="678"/>
      <c r="M713" s="678"/>
      <c r="N713" s="678"/>
      <c r="O713" s="678"/>
      <c r="P713" s="678"/>
      <c r="Q713" s="678"/>
      <c r="R713" s="678"/>
      <c r="S713" s="678"/>
      <c r="T713" s="678"/>
      <c r="U713" s="678"/>
      <c r="V713" s="678"/>
      <c r="W713" s="678"/>
      <c r="X713" s="678"/>
      <c r="Y713" s="678"/>
      <c r="Z713" s="679"/>
      <c r="AA713" s="743"/>
      <c r="AB713" s="2"/>
    </row>
    <row r="714" spans="1:28" s="1" customFormat="1" ht="22.5" customHeight="1" x14ac:dyDescent="0.25">
      <c r="A714" s="522"/>
      <c r="B714" s="679"/>
      <c r="C714" s="245"/>
      <c r="D714" s="248"/>
      <c r="E714" s="677"/>
      <c r="F714" s="678"/>
      <c r="G714" s="678"/>
      <c r="H714" s="678"/>
      <c r="I714" s="678"/>
      <c r="J714" s="678"/>
      <c r="K714" s="678"/>
      <c r="L714" s="678"/>
      <c r="M714" s="678"/>
      <c r="N714" s="678"/>
      <c r="O714" s="678"/>
      <c r="P714" s="678"/>
      <c r="Q714" s="678"/>
      <c r="R714" s="678"/>
      <c r="S714" s="678"/>
      <c r="T714" s="678"/>
      <c r="U714" s="678"/>
      <c r="V714" s="678"/>
      <c r="W714" s="678"/>
      <c r="X714" s="678"/>
      <c r="Y714" s="678"/>
      <c r="Z714" s="679"/>
      <c r="AA714" s="743"/>
      <c r="AB714" s="2"/>
    </row>
    <row r="715" spans="1:28" s="1" customFormat="1" ht="22.5" customHeight="1" x14ac:dyDescent="0.25">
      <c r="A715" s="522"/>
      <c r="B715" s="679"/>
      <c r="C715" s="245"/>
      <c r="D715" s="248"/>
      <c r="E715" s="677"/>
      <c r="F715" s="678"/>
      <c r="G715" s="678"/>
      <c r="H715" s="678"/>
      <c r="I715" s="678"/>
      <c r="J715" s="678"/>
      <c r="K715" s="678"/>
      <c r="L715" s="678"/>
      <c r="M715" s="678"/>
      <c r="N715" s="678"/>
      <c r="O715" s="678"/>
      <c r="P715" s="678"/>
      <c r="Q715" s="678"/>
      <c r="R715" s="678"/>
      <c r="S715" s="678"/>
      <c r="T715" s="678"/>
      <c r="U715" s="678"/>
      <c r="V715" s="678"/>
      <c r="W715" s="678"/>
      <c r="X715" s="678"/>
      <c r="Y715" s="678"/>
      <c r="Z715" s="679"/>
      <c r="AA715" s="743"/>
      <c r="AB715" s="2"/>
    </row>
    <row r="716" spans="1:28" s="1" customFormat="1" ht="22.5" customHeight="1" x14ac:dyDescent="0.25">
      <c r="A716" s="522"/>
      <c r="B716" s="753"/>
      <c r="C716" s="252"/>
      <c r="D716" s="274"/>
      <c r="E716" s="754"/>
      <c r="F716" s="718"/>
      <c r="G716" s="718"/>
      <c r="H716" s="718"/>
      <c r="I716" s="718"/>
      <c r="J716" s="718"/>
      <c r="K716" s="718"/>
      <c r="L716" s="718"/>
      <c r="M716" s="718"/>
      <c r="N716" s="718"/>
      <c r="O716" s="718"/>
      <c r="P716" s="718"/>
      <c r="Q716" s="718"/>
      <c r="R716" s="718"/>
      <c r="S716" s="718"/>
      <c r="T716" s="718"/>
      <c r="U716" s="718"/>
      <c r="V716" s="718"/>
      <c r="W716" s="718"/>
      <c r="X716" s="718"/>
      <c r="Y716" s="718"/>
      <c r="Z716" s="753"/>
      <c r="AA716" s="776"/>
      <c r="AB716" s="2"/>
    </row>
    <row r="717" spans="1:28" s="1" customFormat="1" ht="22.5" customHeight="1" x14ac:dyDescent="0.25">
      <c r="A717" s="122" t="s">
        <v>705</v>
      </c>
      <c r="B717" s="123" t="s">
        <v>704</v>
      </c>
      <c r="C717" s="244"/>
      <c r="D717" s="260"/>
      <c r="E717" s="124"/>
      <c r="F717" s="125"/>
      <c r="G717" s="125"/>
      <c r="H717" s="125"/>
      <c r="I717" s="125"/>
      <c r="J717" s="125"/>
      <c r="K717" s="125"/>
      <c r="L717" s="125"/>
      <c r="M717" s="125"/>
      <c r="N717" s="125"/>
      <c r="O717" s="125"/>
      <c r="P717" s="125"/>
      <c r="Q717" s="125"/>
      <c r="R717" s="125"/>
      <c r="S717" s="125"/>
      <c r="T717" s="125"/>
      <c r="U717" s="125"/>
      <c r="V717" s="125"/>
      <c r="W717" s="125"/>
      <c r="X717" s="125"/>
      <c r="Y717" s="125"/>
      <c r="Z717" s="126"/>
      <c r="AA717" s="505"/>
      <c r="AB717" s="2"/>
    </row>
    <row r="718" spans="1:28" s="1" customFormat="1" ht="22.5" customHeight="1" x14ac:dyDescent="0.25">
      <c r="A718" s="522"/>
      <c r="B718" s="484"/>
      <c r="C718" s="245"/>
      <c r="D718" s="247"/>
      <c r="E718" s="517"/>
      <c r="F718" s="518"/>
      <c r="G718" s="518"/>
      <c r="H718" s="518"/>
      <c r="I718" s="518"/>
      <c r="J718" s="518"/>
      <c r="K718" s="518"/>
      <c r="L718" s="518"/>
      <c r="M718" s="518"/>
      <c r="N718" s="518"/>
      <c r="O718" s="518"/>
      <c r="P718" s="518"/>
      <c r="Q718" s="518"/>
      <c r="R718" s="518"/>
      <c r="S718" s="518"/>
      <c r="T718" s="518"/>
      <c r="U718" s="518"/>
      <c r="V718" s="518"/>
      <c r="W718" s="518"/>
      <c r="X718" s="518"/>
      <c r="Y718" s="518"/>
      <c r="Z718" s="519"/>
      <c r="AA718" s="492"/>
      <c r="AB718" s="2"/>
    </row>
    <row r="719" spans="1:28" s="1" customFormat="1" ht="22.5" customHeight="1" x14ac:dyDescent="0.25">
      <c r="A719" s="522" t="s">
        <v>563</v>
      </c>
      <c r="B719" s="484" t="s">
        <v>658</v>
      </c>
      <c r="C719" s="245"/>
      <c r="D719" s="275"/>
      <c r="E719" s="517"/>
      <c r="F719" s="518"/>
      <c r="G719" s="518"/>
      <c r="H719" s="518"/>
      <c r="I719" s="518"/>
      <c r="J719" s="518"/>
      <c r="K719" s="518"/>
      <c r="L719" s="518"/>
      <c r="M719" s="518"/>
      <c r="N719" s="518"/>
      <c r="O719" s="518"/>
      <c r="P719" s="518"/>
      <c r="Q719" s="518"/>
      <c r="R719" s="518"/>
      <c r="S719" s="518"/>
      <c r="T719" s="518"/>
      <c r="U719" s="518"/>
      <c r="V719" s="518"/>
      <c r="W719" s="518"/>
      <c r="X719" s="518"/>
      <c r="Y719" s="518"/>
      <c r="Z719" s="519"/>
      <c r="AA719" s="502"/>
      <c r="AB719" s="2"/>
    </row>
    <row r="720" spans="1:28" s="1" customFormat="1" ht="22.5" customHeight="1" x14ac:dyDescent="0.25">
      <c r="A720" s="522" t="s">
        <v>566</v>
      </c>
      <c r="B720" s="679" t="s">
        <v>659</v>
      </c>
      <c r="C720" s="245">
        <v>64</v>
      </c>
      <c r="D720" s="92" t="s">
        <v>4</v>
      </c>
      <c r="E720" s="704" t="s">
        <v>61</v>
      </c>
      <c r="F720" s="680"/>
      <c r="G720" s="680"/>
      <c r="H720" s="680"/>
      <c r="I720" s="680"/>
      <c r="J720" s="680"/>
      <c r="K720" s="680"/>
      <c r="L720" s="680"/>
      <c r="M720" s="680"/>
      <c r="N720" s="680"/>
      <c r="O720" s="680"/>
      <c r="P720" s="680"/>
      <c r="Q720" s="680"/>
      <c r="R720" s="680"/>
      <c r="S720" s="680"/>
      <c r="T720" s="680"/>
      <c r="U720" s="680"/>
      <c r="V720" s="680"/>
      <c r="W720" s="680"/>
      <c r="X720" s="680"/>
      <c r="Y720" s="680"/>
      <c r="Z720" s="667"/>
      <c r="AA720" s="492"/>
      <c r="AB720" s="538" t="e">
        <f>VLOOKUP(D720,$AI$65:$AJ$68,2,FALSE)</f>
        <v>#N/A</v>
      </c>
    </row>
    <row r="721" spans="1:28" s="1" customFormat="1" ht="22.5" customHeight="1" x14ac:dyDescent="0.25">
      <c r="A721" s="522"/>
      <c r="B721" s="679"/>
      <c r="C721" s="245"/>
      <c r="D721" s="248"/>
      <c r="E721" s="704"/>
      <c r="F721" s="680"/>
      <c r="G721" s="680"/>
      <c r="H721" s="680"/>
      <c r="I721" s="680"/>
      <c r="J721" s="680"/>
      <c r="K721" s="680"/>
      <c r="L721" s="680"/>
      <c r="M721" s="680"/>
      <c r="N721" s="680"/>
      <c r="O721" s="680"/>
      <c r="P721" s="680"/>
      <c r="Q721" s="680"/>
      <c r="R721" s="680"/>
      <c r="S721" s="680"/>
      <c r="T721" s="680"/>
      <c r="U721" s="680"/>
      <c r="V721" s="680"/>
      <c r="W721" s="680"/>
      <c r="X721" s="680"/>
      <c r="Y721" s="680"/>
      <c r="Z721" s="667"/>
      <c r="AA721" s="492"/>
      <c r="AB721" s="2"/>
    </row>
    <row r="722" spans="1:28" s="1" customFormat="1" ht="22.5" customHeight="1" x14ac:dyDescent="0.25">
      <c r="A722" s="522"/>
      <c r="B722" s="679"/>
      <c r="C722" s="245"/>
      <c r="D722" s="247"/>
      <c r="E722" s="58"/>
      <c r="F722" s="755" t="s">
        <v>478</v>
      </c>
      <c r="G722" s="755"/>
      <c r="H722" s="755"/>
      <c r="I722" s="755"/>
      <c r="J722" s="755"/>
      <c r="K722" s="668"/>
      <c r="L722" s="668"/>
      <c r="M722" s="668"/>
      <c r="N722" s="668"/>
      <c r="O722" s="668"/>
      <c r="P722" s="668"/>
      <c r="T722" s="497"/>
      <c r="U722" s="497"/>
      <c r="V722" s="497"/>
      <c r="W722" s="497"/>
      <c r="X722" s="497"/>
      <c r="Y722" s="490"/>
      <c r="Z722" s="60"/>
      <c r="AA722" s="492"/>
      <c r="AB722" s="2"/>
    </row>
    <row r="723" spans="1:28" s="1" customFormat="1" ht="22.5" customHeight="1" x14ac:dyDescent="0.25">
      <c r="A723" s="522"/>
      <c r="B723" s="679"/>
      <c r="C723" s="245"/>
      <c r="D723" s="247"/>
      <c r="E723" s="480"/>
      <c r="F723" s="703" t="s">
        <v>479</v>
      </c>
      <c r="G723" s="703"/>
      <c r="H723" s="703"/>
      <c r="I723" s="703"/>
      <c r="J723" s="703"/>
      <c r="K723" s="680"/>
      <c r="L723" s="680"/>
      <c r="M723" s="680"/>
      <c r="N723" s="680"/>
      <c r="O723" s="680"/>
      <c r="P723" s="680"/>
      <c r="Q723" s="680"/>
      <c r="R723" s="680"/>
      <c r="S723" s="680"/>
      <c r="T723" s="680"/>
      <c r="U723" s="680"/>
      <c r="V723" s="680"/>
      <c r="W723" s="680"/>
      <c r="X723" s="680"/>
      <c r="Y723" s="680"/>
      <c r="Z723" s="60"/>
      <c r="AA723" s="492"/>
      <c r="AB723" s="2"/>
    </row>
    <row r="724" spans="1:28" s="1" customFormat="1" ht="22.5" customHeight="1" x14ac:dyDescent="0.25">
      <c r="A724" s="522"/>
      <c r="B724" s="679"/>
      <c r="C724" s="245"/>
      <c r="D724" s="275"/>
      <c r="E724" s="469"/>
      <c r="F724" s="470"/>
      <c r="G724" s="470"/>
      <c r="H724" s="470"/>
      <c r="I724" s="470"/>
      <c r="J724" s="470"/>
      <c r="K724" s="470"/>
      <c r="L724" s="470"/>
      <c r="M724" s="470"/>
      <c r="N724" s="470"/>
      <c r="O724" s="470"/>
      <c r="P724" s="470"/>
      <c r="Q724" s="470"/>
      <c r="R724" s="470"/>
      <c r="S724" s="470"/>
      <c r="T724" s="470"/>
      <c r="U724" s="470"/>
      <c r="V724" s="470"/>
      <c r="W724" s="470"/>
      <c r="X724" s="470"/>
      <c r="Y724" s="470"/>
      <c r="Z724" s="471"/>
      <c r="AA724" s="492"/>
      <c r="AB724" s="2"/>
    </row>
    <row r="725" spans="1:28" s="1" customFormat="1" ht="22.5" customHeight="1" x14ac:dyDescent="0.25">
      <c r="A725" s="522" t="s">
        <v>568</v>
      </c>
      <c r="B725" s="679" t="s">
        <v>660</v>
      </c>
      <c r="C725" s="245">
        <v>65</v>
      </c>
      <c r="D725" s="92" t="s">
        <v>802</v>
      </c>
      <c r="E725" s="708" t="s">
        <v>45</v>
      </c>
      <c r="F725" s="709"/>
      <c r="G725" s="709"/>
      <c r="H725" s="709"/>
      <c r="I725" s="709"/>
      <c r="J725" s="709"/>
      <c r="K725" s="709"/>
      <c r="L725" s="709"/>
      <c r="M725" s="709"/>
      <c r="N725" s="709"/>
      <c r="O725" s="709"/>
      <c r="P725" s="709"/>
      <c r="Q725" s="709"/>
      <c r="R725" s="709"/>
      <c r="S725" s="709"/>
      <c r="T725" s="709"/>
      <c r="U725" s="709"/>
      <c r="V725" s="709"/>
      <c r="W725" s="709"/>
      <c r="X725" s="709"/>
      <c r="Y725" s="709"/>
      <c r="Z725" s="710"/>
      <c r="AA725" s="492"/>
      <c r="AB725" s="538">
        <f>VLOOKUP(D725,$AI$65:$AJ$68,2,FALSE)</f>
        <v>0</v>
      </c>
    </row>
    <row r="726" spans="1:28" s="1" customFormat="1" ht="22.5" customHeight="1" x14ac:dyDescent="0.25">
      <c r="A726" s="522"/>
      <c r="B726" s="679"/>
      <c r="C726" s="245"/>
      <c r="D726" s="248"/>
      <c r="E726" s="708"/>
      <c r="F726" s="709"/>
      <c r="G726" s="709"/>
      <c r="H726" s="709"/>
      <c r="I726" s="709"/>
      <c r="J726" s="709"/>
      <c r="K726" s="709"/>
      <c r="L726" s="709"/>
      <c r="M726" s="709"/>
      <c r="N726" s="709"/>
      <c r="O726" s="709"/>
      <c r="P726" s="709"/>
      <c r="Q726" s="709"/>
      <c r="R726" s="709"/>
      <c r="S726" s="709"/>
      <c r="T726" s="709"/>
      <c r="U726" s="709"/>
      <c r="V726" s="709"/>
      <c r="W726" s="709"/>
      <c r="X726" s="709"/>
      <c r="Y726" s="709"/>
      <c r="Z726" s="710"/>
      <c r="AA726" s="492"/>
      <c r="AB726" s="2"/>
    </row>
    <row r="727" spans="1:28" s="1" customFormat="1" ht="22.5" customHeight="1" x14ac:dyDescent="0.25">
      <c r="A727" s="522"/>
      <c r="B727" s="679"/>
      <c r="C727" s="245"/>
      <c r="D727" s="247"/>
      <c r="E727" s="58"/>
      <c r="F727" s="755" t="s">
        <v>480</v>
      </c>
      <c r="G727" s="755"/>
      <c r="H727" s="755"/>
      <c r="I727" s="755"/>
      <c r="J727" s="755"/>
      <c r="K727" s="668"/>
      <c r="L727" s="668"/>
      <c r="M727" s="668"/>
      <c r="N727" s="668"/>
      <c r="O727" s="668"/>
      <c r="P727" s="668"/>
      <c r="T727" s="497"/>
      <c r="U727" s="497"/>
      <c r="V727" s="497"/>
      <c r="W727" s="497"/>
      <c r="X727" s="497"/>
      <c r="Y727" s="490"/>
      <c r="Z727" s="60"/>
      <c r="AA727" s="492"/>
      <c r="AB727" s="2"/>
    </row>
    <row r="728" spans="1:28" s="1" customFormat="1" ht="22.5" customHeight="1" x14ac:dyDescent="0.25">
      <c r="A728" s="522"/>
      <c r="B728" s="679"/>
      <c r="C728" s="245"/>
      <c r="D728" s="247"/>
      <c r="E728" s="469"/>
      <c r="F728" s="470"/>
      <c r="G728" s="470"/>
      <c r="H728" s="470"/>
      <c r="I728" s="470"/>
      <c r="J728" s="470"/>
      <c r="K728" s="470"/>
      <c r="L728" s="470"/>
      <c r="M728" s="470"/>
      <c r="N728" s="470"/>
      <c r="O728" s="470"/>
      <c r="P728" s="470"/>
      <c r="Q728" s="470"/>
      <c r="R728" s="470"/>
      <c r="S728" s="470"/>
      <c r="T728" s="470"/>
      <c r="U728" s="470"/>
      <c r="V728" s="470"/>
      <c r="W728" s="470"/>
      <c r="X728" s="470"/>
      <c r="Y728" s="470"/>
      <c r="Z728" s="471"/>
      <c r="AA728" s="492"/>
      <c r="AB728" s="2"/>
    </row>
    <row r="729" spans="1:28" s="1" customFormat="1" ht="22.5" customHeight="1" x14ac:dyDescent="0.25">
      <c r="A729" s="522"/>
      <c r="B729" s="484"/>
      <c r="C729" s="245"/>
      <c r="D729" s="247"/>
      <c r="E729" s="704" t="s">
        <v>62</v>
      </c>
      <c r="F729" s="680"/>
      <c r="G729" s="680"/>
      <c r="H729" s="680"/>
      <c r="I729" s="680"/>
      <c r="J729" s="680"/>
      <c r="K729" s="680"/>
      <c r="L729" s="680"/>
      <c r="M729" s="680"/>
      <c r="N729" s="680"/>
      <c r="O729" s="680"/>
      <c r="P729" s="680"/>
      <c r="Q729" s="680"/>
      <c r="R729" s="680"/>
      <c r="S729" s="680"/>
      <c r="T729" s="680"/>
      <c r="U729" s="680"/>
      <c r="V729" s="680"/>
      <c r="W729" s="680"/>
      <c r="X729" s="680"/>
      <c r="Y729" s="680"/>
      <c r="Z729" s="667"/>
      <c r="AA729" s="492"/>
      <c r="AB729" s="2"/>
    </row>
    <row r="730" spans="1:28" s="1" customFormat="1" ht="22.5" customHeight="1" x14ac:dyDescent="0.25">
      <c r="A730" s="522"/>
      <c r="B730" s="484"/>
      <c r="C730" s="245"/>
      <c r="D730" s="247"/>
      <c r="E730" s="704"/>
      <c r="F730" s="680"/>
      <c r="G730" s="680"/>
      <c r="H730" s="680"/>
      <c r="I730" s="680"/>
      <c r="J730" s="680"/>
      <c r="K730" s="680"/>
      <c r="L730" s="680"/>
      <c r="M730" s="680"/>
      <c r="N730" s="680"/>
      <c r="O730" s="680"/>
      <c r="P730" s="680"/>
      <c r="Q730" s="680"/>
      <c r="R730" s="680"/>
      <c r="S730" s="680"/>
      <c r="T730" s="680"/>
      <c r="U730" s="680"/>
      <c r="V730" s="680"/>
      <c r="W730" s="680"/>
      <c r="X730" s="680"/>
      <c r="Y730" s="680"/>
      <c r="Z730" s="667"/>
      <c r="AA730" s="492"/>
      <c r="AB730" s="2"/>
    </row>
    <row r="731" spans="1:28" s="1" customFormat="1" ht="22.5" customHeight="1" x14ac:dyDescent="0.25">
      <c r="A731" s="522"/>
      <c r="B731" s="484"/>
      <c r="C731" s="245"/>
      <c r="D731" s="247"/>
      <c r="E731" s="469"/>
      <c r="F731" s="470"/>
      <c r="G731" s="470"/>
      <c r="H731" s="470"/>
      <c r="I731" s="470"/>
      <c r="J731" s="470"/>
      <c r="K731" s="470"/>
      <c r="L731" s="470"/>
      <c r="M731" s="470"/>
      <c r="N731" s="470"/>
      <c r="O731" s="470"/>
      <c r="P731" s="470"/>
      <c r="Q731" s="470"/>
      <c r="R731" s="470"/>
      <c r="S731" s="470"/>
      <c r="T731" s="470"/>
      <c r="U731" s="470"/>
      <c r="V731" s="470"/>
      <c r="W731" s="470"/>
      <c r="X731" s="470"/>
      <c r="Y731" s="470"/>
      <c r="Z731" s="471"/>
      <c r="AA731" s="492"/>
      <c r="AB731" s="2"/>
    </row>
    <row r="732" spans="1:28" s="1" customFormat="1" ht="22.5" customHeight="1" x14ac:dyDescent="0.25">
      <c r="A732" s="522"/>
      <c r="B732" s="484"/>
      <c r="C732" s="245"/>
      <c r="D732" s="247"/>
      <c r="E732" s="704" t="s">
        <v>44</v>
      </c>
      <c r="F732" s="680"/>
      <c r="G732" s="680"/>
      <c r="H732" s="680"/>
      <c r="I732" s="680"/>
      <c r="J732" s="680"/>
      <c r="K732" s="680"/>
      <c r="L732" s="680"/>
      <c r="M732" s="680"/>
      <c r="N732" s="680"/>
      <c r="O732" s="680"/>
      <c r="P732" s="680"/>
      <c r="Q732" s="680"/>
      <c r="R732" s="680"/>
      <c r="S732" s="680"/>
      <c r="T732" s="680"/>
      <c r="U732" s="680"/>
      <c r="V732" s="680"/>
      <c r="W732" s="680"/>
      <c r="X732" s="680"/>
      <c r="Y732" s="680"/>
      <c r="Z732" s="667"/>
      <c r="AA732" s="492"/>
      <c r="AB732" s="2"/>
    </row>
    <row r="733" spans="1:28" s="1" customFormat="1" ht="22.5" customHeight="1" x14ac:dyDescent="0.25">
      <c r="A733" s="522"/>
      <c r="B733" s="468"/>
      <c r="C733" s="245"/>
      <c r="D733" s="247"/>
      <c r="E733" s="704"/>
      <c r="F733" s="680"/>
      <c r="G733" s="680"/>
      <c r="H733" s="680"/>
      <c r="I733" s="680"/>
      <c r="J733" s="680"/>
      <c r="K733" s="680"/>
      <c r="L733" s="680"/>
      <c r="M733" s="680"/>
      <c r="N733" s="680"/>
      <c r="O733" s="680"/>
      <c r="P733" s="680"/>
      <c r="Q733" s="680"/>
      <c r="R733" s="680"/>
      <c r="S733" s="680"/>
      <c r="T733" s="680"/>
      <c r="U733" s="680"/>
      <c r="V733" s="680"/>
      <c r="W733" s="680"/>
      <c r="X733" s="680"/>
      <c r="Y733" s="680"/>
      <c r="Z733" s="667"/>
      <c r="AA733" s="492"/>
      <c r="AB733" s="2"/>
    </row>
    <row r="734" spans="1:28" s="1" customFormat="1" ht="22.5" customHeight="1" x14ac:dyDescent="0.25">
      <c r="A734" s="522"/>
      <c r="B734" s="468"/>
      <c r="C734" s="245"/>
      <c r="D734" s="247"/>
      <c r="E734" s="704"/>
      <c r="F734" s="680"/>
      <c r="G734" s="680"/>
      <c r="H734" s="680"/>
      <c r="I734" s="680"/>
      <c r="J734" s="680"/>
      <c r="K734" s="680"/>
      <c r="L734" s="680"/>
      <c r="M734" s="680"/>
      <c r="N734" s="680"/>
      <c r="O734" s="680"/>
      <c r="P734" s="680"/>
      <c r="Q734" s="680"/>
      <c r="R734" s="680"/>
      <c r="S734" s="680"/>
      <c r="T734" s="680"/>
      <c r="U734" s="680"/>
      <c r="V734" s="680"/>
      <c r="W734" s="680"/>
      <c r="X734" s="680"/>
      <c r="Y734" s="680"/>
      <c r="Z734" s="667"/>
      <c r="AA734" s="492"/>
      <c r="AB734" s="2"/>
    </row>
    <row r="735" spans="1:28" s="1" customFormat="1" ht="22.5" customHeight="1" x14ac:dyDescent="0.25">
      <c r="A735" s="53"/>
      <c r="B735" s="110"/>
      <c r="C735" s="245"/>
      <c r="D735" s="247"/>
      <c r="E735" s="741"/>
      <c r="F735" s="742"/>
      <c r="G735" s="742"/>
      <c r="H735" s="742"/>
      <c r="I735" s="742"/>
      <c r="J735" s="742"/>
      <c r="K735" s="742"/>
      <c r="L735" s="742"/>
      <c r="M735" s="742"/>
      <c r="N735" s="742"/>
      <c r="O735" s="742"/>
      <c r="P735" s="742"/>
      <c r="Q735" s="742"/>
      <c r="R735" s="742"/>
      <c r="S735" s="742"/>
      <c r="T735" s="742"/>
      <c r="U735" s="742"/>
      <c r="V735" s="742"/>
      <c r="W735" s="742"/>
      <c r="X735" s="742"/>
      <c r="Y735" s="742"/>
      <c r="Z735" s="734"/>
      <c r="AA735" s="492"/>
      <c r="AB735" s="2"/>
    </row>
    <row r="736" spans="1:28" s="1" customFormat="1" ht="22.5" customHeight="1" x14ac:dyDescent="0.25">
      <c r="A736" s="54"/>
      <c r="B736" s="62"/>
      <c r="C736" s="250"/>
      <c r="D736" s="251"/>
      <c r="E736" s="127"/>
      <c r="F736" s="128"/>
      <c r="G736" s="128"/>
      <c r="H736" s="128"/>
      <c r="I736" s="128"/>
      <c r="J736" s="128"/>
      <c r="K736" s="128"/>
      <c r="L736" s="128"/>
      <c r="M736" s="128"/>
      <c r="N736" s="128"/>
      <c r="O736" s="128"/>
      <c r="P736" s="128"/>
      <c r="Q736" s="128"/>
      <c r="R736" s="128"/>
      <c r="S736" s="128"/>
      <c r="T736" s="128"/>
      <c r="U736" s="128"/>
      <c r="V736" s="128"/>
      <c r="W736" s="128"/>
      <c r="X736" s="128"/>
      <c r="Y736" s="128"/>
      <c r="Z736" s="121"/>
      <c r="AA736" s="25"/>
      <c r="AB736" s="2"/>
    </row>
    <row r="737" spans="1:28" s="1" customFormat="1" ht="22.5" customHeight="1" x14ac:dyDescent="0.25">
      <c r="A737" s="522" t="s">
        <v>579</v>
      </c>
      <c r="B737" s="667" t="s">
        <v>661</v>
      </c>
      <c r="C737" s="245"/>
      <c r="D737" s="247"/>
      <c r="E737" s="129"/>
      <c r="F737" s="130"/>
      <c r="G737" s="130"/>
      <c r="H737" s="130"/>
      <c r="I737" s="130"/>
      <c r="J737" s="130"/>
      <c r="K737" s="130"/>
      <c r="L737" s="130"/>
      <c r="M737" s="130"/>
      <c r="N737" s="130"/>
      <c r="O737" s="130"/>
      <c r="P737" s="130"/>
      <c r="Q737" s="130"/>
      <c r="R737" s="130"/>
      <c r="S737" s="130"/>
      <c r="T737" s="130"/>
      <c r="U737" s="130"/>
      <c r="V737" s="130"/>
      <c r="W737" s="130"/>
      <c r="X737" s="130"/>
      <c r="Y737" s="130"/>
      <c r="Z737" s="131"/>
      <c r="AA737" s="155"/>
      <c r="AB737" s="2"/>
    </row>
    <row r="738" spans="1:28" s="1" customFormat="1" ht="22.5" customHeight="1" x14ac:dyDescent="0.25">
      <c r="A738" s="522"/>
      <c r="B738" s="667"/>
      <c r="C738" s="245"/>
      <c r="D738" s="275"/>
      <c r="E738" s="469"/>
      <c r="F738" s="470"/>
      <c r="G738" s="470"/>
      <c r="H738" s="470"/>
      <c r="I738" s="470"/>
      <c r="J738" s="470"/>
      <c r="K738" s="470"/>
      <c r="L738" s="470"/>
      <c r="M738" s="470"/>
      <c r="N738" s="470"/>
      <c r="O738" s="470"/>
      <c r="P738" s="470"/>
      <c r="Q738" s="470"/>
      <c r="R738" s="470"/>
      <c r="S738" s="470"/>
      <c r="T738" s="470"/>
      <c r="U738" s="470"/>
      <c r="V738" s="470"/>
      <c r="W738" s="470"/>
      <c r="X738" s="470"/>
      <c r="Y738" s="470"/>
      <c r="Z738" s="471"/>
      <c r="AA738" s="155"/>
      <c r="AB738" s="2"/>
    </row>
    <row r="739" spans="1:28" s="1" customFormat="1" ht="22.5" customHeight="1" x14ac:dyDescent="0.25">
      <c r="A739" s="522" t="s">
        <v>566</v>
      </c>
      <c r="B739" s="679" t="s">
        <v>662</v>
      </c>
      <c r="C739" s="245">
        <v>66</v>
      </c>
      <c r="D739" s="92" t="s">
        <v>4</v>
      </c>
      <c r="E739" s="704" t="s">
        <v>481</v>
      </c>
      <c r="F739" s="680"/>
      <c r="G739" s="680"/>
      <c r="H739" s="680"/>
      <c r="I739" s="680"/>
      <c r="J739" s="680"/>
      <c r="K739" s="680"/>
      <c r="L739" s="680"/>
      <c r="M739" s="680"/>
      <c r="N739" s="680"/>
      <c r="O739" s="680"/>
      <c r="P739" s="680"/>
      <c r="Q739" s="680"/>
      <c r="R739" s="680"/>
      <c r="S739" s="680"/>
      <c r="T739" s="680"/>
      <c r="U739" s="680"/>
      <c r="V739" s="680"/>
      <c r="W739" s="680"/>
      <c r="X739" s="680"/>
      <c r="Y739" s="680"/>
      <c r="Z739" s="667"/>
      <c r="AA739" s="666" t="s">
        <v>796</v>
      </c>
      <c r="AB739" s="538">
        <f>VLOOKUP(D739,$AI$57:$AJ$59,2,FALSE)</f>
        <v>0</v>
      </c>
    </row>
    <row r="740" spans="1:28" s="1" customFormat="1" ht="22.5" customHeight="1" x14ac:dyDescent="0.25">
      <c r="A740" s="522"/>
      <c r="B740" s="679"/>
      <c r="C740" s="245"/>
      <c r="D740" s="248"/>
      <c r="E740" s="704"/>
      <c r="F740" s="680"/>
      <c r="G740" s="680"/>
      <c r="H740" s="680"/>
      <c r="I740" s="680"/>
      <c r="J740" s="680"/>
      <c r="K740" s="680"/>
      <c r="L740" s="680"/>
      <c r="M740" s="680"/>
      <c r="N740" s="680"/>
      <c r="O740" s="680"/>
      <c r="P740" s="680"/>
      <c r="Q740" s="680"/>
      <c r="R740" s="680"/>
      <c r="S740" s="680"/>
      <c r="T740" s="680"/>
      <c r="U740" s="680"/>
      <c r="V740" s="680"/>
      <c r="W740" s="680"/>
      <c r="X740" s="680"/>
      <c r="Y740" s="680"/>
      <c r="Z740" s="667"/>
      <c r="AA740" s="666"/>
      <c r="AB740" s="2"/>
    </row>
    <row r="741" spans="1:28" s="1" customFormat="1" ht="22.5" customHeight="1" x14ac:dyDescent="0.25">
      <c r="A741" s="522"/>
      <c r="B741" s="679"/>
      <c r="C741" s="245"/>
      <c r="D741" s="247"/>
      <c r="E741" s="480"/>
      <c r="F741" s="703" t="s">
        <v>485</v>
      </c>
      <c r="G741" s="703"/>
      <c r="H741" s="703"/>
      <c r="I741" s="703"/>
      <c r="J741" s="703"/>
      <c r="K741" s="668"/>
      <c r="L741" s="668"/>
      <c r="M741" s="668"/>
      <c r="N741" s="668"/>
      <c r="O741" s="668"/>
      <c r="P741" s="668"/>
      <c r="T741" s="497"/>
      <c r="U741" s="497"/>
      <c r="V741" s="497"/>
      <c r="W741" s="497"/>
      <c r="X741" s="497"/>
      <c r="Y741" s="490"/>
      <c r="Z741" s="468"/>
      <c r="AA741" s="666"/>
      <c r="AB741" s="2"/>
    </row>
    <row r="742" spans="1:28" s="1" customFormat="1" ht="22.5" customHeight="1" x14ac:dyDescent="0.25">
      <c r="A742" s="522"/>
      <c r="B742" s="679"/>
      <c r="C742" s="245"/>
      <c r="D742" s="247"/>
      <c r="E742" s="58"/>
      <c r="F742" s="703" t="s">
        <v>484</v>
      </c>
      <c r="G742" s="703"/>
      <c r="H742" s="703"/>
      <c r="I742" s="703"/>
      <c r="J742" s="703"/>
      <c r="K742" s="668"/>
      <c r="L742" s="668"/>
      <c r="M742" s="668"/>
      <c r="N742" s="668"/>
      <c r="O742" s="668"/>
      <c r="P742" s="668"/>
      <c r="T742" s="497"/>
      <c r="U742" s="497"/>
      <c r="V742" s="497"/>
      <c r="W742" s="497"/>
      <c r="X742" s="497"/>
      <c r="Y742" s="490"/>
      <c r="Z742" s="468"/>
      <c r="AA742" s="666"/>
      <c r="AB742" s="2"/>
    </row>
    <row r="743" spans="1:28" s="1" customFormat="1" ht="22.5" customHeight="1" x14ac:dyDescent="0.25">
      <c r="A743" s="522"/>
      <c r="B743" s="679"/>
      <c r="C743" s="245"/>
      <c r="D743" s="247"/>
      <c r="E743" s="58"/>
      <c r="F743" s="703" t="s">
        <v>483</v>
      </c>
      <c r="G743" s="703"/>
      <c r="H743" s="703"/>
      <c r="I743" s="703"/>
      <c r="J743" s="703"/>
      <c r="K743" s="668"/>
      <c r="L743" s="668"/>
      <c r="M743" s="668"/>
      <c r="N743" s="668"/>
      <c r="O743" s="668"/>
      <c r="P743" s="668"/>
      <c r="T743" s="497"/>
      <c r="U743" s="497"/>
      <c r="V743" s="497"/>
      <c r="W743" s="497"/>
      <c r="X743" s="497"/>
      <c r="Y743" s="490"/>
      <c r="Z743" s="468"/>
      <c r="AA743" s="492"/>
      <c r="AB743" s="2"/>
    </row>
    <row r="744" spans="1:28" s="1" customFormat="1" ht="22.5" customHeight="1" x14ac:dyDescent="0.25">
      <c r="A744" s="522"/>
      <c r="B744" s="484"/>
      <c r="C744" s="245"/>
      <c r="D744" s="247"/>
      <c r="E744" s="58"/>
      <c r="F744" s="703" t="s">
        <v>482</v>
      </c>
      <c r="G744" s="703"/>
      <c r="H744" s="703"/>
      <c r="I744" s="703"/>
      <c r="J744" s="703"/>
      <c r="K744" s="668"/>
      <c r="L744" s="668"/>
      <c r="M744" s="668"/>
      <c r="N744" s="668"/>
      <c r="O744" s="668"/>
      <c r="P744" s="668"/>
      <c r="T744" s="497"/>
      <c r="U744" s="497"/>
      <c r="V744" s="497"/>
      <c r="W744" s="497"/>
      <c r="X744" s="497"/>
      <c r="Y744" s="490"/>
      <c r="Z744" s="468"/>
      <c r="AA744" s="155"/>
      <c r="AB744" s="2"/>
    </row>
    <row r="745" spans="1:28" s="1" customFormat="1" ht="22.5" customHeight="1" x14ac:dyDescent="0.25">
      <c r="A745" s="522"/>
      <c r="B745" s="484"/>
      <c r="C745" s="245"/>
      <c r="D745" s="275"/>
      <c r="E745" s="469"/>
      <c r="F745" s="470"/>
      <c r="G745" s="470"/>
      <c r="H745" s="470"/>
      <c r="I745" s="470"/>
      <c r="J745" s="470"/>
      <c r="K745" s="470"/>
      <c r="L745" s="470"/>
      <c r="M745" s="470"/>
      <c r="N745" s="470"/>
      <c r="O745" s="470"/>
      <c r="P745" s="470"/>
      <c r="Q745" s="470"/>
      <c r="R745" s="470"/>
      <c r="S745" s="470"/>
      <c r="T745" s="470"/>
      <c r="U745" s="470"/>
      <c r="V745" s="470"/>
      <c r="W745" s="470"/>
      <c r="X745" s="470"/>
      <c r="Y745" s="470"/>
      <c r="Z745" s="471"/>
      <c r="AA745" s="155"/>
      <c r="AB745" s="2"/>
    </row>
    <row r="746" spans="1:28" s="1" customFormat="1" ht="22.5" customHeight="1" x14ac:dyDescent="0.25">
      <c r="A746" s="522" t="s">
        <v>568</v>
      </c>
      <c r="B746" s="679" t="s">
        <v>663</v>
      </c>
      <c r="C746" s="245">
        <v>67</v>
      </c>
      <c r="D746" s="92" t="s">
        <v>4</v>
      </c>
      <c r="E746" s="749" t="s">
        <v>204</v>
      </c>
      <c r="F746" s="720"/>
      <c r="G746" s="720"/>
      <c r="H746" s="720"/>
      <c r="I746" s="720"/>
      <c r="J746" s="720"/>
      <c r="K746" s="720"/>
      <c r="L746" s="720"/>
      <c r="M746" s="720"/>
      <c r="N746" s="720"/>
      <c r="O746" s="720"/>
      <c r="P746" s="720"/>
      <c r="Q746" s="720"/>
      <c r="R746" s="720"/>
      <c r="S746" s="720"/>
      <c r="T746" s="720"/>
      <c r="U746" s="720"/>
      <c r="V746" s="720"/>
      <c r="W746" s="720"/>
      <c r="X746" s="720"/>
      <c r="Y746" s="720"/>
      <c r="Z746" s="750"/>
      <c r="AA746" s="743" t="s">
        <v>797</v>
      </c>
      <c r="AB746" s="538">
        <f>VLOOKUP(D746,$AI$57:$AJ$59,2,FALSE)</f>
        <v>0</v>
      </c>
    </row>
    <row r="747" spans="1:28" s="1" customFormat="1" ht="22.5" customHeight="1" x14ac:dyDescent="0.25">
      <c r="A747" s="522"/>
      <c r="B747" s="679"/>
      <c r="C747" s="245"/>
      <c r="D747" s="248"/>
      <c r="E747" s="749"/>
      <c r="F747" s="720"/>
      <c r="G747" s="720"/>
      <c r="H747" s="720"/>
      <c r="I747" s="720"/>
      <c r="J747" s="720"/>
      <c r="K747" s="720"/>
      <c r="L747" s="720"/>
      <c r="M747" s="720"/>
      <c r="N747" s="720"/>
      <c r="O747" s="720"/>
      <c r="P747" s="720"/>
      <c r="Q747" s="720"/>
      <c r="R747" s="720"/>
      <c r="S747" s="720"/>
      <c r="T747" s="720"/>
      <c r="U747" s="720"/>
      <c r="V747" s="720"/>
      <c r="W747" s="720"/>
      <c r="X747" s="720"/>
      <c r="Y747" s="720"/>
      <c r="Z747" s="750"/>
      <c r="AA747" s="743"/>
      <c r="AB747" s="2"/>
    </row>
    <row r="748" spans="1:28" s="1" customFormat="1" ht="22.5" customHeight="1" x14ac:dyDescent="0.25">
      <c r="A748" s="522"/>
      <c r="B748" s="679"/>
      <c r="C748" s="245"/>
      <c r="D748" s="248"/>
      <c r="E748" s="749"/>
      <c r="F748" s="720"/>
      <c r="G748" s="720"/>
      <c r="H748" s="720"/>
      <c r="I748" s="720"/>
      <c r="J748" s="720"/>
      <c r="K748" s="720"/>
      <c r="L748" s="720"/>
      <c r="M748" s="720"/>
      <c r="N748" s="720"/>
      <c r="O748" s="720"/>
      <c r="P748" s="720"/>
      <c r="Q748" s="720"/>
      <c r="R748" s="720"/>
      <c r="S748" s="720"/>
      <c r="T748" s="720"/>
      <c r="U748" s="720"/>
      <c r="V748" s="720"/>
      <c r="W748" s="720"/>
      <c r="X748" s="720"/>
      <c r="Y748" s="720"/>
      <c r="Z748" s="750"/>
      <c r="AA748" s="743"/>
      <c r="AB748" s="2"/>
    </row>
    <row r="749" spans="1:28" s="1" customFormat="1" ht="22.5" customHeight="1" x14ac:dyDescent="0.25">
      <c r="A749" s="522"/>
      <c r="B749" s="679"/>
      <c r="C749" s="245"/>
      <c r="D749" s="248"/>
      <c r="E749" s="469"/>
      <c r="F749" s="470"/>
      <c r="G749" s="470"/>
      <c r="H749" s="470"/>
      <c r="I749" s="470"/>
      <c r="J749" s="470"/>
      <c r="K749" s="470"/>
      <c r="L749" s="470"/>
      <c r="M749" s="470"/>
      <c r="N749" s="470"/>
      <c r="O749" s="470"/>
      <c r="P749" s="470"/>
      <c r="Q749" s="470"/>
      <c r="R749" s="470"/>
      <c r="S749" s="470"/>
      <c r="T749" s="470"/>
      <c r="U749" s="470"/>
      <c r="V749" s="470"/>
      <c r="W749" s="470"/>
      <c r="X749" s="470"/>
      <c r="Y749" s="470"/>
      <c r="Z749" s="471"/>
      <c r="AA749" s="743"/>
      <c r="AB749" s="2"/>
    </row>
    <row r="750" spans="1:28" s="1" customFormat="1" ht="22.5" customHeight="1" x14ac:dyDescent="0.25">
      <c r="A750" s="522"/>
      <c r="B750" s="484"/>
      <c r="C750" s="245"/>
      <c r="D750" s="248"/>
      <c r="E750" s="749" t="s">
        <v>205</v>
      </c>
      <c r="F750" s="720"/>
      <c r="G750" s="720"/>
      <c r="H750" s="720"/>
      <c r="I750" s="720"/>
      <c r="J750" s="720"/>
      <c r="K750" s="720"/>
      <c r="L750" s="720"/>
      <c r="M750" s="720"/>
      <c r="N750" s="720"/>
      <c r="O750" s="720"/>
      <c r="P750" s="720"/>
      <c r="Q750" s="720"/>
      <c r="R750" s="720"/>
      <c r="S750" s="720"/>
      <c r="T750" s="720"/>
      <c r="U750" s="720"/>
      <c r="V750" s="720"/>
      <c r="W750" s="720"/>
      <c r="X750" s="720"/>
      <c r="Y750" s="720"/>
      <c r="Z750" s="750"/>
      <c r="AA750" s="743"/>
      <c r="AB750" s="2"/>
    </row>
    <row r="751" spans="1:28" s="1" customFormat="1" ht="22.5" customHeight="1" x14ac:dyDescent="0.25">
      <c r="A751" s="522"/>
      <c r="B751" s="484"/>
      <c r="C751" s="245"/>
      <c r="D751" s="248"/>
      <c r="E751" s="749"/>
      <c r="F751" s="720"/>
      <c r="G751" s="720"/>
      <c r="H751" s="720"/>
      <c r="I751" s="720"/>
      <c r="J751" s="720"/>
      <c r="K751" s="720"/>
      <c r="L751" s="720"/>
      <c r="M751" s="720"/>
      <c r="N751" s="720"/>
      <c r="O751" s="720"/>
      <c r="P751" s="720"/>
      <c r="Q751" s="720"/>
      <c r="R751" s="720"/>
      <c r="S751" s="720"/>
      <c r="T751" s="720"/>
      <c r="U751" s="720"/>
      <c r="V751" s="720"/>
      <c r="W751" s="720"/>
      <c r="X751" s="720"/>
      <c r="Y751" s="720"/>
      <c r="Z751" s="750"/>
      <c r="AA751" s="666" t="s">
        <v>1577</v>
      </c>
      <c r="AB751" s="2"/>
    </row>
    <row r="752" spans="1:28" s="1" customFormat="1" ht="22.5" customHeight="1" x14ac:dyDescent="0.25">
      <c r="A752" s="522"/>
      <c r="B752" s="132"/>
      <c r="C752" s="261"/>
      <c r="D752" s="248"/>
      <c r="E752" s="469"/>
      <c r="F752" s="470"/>
      <c r="G752" s="470"/>
      <c r="H752" s="470"/>
      <c r="I752" s="470"/>
      <c r="J752" s="470"/>
      <c r="K752" s="470"/>
      <c r="L752" s="470"/>
      <c r="M752" s="470"/>
      <c r="N752" s="470"/>
      <c r="O752" s="470"/>
      <c r="P752" s="470"/>
      <c r="Q752" s="470"/>
      <c r="R752" s="470"/>
      <c r="S752" s="470"/>
      <c r="T752" s="470"/>
      <c r="U752" s="470"/>
      <c r="V752" s="470"/>
      <c r="W752" s="470"/>
      <c r="X752" s="470"/>
      <c r="Y752" s="470"/>
      <c r="Z752" s="471"/>
      <c r="AA752" s="666"/>
      <c r="AB752" s="2"/>
    </row>
    <row r="753" spans="1:28" s="1" customFormat="1" ht="22.5" customHeight="1" x14ac:dyDescent="0.25">
      <c r="A753" s="522"/>
      <c r="B753" s="132"/>
      <c r="C753" s="261"/>
      <c r="D753" s="248"/>
      <c r="E753" s="704" t="s">
        <v>187</v>
      </c>
      <c r="F753" s="680"/>
      <c r="G753" s="680"/>
      <c r="H753" s="680"/>
      <c r="I753" s="680"/>
      <c r="J753" s="680"/>
      <c r="K753" s="680"/>
      <c r="L753" s="680"/>
      <c r="M753" s="680"/>
      <c r="N753" s="680"/>
      <c r="O753" s="680"/>
      <c r="P753" s="680"/>
      <c r="Q753" s="680"/>
      <c r="R753" s="680"/>
      <c r="S753" s="680"/>
      <c r="T753" s="680"/>
      <c r="U753" s="680"/>
      <c r="V753" s="680"/>
      <c r="W753" s="680"/>
      <c r="X753" s="680"/>
      <c r="Y753" s="680"/>
      <c r="Z753" s="667"/>
      <c r="AA753" s="666"/>
      <c r="AB753" s="2"/>
    </row>
    <row r="754" spans="1:28" s="1" customFormat="1" ht="22.5" customHeight="1" x14ac:dyDescent="0.25">
      <c r="A754" s="522"/>
      <c r="B754" s="132"/>
      <c r="C754" s="261"/>
      <c r="D754" s="248"/>
      <c r="E754" s="704"/>
      <c r="F754" s="680"/>
      <c r="G754" s="680"/>
      <c r="H754" s="680"/>
      <c r="I754" s="680"/>
      <c r="J754" s="680"/>
      <c r="K754" s="680"/>
      <c r="L754" s="680"/>
      <c r="M754" s="680"/>
      <c r="N754" s="680"/>
      <c r="O754" s="680"/>
      <c r="P754" s="680"/>
      <c r="Q754" s="680"/>
      <c r="R754" s="680"/>
      <c r="S754" s="680"/>
      <c r="T754" s="680"/>
      <c r="U754" s="680"/>
      <c r="V754" s="680"/>
      <c r="W754" s="680"/>
      <c r="X754" s="680"/>
      <c r="Y754" s="680"/>
      <c r="Z754" s="667"/>
      <c r="AA754" s="666"/>
      <c r="AB754" s="2"/>
    </row>
    <row r="755" spans="1:28" s="1" customFormat="1" ht="22.5" customHeight="1" x14ac:dyDescent="0.25">
      <c r="A755" s="522"/>
      <c r="B755" s="132"/>
      <c r="C755" s="261"/>
      <c r="D755" s="248"/>
      <c r="E755" s="704"/>
      <c r="F755" s="680"/>
      <c r="G755" s="680"/>
      <c r="H755" s="680"/>
      <c r="I755" s="680"/>
      <c r="J755" s="680"/>
      <c r="K755" s="680"/>
      <c r="L755" s="680"/>
      <c r="M755" s="680"/>
      <c r="N755" s="680"/>
      <c r="O755" s="680"/>
      <c r="P755" s="680"/>
      <c r="Q755" s="680"/>
      <c r="R755" s="680"/>
      <c r="S755" s="680"/>
      <c r="T755" s="680"/>
      <c r="U755" s="680"/>
      <c r="V755" s="680"/>
      <c r="W755" s="680"/>
      <c r="X755" s="680"/>
      <c r="Y755" s="680"/>
      <c r="Z755" s="667"/>
      <c r="AA755" s="666"/>
      <c r="AB755" s="2"/>
    </row>
    <row r="756" spans="1:28" s="1" customFormat="1" ht="22.5" customHeight="1" x14ac:dyDescent="0.25">
      <c r="A756" s="522"/>
      <c r="B756" s="132"/>
      <c r="C756" s="261"/>
      <c r="D756" s="248"/>
      <c r="E756" s="704"/>
      <c r="F756" s="680"/>
      <c r="G756" s="680"/>
      <c r="H756" s="680"/>
      <c r="I756" s="680"/>
      <c r="J756" s="680"/>
      <c r="K756" s="680"/>
      <c r="L756" s="680"/>
      <c r="M756" s="680"/>
      <c r="N756" s="680"/>
      <c r="O756" s="680"/>
      <c r="P756" s="680"/>
      <c r="Q756" s="680"/>
      <c r="R756" s="680"/>
      <c r="S756" s="680"/>
      <c r="T756" s="680"/>
      <c r="U756" s="680"/>
      <c r="V756" s="680"/>
      <c r="W756" s="680"/>
      <c r="X756" s="680"/>
      <c r="Y756" s="680"/>
      <c r="Z756" s="667"/>
      <c r="AA756" s="666"/>
      <c r="AB756" s="2"/>
    </row>
    <row r="757" spans="1:28" s="1" customFormat="1" ht="22.5" customHeight="1" x14ac:dyDescent="0.25">
      <c r="A757" s="522"/>
      <c r="B757" s="132"/>
      <c r="C757" s="261"/>
      <c r="D757" s="248"/>
      <c r="E757" s="24" t="s">
        <v>55</v>
      </c>
      <c r="F757" s="24"/>
      <c r="G757" s="24"/>
      <c r="H757" s="96"/>
      <c r="I757" s="475"/>
      <c r="J757" s="475"/>
      <c r="K757" s="475"/>
      <c r="L757" s="475"/>
      <c r="M757" s="475"/>
      <c r="N757" s="475"/>
      <c r="O757" s="475"/>
      <c r="P757" s="475"/>
      <c r="Q757" s="475"/>
      <c r="R757" s="475"/>
      <c r="S757" s="475"/>
      <c r="T757" s="475"/>
      <c r="U757" s="475"/>
      <c r="V757" s="475"/>
      <c r="W757" s="475"/>
      <c r="X757" s="475"/>
      <c r="Y757" s="475"/>
      <c r="Z757" s="484"/>
      <c r="AA757" s="666" t="s">
        <v>188</v>
      </c>
      <c r="AB757" s="2"/>
    </row>
    <row r="758" spans="1:28" s="1" customFormat="1" ht="22.5" customHeight="1" x14ac:dyDescent="0.25">
      <c r="A758" s="522"/>
      <c r="B758" s="468"/>
      <c r="C758" s="245"/>
      <c r="D758" s="248"/>
      <c r="E758" s="677" t="s">
        <v>248</v>
      </c>
      <c r="F758" s="678"/>
      <c r="G758" s="678"/>
      <c r="H758" s="678"/>
      <c r="I758" s="678"/>
      <c r="J758" s="678"/>
      <c r="K758" s="678"/>
      <c r="L758" s="678"/>
      <c r="M758" s="678"/>
      <c r="N758" s="678"/>
      <c r="O758" s="678"/>
      <c r="P758" s="678"/>
      <c r="Q758" s="678"/>
      <c r="R758" s="678"/>
      <c r="S758" s="678"/>
      <c r="T758" s="678"/>
      <c r="U758" s="678"/>
      <c r="V758" s="678"/>
      <c r="W758" s="678"/>
      <c r="X758" s="678"/>
      <c r="Y758" s="678"/>
      <c r="Z758" s="679"/>
      <c r="AA758" s="666"/>
      <c r="AB758" s="2"/>
    </row>
    <row r="759" spans="1:28" s="1" customFormat="1" ht="22.5" customHeight="1" x14ac:dyDescent="0.25">
      <c r="A759" s="522"/>
      <c r="B759" s="468"/>
      <c r="C759" s="245"/>
      <c r="D759" s="248"/>
      <c r="E759" s="677"/>
      <c r="F759" s="678"/>
      <c r="G759" s="678"/>
      <c r="H759" s="678"/>
      <c r="I759" s="678"/>
      <c r="J759" s="678"/>
      <c r="K759" s="678"/>
      <c r="L759" s="678"/>
      <c r="M759" s="678"/>
      <c r="N759" s="678"/>
      <c r="O759" s="678"/>
      <c r="P759" s="678"/>
      <c r="Q759" s="678"/>
      <c r="R759" s="678"/>
      <c r="S759" s="678"/>
      <c r="T759" s="678"/>
      <c r="U759" s="678"/>
      <c r="V759" s="678"/>
      <c r="W759" s="678"/>
      <c r="X759" s="678"/>
      <c r="Y759" s="678"/>
      <c r="Z759" s="679"/>
      <c r="AA759" s="775"/>
      <c r="AB759" s="2"/>
    </row>
    <row r="760" spans="1:28" s="1" customFormat="1" ht="22.5" customHeight="1" x14ac:dyDescent="0.25">
      <c r="A760" s="522"/>
      <c r="B760" s="468"/>
      <c r="C760" s="245"/>
      <c r="D760" s="248"/>
      <c r="E760" s="483"/>
      <c r="F760" s="475"/>
      <c r="G760" s="475"/>
      <c r="H760" s="475"/>
      <c r="I760" s="475"/>
      <c r="J760" s="475"/>
      <c r="K760" s="475"/>
      <c r="L760" s="475"/>
      <c r="M760" s="475"/>
      <c r="N760" s="475"/>
      <c r="O760" s="475"/>
      <c r="P760" s="475"/>
      <c r="Q760" s="475"/>
      <c r="R760" s="475"/>
      <c r="S760" s="475"/>
      <c r="T760" s="475"/>
      <c r="U760" s="475"/>
      <c r="V760" s="475"/>
      <c r="W760" s="475"/>
      <c r="X760" s="475"/>
      <c r="Y760" s="475"/>
      <c r="Z760" s="484"/>
      <c r="AA760" s="666"/>
      <c r="AB760" s="2"/>
    </row>
    <row r="761" spans="1:28" s="1" customFormat="1" ht="22.5" customHeight="1" x14ac:dyDescent="0.25">
      <c r="A761" s="522"/>
      <c r="B761" s="468"/>
      <c r="C761" s="245"/>
      <c r="D761" s="248"/>
      <c r="E761" s="749" t="s">
        <v>209</v>
      </c>
      <c r="F761" s="720"/>
      <c r="G761" s="720"/>
      <c r="H761" s="720"/>
      <c r="I761" s="720"/>
      <c r="J761" s="720"/>
      <c r="K761" s="720"/>
      <c r="L761" s="720"/>
      <c r="M761" s="720"/>
      <c r="N761" s="720"/>
      <c r="O761" s="720"/>
      <c r="P761" s="720"/>
      <c r="Q761" s="720"/>
      <c r="R761" s="720"/>
      <c r="S761" s="720"/>
      <c r="T761" s="720"/>
      <c r="U761" s="720"/>
      <c r="V761" s="720"/>
      <c r="W761" s="720"/>
      <c r="X761" s="720"/>
      <c r="Y761" s="720"/>
      <c r="Z761" s="750"/>
      <c r="AA761" s="666"/>
      <c r="AB761" s="2"/>
    </row>
    <row r="762" spans="1:28" s="1" customFormat="1" ht="22.5" customHeight="1" x14ac:dyDescent="0.25">
      <c r="A762" s="522"/>
      <c r="B762" s="468"/>
      <c r="C762" s="245"/>
      <c r="D762" s="248"/>
      <c r="E762" s="483"/>
      <c r="F762" s="45" t="s">
        <v>269</v>
      </c>
      <c r="G762" s="728" t="s">
        <v>806</v>
      </c>
      <c r="H762" s="680"/>
      <c r="I762" s="680"/>
      <c r="J762" s="680"/>
      <c r="K762" s="680"/>
      <c r="L762" s="470" t="s">
        <v>804</v>
      </c>
      <c r="N762" s="678" t="s">
        <v>810</v>
      </c>
      <c r="O762" s="678"/>
      <c r="P762" s="678"/>
      <c r="Q762" s="678"/>
      <c r="R762" s="678"/>
      <c r="S762" s="678"/>
      <c r="T762" s="678"/>
      <c r="U762" s="678"/>
      <c r="V762" s="678"/>
      <c r="W762" s="678"/>
      <c r="Y762" s="470" t="s">
        <v>805</v>
      </c>
      <c r="Z762" s="484"/>
      <c r="AA762" s="492"/>
      <c r="AB762" s="2"/>
    </row>
    <row r="763" spans="1:28" s="1" customFormat="1" ht="22.5" customHeight="1" x14ac:dyDescent="0.25">
      <c r="A763" s="522"/>
      <c r="B763" s="468"/>
      <c r="C763" s="245"/>
      <c r="D763" s="248"/>
      <c r="E763" s="483"/>
      <c r="F763" s="45" t="s">
        <v>269</v>
      </c>
      <c r="G763" s="728" t="s">
        <v>807</v>
      </c>
      <c r="H763" s="680"/>
      <c r="I763" s="680"/>
      <c r="J763" s="680"/>
      <c r="K763" s="680"/>
      <c r="L763" s="475" t="s">
        <v>804</v>
      </c>
      <c r="N763" s="678" t="s">
        <v>811</v>
      </c>
      <c r="O763" s="678"/>
      <c r="P763" s="678"/>
      <c r="Q763" s="678"/>
      <c r="R763" s="678"/>
      <c r="S763" s="678"/>
      <c r="T763" s="678"/>
      <c r="U763" s="475"/>
      <c r="V763" s="475"/>
      <c r="W763" s="475"/>
      <c r="Y763" s="475" t="s">
        <v>805</v>
      </c>
      <c r="Z763" s="484"/>
      <c r="AA763" s="492"/>
      <c r="AB763" s="2"/>
    </row>
    <row r="764" spans="1:28" s="1" customFormat="1" ht="22.5" customHeight="1" x14ac:dyDescent="0.25">
      <c r="A764" s="522"/>
      <c r="B764" s="468"/>
      <c r="C764" s="245"/>
      <c r="D764" s="248"/>
      <c r="E764" s="483"/>
      <c r="F764" s="45" t="s">
        <v>269</v>
      </c>
      <c r="G764" s="727" t="s">
        <v>808</v>
      </c>
      <c r="H764" s="678"/>
      <c r="I764" s="678"/>
      <c r="J764" s="678"/>
      <c r="K764" s="678"/>
      <c r="L764" s="470" t="s">
        <v>804</v>
      </c>
      <c r="N764" s="678"/>
      <c r="O764" s="678"/>
      <c r="P764" s="678"/>
      <c r="Q764" s="678"/>
      <c r="R764" s="678"/>
      <c r="S764" s="678"/>
      <c r="T764" s="678"/>
      <c r="U764" s="678"/>
      <c r="V764" s="678"/>
      <c r="W764" s="678"/>
      <c r="Y764" s="470" t="s">
        <v>805</v>
      </c>
      <c r="Z764" s="484"/>
      <c r="AA764" s="492"/>
      <c r="AB764" s="2"/>
    </row>
    <row r="765" spans="1:28" s="1" customFormat="1" ht="22.5" customHeight="1" x14ac:dyDescent="0.25">
      <c r="A765" s="522"/>
      <c r="B765" s="468"/>
      <c r="C765" s="245"/>
      <c r="D765" s="248"/>
      <c r="E765" s="483"/>
      <c r="F765" s="45" t="s">
        <v>269</v>
      </c>
      <c r="G765" s="728" t="s">
        <v>809</v>
      </c>
      <c r="H765" s="680"/>
      <c r="I765" s="680"/>
      <c r="J765" s="680"/>
      <c r="K765" s="680"/>
      <c r="L765" s="678"/>
      <c r="M765" s="678"/>
      <c r="N765" s="678"/>
      <c r="O765" s="678"/>
      <c r="P765" s="678"/>
      <c r="Q765" s="678"/>
      <c r="R765" s="678"/>
      <c r="S765" s="678"/>
      <c r="T765" s="678"/>
      <c r="U765" s="678"/>
      <c r="V765" s="678"/>
      <c r="W765" s="678"/>
      <c r="X765" s="678"/>
      <c r="Y765" s="678"/>
      <c r="Z765" s="484"/>
      <c r="AA765" s="492"/>
      <c r="AB765" s="2"/>
    </row>
    <row r="766" spans="1:28" s="1" customFormat="1" ht="22.5" customHeight="1" x14ac:dyDescent="0.25">
      <c r="A766" s="522"/>
      <c r="B766" s="468"/>
      <c r="C766" s="245"/>
      <c r="D766" s="248"/>
      <c r="E766" s="497"/>
      <c r="F766" s="497"/>
      <c r="G766" s="497"/>
      <c r="H766" s="497"/>
      <c r="I766" s="497"/>
      <c r="J766" s="497"/>
      <c r="K766" s="497"/>
      <c r="L766" s="678"/>
      <c r="M766" s="678"/>
      <c r="N766" s="678"/>
      <c r="O766" s="678"/>
      <c r="P766" s="678"/>
      <c r="Q766" s="678"/>
      <c r="R766" s="678"/>
      <c r="S766" s="678"/>
      <c r="T766" s="678"/>
      <c r="U766" s="678"/>
      <c r="V766" s="678"/>
      <c r="W766" s="678"/>
      <c r="X766" s="678"/>
      <c r="Y766" s="678"/>
      <c r="Z766" s="497"/>
      <c r="AA766" s="492"/>
      <c r="AB766" s="2"/>
    </row>
    <row r="767" spans="1:28" s="1" customFormat="1" ht="22.5" customHeight="1" x14ac:dyDescent="0.25">
      <c r="A767" s="522"/>
      <c r="B767" s="468"/>
      <c r="C767" s="245"/>
      <c r="D767" s="248"/>
      <c r="E767" s="511"/>
      <c r="F767" s="133"/>
      <c r="G767" s="133"/>
      <c r="H767" s="133"/>
      <c r="I767" s="133"/>
      <c r="J767" s="133"/>
      <c r="K767" s="133"/>
      <c r="L767" s="133"/>
      <c r="M767" s="133"/>
      <c r="N767" s="133"/>
      <c r="O767" s="133"/>
      <c r="P767" s="133"/>
      <c r="Q767" s="133"/>
      <c r="R767" s="133"/>
      <c r="S767" s="133"/>
      <c r="T767" s="133"/>
      <c r="U767" s="133"/>
      <c r="V767" s="133"/>
      <c r="W767" s="133"/>
      <c r="X767" s="133"/>
      <c r="Y767" s="133"/>
      <c r="Z767" s="92"/>
      <c r="AA767" s="492"/>
      <c r="AB767" s="2"/>
    </row>
    <row r="768" spans="1:28" s="1" customFormat="1" ht="22.5" customHeight="1" x14ac:dyDescent="0.25">
      <c r="A768" s="522"/>
      <c r="B768" s="468"/>
      <c r="C768" s="245"/>
      <c r="D768" s="275"/>
      <c r="E768" s="511"/>
      <c r="F768" s="133"/>
      <c r="G768" s="133"/>
      <c r="H768" s="133"/>
      <c r="I768" s="133"/>
      <c r="J768" s="133"/>
      <c r="K768" s="133"/>
      <c r="L768" s="133"/>
      <c r="M768" s="133"/>
      <c r="N768" s="133"/>
      <c r="O768" s="133"/>
      <c r="P768" s="133"/>
      <c r="Q768" s="133"/>
      <c r="R768" s="133"/>
      <c r="S768" s="133"/>
      <c r="T768" s="133"/>
      <c r="U768" s="133"/>
      <c r="V768" s="133"/>
      <c r="W768" s="133"/>
      <c r="X768" s="133"/>
      <c r="Y768" s="133"/>
      <c r="Z768" s="92"/>
      <c r="AA768" s="492"/>
      <c r="AB768" s="2"/>
    </row>
    <row r="769" spans="1:32" s="1" customFormat="1" ht="22.5" customHeight="1" x14ac:dyDescent="0.25">
      <c r="A769" s="522" t="s">
        <v>570</v>
      </c>
      <c r="B769" s="667" t="s">
        <v>664</v>
      </c>
      <c r="C769" s="245">
        <v>68</v>
      </c>
      <c r="D769" s="92" t="s">
        <v>4</v>
      </c>
      <c r="E769" s="708" t="s">
        <v>185</v>
      </c>
      <c r="F769" s="709"/>
      <c r="G769" s="709"/>
      <c r="H769" s="709"/>
      <c r="I769" s="709"/>
      <c r="J769" s="709"/>
      <c r="K769" s="709"/>
      <c r="L769" s="709"/>
      <c r="M769" s="709"/>
      <c r="N769" s="709"/>
      <c r="O769" s="709"/>
      <c r="P769" s="709"/>
      <c r="Q769" s="709"/>
      <c r="R769" s="709"/>
      <c r="S769" s="709"/>
      <c r="T769" s="709"/>
      <c r="U769" s="709"/>
      <c r="V769" s="709"/>
      <c r="W769" s="709"/>
      <c r="X769" s="709"/>
      <c r="Y769" s="709"/>
      <c r="Z769" s="710"/>
      <c r="AA769" s="492"/>
      <c r="AB769" s="538">
        <f>VLOOKUP(D769,$AI$57:$AJ$59,2,FALSE)</f>
        <v>0</v>
      </c>
    </row>
    <row r="770" spans="1:32" s="1" customFormat="1" ht="22.5" customHeight="1" x14ac:dyDescent="0.25">
      <c r="A770" s="522"/>
      <c r="B770" s="667"/>
      <c r="C770" s="245"/>
      <c r="D770" s="248"/>
      <c r="E770" s="480"/>
      <c r="F770" s="45" t="s">
        <v>269</v>
      </c>
      <c r="G770" s="678" t="s">
        <v>486</v>
      </c>
      <c r="H770" s="678"/>
      <c r="I770" s="678"/>
      <c r="J770" s="678"/>
      <c r="K770" s="678"/>
      <c r="L770" s="678"/>
      <c r="M770" s="678"/>
      <c r="N770" s="678"/>
      <c r="O770" s="678"/>
      <c r="P770" s="678"/>
      <c r="Q770" s="678"/>
      <c r="R770" s="678"/>
      <c r="S770" s="678"/>
      <c r="T770" s="678"/>
      <c r="U770" s="678"/>
      <c r="V770" s="678"/>
      <c r="W770" s="678"/>
      <c r="X770" s="678"/>
      <c r="Y770" s="678"/>
      <c r="Z770" s="474"/>
      <c r="AA770" s="492"/>
      <c r="AB770" s="2"/>
    </row>
    <row r="771" spans="1:32" s="1" customFormat="1" ht="22.5" customHeight="1" x14ac:dyDescent="0.25">
      <c r="A771" s="522"/>
      <c r="B771" s="667"/>
      <c r="C771" s="245"/>
      <c r="D771" s="248"/>
      <c r="E771" s="480"/>
      <c r="F771" s="45" t="s">
        <v>269</v>
      </c>
      <c r="G771" s="678" t="s">
        <v>487</v>
      </c>
      <c r="H771" s="678"/>
      <c r="I771" s="678"/>
      <c r="J771" s="678"/>
      <c r="K771" s="678"/>
      <c r="L771" s="678"/>
      <c r="M771" s="678"/>
      <c r="N771" s="678"/>
      <c r="O771" s="678"/>
      <c r="P771" s="678"/>
      <c r="Q771" s="678"/>
      <c r="R771" s="678"/>
      <c r="S771" s="678"/>
      <c r="T771" s="678"/>
      <c r="U771" s="678"/>
      <c r="V771" s="678"/>
      <c r="W771" s="678"/>
      <c r="X771" s="678"/>
      <c r="Y771" s="678"/>
      <c r="Z771" s="474"/>
      <c r="AA771" s="492"/>
      <c r="AB771" s="2"/>
    </row>
    <row r="772" spans="1:32" s="1" customFormat="1" ht="22.5" customHeight="1" x14ac:dyDescent="0.25">
      <c r="A772" s="522"/>
      <c r="B772" s="667"/>
      <c r="C772" s="245"/>
      <c r="D772" s="248"/>
      <c r="E772" s="480"/>
      <c r="F772" s="473"/>
      <c r="G772" s="678"/>
      <c r="H772" s="678"/>
      <c r="I772" s="678"/>
      <c r="J772" s="678"/>
      <c r="K772" s="678"/>
      <c r="L772" s="678"/>
      <c r="M772" s="678"/>
      <c r="N772" s="678"/>
      <c r="O772" s="678"/>
      <c r="P772" s="678"/>
      <c r="Q772" s="678"/>
      <c r="R772" s="678"/>
      <c r="S772" s="678"/>
      <c r="T772" s="678"/>
      <c r="U772" s="678"/>
      <c r="V772" s="678"/>
      <c r="W772" s="678"/>
      <c r="X772" s="678"/>
      <c r="Y772" s="678"/>
      <c r="Z772" s="474"/>
      <c r="AA772" s="492"/>
      <c r="AB772" s="2"/>
    </row>
    <row r="773" spans="1:32" s="1" customFormat="1" ht="22.5" customHeight="1" x14ac:dyDescent="0.25">
      <c r="A773" s="522"/>
      <c r="B773" s="484"/>
      <c r="C773" s="245"/>
      <c r="D773" s="248"/>
      <c r="E773" s="480"/>
      <c r="F773" s="45" t="s">
        <v>269</v>
      </c>
      <c r="G773" s="678" t="s">
        <v>488</v>
      </c>
      <c r="H773" s="678"/>
      <c r="I773" s="678"/>
      <c r="J773" s="678"/>
      <c r="K773" s="678"/>
      <c r="L773" s="678"/>
      <c r="M773" s="678"/>
      <c r="N773" s="678"/>
      <c r="O773" s="678"/>
      <c r="P773" s="678"/>
      <c r="Q773" s="678"/>
      <c r="R773" s="678"/>
      <c r="S773" s="678"/>
      <c r="T773" s="678"/>
      <c r="U773" s="678"/>
      <c r="V773" s="678"/>
      <c r="W773" s="678"/>
      <c r="X773" s="678"/>
      <c r="Y773" s="678"/>
      <c r="Z773" s="474"/>
      <c r="AA773" s="492"/>
      <c r="AB773" s="2"/>
    </row>
    <row r="774" spans="1:32" s="1" customFormat="1" ht="22.5" customHeight="1" x14ac:dyDescent="0.25">
      <c r="A774" s="522"/>
      <c r="B774" s="484"/>
      <c r="C774" s="245"/>
      <c r="D774" s="248"/>
      <c r="E774" s="480"/>
      <c r="F774" s="473"/>
      <c r="G774" s="678"/>
      <c r="H774" s="678"/>
      <c r="I774" s="678"/>
      <c r="J774" s="678"/>
      <c r="K774" s="678"/>
      <c r="L774" s="678"/>
      <c r="M774" s="678"/>
      <c r="N774" s="678"/>
      <c r="O774" s="678"/>
      <c r="P774" s="678"/>
      <c r="Q774" s="678"/>
      <c r="R774" s="678"/>
      <c r="S774" s="678"/>
      <c r="T774" s="678"/>
      <c r="U774" s="678"/>
      <c r="V774" s="678"/>
      <c r="W774" s="678"/>
      <c r="X774" s="678"/>
      <c r="Y774" s="678"/>
      <c r="Z774" s="474"/>
      <c r="AA774" s="492"/>
      <c r="AB774" s="2"/>
    </row>
    <row r="775" spans="1:32" s="1" customFormat="1" ht="22.5" customHeight="1" x14ac:dyDescent="0.25">
      <c r="A775" s="522"/>
      <c r="B775" s="484"/>
      <c r="C775" s="245"/>
      <c r="D775" s="248"/>
      <c r="E775" s="480"/>
      <c r="F775" s="45" t="s">
        <v>269</v>
      </c>
      <c r="G775" s="678" t="s">
        <v>489</v>
      </c>
      <c r="H775" s="678"/>
      <c r="I775" s="678"/>
      <c r="J775" s="678"/>
      <c r="K775" s="678"/>
      <c r="L775" s="678"/>
      <c r="M775" s="678"/>
      <c r="N775" s="678"/>
      <c r="O775" s="678"/>
      <c r="P775" s="678"/>
      <c r="Q775" s="678"/>
      <c r="R775" s="678"/>
      <c r="S775" s="678"/>
      <c r="T775" s="678"/>
      <c r="U775" s="678"/>
      <c r="V775" s="678"/>
      <c r="W775" s="678"/>
      <c r="X775" s="678"/>
      <c r="Y775" s="678"/>
      <c r="Z775" s="474"/>
      <c r="AA775" s="492"/>
      <c r="AB775" s="2"/>
    </row>
    <row r="776" spans="1:32" s="1" customFormat="1" ht="22.5" customHeight="1" x14ac:dyDescent="0.25">
      <c r="A776" s="522"/>
      <c r="B776" s="484"/>
      <c r="C776" s="245"/>
      <c r="D776" s="248"/>
      <c r="E776" s="480"/>
      <c r="F776" s="473"/>
      <c r="G776" s="678"/>
      <c r="H776" s="678"/>
      <c r="I776" s="678"/>
      <c r="J776" s="678"/>
      <c r="K776" s="678"/>
      <c r="L776" s="678"/>
      <c r="M776" s="678"/>
      <c r="N776" s="678"/>
      <c r="O776" s="678"/>
      <c r="P776" s="678"/>
      <c r="Q776" s="678"/>
      <c r="R776" s="678"/>
      <c r="S776" s="678"/>
      <c r="T776" s="678"/>
      <c r="U776" s="678"/>
      <c r="V776" s="678"/>
      <c r="W776" s="678"/>
      <c r="X776" s="678"/>
      <c r="Y776" s="678"/>
      <c r="Z776" s="474"/>
      <c r="AA776" s="492"/>
      <c r="AB776" s="2"/>
    </row>
    <row r="777" spans="1:32" s="1" customFormat="1" ht="22.5" customHeight="1" x14ac:dyDescent="0.25">
      <c r="A777" s="522"/>
      <c r="B777" s="484"/>
      <c r="C777" s="245"/>
      <c r="D777" s="248"/>
      <c r="E777" s="480"/>
      <c r="F777" s="45" t="s">
        <v>269</v>
      </c>
      <c r="G777" s="678" t="s">
        <v>490</v>
      </c>
      <c r="H777" s="678"/>
      <c r="I777" s="678"/>
      <c r="J777" s="678"/>
      <c r="K777" s="678"/>
      <c r="L777" s="678"/>
      <c r="M777" s="678"/>
      <c r="N777" s="678"/>
      <c r="O777" s="678"/>
      <c r="P777" s="678"/>
      <c r="Q777" s="678"/>
      <c r="R777" s="678"/>
      <c r="S777" s="678"/>
      <c r="T777" s="678"/>
      <c r="U777" s="678"/>
      <c r="V777" s="678"/>
      <c r="W777" s="678"/>
      <c r="X777" s="678"/>
      <c r="Y777" s="678"/>
      <c r="Z777" s="474"/>
      <c r="AA777" s="492"/>
      <c r="AB777" s="2"/>
    </row>
    <row r="778" spans="1:32" s="1" customFormat="1" ht="22.5" customHeight="1" x14ac:dyDescent="0.25">
      <c r="A778" s="522"/>
      <c r="B778" s="484"/>
      <c r="C778" s="245"/>
      <c r="D778" s="248"/>
      <c r="E778" s="480"/>
      <c r="F778" s="473"/>
      <c r="G778" s="678"/>
      <c r="H778" s="678"/>
      <c r="I778" s="678"/>
      <c r="J778" s="678"/>
      <c r="K778" s="678"/>
      <c r="L778" s="678"/>
      <c r="M778" s="678"/>
      <c r="N778" s="678"/>
      <c r="O778" s="678"/>
      <c r="P778" s="678"/>
      <c r="Q778" s="678"/>
      <c r="R778" s="678"/>
      <c r="S778" s="678"/>
      <c r="T778" s="678"/>
      <c r="U778" s="678"/>
      <c r="V778" s="678"/>
      <c r="W778" s="678"/>
      <c r="X778" s="678"/>
      <c r="Y778" s="678"/>
      <c r="Z778" s="474"/>
      <c r="AA778" s="492"/>
      <c r="AB778" s="2"/>
    </row>
    <row r="779" spans="1:32" s="1" customFormat="1" ht="22.5" customHeight="1" x14ac:dyDescent="0.25">
      <c r="A779" s="522"/>
      <c r="B779" s="484"/>
      <c r="C779" s="245"/>
      <c r="D779" s="248"/>
      <c r="E779" s="480"/>
      <c r="F779" s="473"/>
      <c r="G779" s="678"/>
      <c r="H779" s="678"/>
      <c r="I779" s="678"/>
      <c r="J779" s="678"/>
      <c r="K779" s="678"/>
      <c r="L779" s="678"/>
      <c r="M779" s="678"/>
      <c r="N779" s="678"/>
      <c r="O779" s="678"/>
      <c r="P779" s="678"/>
      <c r="Q779" s="678"/>
      <c r="R779" s="678"/>
      <c r="S779" s="678"/>
      <c r="T779" s="678"/>
      <c r="U779" s="678"/>
      <c r="V779" s="678"/>
      <c r="W779" s="678"/>
      <c r="X779" s="678"/>
      <c r="Y779" s="678"/>
      <c r="Z779" s="474"/>
      <c r="AA779" s="492"/>
      <c r="AB779" s="2"/>
    </row>
    <row r="780" spans="1:32" s="1" customFormat="1" ht="22.5" customHeight="1" x14ac:dyDescent="0.25">
      <c r="A780" s="522"/>
      <c r="B780" s="484"/>
      <c r="C780" s="245"/>
      <c r="D780" s="248"/>
      <c r="E780" s="480"/>
      <c r="F780" s="45" t="s">
        <v>269</v>
      </c>
      <c r="G780" s="678" t="s">
        <v>491</v>
      </c>
      <c r="H780" s="678"/>
      <c r="I780" s="678"/>
      <c r="J780" s="678"/>
      <c r="K780" s="678"/>
      <c r="L780" s="678"/>
      <c r="M780" s="678"/>
      <c r="N780" s="678"/>
      <c r="O780" s="678"/>
      <c r="P780" s="678"/>
      <c r="Q780" s="678"/>
      <c r="R780" s="678"/>
      <c r="S780" s="678"/>
      <c r="T780" s="678"/>
      <c r="U780" s="678"/>
      <c r="V780" s="678"/>
      <c r="W780" s="678"/>
      <c r="X780" s="678"/>
      <c r="Y780" s="678"/>
      <c r="Z780" s="474"/>
      <c r="AA780" s="492"/>
      <c r="AB780" s="2"/>
    </row>
    <row r="781" spans="1:32" s="1" customFormat="1" ht="22.5" customHeight="1" x14ac:dyDescent="0.25">
      <c r="A781" s="522"/>
      <c r="B781" s="484"/>
      <c r="C781" s="245"/>
      <c r="D781" s="248"/>
      <c r="E781" s="480"/>
      <c r="F781" s="473"/>
      <c r="G781" s="678"/>
      <c r="H781" s="678"/>
      <c r="I781" s="678"/>
      <c r="J781" s="678"/>
      <c r="K781" s="678"/>
      <c r="L781" s="678"/>
      <c r="M781" s="678"/>
      <c r="N781" s="678"/>
      <c r="O781" s="678"/>
      <c r="P781" s="678"/>
      <c r="Q781" s="678"/>
      <c r="R781" s="678"/>
      <c r="S781" s="678"/>
      <c r="T781" s="678"/>
      <c r="U781" s="678"/>
      <c r="V781" s="678"/>
      <c r="W781" s="678"/>
      <c r="X781" s="678"/>
      <c r="Y781" s="678"/>
      <c r="Z781" s="474"/>
      <c r="AA781" s="492"/>
      <c r="AB781" s="2"/>
    </row>
    <row r="782" spans="1:32" s="1" customFormat="1" ht="22.5" customHeight="1" x14ac:dyDescent="0.25">
      <c r="A782" s="522"/>
      <c r="B782" s="484"/>
      <c r="C782" s="245"/>
      <c r="D782" s="248"/>
      <c r="E782" s="480"/>
      <c r="F782" s="45" t="s">
        <v>269</v>
      </c>
      <c r="G782" s="678" t="s">
        <v>492</v>
      </c>
      <c r="H782" s="678"/>
      <c r="I782" s="678"/>
      <c r="J782" s="678"/>
      <c r="K782" s="678"/>
      <c r="L782" s="678"/>
      <c r="M782" s="678"/>
      <c r="N782" s="678"/>
      <c r="O782" s="678"/>
      <c r="P782" s="678"/>
      <c r="Q782" s="678"/>
      <c r="R782" s="678"/>
      <c r="S782" s="678"/>
      <c r="T782" s="678"/>
      <c r="U782" s="678"/>
      <c r="V782" s="678"/>
      <c r="W782" s="678"/>
      <c r="X782" s="678"/>
      <c r="Y782" s="678"/>
      <c r="Z782" s="474"/>
      <c r="AA782" s="492"/>
      <c r="AB782" s="239"/>
      <c r="AC782" s="14"/>
      <c r="AD782" s="14"/>
      <c r="AE782" s="14"/>
      <c r="AF782" s="14"/>
    </row>
    <row r="783" spans="1:32" s="1" customFormat="1" ht="22.5" customHeight="1" x14ac:dyDescent="0.25">
      <c r="A783" s="522"/>
      <c r="B783" s="484"/>
      <c r="C783" s="245"/>
      <c r="D783" s="248"/>
      <c r="E783" s="480"/>
      <c r="F783" s="473"/>
      <c r="G783" s="678"/>
      <c r="H783" s="678"/>
      <c r="I783" s="678"/>
      <c r="J783" s="678"/>
      <c r="K783" s="678"/>
      <c r="L783" s="678"/>
      <c r="M783" s="678"/>
      <c r="N783" s="678"/>
      <c r="O783" s="678"/>
      <c r="P783" s="678"/>
      <c r="Q783" s="678"/>
      <c r="R783" s="678"/>
      <c r="S783" s="678"/>
      <c r="T783" s="678"/>
      <c r="U783" s="678"/>
      <c r="V783" s="678"/>
      <c r="W783" s="678"/>
      <c r="X783" s="678"/>
      <c r="Y783" s="678"/>
      <c r="Z783" s="474"/>
      <c r="AA783" s="492"/>
      <c r="AB783" s="239"/>
      <c r="AC783" s="14"/>
      <c r="AD783" s="14"/>
      <c r="AE783" s="14"/>
      <c r="AF783" s="14"/>
    </row>
    <row r="784" spans="1:32" s="1" customFormat="1" ht="22.5" customHeight="1" x14ac:dyDescent="0.25">
      <c r="A784" s="522"/>
      <c r="B784" s="468"/>
      <c r="C784" s="245"/>
      <c r="D784" s="248"/>
      <c r="E784" s="480"/>
      <c r="F784" s="45" t="s">
        <v>269</v>
      </c>
      <c r="G784" s="678" t="s">
        <v>493</v>
      </c>
      <c r="H784" s="678"/>
      <c r="I784" s="678"/>
      <c r="J784" s="678"/>
      <c r="K784" s="678"/>
      <c r="L784" s="678"/>
      <c r="M784" s="678"/>
      <c r="N784" s="678"/>
      <c r="O784" s="678"/>
      <c r="P784" s="678"/>
      <c r="Q784" s="678"/>
      <c r="R784" s="678"/>
      <c r="S784" s="678"/>
      <c r="T784" s="678"/>
      <c r="U784" s="678"/>
      <c r="V784" s="678"/>
      <c r="W784" s="678"/>
      <c r="X784" s="678"/>
      <c r="Y784" s="678"/>
      <c r="Z784" s="474"/>
      <c r="AA784" s="492"/>
      <c r="AB784" s="2"/>
    </row>
    <row r="785" spans="1:28" s="1" customFormat="1" ht="22.5" customHeight="1" x14ac:dyDescent="0.25">
      <c r="A785" s="522"/>
      <c r="B785" s="468"/>
      <c r="C785" s="245"/>
      <c r="D785" s="248"/>
      <c r="E785" s="480"/>
      <c r="F785" s="473"/>
      <c r="G785" s="678"/>
      <c r="H785" s="678"/>
      <c r="I785" s="678"/>
      <c r="J785" s="678"/>
      <c r="K785" s="678"/>
      <c r="L785" s="678"/>
      <c r="M785" s="678"/>
      <c r="N785" s="678"/>
      <c r="O785" s="678"/>
      <c r="P785" s="678"/>
      <c r="Q785" s="678"/>
      <c r="R785" s="678"/>
      <c r="S785" s="678"/>
      <c r="T785" s="678"/>
      <c r="U785" s="678"/>
      <c r="V785" s="678"/>
      <c r="W785" s="678"/>
      <c r="X785" s="678"/>
      <c r="Y785" s="678"/>
      <c r="Z785" s="474"/>
      <c r="AA785" s="492"/>
      <c r="AB785" s="2"/>
    </row>
    <row r="786" spans="1:28" s="1" customFormat="1" ht="22.5" customHeight="1" x14ac:dyDescent="0.25">
      <c r="A786" s="522"/>
      <c r="B786" s="468"/>
      <c r="C786" s="245"/>
      <c r="D786" s="248"/>
      <c r="E786" s="480"/>
      <c r="F786" s="45" t="s">
        <v>269</v>
      </c>
      <c r="G786" s="678" t="s">
        <v>494</v>
      </c>
      <c r="H786" s="678"/>
      <c r="I786" s="678"/>
      <c r="J786" s="678"/>
      <c r="K786" s="678"/>
      <c r="L786" s="678"/>
      <c r="M786" s="678"/>
      <c r="N786" s="678"/>
      <c r="O786" s="678"/>
      <c r="P786" s="678"/>
      <c r="Q786" s="678"/>
      <c r="R786" s="678"/>
      <c r="S786" s="678"/>
      <c r="T786" s="678"/>
      <c r="U786" s="678"/>
      <c r="V786" s="678"/>
      <c r="W786" s="678"/>
      <c r="X786" s="678"/>
      <c r="Y786" s="678"/>
      <c r="Z786" s="474"/>
      <c r="AA786" s="492"/>
      <c r="AB786" s="2"/>
    </row>
    <row r="787" spans="1:28" s="1" customFormat="1" ht="22.5" customHeight="1" x14ac:dyDescent="0.25">
      <c r="A787" s="522"/>
      <c r="B787" s="468"/>
      <c r="C787" s="245"/>
      <c r="D787" s="248"/>
      <c r="E787" s="480"/>
      <c r="F787" s="45" t="s">
        <v>269</v>
      </c>
      <c r="G787" s="678" t="s">
        <v>495</v>
      </c>
      <c r="H787" s="678"/>
      <c r="I787" s="678"/>
      <c r="J787" s="678"/>
      <c r="K787" s="678"/>
      <c r="L787" s="678"/>
      <c r="M787" s="678"/>
      <c r="N787" s="678"/>
      <c r="O787" s="678"/>
      <c r="P787" s="678"/>
      <c r="Q787" s="678"/>
      <c r="R787" s="678"/>
      <c r="S787" s="678"/>
      <c r="T787" s="678"/>
      <c r="U787" s="678"/>
      <c r="V787" s="678"/>
      <c r="W787" s="678"/>
      <c r="X787" s="678"/>
      <c r="Y787" s="678"/>
      <c r="Z787" s="474"/>
      <c r="AA787" s="492"/>
      <c r="AB787" s="2"/>
    </row>
    <row r="788" spans="1:28" s="1" customFormat="1" ht="22.5" customHeight="1" x14ac:dyDescent="0.25">
      <c r="A788" s="522"/>
      <c r="B788" s="468"/>
      <c r="C788" s="245"/>
      <c r="D788" s="248"/>
      <c r="E788" s="480"/>
      <c r="F788" s="497"/>
      <c r="G788" s="678" t="s">
        <v>738</v>
      </c>
      <c r="H788" s="678"/>
      <c r="I788" s="678"/>
      <c r="J788" s="678"/>
      <c r="K788" s="678"/>
      <c r="L788" s="678"/>
      <c r="M788" s="678"/>
      <c r="N788" s="678"/>
      <c r="O788" s="678"/>
      <c r="P788" s="678"/>
      <c r="Q788" s="678"/>
      <c r="R788" s="678"/>
      <c r="S788" s="678"/>
      <c r="T788" s="678"/>
      <c r="U788" s="678"/>
      <c r="V788" s="678"/>
      <c r="W788" s="678"/>
      <c r="X788" s="678"/>
      <c r="Y788" s="678"/>
      <c r="Z788" s="474"/>
      <c r="AA788" s="492"/>
      <c r="AB788" s="2"/>
    </row>
    <row r="789" spans="1:28" s="1" customFormat="1" ht="22.5" customHeight="1" x14ac:dyDescent="0.25">
      <c r="A789" s="522"/>
      <c r="B789" s="69"/>
      <c r="C789" s="253"/>
      <c r="D789" s="275"/>
      <c r="E789" s="511"/>
      <c r="F789" s="133"/>
      <c r="G789" s="133"/>
      <c r="H789" s="133"/>
      <c r="I789" s="133"/>
      <c r="J789" s="133"/>
      <c r="K789" s="133"/>
      <c r="L789" s="133"/>
      <c r="M789" s="133"/>
      <c r="N789" s="133"/>
      <c r="O789" s="133"/>
      <c r="P789" s="133"/>
      <c r="Q789" s="133"/>
      <c r="R789" s="133"/>
      <c r="S789" s="133"/>
      <c r="T789" s="133"/>
      <c r="U789" s="133"/>
      <c r="V789" s="133"/>
      <c r="W789" s="133"/>
      <c r="X789" s="133"/>
      <c r="Y789" s="133"/>
      <c r="Z789" s="92"/>
      <c r="AA789" s="492"/>
      <c r="AB789" s="2"/>
    </row>
    <row r="790" spans="1:28" s="1" customFormat="1" ht="22.5" customHeight="1" x14ac:dyDescent="0.25">
      <c r="A790" s="522" t="s">
        <v>573</v>
      </c>
      <c r="B790" s="667" t="s">
        <v>665</v>
      </c>
      <c r="C790" s="245">
        <v>69</v>
      </c>
      <c r="D790" s="92" t="s">
        <v>4</v>
      </c>
      <c r="E790" s="757" t="s">
        <v>496</v>
      </c>
      <c r="F790" s="702"/>
      <c r="G790" s="702"/>
      <c r="H790" s="702"/>
      <c r="I790" s="702"/>
      <c r="J790" s="702"/>
      <c r="K790" s="702"/>
      <c r="L790" s="702"/>
      <c r="M790" s="702"/>
      <c r="N790" s="702"/>
      <c r="O790" s="702"/>
      <c r="P790" s="702"/>
      <c r="Q790" s="702"/>
      <c r="R790" s="702"/>
      <c r="S790" s="702"/>
      <c r="T790" s="702"/>
      <c r="U790" s="702"/>
      <c r="V790" s="702"/>
      <c r="W790" s="702"/>
      <c r="X790" s="702"/>
      <c r="Y790" s="702"/>
      <c r="Z790" s="758"/>
      <c r="AA790" s="492"/>
      <c r="AB790" s="538">
        <f>VLOOKUP(D790,$AI$57:$AJ$59,2,FALSE)</f>
        <v>0</v>
      </c>
    </row>
    <row r="791" spans="1:28" s="1" customFormat="1" ht="22.5" customHeight="1" x14ac:dyDescent="0.25">
      <c r="A791" s="522"/>
      <c r="B791" s="667"/>
      <c r="C791" s="245"/>
      <c r="D791" s="248"/>
      <c r="E791" s="480"/>
      <c r="F791" s="45" t="s">
        <v>269</v>
      </c>
      <c r="G791" s="675" t="s">
        <v>499</v>
      </c>
      <c r="H791" s="675"/>
      <c r="I791" s="675"/>
      <c r="J791" s="675"/>
      <c r="K791" s="675"/>
      <c r="L791" s="675"/>
      <c r="M791" s="675"/>
      <c r="N791" s="675"/>
      <c r="O791" s="675"/>
      <c r="P791" s="672"/>
      <c r="Q791" s="672"/>
      <c r="R791" s="675" t="s">
        <v>498</v>
      </c>
      <c r="S791" s="675"/>
      <c r="T791" s="533"/>
      <c r="U791" s="533"/>
      <c r="V791" s="533"/>
      <c r="W791" s="533"/>
      <c r="X791" s="533"/>
      <c r="Y791" s="533"/>
      <c r="Z791" s="28"/>
      <c r="AA791" s="492"/>
      <c r="AB791" s="2"/>
    </row>
    <row r="792" spans="1:28" s="1" customFormat="1" ht="22.5" customHeight="1" x14ac:dyDescent="0.25">
      <c r="A792" s="522"/>
      <c r="B792" s="667"/>
      <c r="C792" s="245"/>
      <c r="D792" s="248"/>
      <c r="E792" s="480"/>
      <c r="F792" s="45" t="s">
        <v>269</v>
      </c>
      <c r="G792" s="675" t="s">
        <v>500</v>
      </c>
      <c r="H792" s="675"/>
      <c r="I792" s="675"/>
      <c r="J792" s="675"/>
      <c r="K792" s="675"/>
      <c r="L792" s="675"/>
      <c r="M792" s="675"/>
      <c r="N792" s="675"/>
      <c r="O792" s="675"/>
      <c r="P792" s="672"/>
      <c r="Q792" s="672"/>
      <c r="R792" s="675" t="s">
        <v>498</v>
      </c>
      <c r="S792" s="675"/>
      <c r="T792" s="533"/>
      <c r="U792" s="533"/>
      <c r="V792" s="533"/>
      <c r="W792" s="533"/>
      <c r="X792" s="533"/>
      <c r="Y792" s="533"/>
      <c r="Z792" s="28"/>
      <c r="AA792" s="492"/>
      <c r="AB792" s="2"/>
    </row>
    <row r="793" spans="1:28" s="1" customFormat="1" ht="22.5" customHeight="1" x14ac:dyDescent="0.25">
      <c r="A793" s="522"/>
      <c r="B793" s="484"/>
      <c r="C793" s="245"/>
      <c r="D793" s="247"/>
      <c r="E793" s="480"/>
      <c r="F793" s="45" t="s">
        <v>269</v>
      </c>
      <c r="G793" s="675" t="s">
        <v>501</v>
      </c>
      <c r="H793" s="675"/>
      <c r="I793" s="675"/>
      <c r="J793" s="675"/>
      <c r="K793" s="675"/>
      <c r="L793" s="675"/>
      <c r="M793" s="675"/>
      <c r="N793" s="675"/>
      <c r="O793" s="675"/>
      <c r="P793" s="672"/>
      <c r="Q793" s="672"/>
      <c r="R793" s="675" t="s">
        <v>498</v>
      </c>
      <c r="S793" s="675"/>
      <c r="T793" s="533"/>
      <c r="U793" s="533"/>
      <c r="V793" s="533"/>
      <c r="W793" s="533"/>
      <c r="X793" s="533"/>
      <c r="Y793" s="533"/>
      <c r="Z793" s="28"/>
      <c r="AA793" s="502"/>
      <c r="AB793" s="2"/>
    </row>
    <row r="794" spans="1:28" s="1" customFormat="1" ht="22.5" customHeight="1" x14ac:dyDescent="0.25">
      <c r="A794" s="522"/>
      <c r="B794" s="484"/>
      <c r="C794" s="245"/>
      <c r="D794" s="247"/>
      <c r="E794" s="480"/>
      <c r="F794" s="45" t="s">
        <v>269</v>
      </c>
      <c r="G794" s="675" t="s">
        <v>497</v>
      </c>
      <c r="H794" s="675"/>
      <c r="I794" s="675"/>
      <c r="J794" s="675"/>
      <c r="K794" s="675"/>
      <c r="L794" s="675"/>
      <c r="M794" s="675"/>
      <c r="N794" s="675"/>
      <c r="O794" s="675"/>
      <c r="P794" s="672"/>
      <c r="Q794" s="672"/>
      <c r="R794" s="675" t="s">
        <v>498</v>
      </c>
      <c r="S794" s="675"/>
      <c r="T794" s="533"/>
      <c r="U794" s="533"/>
      <c r="V794" s="533"/>
      <c r="W794" s="533"/>
      <c r="X794" s="533"/>
      <c r="Y794" s="533"/>
      <c r="Z794" s="28"/>
      <c r="AA794" s="502"/>
      <c r="AB794" s="2"/>
    </row>
    <row r="795" spans="1:28" s="1" customFormat="1" ht="22.5" customHeight="1" x14ac:dyDescent="0.25">
      <c r="A795" s="522"/>
      <c r="B795" s="484"/>
      <c r="C795" s="245"/>
      <c r="D795" s="247"/>
      <c r="E795" s="480"/>
      <c r="F795" s="45" t="s">
        <v>269</v>
      </c>
      <c r="G795" s="675" t="s">
        <v>502</v>
      </c>
      <c r="H795" s="675"/>
      <c r="I795" s="675"/>
      <c r="J795" s="675"/>
      <c r="K795" s="675"/>
      <c r="L795" s="675"/>
      <c r="M795" s="675"/>
      <c r="N795" s="675"/>
      <c r="O795" s="675"/>
      <c r="P795" s="675"/>
      <c r="Q795" s="675"/>
      <c r="R795" s="675"/>
      <c r="S795" s="675"/>
      <c r="T795" s="675"/>
      <c r="U795" s="675"/>
      <c r="V795" s="675"/>
      <c r="W795" s="675"/>
      <c r="X795" s="675"/>
      <c r="Y795" s="675"/>
      <c r="Z795" s="28"/>
      <c r="AA795" s="502"/>
      <c r="AB795" s="2"/>
    </row>
    <row r="796" spans="1:28" s="1" customFormat="1" ht="22.5" customHeight="1" x14ac:dyDescent="0.25">
      <c r="A796" s="522"/>
      <c r="B796" s="69"/>
      <c r="C796" s="253"/>
      <c r="D796" s="247"/>
      <c r="E796" s="480"/>
      <c r="F796" s="45" t="s">
        <v>269</v>
      </c>
      <c r="G796" s="675" t="s">
        <v>503</v>
      </c>
      <c r="H796" s="675"/>
      <c r="I796" s="675"/>
      <c r="J796" s="675"/>
      <c r="K796" s="675"/>
      <c r="L796" s="675"/>
      <c r="M796" s="675"/>
      <c r="N796" s="675"/>
      <c r="O796" s="675"/>
      <c r="P796" s="675"/>
      <c r="Q796" s="675"/>
      <c r="R796" s="675"/>
      <c r="S796" s="675"/>
      <c r="T796" s="675"/>
      <c r="U796" s="675"/>
      <c r="V796" s="675"/>
      <c r="W796" s="675"/>
      <c r="X796" s="675"/>
      <c r="Y796" s="675"/>
      <c r="Z796" s="28"/>
      <c r="AA796" s="502"/>
      <c r="AB796" s="2"/>
    </row>
    <row r="797" spans="1:28" s="1" customFormat="1" ht="22.5" customHeight="1" x14ac:dyDescent="0.25">
      <c r="A797" s="522"/>
      <c r="B797" s="69"/>
      <c r="C797" s="253"/>
      <c r="D797" s="247"/>
      <c r="E797" s="480"/>
      <c r="F797" s="45" t="s">
        <v>269</v>
      </c>
      <c r="G797" s="675" t="s">
        <v>504</v>
      </c>
      <c r="H797" s="675"/>
      <c r="I797" s="675"/>
      <c r="J797" s="675"/>
      <c r="K797" s="675"/>
      <c r="L797" s="675"/>
      <c r="M797" s="675"/>
      <c r="N797" s="675"/>
      <c r="O797" s="675"/>
      <c r="P797" s="675"/>
      <c r="Q797" s="675"/>
      <c r="R797" s="675"/>
      <c r="S797" s="675"/>
      <c r="T797" s="675"/>
      <c r="U797" s="675"/>
      <c r="V797" s="675"/>
      <c r="W797" s="675"/>
      <c r="X797" s="675"/>
      <c r="Y797" s="675"/>
      <c r="Z797" s="28"/>
      <c r="AA797" s="502"/>
      <c r="AB797" s="2"/>
    </row>
    <row r="798" spans="1:28" s="1" customFormat="1" ht="22.5" customHeight="1" x14ac:dyDescent="0.25">
      <c r="A798" s="522"/>
      <c r="B798" s="69"/>
      <c r="C798" s="253"/>
      <c r="D798" s="247"/>
      <c r="E798" s="480"/>
      <c r="F798" s="497"/>
      <c r="G798" s="482"/>
      <c r="H798" s="482"/>
      <c r="I798" s="482"/>
      <c r="J798" s="482"/>
      <c r="K798" s="482"/>
      <c r="L798" s="482"/>
      <c r="M798" s="482"/>
      <c r="N798" s="482"/>
      <c r="O798" s="482"/>
      <c r="P798" s="482"/>
      <c r="Q798" s="482"/>
      <c r="R798" s="482"/>
      <c r="S798" s="482"/>
      <c r="T798" s="482"/>
      <c r="U798" s="482"/>
      <c r="V798" s="482"/>
      <c r="W798" s="482"/>
      <c r="X798" s="482"/>
      <c r="Y798" s="482"/>
      <c r="Z798" s="28"/>
      <c r="AA798" s="502"/>
      <c r="AB798" s="2"/>
    </row>
    <row r="799" spans="1:28" s="1" customFormat="1" ht="22.5" customHeight="1" x14ac:dyDescent="0.25">
      <c r="A799" s="522"/>
      <c r="B799" s="69"/>
      <c r="C799" s="253"/>
      <c r="D799" s="247"/>
      <c r="E799" s="480" t="s">
        <v>409</v>
      </c>
      <c r="F799" s="671" t="s">
        <v>505</v>
      </c>
      <c r="G799" s="671"/>
      <c r="H799" s="671"/>
      <c r="I799" s="671"/>
      <c r="J799" s="671"/>
      <c r="K799" s="703" t="s">
        <v>331</v>
      </c>
      <c r="L799" s="703"/>
      <c r="M799" s="703"/>
      <c r="N799" s="515"/>
      <c r="O799" s="678"/>
      <c r="P799" s="678"/>
      <c r="Q799" s="678"/>
      <c r="R799" s="678"/>
      <c r="S799" s="678"/>
      <c r="T799" s="678"/>
      <c r="U799" s="678"/>
      <c r="V799" s="678"/>
      <c r="W799" s="678"/>
      <c r="X799" s="678"/>
      <c r="Y799" s="678"/>
      <c r="Z799" s="66"/>
      <c r="AA799" s="502"/>
      <c r="AB799" s="2"/>
    </row>
    <row r="800" spans="1:28" s="1" customFormat="1" ht="22.5" customHeight="1" x14ac:dyDescent="0.25">
      <c r="A800" s="522"/>
      <c r="B800" s="69"/>
      <c r="C800" s="253"/>
      <c r="D800" s="247"/>
      <c r="E800" s="480"/>
      <c r="F800" s="515"/>
      <c r="G800" s="515"/>
      <c r="H800" s="515"/>
      <c r="I800" s="515"/>
      <c r="J800" s="515"/>
      <c r="K800" s="703" t="s">
        <v>332</v>
      </c>
      <c r="L800" s="703"/>
      <c r="M800" s="703"/>
      <c r="N800" s="515"/>
      <c r="O800" s="678"/>
      <c r="P800" s="678"/>
      <c r="Q800" s="678"/>
      <c r="R800" s="678"/>
      <c r="S800" s="678"/>
      <c r="T800" s="678"/>
      <c r="U800" s="678"/>
      <c r="V800" s="678"/>
      <c r="W800" s="678"/>
      <c r="X800" s="678"/>
      <c r="Y800" s="678"/>
      <c r="Z800" s="66"/>
      <c r="AA800" s="26"/>
      <c r="AB800" s="2"/>
    </row>
    <row r="801" spans="1:28" s="1" customFormat="1" ht="22.5" customHeight="1" x14ac:dyDescent="0.25">
      <c r="A801" s="522"/>
      <c r="B801" s="69"/>
      <c r="C801" s="253"/>
      <c r="D801" s="247"/>
      <c r="E801" s="480"/>
      <c r="F801" s="515"/>
      <c r="G801" s="515"/>
      <c r="H801" s="515"/>
      <c r="I801" s="515"/>
      <c r="J801" s="515"/>
      <c r="K801" s="515"/>
      <c r="L801" s="515"/>
      <c r="M801" s="515"/>
      <c r="N801" s="515"/>
      <c r="O801" s="515"/>
      <c r="P801" s="470"/>
      <c r="Q801" s="470"/>
      <c r="R801" s="470"/>
      <c r="S801" s="470"/>
      <c r="T801" s="470"/>
      <c r="U801" s="470"/>
      <c r="V801" s="470"/>
      <c r="W801" s="470"/>
      <c r="X801" s="470"/>
      <c r="Y801" s="470"/>
      <c r="Z801" s="66"/>
      <c r="AA801" s="26"/>
      <c r="AB801" s="2"/>
    </row>
    <row r="802" spans="1:28" s="1" customFormat="1" ht="22.5" customHeight="1" x14ac:dyDescent="0.25">
      <c r="A802" s="522"/>
      <c r="B802" s="69"/>
      <c r="C802" s="253"/>
      <c r="D802" s="247"/>
      <c r="E802" s="704" t="s">
        <v>506</v>
      </c>
      <c r="F802" s="680"/>
      <c r="G802" s="680"/>
      <c r="H802" s="680"/>
      <c r="I802" s="680"/>
      <c r="J802" s="680"/>
      <c r="K802" s="680"/>
      <c r="L802" s="680"/>
      <c r="M802" s="680"/>
      <c r="N802" s="680"/>
      <c r="O802" s="680"/>
      <c r="P802" s="680"/>
      <c r="Q802" s="680"/>
      <c r="R802" s="680"/>
      <c r="S802" s="680"/>
      <c r="T802" s="680"/>
      <c r="U802" s="680"/>
      <c r="V802" s="680"/>
      <c r="W802" s="680"/>
      <c r="X802" s="680"/>
      <c r="Y802" s="680"/>
      <c r="Z802" s="667"/>
      <c r="AA802" s="26"/>
      <c r="AB802" s="2"/>
    </row>
    <row r="803" spans="1:28" s="1" customFormat="1" ht="22.5" customHeight="1" x14ac:dyDescent="0.25">
      <c r="A803" s="522"/>
      <c r="B803" s="69"/>
      <c r="C803" s="253"/>
      <c r="D803" s="247"/>
      <c r="E803" s="704"/>
      <c r="F803" s="680"/>
      <c r="G803" s="680"/>
      <c r="H803" s="680"/>
      <c r="I803" s="680"/>
      <c r="J803" s="680"/>
      <c r="K803" s="680"/>
      <c r="L803" s="680"/>
      <c r="M803" s="680"/>
      <c r="N803" s="680"/>
      <c r="O803" s="680"/>
      <c r="P803" s="680"/>
      <c r="Q803" s="680"/>
      <c r="R803" s="680"/>
      <c r="S803" s="680"/>
      <c r="T803" s="680"/>
      <c r="U803" s="680"/>
      <c r="V803" s="680"/>
      <c r="W803" s="680"/>
      <c r="X803" s="680"/>
      <c r="Y803" s="680"/>
      <c r="Z803" s="667"/>
      <c r="AA803" s="26"/>
      <c r="AB803" s="2"/>
    </row>
    <row r="804" spans="1:28" s="1" customFormat="1" ht="22.5" customHeight="1" x14ac:dyDescent="0.25">
      <c r="A804" s="522"/>
      <c r="B804" s="69"/>
      <c r="C804" s="253"/>
      <c r="D804" s="247"/>
      <c r="E804" s="483"/>
      <c r="F804" s="475"/>
      <c r="G804" s="475"/>
      <c r="H804" s="475"/>
      <c r="I804" s="475"/>
      <c r="J804" s="475"/>
      <c r="K804" s="475"/>
      <c r="L804" s="475"/>
      <c r="M804" s="475"/>
      <c r="N804" s="475"/>
      <c r="O804" s="475"/>
      <c r="P804" s="475"/>
      <c r="Q804" s="475"/>
      <c r="R804" s="475"/>
      <c r="S804" s="475"/>
      <c r="T804" s="475"/>
      <c r="U804" s="475"/>
      <c r="V804" s="475"/>
      <c r="W804" s="475"/>
      <c r="X804" s="475"/>
      <c r="Y804" s="475"/>
      <c r="Z804" s="484"/>
      <c r="AA804" s="26"/>
      <c r="AB804" s="2"/>
    </row>
    <row r="805" spans="1:28" s="1" customFormat="1" ht="22.5" customHeight="1" x14ac:dyDescent="0.25">
      <c r="A805" s="522"/>
      <c r="B805" s="69"/>
      <c r="C805" s="253"/>
      <c r="D805" s="247"/>
      <c r="E805" s="749" t="s">
        <v>507</v>
      </c>
      <c r="F805" s="720"/>
      <c r="G805" s="720"/>
      <c r="H805" s="720"/>
      <c r="I805" s="720"/>
      <c r="J805" s="720"/>
      <c r="K805" s="720"/>
      <c r="L805" s="720"/>
      <c r="M805" s="720"/>
      <c r="N805" s="720"/>
      <c r="O805" s="720"/>
      <c r="P805" s="720"/>
      <c r="Q805" s="720"/>
      <c r="R805" s="720"/>
      <c r="S805" s="720"/>
      <c r="T805" s="720"/>
      <c r="U805" s="720"/>
      <c r="V805" s="720"/>
      <c r="W805" s="720"/>
      <c r="X805" s="720"/>
      <c r="Y805" s="720"/>
      <c r="Z805" s="750"/>
      <c r="AA805" s="26"/>
      <c r="AB805" s="2"/>
    </row>
    <row r="806" spans="1:28" s="1" customFormat="1" ht="22.5" customHeight="1" x14ac:dyDescent="0.25">
      <c r="A806" s="522"/>
      <c r="B806" s="69"/>
      <c r="C806" s="253"/>
      <c r="D806" s="247"/>
      <c r="E806" s="749"/>
      <c r="F806" s="720"/>
      <c r="G806" s="720"/>
      <c r="H806" s="720"/>
      <c r="I806" s="720"/>
      <c r="J806" s="720"/>
      <c r="K806" s="720"/>
      <c r="L806" s="720"/>
      <c r="M806" s="720"/>
      <c r="N806" s="720"/>
      <c r="O806" s="720"/>
      <c r="P806" s="720"/>
      <c r="Q806" s="720"/>
      <c r="R806" s="720"/>
      <c r="S806" s="720"/>
      <c r="T806" s="720"/>
      <c r="U806" s="720"/>
      <c r="V806" s="720"/>
      <c r="W806" s="720"/>
      <c r="X806" s="720"/>
      <c r="Y806" s="720"/>
      <c r="Z806" s="750"/>
      <c r="AA806" s="26"/>
      <c r="AB806" s="2"/>
    </row>
    <row r="807" spans="1:28" s="1" customFormat="1" ht="22.5" customHeight="1" x14ac:dyDescent="0.25">
      <c r="A807" s="522"/>
      <c r="B807" s="484"/>
      <c r="C807" s="245"/>
      <c r="D807" s="248"/>
      <c r="E807" s="749"/>
      <c r="F807" s="720"/>
      <c r="G807" s="720"/>
      <c r="H807" s="720"/>
      <c r="I807" s="720"/>
      <c r="J807" s="720"/>
      <c r="K807" s="720"/>
      <c r="L807" s="720"/>
      <c r="M807" s="720"/>
      <c r="N807" s="720"/>
      <c r="O807" s="720"/>
      <c r="P807" s="720"/>
      <c r="Q807" s="720"/>
      <c r="R807" s="720"/>
      <c r="S807" s="720"/>
      <c r="T807" s="720"/>
      <c r="U807" s="720"/>
      <c r="V807" s="720"/>
      <c r="W807" s="720"/>
      <c r="X807" s="720"/>
      <c r="Y807" s="720"/>
      <c r="Z807" s="750"/>
      <c r="AA807" s="492"/>
      <c r="AB807" s="2"/>
    </row>
    <row r="808" spans="1:28" s="1" customFormat="1" ht="22.5" customHeight="1" x14ac:dyDescent="0.25">
      <c r="A808" s="522"/>
      <c r="B808" s="484"/>
      <c r="C808" s="245"/>
      <c r="D808" s="275"/>
      <c r="E808" s="483"/>
      <c r="F808" s="475"/>
      <c r="G808" s="475"/>
      <c r="H808" s="475"/>
      <c r="I808" s="475"/>
      <c r="J808" s="475"/>
      <c r="K808" s="475"/>
      <c r="L808" s="475"/>
      <c r="M808" s="475"/>
      <c r="N808" s="475"/>
      <c r="O808" s="475"/>
      <c r="P808" s="475"/>
      <c r="Q808" s="475"/>
      <c r="R808" s="475"/>
      <c r="S808" s="475"/>
      <c r="T808" s="475"/>
      <c r="U808" s="475"/>
      <c r="V808" s="475"/>
      <c r="W808" s="475"/>
      <c r="X808" s="475"/>
      <c r="Y808" s="475"/>
      <c r="Z808" s="484"/>
      <c r="AA808" s="492"/>
      <c r="AB808" s="2"/>
    </row>
    <row r="809" spans="1:28" s="1" customFormat="1" ht="22.5" customHeight="1" x14ac:dyDescent="0.25">
      <c r="A809" s="522" t="s">
        <v>575</v>
      </c>
      <c r="B809" s="667" t="s">
        <v>666</v>
      </c>
      <c r="C809" s="245">
        <v>70</v>
      </c>
      <c r="D809" s="92" t="s">
        <v>4</v>
      </c>
      <c r="E809" s="677" t="s">
        <v>212</v>
      </c>
      <c r="F809" s="678"/>
      <c r="G809" s="678"/>
      <c r="H809" s="678"/>
      <c r="I809" s="678"/>
      <c r="J809" s="678"/>
      <c r="K809" s="678"/>
      <c r="L809" s="678"/>
      <c r="M809" s="678"/>
      <c r="N809" s="678"/>
      <c r="O809" s="678"/>
      <c r="P809" s="678"/>
      <c r="Q809" s="678"/>
      <c r="R809" s="678"/>
      <c r="S809" s="678"/>
      <c r="T809" s="678"/>
      <c r="U809" s="678"/>
      <c r="V809" s="678"/>
      <c r="W809" s="678"/>
      <c r="X809" s="678"/>
      <c r="Y809" s="678"/>
      <c r="Z809" s="679"/>
      <c r="AA809" s="492" t="s">
        <v>46</v>
      </c>
      <c r="AB809" s="538">
        <f>VLOOKUP(D809,$AI$57:$AJ$59,2,FALSE)</f>
        <v>0</v>
      </c>
    </row>
    <row r="810" spans="1:28" s="1" customFormat="1" ht="22.5" customHeight="1" x14ac:dyDescent="0.25">
      <c r="A810" s="522"/>
      <c r="B810" s="667"/>
      <c r="C810" s="245"/>
      <c r="D810" s="248"/>
      <c r="E810" s="483"/>
      <c r="F810" s="680" t="s">
        <v>330</v>
      </c>
      <c r="G810" s="680"/>
      <c r="H810" s="680"/>
      <c r="I810" s="680"/>
      <c r="J810" s="680"/>
      <c r="K810" s="680"/>
      <c r="L810" s="680"/>
      <c r="M810" s="680"/>
      <c r="N810" s="680"/>
      <c r="O810" s="680"/>
      <c r="P810" s="680"/>
      <c r="Q810" s="680"/>
      <c r="R810" s="680"/>
      <c r="S810" s="680"/>
      <c r="T810" s="680"/>
      <c r="U810" s="680"/>
      <c r="V810" s="680"/>
      <c r="W810" s="680"/>
      <c r="X810" s="680"/>
      <c r="Y810" s="680"/>
      <c r="Z810" s="484"/>
      <c r="AA810" s="492"/>
      <c r="AB810" s="2"/>
    </row>
    <row r="811" spans="1:28" s="1" customFormat="1" ht="22.5" customHeight="1" x14ac:dyDescent="0.25">
      <c r="A811" s="522"/>
      <c r="B811" s="667"/>
      <c r="C811" s="245"/>
      <c r="D811" s="248"/>
      <c r="E811" s="483"/>
      <c r="F811" s="475"/>
      <c r="G811" s="475"/>
      <c r="H811" s="475"/>
      <c r="I811" s="475"/>
      <c r="J811" s="475"/>
      <c r="K811" s="475"/>
      <c r="L811" s="475"/>
      <c r="M811" s="475"/>
      <c r="N811" s="475"/>
      <c r="O811" s="475"/>
      <c r="P811" s="475"/>
      <c r="Q811" s="475"/>
      <c r="R811" s="475"/>
      <c r="S811" s="475"/>
      <c r="T811" s="475"/>
      <c r="U811" s="475"/>
      <c r="V811" s="475"/>
      <c r="W811" s="475"/>
      <c r="X811" s="475"/>
      <c r="Y811" s="475"/>
      <c r="Z811" s="484"/>
      <c r="AA811" s="666" t="s">
        <v>47</v>
      </c>
      <c r="AB811" s="2"/>
    </row>
    <row r="812" spans="1:28" s="1" customFormat="1" ht="22.5" customHeight="1" x14ac:dyDescent="0.25">
      <c r="A812" s="522"/>
      <c r="B812" s="484"/>
      <c r="C812" s="245"/>
      <c r="D812" s="248"/>
      <c r="E812" s="677" t="s">
        <v>213</v>
      </c>
      <c r="F812" s="678"/>
      <c r="G812" s="678"/>
      <c r="H812" s="678"/>
      <c r="I812" s="678"/>
      <c r="J812" s="678"/>
      <c r="K812" s="678"/>
      <c r="L812" s="678"/>
      <c r="M812" s="678"/>
      <c r="N812" s="678"/>
      <c r="O812" s="678"/>
      <c r="P812" s="678"/>
      <c r="Q812" s="678"/>
      <c r="R812" s="678"/>
      <c r="S812" s="678"/>
      <c r="T812" s="678"/>
      <c r="U812" s="678"/>
      <c r="V812" s="678"/>
      <c r="W812" s="678"/>
      <c r="X812" s="678"/>
      <c r="Y812" s="678"/>
      <c r="Z812" s="679"/>
      <c r="AA812" s="666"/>
      <c r="AB812" s="2"/>
    </row>
    <row r="813" spans="1:28" s="1" customFormat="1" ht="22.5" customHeight="1" x14ac:dyDescent="0.25">
      <c r="A813" s="522"/>
      <c r="B813" s="484"/>
      <c r="C813" s="245"/>
      <c r="D813" s="248"/>
      <c r="E813" s="677"/>
      <c r="F813" s="678"/>
      <c r="G813" s="678"/>
      <c r="H813" s="678"/>
      <c r="I813" s="678"/>
      <c r="J813" s="678"/>
      <c r="K813" s="678"/>
      <c r="L813" s="678"/>
      <c r="M813" s="678"/>
      <c r="N813" s="678"/>
      <c r="O813" s="678"/>
      <c r="P813" s="678"/>
      <c r="Q813" s="678"/>
      <c r="R813" s="678"/>
      <c r="S813" s="678"/>
      <c r="T813" s="678"/>
      <c r="U813" s="678"/>
      <c r="V813" s="678"/>
      <c r="W813" s="678"/>
      <c r="X813" s="678"/>
      <c r="Y813" s="678"/>
      <c r="Z813" s="679"/>
      <c r="AA813" s="666"/>
      <c r="AB813" s="2"/>
    </row>
    <row r="814" spans="1:28" s="1" customFormat="1" ht="22.5" customHeight="1" x14ac:dyDescent="0.25">
      <c r="A814" s="522"/>
      <c r="B814" s="484"/>
      <c r="C814" s="245"/>
      <c r="D814" s="248"/>
      <c r="E814" s="677"/>
      <c r="F814" s="678"/>
      <c r="G814" s="678"/>
      <c r="H814" s="678"/>
      <c r="I814" s="678"/>
      <c r="J814" s="678"/>
      <c r="K814" s="678"/>
      <c r="L814" s="678"/>
      <c r="M814" s="678"/>
      <c r="N814" s="678"/>
      <c r="O814" s="678"/>
      <c r="P814" s="678"/>
      <c r="Q814" s="678"/>
      <c r="R814" s="678"/>
      <c r="S814" s="678"/>
      <c r="T814" s="678"/>
      <c r="U814" s="678"/>
      <c r="V814" s="678"/>
      <c r="W814" s="678"/>
      <c r="X814" s="678"/>
      <c r="Y814" s="678"/>
      <c r="Z814" s="679"/>
      <c r="AA814" s="666"/>
      <c r="AB814" s="2"/>
    </row>
    <row r="815" spans="1:28" s="1" customFormat="1" ht="22.5" customHeight="1" x14ac:dyDescent="0.25">
      <c r="A815" s="522"/>
      <c r="B815" s="484"/>
      <c r="C815" s="245"/>
      <c r="D815" s="248"/>
      <c r="E815" s="677"/>
      <c r="F815" s="678"/>
      <c r="G815" s="678"/>
      <c r="H815" s="678"/>
      <c r="I815" s="678"/>
      <c r="J815" s="678"/>
      <c r="K815" s="678"/>
      <c r="L815" s="678"/>
      <c r="M815" s="678"/>
      <c r="N815" s="678"/>
      <c r="O815" s="678"/>
      <c r="P815" s="678"/>
      <c r="Q815" s="678"/>
      <c r="R815" s="678"/>
      <c r="S815" s="678"/>
      <c r="T815" s="678"/>
      <c r="U815" s="678"/>
      <c r="V815" s="678"/>
      <c r="W815" s="678"/>
      <c r="X815" s="678"/>
      <c r="Y815" s="678"/>
      <c r="Z815" s="679"/>
      <c r="AA815" s="666"/>
      <c r="AB815" s="2"/>
    </row>
    <row r="816" spans="1:28" s="1" customFormat="1" ht="22.5" customHeight="1" x14ac:dyDescent="0.25">
      <c r="A816" s="522"/>
      <c r="B816" s="484"/>
      <c r="C816" s="245"/>
      <c r="D816" s="275"/>
      <c r="E816" s="483"/>
      <c r="F816" s="475"/>
      <c r="G816" s="475"/>
      <c r="H816" s="475"/>
      <c r="I816" s="475"/>
      <c r="J816" s="475"/>
      <c r="K816" s="475"/>
      <c r="L816" s="475"/>
      <c r="M816" s="475"/>
      <c r="N816" s="475"/>
      <c r="O816" s="475"/>
      <c r="P816" s="475"/>
      <c r="Q816" s="475"/>
      <c r="R816" s="475"/>
      <c r="S816" s="475"/>
      <c r="T816" s="475"/>
      <c r="U816" s="475"/>
      <c r="V816" s="475"/>
      <c r="W816" s="475"/>
      <c r="X816" s="475"/>
      <c r="Y816" s="475"/>
      <c r="Z816" s="484"/>
      <c r="AA816" s="666"/>
      <c r="AB816" s="2"/>
    </row>
    <row r="817" spans="1:28" s="1" customFormat="1" ht="22.5" customHeight="1" x14ac:dyDescent="0.25">
      <c r="A817" s="522" t="s">
        <v>577</v>
      </c>
      <c r="B817" s="667" t="s">
        <v>667</v>
      </c>
      <c r="C817" s="245">
        <v>71</v>
      </c>
      <c r="D817" s="92" t="s">
        <v>824</v>
      </c>
      <c r="E817" s="677" t="s">
        <v>262</v>
      </c>
      <c r="F817" s="678"/>
      <c r="G817" s="678"/>
      <c r="H817" s="678"/>
      <c r="I817" s="678"/>
      <c r="J817" s="678"/>
      <c r="K817" s="678"/>
      <c r="L817" s="678"/>
      <c r="M817" s="678"/>
      <c r="N817" s="678"/>
      <c r="O817" s="678"/>
      <c r="P817" s="678"/>
      <c r="Q817" s="678"/>
      <c r="R817" s="678"/>
      <c r="S817" s="678"/>
      <c r="T817" s="678"/>
      <c r="U817" s="678"/>
      <c r="V817" s="678"/>
      <c r="W817" s="678"/>
      <c r="X817" s="678"/>
      <c r="Y817" s="678"/>
      <c r="Z817" s="679"/>
      <c r="AA817" s="666"/>
      <c r="AB817" s="538">
        <f>VLOOKUP(D817,$AI$57:$AJ$59,2,FALSE)</f>
        <v>0</v>
      </c>
    </row>
    <row r="818" spans="1:28" s="1" customFormat="1" ht="22.5" customHeight="1" x14ac:dyDescent="0.25">
      <c r="A818" s="522"/>
      <c r="B818" s="667"/>
      <c r="C818" s="245"/>
      <c r="D818" s="248"/>
      <c r="E818" s="677"/>
      <c r="F818" s="678"/>
      <c r="G818" s="678"/>
      <c r="H818" s="678"/>
      <c r="I818" s="678"/>
      <c r="J818" s="678"/>
      <c r="K818" s="678"/>
      <c r="L818" s="678"/>
      <c r="M818" s="678"/>
      <c r="N818" s="678"/>
      <c r="O818" s="678"/>
      <c r="P818" s="678"/>
      <c r="Q818" s="678"/>
      <c r="R818" s="678"/>
      <c r="S818" s="678"/>
      <c r="T818" s="678"/>
      <c r="U818" s="678"/>
      <c r="V818" s="678"/>
      <c r="W818" s="678"/>
      <c r="X818" s="678"/>
      <c r="Y818" s="678"/>
      <c r="Z818" s="679"/>
      <c r="AA818" s="666"/>
      <c r="AB818" s="2"/>
    </row>
    <row r="819" spans="1:28" s="1" customFormat="1" ht="22.5" customHeight="1" x14ac:dyDescent="0.25">
      <c r="A819" s="522"/>
      <c r="B819" s="667"/>
      <c r="C819" s="245"/>
      <c r="D819" s="248"/>
      <c r="E819" s="677"/>
      <c r="F819" s="678"/>
      <c r="G819" s="678"/>
      <c r="H819" s="678"/>
      <c r="I819" s="678"/>
      <c r="J819" s="678"/>
      <c r="K819" s="678"/>
      <c r="L819" s="678"/>
      <c r="M819" s="678"/>
      <c r="N819" s="678"/>
      <c r="O819" s="678"/>
      <c r="P819" s="678"/>
      <c r="Q819" s="678"/>
      <c r="R819" s="678"/>
      <c r="S819" s="678"/>
      <c r="T819" s="678"/>
      <c r="U819" s="678"/>
      <c r="V819" s="678"/>
      <c r="W819" s="678"/>
      <c r="X819" s="678"/>
      <c r="Y819" s="678"/>
      <c r="Z819" s="679"/>
      <c r="AA819" s="666"/>
      <c r="AB819" s="2"/>
    </row>
    <row r="820" spans="1:28" s="1" customFormat="1" ht="22.5" customHeight="1" x14ac:dyDescent="0.25">
      <c r="A820" s="522"/>
      <c r="B820" s="667"/>
      <c r="C820" s="245"/>
      <c r="D820" s="248"/>
      <c r="E820" s="677"/>
      <c r="F820" s="678"/>
      <c r="G820" s="678"/>
      <c r="H820" s="678"/>
      <c r="I820" s="678"/>
      <c r="J820" s="678"/>
      <c r="K820" s="678"/>
      <c r="L820" s="678"/>
      <c r="M820" s="678"/>
      <c r="N820" s="678"/>
      <c r="O820" s="678"/>
      <c r="P820" s="678"/>
      <c r="Q820" s="678"/>
      <c r="R820" s="678"/>
      <c r="S820" s="678"/>
      <c r="T820" s="678"/>
      <c r="U820" s="678"/>
      <c r="V820" s="678"/>
      <c r="W820" s="678"/>
      <c r="X820" s="678"/>
      <c r="Y820" s="678"/>
      <c r="Z820" s="679"/>
      <c r="AA820" s="666"/>
      <c r="AB820" s="2"/>
    </row>
    <row r="821" spans="1:28" s="1" customFormat="1" ht="22.5" customHeight="1" x14ac:dyDescent="0.25">
      <c r="A821" s="522"/>
      <c r="B821" s="484"/>
      <c r="C821" s="245"/>
      <c r="D821" s="248"/>
      <c r="E821" s="677" t="s">
        <v>234</v>
      </c>
      <c r="F821" s="678"/>
      <c r="G821" s="678"/>
      <c r="H821" s="678"/>
      <c r="I821" s="678"/>
      <c r="J821" s="678"/>
      <c r="K821" s="678"/>
      <c r="L821" s="678"/>
      <c r="M821" s="678"/>
      <c r="N821" s="678"/>
      <c r="O821" s="678"/>
      <c r="P821" s="678"/>
      <c r="Q821" s="678"/>
      <c r="R821" s="678"/>
      <c r="S821" s="678"/>
      <c r="T821" s="678"/>
      <c r="U821" s="678"/>
      <c r="V821" s="678"/>
      <c r="W821" s="678"/>
      <c r="X821" s="678"/>
      <c r="Y821" s="678"/>
      <c r="Z821" s="679"/>
      <c r="AA821" s="492"/>
      <c r="AB821" s="2"/>
    </row>
    <row r="822" spans="1:28" s="1" customFormat="1" ht="22.5" customHeight="1" x14ac:dyDescent="0.25">
      <c r="A822" s="522"/>
      <c r="B822" s="484"/>
      <c r="C822" s="245"/>
      <c r="D822" s="248"/>
      <c r="E822" s="677"/>
      <c r="F822" s="678"/>
      <c r="G822" s="678"/>
      <c r="H822" s="678"/>
      <c r="I822" s="678"/>
      <c r="J822" s="678"/>
      <c r="K822" s="678"/>
      <c r="L822" s="678"/>
      <c r="M822" s="678"/>
      <c r="N822" s="678"/>
      <c r="O822" s="678"/>
      <c r="P822" s="678"/>
      <c r="Q822" s="678"/>
      <c r="R822" s="678"/>
      <c r="S822" s="678"/>
      <c r="T822" s="678"/>
      <c r="U822" s="678"/>
      <c r="V822" s="678"/>
      <c r="W822" s="678"/>
      <c r="X822" s="678"/>
      <c r="Y822" s="678"/>
      <c r="Z822" s="679"/>
      <c r="AA822" s="492"/>
      <c r="AB822" s="2"/>
    </row>
    <row r="823" spans="1:28" s="1" customFormat="1" ht="22.5" customHeight="1" x14ac:dyDescent="0.25">
      <c r="A823" s="522"/>
      <c r="B823" s="484"/>
      <c r="C823" s="245"/>
      <c r="D823" s="275"/>
      <c r="E823" s="483"/>
      <c r="F823" s="475"/>
      <c r="G823" s="475"/>
      <c r="H823" s="475"/>
      <c r="I823" s="475"/>
      <c r="J823" s="475"/>
      <c r="K823" s="475"/>
      <c r="L823" s="475"/>
      <c r="M823" s="475"/>
      <c r="N823" s="475"/>
      <c r="O823" s="475"/>
      <c r="P823" s="475"/>
      <c r="Q823" s="475"/>
      <c r="R823" s="475"/>
      <c r="S823" s="475"/>
      <c r="T823" s="475"/>
      <c r="U823" s="475"/>
      <c r="V823" s="475"/>
      <c r="W823" s="475"/>
      <c r="X823" s="475"/>
      <c r="Y823" s="475"/>
      <c r="Z823" s="484"/>
      <c r="AA823" s="492"/>
      <c r="AB823" s="2"/>
    </row>
    <row r="824" spans="1:28" s="1" customFormat="1" ht="22.5" customHeight="1" x14ac:dyDescent="0.25">
      <c r="A824" s="522" t="s">
        <v>603</v>
      </c>
      <c r="B824" s="667" t="s">
        <v>668</v>
      </c>
      <c r="C824" s="245">
        <v>72</v>
      </c>
      <c r="D824" s="92" t="s">
        <v>4</v>
      </c>
      <c r="E824" s="677" t="s">
        <v>50</v>
      </c>
      <c r="F824" s="678"/>
      <c r="G824" s="678"/>
      <c r="H824" s="678"/>
      <c r="I824" s="678"/>
      <c r="J824" s="678"/>
      <c r="K824" s="678"/>
      <c r="L824" s="678"/>
      <c r="M824" s="678"/>
      <c r="N824" s="678"/>
      <c r="O824" s="678"/>
      <c r="P824" s="678"/>
      <c r="Q824" s="678"/>
      <c r="R824" s="678"/>
      <c r="S824" s="678"/>
      <c r="T824" s="678"/>
      <c r="U824" s="678"/>
      <c r="V824" s="678"/>
      <c r="W824" s="678"/>
      <c r="X824" s="678"/>
      <c r="Y824" s="678"/>
      <c r="Z824" s="679"/>
      <c r="AA824" s="666" t="s">
        <v>733</v>
      </c>
      <c r="AB824" s="538">
        <f>VLOOKUP(D824,$AI$57:$AJ$59,2,FALSE)</f>
        <v>0</v>
      </c>
    </row>
    <row r="825" spans="1:28" s="1" customFormat="1" ht="22.5" customHeight="1" x14ac:dyDescent="0.25">
      <c r="A825" s="522"/>
      <c r="B825" s="667"/>
      <c r="C825" s="245"/>
      <c r="D825" s="248"/>
      <c r="E825" s="469"/>
      <c r="F825" s="45" t="s">
        <v>269</v>
      </c>
      <c r="G825" s="747" t="s">
        <v>509</v>
      </c>
      <c r="H825" s="748"/>
      <c r="I825" s="748"/>
      <c r="J825" s="748"/>
      <c r="K825" s="748"/>
      <c r="L825" s="748"/>
      <c r="M825" s="748"/>
      <c r="N825" s="748"/>
      <c r="O825" s="748"/>
      <c r="P825" s="748"/>
      <c r="Q825" s="748"/>
      <c r="R825" s="748"/>
      <c r="S825" s="748"/>
      <c r="T825" s="748"/>
      <c r="U825" s="748"/>
      <c r="V825" s="748"/>
      <c r="W825" s="748"/>
      <c r="X825" s="748"/>
      <c r="Y825" s="748"/>
      <c r="Z825" s="471"/>
      <c r="AA825" s="666"/>
      <c r="AB825" s="2"/>
    </row>
    <row r="826" spans="1:28" s="1" customFormat="1" ht="22.5" customHeight="1" x14ac:dyDescent="0.25">
      <c r="A826" s="522"/>
      <c r="B826" s="667"/>
      <c r="C826" s="245"/>
      <c r="D826" s="248"/>
      <c r="E826" s="480"/>
      <c r="F826" s="45" t="s">
        <v>269</v>
      </c>
      <c r="G826" s="745" t="s">
        <v>508</v>
      </c>
      <c r="H826" s="746"/>
      <c r="I826" s="746"/>
      <c r="J826" s="746"/>
      <c r="K826" s="746"/>
      <c r="L826" s="746"/>
      <c r="M826" s="746"/>
      <c r="N826" s="746"/>
      <c r="O826" s="746"/>
      <c r="P826" s="746"/>
      <c r="Q826" s="746"/>
      <c r="R826" s="746"/>
      <c r="S826" s="746"/>
      <c r="T826" s="746"/>
      <c r="U826" s="746"/>
      <c r="V826" s="746"/>
      <c r="W826" s="746"/>
      <c r="X826" s="746"/>
      <c r="Y826" s="746"/>
      <c r="Z826" s="28"/>
      <c r="AA826" s="666"/>
      <c r="AB826" s="2"/>
    </row>
    <row r="827" spans="1:28" s="1" customFormat="1" ht="22.5" customHeight="1" x14ac:dyDescent="0.25">
      <c r="A827" s="522"/>
      <c r="B827" s="667"/>
      <c r="C827" s="245"/>
      <c r="D827" s="248"/>
      <c r="E827" s="480"/>
      <c r="F827" s="532"/>
      <c r="G827" s="532"/>
      <c r="H827" s="532"/>
      <c r="I827" s="532"/>
      <c r="J827" s="532"/>
      <c r="K827" s="532"/>
      <c r="L827" s="532"/>
      <c r="M827" s="532"/>
      <c r="N827" s="532"/>
      <c r="O827" s="532"/>
      <c r="P827" s="532"/>
      <c r="Q827" s="532"/>
      <c r="R827" s="532"/>
      <c r="S827" s="532"/>
      <c r="T827" s="532"/>
      <c r="U827" s="532"/>
      <c r="V827" s="532"/>
      <c r="W827" s="532"/>
      <c r="X827" s="532"/>
      <c r="Y827" s="532"/>
      <c r="Z827" s="29"/>
      <c r="AA827" s="666"/>
      <c r="AB827" s="2"/>
    </row>
    <row r="828" spans="1:28" s="1" customFormat="1" ht="22.5" customHeight="1" x14ac:dyDescent="0.25">
      <c r="A828" s="522"/>
      <c r="B828" s="667"/>
      <c r="C828" s="245"/>
      <c r="D828" s="248"/>
      <c r="E828" s="677" t="s">
        <v>51</v>
      </c>
      <c r="F828" s="678"/>
      <c r="G828" s="678"/>
      <c r="H828" s="678"/>
      <c r="I828" s="678"/>
      <c r="J828" s="678"/>
      <c r="K828" s="678"/>
      <c r="L828" s="678"/>
      <c r="M828" s="678"/>
      <c r="N828" s="678"/>
      <c r="O828" s="678"/>
      <c r="P828" s="678"/>
      <c r="Q828" s="678"/>
      <c r="R828" s="678"/>
      <c r="S828" s="678"/>
      <c r="T828" s="678"/>
      <c r="U828" s="678"/>
      <c r="V828" s="678"/>
      <c r="W828" s="678"/>
      <c r="X828" s="678"/>
      <c r="Y828" s="678"/>
      <c r="Z828" s="679"/>
      <c r="AA828" s="666"/>
      <c r="AB828" s="2"/>
    </row>
    <row r="829" spans="1:28" s="1" customFormat="1" ht="22.5" customHeight="1" x14ac:dyDescent="0.25">
      <c r="A829" s="522"/>
      <c r="B829" s="484"/>
      <c r="C829" s="245"/>
      <c r="D829" s="248"/>
      <c r="E829" s="677"/>
      <c r="F829" s="678"/>
      <c r="G829" s="678"/>
      <c r="H829" s="678"/>
      <c r="I829" s="678"/>
      <c r="J829" s="678"/>
      <c r="K829" s="678"/>
      <c r="L829" s="678"/>
      <c r="M829" s="678"/>
      <c r="N829" s="678"/>
      <c r="O829" s="678"/>
      <c r="P829" s="678"/>
      <c r="Q829" s="678"/>
      <c r="R829" s="678"/>
      <c r="S829" s="678"/>
      <c r="T829" s="678"/>
      <c r="U829" s="678"/>
      <c r="V829" s="678"/>
      <c r="W829" s="678"/>
      <c r="X829" s="678"/>
      <c r="Y829" s="678"/>
      <c r="Z829" s="679"/>
      <c r="AA829" s="666"/>
      <c r="AB829" s="2"/>
    </row>
    <row r="830" spans="1:28" s="1" customFormat="1" ht="22.5" customHeight="1" x14ac:dyDescent="0.25">
      <c r="A830" s="522"/>
      <c r="B830" s="484"/>
      <c r="C830" s="245"/>
      <c r="D830" s="248"/>
      <c r="E830" s="677"/>
      <c r="F830" s="678"/>
      <c r="G830" s="678"/>
      <c r="H830" s="678"/>
      <c r="I830" s="678"/>
      <c r="J830" s="678"/>
      <c r="K830" s="678"/>
      <c r="L830" s="678"/>
      <c r="M830" s="678"/>
      <c r="N830" s="678"/>
      <c r="O830" s="678"/>
      <c r="P830" s="678"/>
      <c r="Q830" s="678"/>
      <c r="R830" s="678"/>
      <c r="S830" s="678"/>
      <c r="T830" s="678"/>
      <c r="U830" s="678"/>
      <c r="V830" s="678"/>
      <c r="W830" s="678"/>
      <c r="X830" s="678"/>
      <c r="Y830" s="678"/>
      <c r="Z830" s="679"/>
      <c r="AA830" s="492"/>
      <c r="AB830" s="2"/>
    </row>
    <row r="831" spans="1:28" s="1" customFormat="1" ht="22.5" customHeight="1" x14ac:dyDescent="0.25">
      <c r="A831" s="522"/>
      <c r="B831" s="484"/>
      <c r="C831" s="245"/>
      <c r="D831" s="275"/>
      <c r="E831" s="677"/>
      <c r="F831" s="678"/>
      <c r="G831" s="678"/>
      <c r="H831" s="678"/>
      <c r="I831" s="678"/>
      <c r="J831" s="678"/>
      <c r="K831" s="678"/>
      <c r="L831" s="678"/>
      <c r="M831" s="678"/>
      <c r="N831" s="678"/>
      <c r="O831" s="678"/>
      <c r="P831" s="678"/>
      <c r="Q831" s="678"/>
      <c r="R831" s="678"/>
      <c r="S831" s="678"/>
      <c r="T831" s="678"/>
      <c r="U831" s="678"/>
      <c r="V831" s="678"/>
      <c r="W831" s="678"/>
      <c r="X831" s="678"/>
      <c r="Y831" s="678"/>
      <c r="Z831" s="679"/>
      <c r="AA831" s="492"/>
      <c r="AB831" s="2"/>
    </row>
    <row r="832" spans="1:28" s="1" customFormat="1" ht="22.5" customHeight="1" x14ac:dyDescent="0.25">
      <c r="A832" s="522"/>
      <c r="B832" s="484"/>
      <c r="C832" s="245"/>
      <c r="D832" s="275"/>
      <c r="E832" s="480"/>
      <c r="F832" s="532"/>
      <c r="G832" s="532"/>
      <c r="H832" s="532"/>
      <c r="I832" s="532"/>
      <c r="J832" s="532"/>
      <c r="K832" s="532"/>
      <c r="L832" s="532"/>
      <c r="M832" s="532"/>
      <c r="N832" s="532"/>
      <c r="O832" s="532"/>
      <c r="P832" s="532"/>
      <c r="Q832" s="532"/>
      <c r="R832" s="532"/>
      <c r="S832" s="532"/>
      <c r="T832" s="532"/>
      <c r="U832" s="532"/>
      <c r="V832" s="532"/>
      <c r="W832" s="532"/>
      <c r="X832" s="532"/>
      <c r="Y832" s="532"/>
      <c r="Z832" s="29"/>
      <c r="AA832" s="492"/>
      <c r="AB832" s="2"/>
    </row>
    <row r="833" spans="1:28" s="1" customFormat="1" ht="22.5" customHeight="1" x14ac:dyDescent="0.25">
      <c r="A833" s="522" t="s">
        <v>646</v>
      </c>
      <c r="B833" s="667" t="s">
        <v>669</v>
      </c>
      <c r="C833" s="245">
        <v>73</v>
      </c>
      <c r="D833" s="92" t="s">
        <v>4</v>
      </c>
      <c r="E833" s="708" t="s">
        <v>227</v>
      </c>
      <c r="F833" s="709"/>
      <c r="G833" s="709"/>
      <c r="H833" s="709"/>
      <c r="I833" s="709"/>
      <c r="J833" s="709"/>
      <c r="K833" s="709"/>
      <c r="L833" s="709"/>
      <c r="M833" s="709"/>
      <c r="N833" s="709"/>
      <c r="O833" s="709"/>
      <c r="P833" s="709"/>
      <c r="Q833" s="709"/>
      <c r="R833" s="709"/>
      <c r="S833" s="709"/>
      <c r="T833" s="709"/>
      <c r="U833" s="709"/>
      <c r="V833" s="709"/>
      <c r="W833" s="709"/>
      <c r="X833" s="709"/>
      <c r="Y833" s="709"/>
      <c r="Z833" s="710"/>
      <c r="AA833" s="744" t="s">
        <v>798</v>
      </c>
      <c r="AB833" s="538">
        <f>VLOOKUP(D833,$AI$57:$AJ$59,2,FALSE)</f>
        <v>0</v>
      </c>
    </row>
    <row r="834" spans="1:28" s="1" customFormat="1" ht="22.5" customHeight="1" x14ac:dyDescent="0.25">
      <c r="A834" s="522"/>
      <c r="B834" s="667"/>
      <c r="C834" s="245"/>
      <c r="D834" s="248"/>
      <c r="E834" s="487"/>
      <c r="F834" s="668"/>
      <c r="G834" s="668"/>
      <c r="H834" s="668"/>
      <c r="I834" s="668"/>
      <c r="J834" s="668"/>
      <c r="K834" s="668"/>
      <c r="O834" s="497"/>
      <c r="P834" s="497"/>
      <c r="Q834" s="497"/>
      <c r="R834" s="497"/>
      <c r="S834" s="497"/>
      <c r="T834" s="490"/>
      <c r="U834" s="488"/>
      <c r="V834" s="488"/>
      <c r="W834" s="488"/>
      <c r="X834" s="488"/>
      <c r="Y834" s="488"/>
      <c r="Z834" s="489"/>
      <c r="AA834" s="744"/>
      <c r="AB834" s="2"/>
    </row>
    <row r="835" spans="1:28" s="1" customFormat="1" ht="22.5" customHeight="1" x14ac:dyDescent="0.25">
      <c r="A835" s="522"/>
      <c r="B835" s="667"/>
      <c r="C835" s="245"/>
      <c r="D835" s="248"/>
      <c r="E835" s="480"/>
      <c r="F835" s="532"/>
      <c r="G835" s="532"/>
      <c r="H835" s="532"/>
      <c r="I835" s="532"/>
      <c r="J835" s="532"/>
      <c r="K835" s="532"/>
      <c r="L835" s="532"/>
      <c r="M835" s="532"/>
      <c r="N835" s="532"/>
      <c r="O835" s="532"/>
      <c r="P835" s="532"/>
      <c r="Q835" s="532"/>
      <c r="R835" s="532"/>
      <c r="S835" s="532"/>
      <c r="T835" s="532"/>
      <c r="U835" s="532"/>
      <c r="V835" s="532"/>
      <c r="W835" s="532"/>
      <c r="X835" s="532"/>
      <c r="Y835" s="532"/>
      <c r="Z835" s="29"/>
      <c r="AA835" s="744"/>
      <c r="AB835" s="2"/>
    </row>
    <row r="836" spans="1:28" s="1" customFormat="1" ht="22.5" customHeight="1" x14ac:dyDescent="0.25">
      <c r="A836" s="522"/>
      <c r="B836" s="667"/>
      <c r="C836" s="245"/>
      <c r="D836" s="248"/>
      <c r="E836" s="480"/>
      <c r="F836" s="532"/>
      <c r="G836" s="532"/>
      <c r="H836" s="532"/>
      <c r="I836" s="532"/>
      <c r="J836" s="532"/>
      <c r="K836" s="532"/>
      <c r="L836" s="532"/>
      <c r="M836" s="532"/>
      <c r="N836" s="532"/>
      <c r="O836" s="532"/>
      <c r="P836" s="532"/>
      <c r="Q836" s="532"/>
      <c r="R836" s="532"/>
      <c r="S836" s="532"/>
      <c r="T836" s="532"/>
      <c r="U836" s="532"/>
      <c r="V836" s="532"/>
      <c r="W836" s="532"/>
      <c r="X836" s="532"/>
      <c r="Y836" s="532"/>
      <c r="Z836" s="29"/>
      <c r="AA836" s="500"/>
      <c r="AB836" s="2"/>
    </row>
    <row r="837" spans="1:28" s="1" customFormat="1" ht="22.5" customHeight="1" x14ac:dyDescent="0.25">
      <c r="A837" s="522"/>
      <c r="B837" s="667"/>
      <c r="C837" s="245"/>
      <c r="D837" s="275"/>
      <c r="E837" s="480"/>
      <c r="F837" s="532"/>
      <c r="G837" s="532"/>
      <c r="H837" s="532"/>
      <c r="I837" s="532"/>
      <c r="J837" s="532"/>
      <c r="K837" s="532"/>
      <c r="L837" s="532"/>
      <c r="M837" s="532"/>
      <c r="N837" s="532"/>
      <c r="O837" s="532"/>
      <c r="P837" s="532"/>
      <c r="Q837" s="532"/>
      <c r="R837" s="532"/>
      <c r="S837" s="532"/>
      <c r="T837" s="532"/>
      <c r="U837" s="532"/>
      <c r="V837" s="532"/>
      <c r="W837" s="532"/>
      <c r="X837" s="532"/>
      <c r="Y837" s="532"/>
      <c r="Z837" s="29"/>
      <c r="AA837" s="500"/>
      <c r="AB837" s="2"/>
    </row>
    <row r="838" spans="1:28" s="1" customFormat="1" ht="22.5" customHeight="1" x14ac:dyDescent="0.25">
      <c r="A838" s="522" t="s">
        <v>648</v>
      </c>
      <c r="B838" s="667" t="s">
        <v>670</v>
      </c>
      <c r="C838" s="245">
        <v>74</v>
      </c>
      <c r="D838" s="92" t="s">
        <v>4</v>
      </c>
      <c r="E838" s="708" t="s">
        <v>158</v>
      </c>
      <c r="F838" s="709"/>
      <c r="G838" s="709"/>
      <c r="H838" s="709"/>
      <c r="I838" s="709"/>
      <c r="J838" s="709"/>
      <c r="K838" s="709"/>
      <c r="L838" s="709"/>
      <c r="M838" s="709"/>
      <c r="N838" s="709"/>
      <c r="O838" s="709"/>
      <c r="P838" s="709"/>
      <c r="Q838" s="709"/>
      <c r="R838" s="709"/>
      <c r="S838" s="709"/>
      <c r="T838" s="709"/>
      <c r="U838" s="709"/>
      <c r="V838" s="709"/>
      <c r="W838" s="709"/>
      <c r="X838" s="709"/>
      <c r="Y838" s="709"/>
      <c r="Z838" s="710"/>
      <c r="AA838" s="743" t="s">
        <v>799</v>
      </c>
      <c r="AB838" s="538">
        <f>VLOOKUP(D838,$AI$57:$AJ$59,2,FALSE)</f>
        <v>0</v>
      </c>
    </row>
    <row r="839" spans="1:28" s="1" customFormat="1" ht="22.5" customHeight="1" x14ac:dyDescent="0.25">
      <c r="A839" s="522"/>
      <c r="B839" s="667"/>
      <c r="C839" s="245"/>
      <c r="D839" s="248"/>
      <c r="E839" s="469"/>
      <c r="F839" s="671" t="s">
        <v>510</v>
      </c>
      <c r="G839" s="671"/>
      <c r="H839" s="671"/>
      <c r="I839" s="671"/>
      <c r="J839" s="671"/>
      <c r="K839" s="703" t="s">
        <v>331</v>
      </c>
      <c r="L839" s="703"/>
      <c r="M839" s="703"/>
      <c r="N839" s="515"/>
      <c r="O839" s="678"/>
      <c r="P839" s="678"/>
      <c r="Q839" s="678"/>
      <c r="R839" s="678"/>
      <c r="S839" s="678"/>
      <c r="T839" s="678"/>
      <c r="U839" s="678"/>
      <c r="V839" s="678"/>
      <c r="W839" s="678"/>
      <c r="X839" s="678"/>
      <c r="Y839" s="678"/>
      <c r="Z839" s="66"/>
      <c r="AA839" s="743"/>
      <c r="AB839" s="2"/>
    </row>
    <row r="840" spans="1:28" s="1" customFormat="1" ht="22.5" customHeight="1" x14ac:dyDescent="0.25">
      <c r="A840" s="522"/>
      <c r="B840" s="667"/>
      <c r="C840" s="245"/>
      <c r="D840" s="248"/>
      <c r="E840" s="469"/>
      <c r="F840" s="515"/>
      <c r="G840" s="515"/>
      <c r="H840" s="515"/>
      <c r="I840" s="515"/>
      <c r="J840" s="515"/>
      <c r="K840" s="703" t="s">
        <v>332</v>
      </c>
      <c r="L840" s="703"/>
      <c r="M840" s="703"/>
      <c r="N840" s="515"/>
      <c r="O840" s="678"/>
      <c r="P840" s="678"/>
      <c r="Q840" s="678"/>
      <c r="R840" s="678"/>
      <c r="S840" s="678"/>
      <c r="T840" s="678"/>
      <c r="U840" s="678"/>
      <c r="V840" s="678"/>
      <c r="W840" s="678"/>
      <c r="X840" s="678"/>
      <c r="Y840" s="678"/>
      <c r="Z840" s="66"/>
      <c r="AA840" s="743"/>
      <c r="AB840" s="2"/>
    </row>
    <row r="841" spans="1:28" s="1" customFormat="1" ht="22.5" customHeight="1" x14ac:dyDescent="0.25">
      <c r="A841" s="522"/>
      <c r="B841" s="667"/>
      <c r="C841" s="245"/>
      <c r="D841" s="248"/>
      <c r="E841" s="480"/>
      <c r="F841" s="702" t="s">
        <v>326</v>
      </c>
      <c r="G841" s="702"/>
      <c r="H841" s="702"/>
      <c r="I841" s="702"/>
      <c r="J841" s="702"/>
      <c r="K841" s="668"/>
      <c r="L841" s="668"/>
      <c r="M841" s="668"/>
      <c r="N841" s="668"/>
      <c r="O841" s="668"/>
      <c r="P841" s="668"/>
      <c r="T841" s="497"/>
      <c r="U841" s="497"/>
      <c r="V841" s="497"/>
      <c r="W841" s="497"/>
      <c r="X841" s="497"/>
      <c r="Y841" s="490"/>
      <c r="Z841" s="468"/>
      <c r="AA841" s="492"/>
      <c r="AB841" s="2"/>
    </row>
    <row r="842" spans="1:28" s="1" customFormat="1" ht="22.5" customHeight="1" x14ac:dyDescent="0.25">
      <c r="A842" s="522"/>
      <c r="B842" s="484"/>
      <c r="C842" s="245"/>
      <c r="D842" s="248"/>
      <c r="E842" s="480"/>
      <c r="F842" s="532"/>
      <c r="G842" s="532"/>
      <c r="H842" s="532"/>
      <c r="I842" s="532"/>
      <c r="J842" s="532"/>
      <c r="K842" s="532"/>
      <c r="L842" s="532"/>
      <c r="M842" s="532"/>
      <c r="N842" s="532"/>
      <c r="O842" s="532"/>
      <c r="P842" s="532"/>
      <c r="Q842" s="532"/>
      <c r="R842" s="532"/>
      <c r="S842" s="532"/>
      <c r="T842" s="532"/>
      <c r="U842" s="532"/>
      <c r="V842" s="532"/>
      <c r="W842" s="532"/>
      <c r="X842" s="532"/>
      <c r="Y842" s="532"/>
      <c r="Z842" s="29"/>
      <c r="AA842" s="500"/>
      <c r="AB842" s="2"/>
    </row>
    <row r="843" spans="1:28" s="1" customFormat="1" ht="22.5" customHeight="1" x14ac:dyDescent="0.25">
      <c r="A843" s="522"/>
      <c r="B843" s="484"/>
      <c r="C843" s="245"/>
      <c r="D843" s="248"/>
      <c r="E843" s="677" t="s">
        <v>183</v>
      </c>
      <c r="F843" s="678"/>
      <c r="G843" s="678"/>
      <c r="H843" s="678"/>
      <c r="I843" s="678"/>
      <c r="J843" s="678"/>
      <c r="K843" s="678"/>
      <c r="L843" s="678"/>
      <c r="M843" s="678"/>
      <c r="N843" s="678"/>
      <c r="O843" s="678"/>
      <c r="P843" s="678"/>
      <c r="Q843" s="678"/>
      <c r="R843" s="678"/>
      <c r="S843" s="678"/>
      <c r="T843" s="678"/>
      <c r="U843" s="678"/>
      <c r="V843" s="678"/>
      <c r="W843" s="678"/>
      <c r="X843" s="678"/>
      <c r="Y843" s="678"/>
      <c r="Z843" s="679"/>
      <c r="AA843" s="492"/>
      <c r="AB843" s="2"/>
    </row>
    <row r="844" spans="1:28" s="1" customFormat="1" ht="22.5" customHeight="1" x14ac:dyDescent="0.25">
      <c r="A844" s="522"/>
      <c r="B844" s="484"/>
      <c r="C844" s="245"/>
      <c r="D844" s="248"/>
      <c r="E844" s="677"/>
      <c r="F844" s="678"/>
      <c r="G844" s="678"/>
      <c r="H844" s="678"/>
      <c r="I844" s="678"/>
      <c r="J844" s="678"/>
      <c r="K844" s="678"/>
      <c r="L844" s="678"/>
      <c r="M844" s="678"/>
      <c r="N844" s="678"/>
      <c r="O844" s="678"/>
      <c r="P844" s="678"/>
      <c r="Q844" s="678"/>
      <c r="R844" s="678"/>
      <c r="S844" s="678"/>
      <c r="T844" s="678"/>
      <c r="U844" s="678"/>
      <c r="V844" s="678"/>
      <c r="W844" s="678"/>
      <c r="X844" s="678"/>
      <c r="Y844" s="678"/>
      <c r="Z844" s="679"/>
      <c r="AA844" s="492"/>
      <c r="AB844" s="2"/>
    </row>
    <row r="845" spans="1:28" s="1" customFormat="1" ht="22.5" customHeight="1" x14ac:dyDescent="0.25">
      <c r="A845" s="522"/>
      <c r="B845" s="484"/>
      <c r="C845" s="245"/>
      <c r="D845" s="248"/>
      <c r="E845" s="469"/>
      <c r="F845" s="470"/>
      <c r="G845" s="470"/>
      <c r="H845" s="470"/>
      <c r="I845" s="470"/>
      <c r="J845" s="470"/>
      <c r="K845" s="470"/>
      <c r="L845" s="470"/>
      <c r="M845" s="470"/>
      <c r="N845" s="470"/>
      <c r="O845" s="470"/>
      <c r="P845" s="470"/>
      <c r="Q845" s="470"/>
      <c r="R845" s="470"/>
      <c r="S845" s="470"/>
      <c r="T845" s="470"/>
      <c r="U845" s="470"/>
      <c r="V845" s="470"/>
      <c r="W845" s="470"/>
      <c r="X845" s="470"/>
      <c r="Y845" s="470"/>
      <c r="Z845" s="471"/>
      <c r="AA845" s="492"/>
      <c r="AB845" s="2"/>
    </row>
    <row r="846" spans="1:28" s="1" customFormat="1" ht="22.5" customHeight="1" x14ac:dyDescent="0.25">
      <c r="A846" s="522"/>
      <c r="B846" s="484"/>
      <c r="C846" s="245"/>
      <c r="D846" s="247"/>
      <c r="E846" s="704" t="s">
        <v>184</v>
      </c>
      <c r="F846" s="680"/>
      <c r="G846" s="680"/>
      <c r="H846" s="680"/>
      <c r="I846" s="680"/>
      <c r="J846" s="680"/>
      <c r="K846" s="680"/>
      <c r="L846" s="680"/>
      <c r="M846" s="680"/>
      <c r="N846" s="680"/>
      <c r="O846" s="680"/>
      <c r="P846" s="680"/>
      <c r="Q846" s="680"/>
      <c r="R846" s="680"/>
      <c r="S846" s="680"/>
      <c r="T846" s="680"/>
      <c r="U846" s="680"/>
      <c r="V846" s="680"/>
      <c r="W846" s="680"/>
      <c r="X846" s="680"/>
      <c r="Y846" s="680"/>
      <c r="Z846" s="667"/>
      <c r="AA846" s="154"/>
      <c r="AB846" s="2"/>
    </row>
    <row r="847" spans="1:28" s="1" customFormat="1" ht="22.5" customHeight="1" x14ac:dyDescent="0.25">
      <c r="A847" s="522"/>
      <c r="B847" s="484"/>
      <c r="C847" s="245"/>
      <c r="D847" s="247"/>
      <c r="E847" s="704"/>
      <c r="F847" s="680"/>
      <c r="G847" s="680"/>
      <c r="H847" s="680"/>
      <c r="I847" s="680"/>
      <c r="J847" s="680"/>
      <c r="K847" s="680"/>
      <c r="L847" s="680"/>
      <c r="M847" s="680"/>
      <c r="N847" s="680"/>
      <c r="O847" s="680"/>
      <c r="P847" s="680"/>
      <c r="Q847" s="680"/>
      <c r="R847" s="680"/>
      <c r="S847" s="680"/>
      <c r="T847" s="680"/>
      <c r="U847" s="680"/>
      <c r="V847" s="680"/>
      <c r="W847" s="680"/>
      <c r="X847" s="680"/>
      <c r="Y847" s="680"/>
      <c r="Z847" s="667"/>
      <c r="AA847" s="154"/>
      <c r="AB847" s="2"/>
    </row>
    <row r="848" spans="1:28" s="1" customFormat="1" ht="22.5" customHeight="1" x14ac:dyDescent="0.25">
      <c r="A848" s="522"/>
      <c r="B848" s="484"/>
      <c r="C848" s="245"/>
      <c r="D848" s="275"/>
      <c r="E848" s="469"/>
      <c r="F848" s="470"/>
      <c r="G848" s="470"/>
      <c r="H848" s="470"/>
      <c r="I848" s="470"/>
      <c r="J848" s="470"/>
      <c r="K848" s="470"/>
      <c r="L848" s="470"/>
      <c r="M848" s="470"/>
      <c r="N848" s="470"/>
      <c r="O848" s="470"/>
      <c r="P848" s="470"/>
      <c r="Q848" s="470"/>
      <c r="R848" s="470"/>
      <c r="S848" s="470"/>
      <c r="T848" s="470"/>
      <c r="U848" s="470"/>
      <c r="V848" s="470"/>
      <c r="W848" s="470"/>
      <c r="X848" s="470"/>
      <c r="Y848" s="470"/>
      <c r="Z848" s="471"/>
      <c r="AA848" s="492"/>
      <c r="AB848" s="2"/>
    </row>
    <row r="849" spans="1:28" s="1" customFormat="1" ht="22.5" customHeight="1" x14ac:dyDescent="0.25">
      <c r="A849" s="522" t="s">
        <v>607</v>
      </c>
      <c r="B849" s="667" t="s">
        <v>671</v>
      </c>
      <c r="C849" s="245">
        <v>75</v>
      </c>
      <c r="D849" s="92" t="s">
        <v>4</v>
      </c>
      <c r="E849" s="677" t="s">
        <v>57</v>
      </c>
      <c r="F849" s="678"/>
      <c r="G849" s="678"/>
      <c r="H849" s="678"/>
      <c r="I849" s="678"/>
      <c r="J849" s="678"/>
      <c r="K849" s="678"/>
      <c r="L849" s="678"/>
      <c r="M849" s="678"/>
      <c r="N849" s="678"/>
      <c r="O849" s="678"/>
      <c r="P849" s="678"/>
      <c r="Q849" s="678"/>
      <c r="R849" s="678"/>
      <c r="S849" s="678"/>
      <c r="T849" s="678"/>
      <c r="U849" s="678"/>
      <c r="V849" s="678"/>
      <c r="W849" s="678"/>
      <c r="X849" s="678"/>
      <c r="Y849" s="678"/>
      <c r="Z849" s="679"/>
      <c r="AA849" s="155" t="s">
        <v>48</v>
      </c>
      <c r="AB849" s="538">
        <f>VLOOKUP(D849,$AI$57:$AJ$59,2,FALSE)</f>
        <v>0</v>
      </c>
    </row>
    <row r="850" spans="1:28" s="1" customFormat="1" ht="22.5" customHeight="1" x14ac:dyDescent="0.25">
      <c r="A850" s="522"/>
      <c r="B850" s="667"/>
      <c r="C850" s="245"/>
      <c r="D850" s="248"/>
      <c r="E850" s="677"/>
      <c r="F850" s="678"/>
      <c r="G850" s="678"/>
      <c r="H850" s="678"/>
      <c r="I850" s="678"/>
      <c r="J850" s="678"/>
      <c r="K850" s="678"/>
      <c r="L850" s="678"/>
      <c r="M850" s="678"/>
      <c r="N850" s="678"/>
      <c r="O850" s="678"/>
      <c r="P850" s="678"/>
      <c r="Q850" s="678"/>
      <c r="R850" s="678"/>
      <c r="S850" s="678"/>
      <c r="T850" s="678"/>
      <c r="U850" s="678"/>
      <c r="V850" s="678"/>
      <c r="W850" s="678"/>
      <c r="X850" s="678"/>
      <c r="Y850" s="678"/>
      <c r="Z850" s="679"/>
      <c r="AA850" s="154" t="s">
        <v>49</v>
      </c>
      <c r="AB850" s="2"/>
    </row>
    <row r="851" spans="1:28" s="1" customFormat="1" ht="22.5" customHeight="1" x14ac:dyDescent="0.25">
      <c r="A851" s="522"/>
      <c r="B851" s="667"/>
      <c r="C851" s="245"/>
      <c r="D851" s="248"/>
      <c r="E851" s="677"/>
      <c r="F851" s="678"/>
      <c r="G851" s="678"/>
      <c r="H851" s="678"/>
      <c r="I851" s="678"/>
      <c r="J851" s="678"/>
      <c r="K851" s="678"/>
      <c r="L851" s="678"/>
      <c r="M851" s="678"/>
      <c r="N851" s="678"/>
      <c r="O851" s="678"/>
      <c r="P851" s="678"/>
      <c r="Q851" s="678"/>
      <c r="R851" s="678"/>
      <c r="S851" s="678"/>
      <c r="T851" s="678"/>
      <c r="U851" s="678"/>
      <c r="V851" s="678"/>
      <c r="W851" s="678"/>
      <c r="X851" s="678"/>
      <c r="Y851" s="678"/>
      <c r="Z851" s="679"/>
      <c r="AA851" s="666" t="s">
        <v>191</v>
      </c>
      <c r="AB851" s="2"/>
    </row>
    <row r="852" spans="1:28" s="1" customFormat="1" ht="22.5" customHeight="1" x14ac:dyDescent="0.25">
      <c r="A852" s="522"/>
      <c r="B852" s="667"/>
      <c r="C852" s="245"/>
      <c r="D852" s="248"/>
      <c r="E852" s="677"/>
      <c r="F852" s="678"/>
      <c r="G852" s="678"/>
      <c r="H852" s="678"/>
      <c r="I852" s="678"/>
      <c r="J852" s="678"/>
      <c r="K852" s="678"/>
      <c r="L852" s="678"/>
      <c r="M852" s="678"/>
      <c r="N852" s="678"/>
      <c r="O852" s="678"/>
      <c r="P852" s="678"/>
      <c r="Q852" s="678"/>
      <c r="R852" s="678"/>
      <c r="S852" s="678"/>
      <c r="T852" s="678"/>
      <c r="U852" s="678"/>
      <c r="V852" s="678"/>
      <c r="W852" s="678"/>
      <c r="X852" s="678"/>
      <c r="Y852" s="678"/>
      <c r="Z852" s="679"/>
      <c r="AA852" s="857"/>
      <c r="AB852" s="2"/>
    </row>
    <row r="853" spans="1:28" s="1" customFormat="1" ht="22.5" customHeight="1" x14ac:dyDescent="0.25">
      <c r="A853" s="522"/>
      <c r="B853" s="667"/>
      <c r="C853" s="245"/>
      <c r="D853" s="248"/>
      <c r="E853" s="677"/>
      <c r="F853" s="678"/>
      <c r="G853" s="678"/>
      <c r="H853" s="678"/>
      <c r="I853" s="678"/>
      <c r="J853" s="678"/>
      <c r="K853" s="678"/>
      <c r="L853" s="678"/>
      <c r="M853" s="678"/>
      <c r="N853" s="678"/>
      <c r="O853" s="678"/>
      <c r="P853" s="678"/>
      <c r="Q853" s="678"/>
      <c r="R853" s="678"/>
      <c r="S853" s="678"/>
      <c r="T853" s="678"/>
      <c r="U853" s="678"/>
      <c r="V853" s="678"/>
      <c r="W853" s="678"/>
      <c r="X853" s="678"/>
      <c r="Y853" s="678"/>
      <c r="Z853" s="679"/>
      <c r="AA853" s="857"/>
      <c r="AB853" s="2"/>
    </row>
    <row r="854" spans="1:28" s="1" customFormat="1" ht="22.5" customHeight="1" x14ac:dyDescent="0.25">
      <c r="A854" s="522"/>
      <c r="B854" s="484"/>
      <c r="C854" s="245"/>
      <c r="D854" s="275"/>
      <c r="E854" s="469"/>
      <c r="F854" s="470"/>
      <c r="G854" s="470"/>
      <c r="H854" s="470"/>
      <c r="I854" s="470"/>
      <c r="J854" s="470"/>
      <c r="K854" s="470"/>
      <c r="L854" s="470"/>
      <c r="M854" s="470"/>
      <c r="N854" s="470"/>
      <c r="O854" s="470"/>
      <c r="P854" s="470"/>
      <c r="Q854" s="470"/>
      <c r="R854" s="470"/>
      <c r="S854" s="470"/>
      <c r="T854" s="470"/>
      <c r="U854" s="470"/>
      <c r="V854" s="470"/>
      <c r="W854" s="470"/>
      <c r="X854" s="470"/>
      <c r="Y854" s="470"/>
      <c r="Z854" s="471"/>
      <c r="AA854" s="857"/>
      <c r="AB854" s="2"/>
    </row>
    <row r="855" spans="1:28" s="1" customFormat="1" ht="22.5" customHeight="1" x14ac:dyDescent="0.25">
      <c r="A855" s="522" t="s">
        <v>651</v>
      </c>
      <c r="B855" s="667" t="s">
        <v>672</v>
      </c>
      <c r="C855" s="245">
        <v>76</v>
      </c>
      <c r="D855" s="92" t="s">
        <v>802</v>
      </c>
      <c r="E855" s="705" t="s">
        <v>58</v>
      </c>
      <c r="F855" s="706"/>
      <c r="G855" s="706"/>
      <c r="H855" s="706"/>
      <c r="I855" s="706"/>
      <c r="J855" s="706"/>
      <c r="K855" s="706"/>
      <c r="L855" s="706"/>
      <c r="M855" s="706"/>
      <c r="N855" s="706"/>
      <c r="O855" s="706"/>
      <c r="P855" s="706"/>
      <c r="Q855" s="706"/>
      <c r="R855" s="706"/>
      <c r="S855" s="706"/>
      <c r="T855" s="706"/>
      <c r="U855" s="706"/>
      <c r="V855" s="706"/>
      <c r="W855" s="706"/>
      <c r="X855" s="706"/>
      <c r="Y855" s="706"/>
      <c r="Z855" s="707"/>
      <c r="AA855" s="666" t="s">
        <v>52</v>
      </c>
      <c r="AB855" s="538">
        <f>VLOOKUP(D855,$AI$65:$AJ$68,2,FALSE)</f>
        <v>0</v>
      </c>
    </row>
    <row r="856" spans="1:28" s="1" customFormat="1" ht="22.5" customHeight="1" x14ac:dyDescent="0.25">
      <c r="A856" s="522"/>
      <c r="B856" s="667"/>
      <c r="C856" s="245"/>
      <c r="D856" s="248"/>
      <c r="E856" s="705"/>
      <c r="F856" s="706"/>
      <c r="G856" s="706"/>
      <c r="H856" s="706"/>
      <c r="I856" s="706"/>
      <c r="J856" s="706"/>
      <c r="K856" s="706"/>
      <c r="L856" s="706"/>
      <c r="M856" s="706"/>
      <c r="N856" s="706"/>
      <c r="O856" s="706"/>
      <c r="P856" s="706"/>
      <c r="Q856" s="706"/>
      <c r="R856" s="706"/>
      <c r="S856" s="706"/>
      <c r="T856" s="706"/>
      <c r="U856" s="706"/>
      <c r="V856" s="706"/>
      <c r="W856" s="706"/>
      <c r="X856" s="706"/>
      <c r="Y856" s="706"/>
      <c r="Z856" s="707"/>
      <c r="AA856" s="857"/>
      <c r="AB856" s="2"/>
    </row>
    <row r="857" spans="1:28" s="1" customFormat="1" ht="22.5" customHeight="1" x14ac:dyDescent="0.25">
      <c r="A857" s="522"/>
      <c r="B857" s="667"/>
      <c r="C857" s="245"/>
      <c r="D857" s="248"/>
      <c r="E857" s="469"/>
      <c r="F857" s="470"/>
      <c r="G857" s="470"/>
      <c r="H857" s="470"/>
      <c r="I857" s="470"/>
      <c r="J857" s="470"/>
      <c r="K857" s="470"/>
      <c r="L857" s="470"/>
      <c r="M857" s="470"/>
      <c r="N857" s="470"/>
      <c r="O857" s="470"/>
      <c r="P857" s="470"/>
      <c r="Q857" s="470"/>
      <c r="R857" s="470"/>
      <c r="S857" s="470"/>
      <c r="T857" s="470"/>
      <c r="U857" s="470"/>
      <c r="V857" s="470"/>
      <c r="W857" s="470"/>
      <c r="X857" s="470"/>
      <c r="Y857" s="470"/>
      <c r="Z857" s="471"/>
      <c r="AA857" s="154"/>
      <c r="AB857" s="2"/>
    </row>
    <row r="858" spans="1:28" s="1" customFormat="1" ht="22.5" customHeight="1" x14ac:dyDescent="0.25">
      <c r="A858" s="522"/>
      <c r="B858" s="667"/>
      <c r="C858" s="245"/>
      <c r="D858" s="248"/>
      <c r="E858" s="677" t="s">
        <v>59</v>
      </c>
      <c r="F858" s="678"/>
      <c r="G858" s="678"/>
      <c r="H858" s="678"/>
      <c r="I858" s="678"/>
      <c r="J858" s="678"/>
      <c r="K858" s="678"/>
      <c r="L858" s="678"/>
      <c r="M858" s="678"/>
      <c r="N858" s="678"/>
      <c r="O858" s="678"/>
      <c r="P858" s="678"/>
      <c r="Q858" s="678"/>
      <c r="R858" s="678"/>
      <c r="S858" s="678"/>
      <c r="T858" s="678"/>
      <c r="U858" s="678"/>
      <c r="V858" s="678"/>
      <c r="W858" s="678"/>
      <c r="X858" s="678"/>
      <c r="Y858" s="678"/>
      <c r="Z858" s="679"/>
      <c r="AA858" s="549"/>
      <c r="AB858" s="2"/>
    </row>
    <row r="859" spans="1:28" s="1" customFormat="1" ht="22.5" customHeight="1" x14ac:dyDescent="0.25">
      <c r="A859" s="522"/>
      <c r="B859" s="484"/>
      <c r="C859" s="245"/>
      <c r="D859" s="248"/>
      <c r="E859" s="677"/>
      <c r="F859" s="678"/>
      <c r="G859" s="678"/>
      <c r="H859" s="678"/>
      <c r="I859" s="678"/>
      <c r="J859" s="678"/>
      <c r="K859" s="678"/>
      <c r="L859" s="678"/>
      <c r="M859" s="678"/>
      <c r="N859" s="678"/>
      <c r="O859" s="678"/>
      <c r="P859" s="678"/>
      <c r="Q859" s="678"/>
      <c r="R859" s="678"/>
      <c r="S859" s="678"/>
      <c r="T859" s="678"/>
      <c r="U859" s="678"/>
      <c r="V859" s="678"/>
      <c r="W859" s="678"/>
      <c r="X859" s="678"/>
      <c r="Y859" s="678"/>
      <c r="Z859" s="679"/>
      <c r="AA859" s="376"/>
      <c r="AB859" s="2"/>
    </row>
    <row r="860" spans="1:28" s="1" customFormat="1" ht="22.5" customHeight="1" x14ac:dyDescent="0.25">
      <c r="A860" s="522"/>
      <c r="B860" s="484"/>
      <c r="C860" s="245"/>
      <c r="D860" s="248"/>
      <c r="E860" s="677"/>
      <c r="F860" s="678"/>
      <c r="G860" s="678"/>
      <c r="H860" s="678"/>
      <c r="I860" s="678"/>
      <c r="J860" s="678"/>
      <c r="K860" s="678"/>
      <c r="L860" s="678"/>
      <c r="M860" s="678"/>
      <c r="N860" s="678"/>
      <c r="O860" s="678"/>
      <c r="P860" s="678"/>
      <c r="Q860" s="678"/>
      <c r="R860" s="678"/>
      <c r="S860" s="678"/>
      <c r="T860" s="678"/>
      <c r="U860" s="678"/>
      <c r="V860" s="678"/>
      <c r="W860" s="678"/>
      <c r="X860" s="678"/>
      <c r="Y860" s="678"/>
      <c r="Z860" s="679"/>
      <c r="AA860" s="376"/>
      <c r="AB860" s="2"/>
    </row>
    <row r="861" spans="1:28" s="1" customFormat="1" ht="22.5" customHeight="1" x14ac:dyDescent="0.25">
      <c r="A861" s="53"/>
      <c r="B861" s="527"/>
      <c r="C861" s="245"/>
      <c r="D861" s="248"/>
      <c r="E861" s="735"/>
      <c r="F861" s="736"/>
      <c r="G861" s="736"/>
      <c r="H861" s="736"/>
      <c r="I861" s="736"/>
      <c r="J861" s="736"/>
      <c r="K861" s="736"/>
      <c r="L861" s="736"/>
      <c r="M861" s="736"/>
      <c r="N861" s="736"/>
      <c r="O861" s="736"/>
      <c r="P861" s="736"/>
      <c r="Q861" s="736"/>
      <c r="R861" s="736"/>
      <c r="S861" s="736"/>
      <c r="T861" s="736"/>
      <c r="U861" s="736"/>
      <c r="V861" s="736"/>
      <c r="W861" s="736"/>
      <c r="X861" s="736"/>
      <c r="Y861" s="736"/>
      <c r="Z861" s="737"/>
      <c r="AA861" s="550"/>
      <c r="AB861" s="2"/>
    </row>
    <row r="862" spans="1:28" s="1" customFormat="1" ht="22.5" customHeight="1" x14ac:dyDescent="0.25">
      <c r="A862" s="54"/>
      <c r="B862" s="121"/>
      <c r="C862" s="250"/>
      <c r="D862" s="272"/>
      <c r="E862" s="469"/>
      <c r="F862" s="470"/>
      <c r="G862" s="470"/>
      <c r="H862" s="470"/>
      <c r="I862" s="470"/>
      <c r="J862" s="470"/>
      <c r="K862" s="470"/>
      <c r="L862" s="470"/>
      <c r="M862" s="470"/>
      <c r="N862" s="470"/>
      <c r="O862" s="470"/>
      <c r="P862" s="470"/>
      <c r="Q862" s="470"/>
      <c r="R862" s="470"/>
      <c r="S862" s="470"/>
      <c r="T862" s="470"/>
      <c r="U862" s="470"/>
      <c r="V862" s="470"/>
      <c r="W862" s="470"/>
      <c r="X862" s="470"/>
      <c r="Y862" s="470"/>
      <c r="Z862" s="471"/>
      <c r="AA862" s="492"/>
      <c r="AB862" s="2"/>
    </row>
    <row r="863" spans="1:28" s="1" customFormat="1" ht="22.5" customHeight="1" x14ac:dyDescent="0.25">
      <c r="A863" s="522" t="s">
        <v>609</v>
      </c>
      <c r="B863" s="484" t="s">
        <v>673</v>
      </c>
      <c r="C863" s="245"/>
      <c r="D863" s="275"/>
      <c r="E863" s="483"/>
      <c r="F863" s="475"/>
      <c r="G863" s="475"/>
      <c r="H863" s="475"/>
      <c r="I863" s="475"/>
      <c r="J863" s="475"/>
      <c r="K863" s="475"/>
      <c r="L863" s="475"/>
      <c r="M863" s="475"/>
      <c r="N863" s="475"/>
      <c r="O863" s="475"/>
      <c r="P863" s="475"/>
      <c r="Q863" s="475"/>
      <c r="R863" s="475"/>
      <c r="S863" s="475"/>
      <c r="T863" s="475"/>
      <c r="U863" s="475"/>
      <c r="V863" s="475"/>
      <c r="W863" s="475"/>
      <c r="X863" s="475"/>
      <c r="Y863" s="475"/>
      <c r="Z863" s="484"/>
      <c r="AA863" s="26"/>
      <c r="AB863" s="2"/>
    </row>
    <row r="864" spans="1:28" s="1" customFormat="1" ht="22.5" customHeight="1" x14ac:dyDescent="0.25">
      <c r="A864" s="522" t="s">
        <v>566</v>
      </c>
      <c r="B864" s="679" t="s">
        <v>674</v>
      </c>
      <c r="C864" s="245">
        <v>77</v>
      </c>
      <c r="D864" s="92" t="s">
        <v>4</v>
      </c>
      <c r="E864" s="677" t="s">
        <v>818</v>
      </c>
      <c r="F864" s="678"/>
      <c r="G864" s="678"/>
      <c r="H864" s="678"/>
      <c r="I864" s="678"/>
      <c r="J864" s="678"/>
      <c r="K864" s="678"/>
      <c r="L864" s="678"/>
      <c r="M864" s="678"/>
      <c r="N864" s="678"/>
      <c r="O864" s="678"/>
      <c r="P864" s="678"/>
      <c r="Q864" s="678"/>
      <c r="R864" s="678"/>
      <c r="S864" s="678"/>
      <c r="T864" s="678"/>
      <c r="U864" s="678"/>
      <c r="V864" s="678"/>
      <c r="W864" s="678"/>
      <c r="X864" s="678"/>
      <c r="Y864" s="678"/>
      <c r="Z864" s="679"/>
      <c r="AA864" s="666" t="s">
        <v>237</v>
      </c>
      <c r="AB864" s="538">
        <f>VLOOKUP(D864,$AI$57:$AJ$59,2,FALSE)</f>
        <v>0</v>
      </c>
    </row>
    <row r="865" spans="1:28" s="1" customFormat="1" ht="22.5" customHeight="1" x14ac:dyDescent="0.25">
      <c r="A865" s="522"/>
      <c r="B865" s="679"/>
      <c r="C865" s="245"/>
      <c r="D865" s="248"/>
      <c r="E865" s="480"/>
      <c r="F865" s="680" t="s">
        <v>551</v>
      </c>
      <c r="G865" s="680"/>
      <c r="H865" s="680"/>
      <c r="I865" s="680"/>
      <c r="J865" s="680"/>
      <c r="K865" s="680"/>
      <c r="L865" s="680"/>
      <c r="M865" s="672"/>
      <c r="N865" s="672"/>
      <c r="O865" s="672"/>
      <c r="P865" s="470"/>
      <c r="Q865" s="470" t="s">
        <v>296</v>
      </c>
      <c r="R865" s="470"/>
      <c r="S865" s="470"/>
      <c r="T865" s="470"/>
      <c r="U865" s="470"/>
      <c r="V865" s="470"/>
      <c r="W865" s="470"/>
      <c r="X865" s="470"/>
      <c r="Y865" s="470"/>
      <c r="Z865" s="471"/>
      <c r="AA865" s="666"/>
      <c r="AB865" s="2"/>
    </row>
    <row r="866" spans="1:28" s="1" customFormat="1" ht="22.5" customHeight="1" x14ac:dyDescent="0.25">
      <c r="A866" s="522"/>
      <c r="B866" s="679"/>
      <c r="C866" s="245"/>
      <c r="D866" s="248"/>
      <c r="E866" s="487"/>
      <c r="F866" s="475" t="s">
        <v>822</v>
      </c>
      <c r="G866" s="668"/>
      <c r="H866" s="668"/>
      <c r="I866" s="668"/>
      <c r="J866" s="668"/>
      <c r="K866" s="668"/>
      <c r="L866" s="668"/>
      <c r="M866" s="475"/>
      <c r="N866" s="488" t="s">
        <v>804</v>
      </c>
      <c r="O866" s="672" t="s">
        <v>269</v>
      </c>
      <c r="P866" s="672"/>
      <c r="Q866" s="672"/>
      <c r="R866" s="672"/>
      <c r="S866" s="488" t="s">
        <v>805</v>
      </c>
      <c r="T866" s="470"/>
      <c r="U866" s="470"/>
      <c r="V866" s="470"/>
      <c r="W866" s="470"/>
      <c r="X866" s="470"/>
      <c r="Y866" s="470"/>
      <c r="AA866" s="492"/>
      <c r="AB866" s="2"/>
    </row>
    <row r="867" spans="1:28" s="1" customFormat="1" ht="22.5" customHeight="1" x14ac:dyDescent="0.25">
      <c r="A867" s="522"/>
      <c r="B867" s="679"/>
      <c r="C867" s="245"/>
      <c r="D867" s="248"/>
      <c r="E867" s="487"/>
      <c r="F867" s="475" t="s">
        <v>823</v>
      </c>
      <c r="G867" s="668"/>
      <c r="H867" s="668"/>
      <c r="I867" s="668"/>
      <c r="J867" s="668"/>
      <c r="K867" s="668"/>
      <c r="L867" s="668"/>
      <c r="M867" s="475"/>
      <c r="N867" s="488" t="s">
        <v>804</v>
      </c>
      <c r="O867" s="672" t="s">
        <v>269</v>
      </c>
      <c r="P867" s="672"/>
      <c r="Q867" s="672"/>
      <c r="R867" s="672"/>
      <c r="S867" s="488" t="s">
        <v>805</v>
      </c>
      <c r="T867" s="470"/>
      <c r="U867" s="470"/>
      <c r="V867" s="470"/>
      <c r="W867" s="470"/>
      <c r="X867" s="470"/>
      <c r="Y867" s="470"/>
      <c r="AA867" s="492"/>
      <c r="AB867" s="2"/>
    </row>
    <row r="868" spans="1:28" s="1" customFormat="1" ht="22.5" customHeight="1" x14ac:dyDescent="0.25">
      <c r="A868" s="522"/>
      <c r="B868" s="471"/>
      <c r="C868" s="245"/>
      <c r="D868" s="275"/>
      <c r="AA868" s="492"/>
      <c r="AB868" s="2"/>
    </row>
    <row r="869" spans="1:28" s="1" customFormat="1" ht="22.5" customHeight="1" x14ac:dyDescent="0.25">
      <c r="A869" s="522" t="s">
        <v>568</v>
      </c>
      <c r="B869" s="679" t="s">
        <v>739</v>
      </c>
      <c r="C869" s="245">
        <v>78</v>
      </c>
      <c r="D869" s="92" t="s">
        <v>4</v>
      </c>
      <c r="E869" s="677" t="s">
        <v>241</v>
      </c>
      <c r="F869" s="678"/>
      <c r="G869" s="678"/>
      <c r="H869" s="678"/>
      <c r="I869" s="678"/>
      <c r="J869" s="678"/>
      <c r="K869" s="678"/>
      <c r="L869" s="678"/>
      <c r="M869" s="678"/>
      <c r="N869" s="678"/>
      <c r="O869" s="678"/>
      <c r="P869" s="678"/>
      <c r="Q869" s="678"/>
      <c r="R869" s="678"/>
      <c r="S869" s="678"/>
      <c r="T869" s="678"/>
      <c r="U869" s="678"/>
      <c r="V869" s="678"/>
      <c r="W869" s="678"/>
      <c r="X869" s="678"/>
      <c r="Y869" s="678"/>
      <c r="Z869" s="679"/>
      <c r="AA869" s="492"/>
      <c r="AB869" s="538">
        <f>VLOOKUP(D869,$AI$57:$AJ$59,2,FALSE)</f>
        <v>0</v>
      </c>
    </row>
    <row r="870" spans="1:28" s="1" customFormat="1" ht="22.5" customHeight="1" x14ac:dyDescent="0.25">
      <c r="A870" s="522"/>
      <c r="B870" s="679"/>
      <c r="C870" s="245"/>
      <c r="D870" s="247"/>
      <c r="E870" s="677"/>
      <c r="F870" s="678"/>
      <c r="G870" s="678"/>
      <c r="H870" s="678"/>
      <c r="I870" s="678"/>
      <c r="J870" s="678"/>
      <c r="K870" s="678"/>
      <c r="L870" s="678"/>
      <c r="M870" s="678"/>
      <c r="N870" s="678"/>
      <c r="O870" s="678"/>
      <c r="P870" s="678"/>
      <c r="Q870" s="678"/>
      <c r="R870" s="678"/>
      <c r="S870" s="678"/>
      <c r="T870" s="678"/>
      <c r="U870" s="678"/>
      <c r="V870" s="678"/>
      <c r="W870" s="678"/>
      <c r="X870" s="678"/>
      <c r="Y870" s="678"/>
      <c r="Z870" s="679"/>
      <c r="AA870" s="492"/>
      <c r="AB870" s="2"/>
    </row>
    <row r="871" spans="1:28" s="1" customFormat="1" ht="22.5" customHeight="1" x14ac:dyDescent="0.25">
      <c r="A871" s="522"/>
      <c r="B871" s="679"/>
      <c r="C871" s="245"/>
      <c r="D871" s="247"/>
      <c r="AA871" s="492"/>
      <c r="AB871" s="2"/>
    </row>
    <row r="872" spans="1:28" s="1" customFormat="1" ht="22.5" customHeight="1" x14ac:dyDescent="0.25">
      <c r="A872" s="522"/>
      <c r="B872" s="679"/>
      <c r="C872" s="245"/>
      <c r="D872" s="247"/>
      <c r="AA872" s="492"/>
      <c r="AB872" s="2"/>
    </row>
    <row r="873" spans="1:28" s="1" customFormat="1" ht="22.5" customHeight="1" x14ac:dyDescent="0.25">
      <c r="A873" s="522"/>
      <c r="B873" s="679"/>
      <c r="C873" s="245"/>
      <c r="D873" s="275"/>
      <c r="AA873" s="492"/>
      <c r="AB873" s="2"/>
    </row>
    <row r="874" spans="1:28" s="1" customFormat="1" ht="22.5" customHeight="1" x14ac:dyDescent="0.25">
      <c r="A874" s="522" t="s">
        <v>570</v>
      </c>
      <c r="B874" s="679" t="s">
        <v>675</v>
      </c>
      <c r="C874" s="245">
        <v>79</v>
      </c>
      <c r="D874" s="92" t="s">
        <v>4</v>
      </c>
      <c r="E874" s="781" t="s">
        <v>242</v>
      </c>
      <c r="F874" s="782"/>
      <c r="G874" s="782"/>
      <c r="H874" s="782"/>
      <c r="I874" s="782"/>
      <c r="J874" s="782"/>
      <c r="K874" s="782"/>
      <c r="L874" s="782"/>
      <c r="M874" s="782"/>
      <c r="N874" s="782"/>
      <c r="O874" s="782"/>
      <c r="P874" s="782"/>
      <c r="Q874" s="782"/>
      <c r="R874" s="782"/>
      <c r="S874" s="782"/>
      <c r="T874" s="782"/>
      <c r="U874" s="782"/>
      <c r="V874" s="782"/>
      <c r="W874" s="782"/>
      <c r="X874" s="782"/>
      <c r="Y874" s="782"/>
      <c r="Z874" s="783"/>
      <c r="AA874" s="492"/>
      <c r="AB874" s="538">
        <f>VLOOKUP(D874,$AI$57:$AJ$59,2,FALSE)</f>
        <v>0</v>
      </c>
    </row>
    <row r="875" spans="1:28" s="1" customFormat="1" ht="22.5" customHeight="1" x14ac:dyDescent="0.25">
      <c r="A875" s="522"/>
      <c r="B875" s="679"/>
      <c r="C875" s="245"/>
      <c r="D875" s="247"/>
      <c r="E875" s="483"/>
      <c r="F875" s="475"/>
      <c r="G875" s="475"/>
      <c r="H875" s="475"/>
      <c r="I875" s="475"/>
      <c r="J875" s="475"/>
      <c r="K875" s="475"/>
      <c r="L875" s="475"/>
      <c r="M875" s="475"/>
      <c r="N875" s="475"/>
      <c r="O875" s="475"/>
      <c r="P875" s="475"/>
      <c r="Q875" s="475"/>
      <c r="R875" s="475"/>
      <c r="S875" s="475"/>
      <c r="T875" s="475"/>
      <c r="U875" s="475"/>
      <c r="V875" s="475"/>
      <c r="W875" s="475"/>
      <c r="X875" s="475"/>
      <c r="Y875" s="475"/>
      <c r="Z875" s="484"/>
      <c r="AA875" s="492"/>
      <c r="AB875" s="2"/>
    </row>
    <row r="876" spans="1:28" s="1" customFormat="1" ht="22.5" customHeight="1" x14ac:dyDescent="0.25">
      <c r="A876" s="522"/>
      <c r="B876" s="679"/>
      <c r="C876" s="245"/>
      <c r="D876" s="247"/>
      <c r="E876" s="483"/>
      <c r="F876" s="475"/>
      <c r="G876" s="475"/>
      <c r="H876" s="475"/>
      <c r="I876" s="475"/>
      <c r="J876" s="475"/>
      <c r="K876" s="475"/>
      <c r="L876" s="475"/>
      <c r="M876" s="475"/>
      <c r="N876" s="475"/>
      <c r="O876" s="475"/>
      <c r="P876" s="475"/>
      <c r="Q876" s="475"/>
      <c r="R876" s="475"/>
      <c r="S876" s="475"/>
      <c r="T876" s="475"/>
      <c r="U876" s="475"/>
      <c r="V876" s="475"/>
      <c r="W876" s="475"/>
      <c r="X876" s="475"/>
      <c r="Y876" s="475"/>
      <c r="Z876" s="484"/>
      <c r="AA876" s="492"/>
      <c r="AB876" s="2"/>
    </row>
    <row r="877" spans="1:28" s="1" customFormat="1" ht="22.5" customHeight="1" x14ac:dyDescent="0.25">
      <c r="A877" s="522"/>
      <c r="B877" s="679"/>
      <c r="C877" s="245"/>
      <c r="D877" s="247"/>
      <c r="E877" s="677" t="s">
        <v>53</v>
      </c>
      <c r="F877" s="678"/>
      <c r="G877" s="678"/>
      <c r="H877" s="678"/>
      <c r="I877" s="678"/>
      <c r="J877" s="678"/>
      <c r="K877" s="678"/>
      <c r="L877" s="678"/>
      <c r="M877" s="678"/>
      <c r="N877" s="678"/>
      <c r="O877" s="678"/>
      <c r="P877" s="678"/>
      <c r="Q877" s="678"/>
      <c r="R877" s="678"/>
      <c r="S877" s="678"/>
      <c r="T877" s="678"/>
      <c r="U877" s="678"/>
      <c r="V877" s="678"/>
      <c r="W877" s="678"/>
      <c r="X877" s="678"/>
      <c r="Y877" s="678"/>
      <c r="Z877" s="679"/>
      <c r="AA877" s="492"/>
      <c r="AB877" s="2"/>
    </row>
    <row r="878" spans="1:28" s="1" customFormat="1" ht="22.5" customHeight="1" x14ac:dyDescent="0.25">
      <c r="A878" s="522"/>
      <c r="B878" s="468"/>
      <c r="C878" s="245"/>
      <c r="D878" s="247"/>
      <c r="E878" s="677"/>
      <c r="F878" s="678"/>
      <c r="G878" s="678"/>
      <c r="H878" s="678"/>
      <c r="I878" s="678"/>
      <c r="J878" s="678"/>
      <c r="K878" s="678"/>
      <c r="L878" s="678"/>
      <c r="M878" s="678"/>
      <c r="N878" s="678"/>
      <c r="O878" s="678"/>
      <c r="P878" s="678"/>
      <c r="Q878" s="678"/>
      <c r="R878" s="678"/>
      <c r="S878" s="678"/>
      <c r="T878" s="678"/>
      <c r="U878" s="678"/>
      <c r="V878" s="678"/>
      <c r="W878" s="678"/>
      <c r="X878" s="678"/>
      <c r="Y878" s="678"/>
      <c r="Z878" s="679"/>
      <c r="AA878" s="492"/>
      <c r="AB878" s="2"/>
    </row>
    <row r="879" spans="1:28" s="1" customFormat="1" ht="22.5" customHeight="1" x14ac:dyDescent="0.25">
      <c r="A879" s="522"/>
      <c r="B879" s="468"/>
      <c r="C879" s="245"/>
      <c r="D879" s="247"/>
      <c r="E879" s="677"/>
      <c r="F879" s="678"/>
      <c r="G879" s="678"/>
      <c r="H879" s="678"/>
      <c r="I879" s="678"/>
      <c r="J879" s="678"/>
      <c r="K879" s="678"/>
      <c r="L879" s="678"/>
      <c r="M879" s="678"/>
      <c r="N879" s="678"/>
      <c r="O879" s="678"/>
      <c r="P879" s="678"/>
      <c r="Q879" s="678"/>
      <c r="R879" s="678"/>
      <c r="S879" s="678"/>
      <c r="T879" s="678"/>
      <c r="U879" s="678"/>
      <c r="V879" s="678"/>
      <c r="W879" s="678"/>
      <c r="X879" s="678"/>
      <c r="Y879" s="678"/>
      <c r="Z879" s="679"/>
      <c r="AA879" s="492"/>
      <c r="AB879" s="2"/>
    </row>
    <row r="880" spans="1:28" s="1" customFormat="1" ht="22.5" customHeight="1" x14ac:dyDescent="0.25">
      <c r="A880" s="522"/>
      <c r="B880" s="468"/>
      <c r="C880" s="245"/>
      <c r="D880" s="275"/>
      <c r="E880" s="483"/>
      <c r="F880" s="475"/>
      <c r="G880" s="475"/>
      <c r="H880" s="475"/>
      <c r="I880" s="475"/>
      <c r="J880" s="475"/>
      <c r="K880" s="475"/>
      <c r="L880" s="475"/>
      <c r="M880" s="475"/>
      <c r="N880" s="475"/>
      <c r="O880" s="475"/>
      <c r="P880" s="475"/>
      <c r="Q880" s="475"/>
      <c r="R880" s="475"/>
      <c r="S880" s="475"/>
      <c r="T880" s="475"/>
      <c r="U880" s="475"/>
      <c r="V880" s="475"/>
      <c r="W880" s="475"/>
      <c r="X880" s="475"/>
      <c r="Y880" s="475"/>
      <c r="Z880" s="484"/>
      <c r="AA880" s="492"/>
      <c r="AB880" s="2"/>
    </row>
    <row r="881" spans="1:28" s="1" customFormat="1" ht="22.5" customHeight="1" x14ac:dyDescent="0.25">
      <c r="A881" s="522" t="s">
        <v>573</v>
      </c>
      <c r="B881" s="679" t="s">
        <v>676</v>
      </c>
      <c r="C881" s="245">
        <v>80</v>
      </c>
      <c r="D881" s="92" t="s">
        <v>4</v>
      </c>
      <c r="E881" s="704" t="s">
        <v>198</v>
      </c>
      <c r="F881" s="680"/>
      <c r="G881" s="680"/>
      <c r="H881" s="680"/>
      <c r="I881" s="680"/>
      <c r="J881" s="680"/>
      <c r="K881" s="680"/>
      <c r="L881" s="680"/>
      <c r="M881" s="680"/>
      <c r="N881" s="680"/>
      <c r="O881" s="680"/>
      <c r="P881" s="680"/>
      <c r="Q881" s="680"/>
      <c r="R881" s="680"/>
      <c r="S881" s="680"/>
      <c r="T881" s="680"/>
      <c r="U881" s="680"/>
      <c r="V881" s="680"/>
      <c r="W881" s="680"/>
      <c r="X881" s="680"/>
      <c r="Y881" s="680"/>
      <c r="Z881" s="667"/>
      <c r="AA881" s="502"/>
      <c r="AB881" s="538">
        <f>VLOOKUP(D881,$AI$57:$AJ$59,2,FALSE)</f>
        <v>0</v>
      </c>
    </row>
    <row r="882" spans="1:28" s="1" customFormat="1" ht="22.5" customHeight="1" x14ac:dyDescent="0.25">
      <c r="A882" s="522"/>
      <c r="B882" s="679"/>
      <c r="C882" s="245"/>
      <c r="D882" s="247"/>
      <c r="E882" s="704"/>
      <c r="F882" s="680"/>
      <c r="G882" s="680"/>
      <c r="H882" s="680"/>
      <c r="I882" s="680"/>
      <c r="J882" s="680"/>
      <c r="K882" s="680"/>
      <c r="L882" s="680"/>
      <c r="M882" s="680"/>
      <c r="N882" s="680"/>
      <c r="O882" s="680"/>
      <c r="P882" s="680"/>
      <c r="Q882" s="680"/>
      <c r="R882" s="680"/>
      <c r="S882" s="680"/>
      <c r="T882" s="680"/>
      <c r="U882" s="680"/>
      <c r="V882" s="680"/>
      <c r="W882" s="680"/>
      <c r="X882" s="680"/>
      <c r="Y882" s="680"/>
      <c r="Z882" s="667"/>
      <c r="AA882" s="502"/>
      <c r="AB882" s="2"/>
    </row>
    <row r="883" spans="1:28" s="1" customFormat="1" ht="22.5" customHeight="1" x14ac:dyDescent="0.25">
      <c r="A883" s="522"/>
      <c r="B883" s="679"/>
      <c r="C883" s="245"/>
      <c r="D883" s="247"/>
      <c r="E883" s="704"/>
      <c r="F883" s="680"/>
      <c r="G883" s="680"/>
      <c r="H883" s="680"/>
      <c r="I883" s="680"/>
      <c r="J883" s="680"/>
      <c r="K883" s="680"/>
      <c r="L883" s="680"/>
      <c r="M883" s="680"/>
      <c r="N883" s="680"/>
      <c r="O883" s="680"/>
      <c r="P883" s="680"/>
      <c r="Q883" s="680"/>
      <c r="R883" s="680"/>
      <c r="S883" s="680"/>
      <c r="T883" s="680"/>
      <c r="U883" s="680"/>
      <c r="V883" s="680"/>
      <c r="W883" s="680"/>
      <c r="X883" s="680"/>
      <c r="Y883" s="680"/>
      <c r="Z883" s="667"/>
      <c r="AA883" s="502"/>
      <c r="AB883" s="2"/>
    </row>
    <row r="884" spans="1:28" s="1" customFormat="1" ht="22.5" customHeight="1" x14ac:dyDescent="0.25">
      <c r="A884" s="522"/>
      <c r="B884" s="679"/>
      <c r="C884" s="245"/>
      <c r="D884" s="247"/>
      <c r="E884" s="704"/>
      <c r="F884" s="680"/>
      <c r="G884" s="680"/>
      <c r="H884" s="680"/>
      <c r="I884" s="680"/>
      <c r="J884" s="680"/>
      <c r="K884" s="680"/>
      <c r="L884" s="680"/>
      <c r="M884" s="680"/>
      <c r="N884" s="680"/>
      <c r="O884" s="680"/>
      <c r="P884" s="680"/>
      <c r="Q884" s="680"/>
      <c r="R884" s="680"/>
      <c r="S884" s="680"/>
      <c r="T884" s="680"/>
      <c r="U884" s="680"/>
      <c r="V884" s="680"/>
      <c r="W884" s="680"/>
      <c r="X884" s="680"/>
      <c r="Y884" s="680"/>
      <c r="Z884" s="667"/>
      <c r="AA884" s="502"/>
      <c r="AB884" s="2"/>
    </row>
    <row r="885" spans="1:28" s="1" customFormat="1" ht="22.5" customHeight="1" x14ac:dyDescent="0.25">
      <c r="A885" s="53"/>
      <c r="B885" s="737"/>
      <c r="C885" s="246"/>
      <c r="D885" s="249"/>
      <c r="E885" s="741"/>
      <c r="F885" s="742"/>
      <c r="G885" s="742"/>
      <c r="H885" s="742"/>
      <c r="I885" s="742"/>
      <c r="J885" s="742"/>
      <c r="K885" s="742"/>
      <c r="L885" s="742"/>
      <c r="M885" s="742"/>
      <c r="N885" s="742"/>
      <c r="O885" s="742"/>
      <c r="P885" s="742"/>
      <c r="Q885" s="742"/>
      <c r="R885" s="742"/>
      <c r="S885" s="742"/>
      <c r="T885" s="742"/>
      <c r="U885" s="742"/>
      <c r="V885" s="742"/>
      <c r="W885" s="742"/>
      <c r="X885" s="742"/>
      <c r="Y885" s="742"/>
      <c r="Z885" s="734"/>
      <c r="AA885" s="165"/>
      <c r="AB885" s="2"/>
    </row>
    <row r="886" spans="1:28" s="1" customFormat="1" ht="22.5" customHeight="1" x14ac:dyDescent="0.25">
      <c r="A886" s="54"/>
      <c r="B886" s="134"/>
      <c r="C886" s="258"/>
      <c r="D886" s="251"/>
      <c r="E886" s="127"/>
      <c r="F886" s="128"/>
      <c r="G886" s="128"/>
      <c r="H886" s="128"/>
      <c r="I886" s="128"/>
      <c r="J886" s="128"/>
      <c r="K886" s="128"/>
      <c r="L886" s="128"/>
      <c r="M886" s="128"/>
      <c r="N886" s="128"/>
      <c r="O886" s="128"/>
      <c r="P886" s="128"/>
      <c r="Q886" s="128"/>
      <c r="R886" s="128"/>
      <c r="S886" s="128"/>
      <c r="T886" s="128"/>
      <c r="U886" s="128"/>
      <c r="V886" s="128"/>
      <c r="W886" s="128"/>
      <c r="X886" s="128"/>
      <c r="Y886" s="128"/>
      <c r="Z886" s="121"/>
      <c r="AA886" s="166"/>
      <c r="AB886" s="2"/>
    </row>
    <row r="887" spans="1:28" s="1" customFormat="1" ht="22.5" customHeight="1" x14ac:dyDescent="0.25">
      <c r="A887" s="522" t="s">
        <v>613</v>
      </c>
      <c r="B887" s="667" t="s">
        <v>677</v>
      </c>
      <c r="C887" s="245"/>
      <c r="D887" s="247"/>
      <c r="E887" s="483"/>
      <c r="F887" s="475"/>
      <c r="G887" s="475"/>
      <c r="H887" s="475"/>
      <c r="I887" s="475"/>
      <c r="J887" s="475"/>
      <c r="K887" s="475"/>
      <c r="L887" s="475"/>
      <c r="M887" s="475"/>
      <c r="N887" s="475"/>
      <c r="O887" s="475"/>
      <c r="P887" s="475"/>
      <c r="Q887" s="475"/>
      <c r="R887" s="475"/>
      <c r="S887" s="475"/>
      <c r="T887" s="475"/>
      <c r="U887" s="475"/>
      <c r="V887" s="475"/>
      <c r="W887" s="475"/>
      <c r="X887" s="475"/>
      <c r="Y887" s="475"/>
      <c r="Z887" s="484"/>
      <c r="AA887" s="26"/>
      <c r="AB887" s="2"/>
    </row>
    <row r="888" spans="1:28" s="1" customFormat="1" ht="22.5" customHeight="1" x14ac:dyDescent="0.25">
      <c r="A888" s="522"/>
      <c r="B888" s="667"/>
      <c r="C888" s="245"/>
      <c r="D888" s="275"/>
      <c r="E888" s="483"/>
      <c r="F888" s="475"/>
      <c r="G888" s="475"/>
      <c r="H888" s="475"/>
      <c r="I888" s="475"/>
      <c r="J888" s="475"/>
      <c r="K888" s="475"/>
      <c r="L888" s="475"/>
      <c r="M888" s="475"/>
      <c r="N888" s="475"/>
      <c r="O888" s="475"/>
      <c r="P888" s="475"/>
      <c r="Q888" s="475"/>
      <c r="R888" s="475"/>
      <c r="S888" s="475"/>
      <c r="T888" s="475"/>
      <c r="U888" s="475"/>
      <c r="V888" s="475"/>
      <c r="W888" s="475"/>
      <c r="X888" s="475"/>
      <c r="Y888" s="475"/>
      <c r="Z888" s="484"/>
      <c r="AA888" s="26"/>
      <c r="AB888" s="2"/>
    </row>
    <row r="889" spans="1:28" s="1" customFormat="1" ht="22.5" customHeight="1" x14ac:dyDescent="0.25">
      <c r="A889" s="522" t="s">
        <v>566</v>
      </c>
      <c r="B889" s="667" t="s">
        <v>678</v>
      </c>
      <c r="C889" s="245">
        <v>81</v>
      </c>
      <c r="D889" s="92" t="s">
        <v>4</v>
      </c>
      <c r="E889" s="769" t="s">
        <v>1578</v>
      </c>
      <c r="F889" s="770"/>
      <c r="G889" s="770"/>
      <c r="H889" s="770"/>
      <c r="I889" s="770"/>
      <c r="J889" s="770"/>
      <c r="K889" s="770"/>
      <c r="L889" s="770"/>
      <c r="M889" s="770"/>
      <c r="N889" s="770"/>
      <c r="O889" s="770"/>
      <c r="P889" s="770"/>
      <c r="Q889" s="770"/>
      <c r="R889" s="770"/>
      <c r="S889" s="770"/>
      <c r="T889" s="770"/>
      <c r="U889" s="770"/>
      <c r="V889" s="770"/>
      <c r="W889" s="770"/>
      <c r="X889" s="770"/>
      <c r="Y889" s="770"/>
      <c r="Z889" s="771"/>
      <c r="AA889" s="666" t="s">
        <v>56</v>
      </c>
      <c r="AB889" s="538">
        <f>VLOOKUP(D889,$AI$57:$AJ$59,2,FALSE)</f>
        <v>0</v>
      </c>
    </row>
    <row r="890" spans="1:28" s="1" customFormat="1" ht="22.5" customHeight="1" x14ac:dyDescent="0.25">
      <c r="A890" s="522"/>
      <c r="B890" s="667"/>
      <c r="C890" s="245"/>
      <c r="D890" s="247"/>
      <c r="E890" s="769"/>
      <c r="F890" s="770"/>
      <c r="G890" s="770"/>
      <c r="H890" s="770"/>
      <c r="I890" s="770"/>
      <c r="J890" s="770"/>
      <c r="K890" s="770"/>
      <c r="L890" s="770"/>
      <c r="M890" s="770"/>
      <c r="N890" s="770"/>
      <c r="O890" s="770"/>
      <c r="P890" s="770"/>
      <c r="Q890" s="770"/>
      <c r="R890" s="770"/>
      <c r="S890" s="770"/>
      <c r="T890" s="770"/>
      <c r="U890" s="770"/>
      <c r="V890" s="770"/>
      <c r="W890" s="770"/>
      <c r="X890" s="770"/>
      <c r="Y890" s="770"/>
      <c r="Z890" s="771"/>
      <c r="AA890" s="666"/>
      <c r="AB890" s="2"/>
    </row>
    <row r="891" spans="1:28" s="1" customFormat="1" ht="22.5" customHeight="1" x14ac:dyDescent="0.25">
      <c r="A891" s="522"/>
      <c r="B891" s="484"/>
      <c r="D891" s="275"/>
      <c r="E891" s="483"/>
      <c r="F891" s="475"/>
      <c r="G891" s="475"/>
      <c r="H891" s="475"/>
      <c r="I891" s="475"/>
      <c r="J891" s="475"/>
      <c r="K891" s="475"/>
      <c r="L891" s="475"/>
      <c r="M891" s="475"/>
      <c r="N891" s="475"/>
      <c r="O891" s="475"/>
      <c r="P891" s="475"/>
      <c r="Q891" s="475"/>
      <c r="R891" s="475"/>
      <c r="S891" s="475"/>
      <c r="T891" s="475"/>
      <c r="U891" s="475"/>
      <c r="V891" s="475"/>
      <c r="W891" s="475"/>
      <c r="X891" s="475"/>
      <c r="Y891" s="475"/>
      <c r="Z891" s="484"/>
      <c r="AA891" s="666"/>
      <c r="AB891" s="2"/>
    </row>
    <row r="892" spans="1:28" s="1" customFormat="1" ht="22.5" customHeight="1" x14ac:dyDescent="0.25">
      <c r="A892" s="522" t="s">
        <v>568</v>
      </c>
      <c r="B892" s="667" t="s">
        <v>679</v>
      </c>
      <c r="C892" s="245">
        <v>82</v>
      </c>
      <c r="D892" s="92" t="s">
        <v>4</v>
      </c>
      <c r="E892" s="483"/>
      <c r="F892" s="475"/>
      <c r="G892" s="475"/>
      <c r="H892" s="475"/>
      <c r="I892" s="475"/>
      <c r="J892" s="475"/>
      <c r="K892" s="475"/>
      <c r="L892" s="475"/>
      <c r="M892" s="475"/>
      <c r="N892" s="475"/>
      <c r="O892" s="475"/>
      <c r="P892" s="475"/>
      <c r="Q892" s="475"/>
      <c r="R892" s="475"/>
      <c r="S892" s="475"/>
      <c r="T892" s="475"/>
      <c r="U892" s="475"/>
      <c r="V892" s="475"/>
      <c r="W892" s="475"/>
      <c r="X892" s="475"/>
      <c r="Y892" s="475"/>
      <c r="Z892" s="484"/>
      <c r="AA892" s="666"/>
      <c r="AB892" s="538">
        <f>VLOOKUP(D892,$AI$57:$AJ$59,2,FALSE)</f>
        <v>0</v>
      </c>
    </row>
    <row r="893" spans="1:28" s="1" customFormat="1" ht="22.5" customHeight="1" x14ac:dyDescent="0.25">
      <c r="A893" s="522"/>
      <c r="B893" s="667"/>
      <c r="C893" s="245"/>
      <c r="D893" s="247"/>
      <c r="E893" s="483"/>
      <c r="F893" s="475"/>
      <c r="G893" s="475"/>
      <c r="H893" s="475"/>
      <c r="I893" s="475"/>
      <c r="J893" s="475"/>
      <c r="K893" s="475"/>
      <c r="L893" s="475"/>
      <c r="M893" s="475"/>
      <c r="N893" s="475"/>
      <c r="O893" s="475"/>
      <c r="P893" s="475"/>
      <c r="Q893" s="475"/>
      <c r="R893" s="475"/>
      <c r="S893" s="475"/>
      <c r="T893" s="475"/>
      <c r="U893" s="475"/>
      <c r="V893" s="475"/>
      <c r="W893" s="475"/>
      <c r="X893" s="475"/>
      <c r="Y893" s="475"/>
      <c r="Z893" s="484"/>
      <c r="AA893" s="666"/>
      <c r="AB893" s="2"/>
    </row>
    <row r="894" spans="1:28" s="1" customFormat="1" ht="22.5" customHeight="1" x14ac:dyDescent="0.25">
      <c r="A894" s="522"/>
      <c r="B894" s="667"/>
      <c r="C894" s="245"/>
      <c r="D894" s="247"/>
      <c r="E894" s="483"/>
      <c r="F894" s="475"/>
      <c r="G894" s="475"/>
      <c r="H894" s="475"/>
      <c r="I894" s="475"/>
      <c r="J894" s="475"/>
      <c r="K894" s="475"/>
      <c r="L894" s="475"/>
      <c r="M894" s="475"/>
      <c r="N894" s="475"/>
      <c r="O894" s="475"/>
      <c r="P894" s="475"/>
      <c r="Q894" s="475"/>
      <c r="R894" s="475"/>
      <c r="S894" s="475"/>
      <c r="T894" s="475"/>
      <c r="U894" s="475"/>
      <c r="V894" s="475"/>
      <c r="W894" s="475"/>
      <c r="X894" s="475"/>
      <c r="Y894" s="475"/>
      <c r="Z894" s="484"/>
      <c r="AA894" s="666" t="s">
        <v>68</v>
      </c>
      <c r="AB894" s="2"/>
    </row>
    <row r="895" spans="1:28" s="1" customFormat="1" ht="22.5" customHeight="1" x14ac:dyDescent="0.25">
      <c r="A895" s="522"/>
      <c r="B895" s="667"/>
      <c r="C895" s="245"/>
      <c r="D895" s="247"/>
      <c r="E895" s="483"/>
      <c r="F895" s="475"/>
      <c r="G895" s="475"/>
      <c r="H895" s="475"/>
      <c r="I895" s="475"/>
      <c r="J895" s="475"/>
      <c r="K895" s="475"/>
      <c r="L895" s="475"/>
      <c r="M895" s="475"/>
      <c r="N895" s="475"/>
      <c r="O895" s="475"/>
      <c r="P895" s="475"/>
      <c r="Q895" s="475"/>
      <c r="R895" s="475"/>
      <c r="S895" s="475"/>
      <c r="T895" s="475"/>
      <c r="U895" s="475"/>
      <c r="V895" s="475"/>
      <c r="W895" s="475"/>
      <c r="X895" s="475"/>
      <c r="Y895" s="475"/>
      <c r="Z895" s="484"/>
      <c r="AA895" s="666"/>
      <c r="AB895" s="2"/>
    </row>
    <row r="896" spans="1:28" s="1" customFormat="1" ht="22.5" customHeight="1" x14ac:dyDescent="0.25">
      <c r="A896" s="522"/>
      <c r="B896" s="667"/>
      <c r="C896" s="245"/>
      <c r="D896" s="247"/>
      <c r="E896" s="483"/>
      <c r="F896" s="475"/>
      <c r="G896" s="475"/>
      <c r="H896" s="475"/>
      <c r="I896" s="475"/>
      <c r="J896" s="475"/>
      <c r="K896" s="475"/>
      <c r="L896" s="475"/>
      <c r="M896" s="475"/>
      <c r="N896" s="475"/>
      <c r="O896" s="475"/>
      <c r="P896" s="475"/>
      <c r="Q896" s="475"/>
      <c r="R896" s="475"/>
      <c r="S896" s="475"/>
      <c r="T896" s="475"/>
      <c r="U896" s="475"/>
      <c r="V896" s="475"/>
      <c r="W896" s="475"/>
      <c r="X896" s="475"/>
      <c r="Y896" s="475"/>
      <c r="Z896" s="484"/>
      <c r="AA896" s="666"/>
      <c r="AB896" s="2"/>
    </row>
    <row r="897" spans="1:28" s="1" customFormat="1" ht="22.5" customHeight="1" x14ac:dyDescent="0.25">
      <c r="A897" s="522"/>
      <c r="B897" s="667"/>
      <c r="C897" s="245"/>
      <c r="D897" s="247"/>
      <c r="E897" s="483"/>
      <c r="F897" s="475"/>
      <c r="G897" s="475"/>
      <c r="H897" s="475"/>
      <c r="I897" s="475"/>
      <c r="J897" s="475"/>
      <c r="K897" s="475"/>
      <c r="L897" s="475"/>
      <c r="M897" s="475"/>
      <c r="N897" s="475"/>
      <c r="O897" s="475"/>
      <c r="P897" s="475"/>
      <c r="Q897" s="475"/>
      <c r="R897" s="475"/>
      <c r="S897" s="475"/>
      <c r="T897" s="475"/>
      <c r="U897" s="475"/>
      <c r="V897" s="475"/>
      <c r="W897" s="475"/>
      <c r="X897" s="475"/>
      <c r="Y897" s="475"/>
      <c r="Z897" s="484"/>
      <c r="AA897" s="666"/>
      <c r="AB897" s="2"/>
    </row>
    <row r="898" spans="1:28" s="1" customFormat="1" ht="22.5" customHeight="1" x14ac:dyDescent="0.25">
      <c r="A898" s="522" t="s">
        <v>570</v>
      </c>
      <c r="B898" s="667" t="s">
        <v>680</v>
      </c>
      <c r="C898" s="245">
        <v>83</v>
      </c>
      <c r="D898" s="92" t="s">
        <v>4</v>
      </c>
      <c r="E898" s="677" t="s">
        <v>511</v>
      </c>
      <c r="F898" s="678"/>
      <c r="G898" s="678"/>
      <c r="H898" s="678"/>
      <c r="I898" s="678"/>
      <c r="J898" s="678"/>
      <c r="K898" s="678"/>
      <c r="L898" s="678"/>
      <c r="M898" s="678"/>
      <c r="N898" s="678"/>
      <c r="O898" s="678"/>
      <c r="P898" s="678"/>
      <c r="Q898" s="678"/>
      <c r="R898" s="678"/>
      <c r="S898" s="678"/>
      <c r="T898" s="678"/>
      <c r="U898" s="678"/>
      <c r="V898" s="678"/>
      <c r="W898" s="678"/>
      <c r="X898" s="678"/>
      <c r="Y898" s="678"/>
      <c r="Z898" s="679"/>
      <c r="AA898" s="666"/>
      <c r="AB898" s="538">
        <f>VLOOKUP(D898,$AI$57:$AJ$59,2,FALSE)</f>
        <v>0</v>
      </c>
    </row>
    <row r="899" spans="1:28" s="1" customFormat="1" ht="22.5" customHeight="1" x14ac:dyDescent="0.25">
      <c r="A899" s="522"/>
      <c r="B899" s="667"/>
      <c r="C899" s="245"/>
      <c r="D899" s="247"/>
      <c r="E899" s="677" t="s">
        <v>512</v>
      </c>
      <c r="F899" s="678"/>
      <c r="G899" s="678"/>
      <c r="H899" s="678"/>
      <c r="I899" s="678"/>
      <c r="J899" s="678"/>
      <c r="K899" s="678"/>
      <c r="L899" s="678"/>
      <c r="M899" s="678"/>
      <c r="N899" s="678"/>
      <c r="O899" s="678"/>
      <c r="P899" s="678"/>
      <c r="Q899" s="678"/>
      <c r="R899" s="678"/>
      <c r="S899" s="678"/>
      <c r="T899" s="678"/>
      <c r="U899" s="678"/>
      <c r="V899" s="678"/>
      <c r="W899" s="678"/>
      <c r="X899" s="678"/>
      <c r="Y899" s="678"/>
      <c r="Z899" s="679"/>
      <c r="AA899" s="167"/>
      <c r="AB899" s="2"/>
    </row>
    <row r="900" spans="1:28" s="1" customFormat="1" ht="22.5" customHeight="1" x14ac:dyDescent="0.25">
      <c r="A900" s="522"/>
      <c r="B900" s="667"/>
      <c r="C900" s="245"/>
      <c r="D900" s="248"/>
      <c r="E900" s="711"/>
      <c r="F900" s="712"/>
      <c r="G900" s="713"/>
      <c r="H900" s="713"/>
      <c r="I900" s="713"/>
      <c r="J900" s="713"/>
      <c r="K900" s="713"/>
      <c r="L900" s="713"/>
      <c r="M900" s="713"/>
      <c r="N900" s="713"/>
      <c r="O900" s="713"/>
      <c r="P900" s="713"/>
      <c r="Q900" s="713"/>
      <c r="R900" s="713"/>
      <c r="S900" s="713"/>
      <c r="T900" s="713"/>
      <c r="U900" s="713"/>
      <c r="V900" s="713"/>
      <c r="W900" s="713"/>
      <c r="X900" s="713"/>
      <c r="Y900" s="714"/>
      <c r="Z900" s="92"/>
      <c r="AA900" s="492"/>
      <c r="AB900" s="2"/>
    </row>
    <row r="901" spans="1:28" s="1" customFormat="1" ht="22.5" customHeight="1" x14ac:dyDescent="0.25">
      <c r="A901" s="522"/>
      <c r="B901" s="667"/>
      <c r="C901" s="245"/>
      <c r="D901" s="248"/>
      <c r="E901" s="711"/>
      <c r="F901" s="715"/>
      <c r="G901" s="678"/>
      <c r="H901" s="678"/>
      <c r="I901" s="678"/>
      <c r="J901" s="678"/>
      <c r="K901" s="678"/>
      <c r="L901" s="678"/>
      <c r="M901" s="678"/>
      <c r="N901" s="678"/>
      <c r="O901" s="678"/>
      <c r="P901" s="678"/>
      <c r="Q901" s="678"/>
      <c r="R901" s="678"/>
      <c r="S901" s="678"/>
      <c r="T901" s="678"/>
      <c r="U901" s="678"/>
      <c r="V901" s="678"/>
      <c r="W901" s="678"/>
      <c r="X901" s="678"/>
      <c r="Y901" s="716"/>
      <c r="Z901" s="92"/>
      <c r="AA901" s="376"/>
      <c r="AB901" s="2"/>
    </row>
    <row r="902" spans="1:28" s="1" customFormat="1" ht="22.5" customHeight="1" x14ac:dyDescent="0.25">
      <c r="A902" s="522"/>
      <c r="B902" s="468"/>
      <c r="C902" s="245"/>
      <c r="D902" s="248"/>
      <c r="E902" s="711"/>
      <c r="F902" s="715"/>
      <c r="G902" s="678"/>
      <c r="H902" s="678"/>
      <c r="I902" s="678"/>
      <c r="J902" s="678"/>
      <c r="K902" s="678"/>
      <c r="L902" s="678"/>
      <c r="M902" s="678"/>
      <c r="N902" s="678"/>
      <c r="O902" s="678"/>
      <c r="P902" s="678"/>
      <c r="Q902" s="678"/>
      <c r="R902" s="678"/>
      <c r="S902" s="678"/>
      <c r="T902" s="678"/>
      <c r="U902" s="678"/>
      <c r="V902" s="678"/>
      <c r="W902" s="678"/>
      <c r="X902" s="678"/>
      <c r="Y902" s="716"/>
      <c r="Z902" s="92"/>
      <c r="AA902" s="376"/>
      <c r="AB902" s="2"/>
    </row>
    <row r="903" spans="1:28" s="1" customFormat="1" ht="22.5" customHeight="1" x14ac:dyDescent="0.25">
      <c r="A903" s="522"/>
      <c r="B903" s="468"/>
      <c r="C903" s="245"/>
      <c r="D903" s="248"/>
      <c r="E903" s="711"/>
      <c r="F903" s="715"/>
      <c r="G903" s="678"/>
      <c r="H903" s="678"/>
      <c r="I903" s="678"/>
      <c r="J903" s="678"/>
      <c r="K903" s="678"/>
      <c r="L903" s="678"/>
      <c r="M903" s="678"/>
      <c r="N903" s="678"/>
      <c r="O903" s="678"/>
      <c r="P903" s="678"/>
      <c r="Q903" s="678"/>
      <c r="R903" s="678"/>
      <c r="S903" s="678"/>
      <c r="T903" s="678"/>
      <c r="U903" s="678"/>
      <c r="V903" s="678"/>
      <c r="W903" s="678"/>
      <c r="X903" s="678"/>
      <c r="Y903" s="716"/>
      <c r="Z903" s="92"/>
      <c r="AA903" s="376"/>
      <c r="AB903" s="2"/>
    </row>
    <row r="904" spans="1:28" s="1" customFormat="1" ht="22.5" customHeight="1" x14ac:dyDescent="0.25">
      <c r="A904" s="522"/>
      <c r="B904" s="468"/>
      <c r="C904" s="245"/>
      <c r="D904" s="248"/>
      <c r="E904" s="711"/>
      <c r="F904" s="717"/>
      <c r="G904" s="718"/>
      <c r="H904" s="718"/>
      <c r="I904" s="718"/>
      <c r="J904" s="718"/>
      <c r="K904" s="718"/>
      <c r="L904" s="718"/>
      <c r="M904" s="718"/>
      <c r="N904" s="718"/>
      <c r="O904" s="718"/>
      <c r="P904" s="718"/>
      <c r="Q904" s="718"/>
      <c r="R904" s="718"/>
      <c r="S904" s="718"/>
      <c r="T904" s="718"/>
      <c r="U904" s="718"/>
      <c r="V904" s="718"/>
      <c r="W904" s="718"/>
      <c r="X904" s="718"/>
      <c r="Y904" s="719"/>
      <c r="Z904" s="92"/>
      <c r="AA904" s="376"/>
      <c r="AB904" s="2"/>
    </row>
    <row r="905" spans="1:28" s="1" customFormat="1" ht="22.5" customHeight="1" x14ac:dyDescent="0.25">
      <c r="A905" s="522"/>
      <c r="B905" s="484"/>
      <c r="C905" s="245"/>
      <c r="D905" s="275"/>
      <c r="E905" s="469"/>
      <c r="F905" s="493"/>
      <c r="G905" s="493"/>
      <c r="H905" s="493"/>
      <c r="I905" s="493"/>
      <c r="J905" s="493"/>
      <c r="K905" s="493"/>
      <c r="L905" s="493"/>
      <c r="M905" s="493"/>
      <c r="N905" s="493"/>
      <c r="O905" s="493"/>
      <c r="P905" s="493"/>
      <c r="Q905" s="493"/>
      <c r="R905" s="493"/>
      <c r="S905" s="493"/>
      <c r="T905" s="493"/>
      <c r="U905" s="493"/>
      <c r="V905" s="493"/>
      <c r="W905" s="493"/>
      <c r="X905" s="493"/>
      <c r="Y905" s="493"/>
      <c r="Z905" s="471"/>
      <c r="AA905" s="376"/>
      <c r="AB905" s="2"/>
    </row>
    <row r="906" spans="1:28" s="1" customFormat="1" ht="22.5" customHeight="1" x14ac:dyDescent="0.25">
      <c r="A906" s="522" t="s">
        <v>573</v>
      </c>
      <c r="B906" s="667" t="s">
        <v>681</v>
      </c>
      <c r="C906" s="245">
        <v>84</v>
      </c>
      <c r="D906" s="92" t="s">
        <v>802</v>
      </c>
      <c r="E906" s="677" t="s">
        <v>511</v>
      </c>
      <c r="F906" s="678"/>
      <c r="G906" s="678"/>
      <c r="H906" s="678"/>
      <c r="I906" s="678"/>
      <c r="J906" s="678"/>
      <c r="K906" s="678"/>
      <c r="L906" s="678"/>
      <c r="M906" s="678"/>
      <c r="N906" s="678"/>
      <c r="O906" s="678"/>
      <c r="P906" s="678"/>
      <c r="Q906" s="678"/>
      <c r="R906" s="678"/>
      <c r="S906" s="678"/>
      <c r="T906" s="678"/>
      <c r="U906" s="678"/>
      <c r="V906" s="678"/>
      <c r="W906" s="678"/>
      <c r="X906" s="678"/>
      <c r="Y906" s="678"/>
      <c r="Z906" s="679"/>
      <c r="AA906" s="666"/>
      <c r="AB906" s="538">
        <f>VLOOKUP(D906,$AI$65:$AJ$68,2,FALSE)</f>
        <v>0</v>
      </c>
    </row>
    <row r="907" spans="1:28" s="1" customFormat="1" ht="22.5" customHeight="1" x14ac:dyDescent="0.25">
      <c r="A907" s="522"/>
      <c r="B907" s="667"/>
      <c r="C907" s="245"/>
      <c r="D907" s="248"/>
      <c r="E907" s="677" t="s">
        <v>513</v>
      </c>
      <c r="F907" s="678"/>
      <c r="G907" s="678"/>
      <c r="H907" s="678"/>
      <c r="I907" s="678"/>
      <c r="J907" s="678"/>
      <c r="K907" s="678"/>
      <c r="L907" s="678"/>
      <c r="M907" s="678"/>
      <c r="N907" s="678"/>
      <c r="O907" s="678"/>
      <c r="P907" s="678"/>
      <c r="Q907" s="678"/>
      <c r="R907" s="678"/>
      <c r="S907" s="678"/>
      <c r="T907" s="678"/>
      <c r="U907" s="678"/>
      <c r="V907" s="678"/>
      <c r="W907" s="678"/>
      <c r="X907" s="678"/>
      <c r="Y907" s="678"/>
      <c r="Z907" s="679"/>
      <c r="AA907" s="666"/>
      <c r="AB907" s="2"/>
    </row>
    <row r="908" spans="1:28" s="1" customFormat="1" ht="22.5" customHeight="1" x14ac:dyDescent="0.25">
      <c r="A908" s="522"/>
      <c r="B908" s="667"/>
      <c r="C908" s="245"/>
      <c r="D908" s="248"/>
      <c r="E908" s="677" t="s">
        <v>514</v>
      </c>
      <c r="F908" s="678"/>
      <c r="G908" s="678"/>
      <c r="H908" s="678"/>
      <c r="I908" s="678"/>
      <c r="J908" s="678"/>
      <c r="K908" s="678"/>
      <c r="L908" s="678"/>
      <c r="M908" s="678"/>
      <c r="N908" s="678"/>
      <c r="O908" s="678"/>
      <c r="P908" s="678"/>
      <c r="Q908" s="678"/>
      <c r="R908" s="678"/>
      <c r="S908" s="678"/>
      <c r="T908" s="678"/>
      <c r="U908" s="678"/>
      <c r="V908" s="678"/>
      <c r="W908" s="678"/>
      <c r="X908" s="678"/>
      <c r="Y908" s="678"/>
      <c r="Z908" s="679"/>
      <c r="AA908" s="666"/>
      <c r="AB908" s="2"/>
    </row>
    <row r="909" spans="1:28" s="1" customFormat="1" ht="22.5" customHeight="1" x14ac:dyDescent="0.25">
      <c r="A909" s="522"/>
      <c r="B909" s="667"/>
      <c r="C909" s="245"/>
      <c r="D909" s="248"/>
      <c r="E909" s="711"/>
      <c r="F909" s="712"/>
      <c r="G909" s="713"/>
      <c r="H909" s="713"/>
      <c r="I909" s="713"/>
      <c r="J909" s="713"/>
      <c r="K909" s="713"/>
      <c r="L909" s="713"/>
      <c r="M909" s="713"/>
      <c r="N909" s="713"/>
      <c r="O909" s="713"/>
      <c r="P909" s="713"/>
      <c r="Q909" s="713"/>
      <c r="R909" s="713"/>
      <c r="S909" s="713"/>
      <c r="T909" s="713"/>
      <c r="U909" s="713"/>
      <c r="V909" s="713"/>
      <c r="W909" s="713"/>
      <c r="X909" s="713"/>
      <c r="Y909" s="714"/>
      <c r="Z909" s="92"/>
      <c r="AA909" s="666"/>
      <c r="AB909" s="2"/>
    </row>
    <row r="910" spans="1:28" s="1" customFormat="1" ht="22.5" customHeight="1" x14ac:dyDescent="0.25">
      <c r="A910" s="522"/>
      <c r="B910" s="468"/>
      <c r="C910" s="245"/>
      <c r="D910" s="248"/>
      <c r="E910" s="711"/>
      <c r="F910" s="715"/>
      <c r="G910" s="678"/>
      <c r="H910" s="678"/>
      <c r="I910" s="678"/>
      <c r="J910" s="678"/>
      <c r="K910" s="678"/>
      <c r="L910" s="678"/>
      <c r="M910" s="678"/>
      <c r="N910" s="678"/>
      <c r="O910" s="678"/>
      <c r="P910" s="678"/>
      <c r="Q910" s="678"/>
      <c r="R910" s="678"/>
      <c r="S910" s="678"/>
      <c r="T910" s="678"/>
      <c r="U910" s="678"/>
      <c r="V910" s="678"/>
      <c r="W910" s="678"/>
      <c r="X910" s="678"/>
      <c r="Y910" s="716"/>
      <c r="Z910" s="92"/>
      <c r="AA910" s="666"/>
      <c r="AB910" s="2"/>
    </row>
    <row r="911" spans="1:28" s="1" customFormat="1" ht="22.5" customHeight="1" x14ac:dyDescent="0.25">
      <c r="A911" s="522"/>
      <c r="B911" s="468"/>
      <c r="C911" s="245"/>
      <c r="D911" s="248"/>
      <c r="E911" s="711"/>
      <c r="F911" s="715"/>
      <c r="G911" s="678"/>
      <c r="H911" s="678"/>
      <c r="I911" s="678"/>
      <c r="J911" s="678"/>
      <c r="K911" s="678"/>
      <c r="L911" s="678"/>
      <c r="M911" s="678"/>
      <c r="N911" s="678"/>
      <c r="O911" s="678"/>
      <c r="P911" s="678"/>
      <c r="Q911" s="678"/>
      <c r="R911" s="678"/>
      <c r="S911" s="678"/>
      <c r="T911" s="678"/>
      <c r="U911" s="678"/>
      <c r="V911" s="678"/>
      <c r="W911" s="678"/>
      <c r="X911" s="678"/>
      <c r="Y911" s="716"/>
      <c r="Z911" s="92"/>
      <c r="AA911" s="666"/>
      <c r="AB911" s="2"/>
    </row>
    <row r="912" spans="1:28" s="1" customFormat="1" ht="22.5" customHeight="1" x14ac:dyDescent="0.25">
      <c r="A912" s="522"/>
      <c r="B912" s="468"/>
      <c r="C912" s="245"/>
      <c r="D912" s="248"/>
      <c r="E912" s="711"/>
      <c r="F912" s="715"/>
      <c r="G912" s="678"/>
      <c r="H912" s="678"/>
      <c r="I912" s="678"/>
      <c r="J912" s="678"/>
      <c r="K912" s="678"/>
      <c r="L912" s="678"/>
      <c r="M912" s="678"/>
      <c r="N912" s="678"/>
      <c r="O912" s="678"/>
      <c r="P912" s="678"/>
      <c r="Q912" s="678"/>
      <c r="R912" s="678"/>
      <c r="S912" s="678"/>
      <c r="T912" s="678"/>
      <c r="U912" s="678"/>
      <c r="V912" s="678"/>
      <c r="W912" s="678"/>
      <c r="X912" s="678"/>
      <c r="Y912" s="716"/>
      <c r="Z912" s="92"/>
      <c r="AA912" s="666"/>
      <c r="AB912" s="2"/>
    </row>
    <row r="913" spans="1:28" s="1" customFormat="1" ht="22.5" customHeight="1" x14ac:dyDescent="0.25">
      <c r="A913" s="522"/>
      <c r="B913" s="468"/>
      <c r="C913" s="245"/>
      <c r="D913" s="248"/>
      <c r="E913" s="711"/>
      <c r="F913" s="717"/>
      <c r="G913" s="718"/>
      <c r="H913" s="718"/>
      <c r="I913" s="718"/>
      <c r="J913" s="718"/>
      <c r="K913" s="718"/>
      <c r="L913" s="718"/>
      <c r="M913" s="718"/>
      <c r="N913" s="718"/>
      <c r="O913" s="718"/>
      <c r="P913" s="718"/>
      <c r="Q913" s="718"/>
      <c r="R913" s="718"/>
      <c r="S913" s="718"/>
      <c r="T913" s="718"/>
      <c r="U913" s="718"/>
      <c r="V913" s="718"/>
      <c r="W913" s="718"/>
      <c r="X913" s="718"/>
      <c r="Y913" s="719"/>
      <c r="Z913" s="92"/>
      <c r="AA913" s="666"/>
      <c r="AB913" s="2"/>
    </row>
    <row r="914" spans="1:28" s="1" customFormat="1" ht="22.5" customHeight="1" x14ac:dyDescent="0.25">
      <c r="A914" s="522"/>
      <c r="B914" s="484"/>
      <c r="C914" s="245"/>
      <c r="D914" s="275"/>
      <c r="E914" s="469"/>
      <c r="F914" s="493"/>
      <c r="G914" s="493"/>
      <c r="H914" s="493"/>
      <c r="I914" s="493"/>
      <c r="J914" s="493"/>
      <c r="K914" s="493"/>
      <c r="L914" s="493"/>
      <c r="M914" s="493"/>
      <c r="N914" s="493"/>
      <c r="O914" s="493"/>
      <c r="P914" s="493"/>
      <c r="Q914" s="493"/>
      <c r="R914" s="493"/>
      <c r="S914" s="493"/>
      <c r="T914" s="493"/>
      <c r="U914" s="493"/>
      <c r="V914" s="493"/>
      <c r="W914" s="493"/>
      <c r="X914" s="493"/>
      <c r="Y914" s="493"/>
      <c r="Z914" s="471"/>
      <c r="AA914" s="492"/>
      <c r="AB914" s="2"/>
    </row>
    <row r="915" spans="1:28" s="1" customFormat="1" ht="22.5" customHeight="1" x14ac:dyDescent="0.25">
      <c r="A915" s="522" t="s">
        <v>575</v>
      </c>
      <c r="B915" s="751" t="s">
        <v>682</v>
      </c>
      <c r="C915" s="245">
        <v>85</v>
      </c>
      <c r="D915" s="92" t="s">
        <v>802</v>
      </c>
      <c r="E915" s="483"/>
      <c r="F915" s="475"/>
      <c r="G915" s="475"/>
      <c r="H915" s="475"/>
      <c r="I915" s="475"/>
      <c r="J915" s="475"/>
      <c r="K915" s="475"/>
      <c r="L915" s="475"/>
      <c r="M915" s="475"/>
      <c r="N915" s="475"/>
      <c r="O915" s="475"/>
      <c r="P915" s="475"/>
      <c r="Q915" s="475"/>
      <c r="R915" s="475"/>
      <c r="S915" s="475"/>
      <c r="T915" s="475"/>
      <c r="U915" s="475"/>
      <c r="V915" s="475"/>
      <c r="W915" s="475"/>
      <c r="X915" s="475"/>
      <c r="Y915" s="475"/>
      <c r="Z915" s="484"/>
      <c r="AA915" s="492"/>
      <c r="AB915" s="538">
        <f>VLOOKUP(D915,$AI$65:$AJ$68,2,FALSE)</f>
        <v>0</v>
      </c>
    </row>
    <row r="916" spans="1:28" s="1" customFormat="1" ht="22.5" customHeight="1" x14ac:dyDescent="0.25">
      <c r="A916" s="522"/>
      <c r="B916" s="751"/>
      <c r="C916" s="245"/>
      <c r="D916" s="248"/>
      <c r="E916" s="483"/>
      <c r="F916" s="475"/>
      <c r="G916" s="475"/>
      <c r="H916" s="475"/>
      <c r="I916" s="475"/>
      <c r="J916" s="475"/>
      <c r="K916" s="475"/>
      <c r="L916" s="475"/>
      <c r="M916" s="475"/>
      <c r="N916" s="475"/>
      <c r="O916" s="475"/>
      <c r="P916" s="475"/>
      <c r="Q916" s="475"/>
      <c r="R916" s="475"/>
      <c r="S916" s="475"/>
      <c r="T916" s="475"/>
      <c r="U916" s="475"/>
      <c r="V916" s="475"/>
      <c r="W916" s="475"/>
      <c r="X916" s="475"/>
      <c r="Y916" s="475"/>
      <c r="Z916" s="484"/>
      <c r="AA916" s="492"/>
      <c r="AB916" s="2"/>
    </row>
    <row r="917" spans="1:28" s="1" customFormat="1" ht="22.5" customHeight="1" x14ac:dyDescent="0.25">
      <c r="A917" s="522"/>
      <c r="B917" s="751"/>
      <c r="C917" s="245"/>
      <c r="D917" s="247"/>
      <c r="E917" s="483"/>
      <c r="F917" s="475"/>
      <c r="G917" s="475"/>
      <c r="H917" s="475"/>
      <c r="I917" s="475"/>
      <c r="J917" s="475"/>
      <c r="K917" s="475"/>
      <c r="L917" s="475"/>
      <c r="M917" s="475"/>
      <c r="N917" s="475"/>
      <c r="O917" s="475"/>
      <c r="P917" s="475"/>
      <c r="Q917" s="475"/>
      <c r="R917" s="475"/>
      <c r="S917" s="475"/>
      <c r="T917" s="475"/>
      <c r="U917" s="475"/>
      <c r="V917" s="475"/>
      <c r="W917" s="475"/>
      <c r="X917" s="475"/>
      <c r="Y917" s="475"/>
      <c r="Z917" s="484"/>
      <c r="AA917" s="492"/>
      <c r="AB917" s="2"/>
    </row>
    <row r="918" spans="1:28" s="1" customFormat="1" ht="22.5" customHeight="1" x14ac:dyDescent="0.25">
      <c r="A918" s="522"/>
      <c r="B918" s="751"/>
      <c r="C918" s="245"/>
      <c r="D918" s="275"/>
      <c r="E918" s="483"/>
      <c r="F918" s="475"/>
      <c r="G918" s="475"/>
      <c r="H918" s="475"/>
      <c r="I918" s="475"/>
      <c r="J918" s="475"/>
      <c r="K918" s="475"/>
      <c r="L918" s="475"/>
      <c r="M918" s="475"/>
      <c r="N918" s="475"/>
      <c r="O918" s="475"/>
      <c r="P918" s="475"/>
      <c r="Q918" s="475"/>
      <c r="R918" s="475"/>
      <c r="S918" s="475"/>
      <c r="T918" s="475"/>
      <c r="U918" s="475"/>
      <c r="V918" s="475"/>
      <c r="W918" s="475"/>
      <c r="X918" s="475"/>
      <c r="Y918" s="475"/>
      <c r="Z918" s="484"/>
      <c r="AA918" s="492"/>
      <c r="AB918" s="2"/>
    </row>
    <row r="919" spans="1:28" s="1" customFormat="1" ht="22.5" customHeight="1" x14ac:dyDescent="0.25">
      <c r="A919" s="522" t="s">
        <v>577</v>
      </c>
      <c r="B919" s="667" t="s">
        <v>683</v>
      </c>
      <c r="C919" s="245">
        <v>86</v>
      </c>
      <c r="D919" s="92" t="s">
        <v>4</v>
      </c>
      <c r="E919" s="677" t="s">
        <v>214</v>
      </c>
      <c r="F919" s="678"/>
      <c r="G919" s="678"/>
      <c r="H919" s="678"/>
      <c r="I919" s="678"/>
      <c r="J919" s="678"/>
      <c r="K919" s="678"/>
      <c r="L919" s="678"/>
      <c r="M919" s="678"/>
      <c r="N919" s="678"/>
      <c r="O919" s="678"/>
      <c r="P919" s="678"/>
      <c r="Q919" s="678"/>
      <c r="R919" s="678"/>
      <c r="S919" s="678"/>
      <c r="T919" s="678"/>
      <c r="U919" s="678"/>
      <c r="V919" s="678"/>
      <c r="W919" s="678"/>
      <c r="X919" s="678"/>
      <c r="Y919" s="678"/>
      <c r="Z919" s="679"/>
      <c r="AA919" s="492"/>
      <c r="AB919" s="538">
        <f>VLOOKUP(D919,$AI$57:$AJ$59,2,FALSE)</f>
        <v>0</v>
      </c>
    </row>
    <row r="920" spans="1:28" s="1" customFormat="1" ht="22.5" customHeight="1" x14ac:dyDescent="0.25">
      <c r="A920" s="522"/>
      <c r="B920" s="667"/>
      <c r="C920" s="245"/>
      <c r="D920" s="247"/>
      <c r="E920" s="469"/>
      <c r="F920" s="470"/>
      <c r="G920" s="470"/>
      <c r="H920" s="470"/>
      <c r="I920" s="470"/>
      <c r="J920" s="470"/>
      <c r="K920" s="470"/>
      <c r="L920" s="470"/>
      <c r="M920" s="470"/>
      <c r="N920" s="470"/>
      <c r="O920" s="470"/>
      <c r="P920" s="470"/>
      <c r="Q920" s="470"/>
      <c r="R920" s="470"/>
      <c r="S920" s="470"/>
      <c r="T920" s="470"/>
      <c r="U920" s="470"/>
      <c r="V920" s="470"/>
      <c r="W920" s="470"/>
      <c r="X920" s="470"/>
      <c r="Y920" s="470"/>
      <c r="Z920" s="471"/>
      <c r="AA920" s="492"/>
      <c r="AB920" s="2"/>
    </row>
    <row r="921" spans="1:28" s="1" customFormat="1" ht="22.5" customHeight="1" x14ac:dyDescent="0.25">
      <c r="A921" s="522"/>
      <c r="B921" s="667"/>
      <c r="C921" s="245"/>
      <c r="D921" s="247"/>
      <c r="E921" s="483"/>
      <c r="F921" s="475"/>
      <c r="G921" s="475"/>
      <c r="H921" s="475"/>
      <c r="I921" s="475"/>
      <c r="J921" s="475"/>
      <c r="K921" s="475"/>
      <c r="L921" s="475"/>
      <c r="M921" s="475"/>
      <c r="N921" s="475"/>
      <c r="O921" s="475"/>
      <c r="P921" s="475"/>
      <c r="Q921" s="475"/>
      <c r="R921" s="475"/>
      <c r="S921" s="475"/>
      <c r="T921" s="475"/>
      <c r="U921" s="475"/>
      <c r="V921" s="475"/>
      <c r="W921" s="475"/>
      <c r="X921" s="475"/>
      <c r="Y921" s="475"/>
      <c r="Z921" s="484"/>
      <c r="AA921" s="492"/>
      <c r="AB921" s="2"/>
    </row>
    <row r="922" spans="1:28" s="1" customFormat="1" ht="22.5" customHeight="1" x14ac:dyDescent="0.25">
      <c r="A922" s="522"/>
      <c r="B922" s="667"/>
      <c r="C922" s="245"/>
      <c r="D922" s="275"/>
      <c r="E922" s="483"/>
      <c r="F922" s="475"/>
      <c r="G922" s="475"/>
      <c r="H922" s="475"/>
      <c r="I922" s="475"/>
      <c r="J922" s="475"/>
      <c r="K922" s="475"/>
      <c r="L922" s="475"/>
      <c r="M922" s="475"/>
      <c r="N922" s="475"/>
      <c r="O922" s="475"/>
      <c r="P922" s="475"/>
      <c r="Q922" s="475"/>
      <c r="R922" s="475"/>
      <c r="S922" s="475"/>
      <c r="T922" s="475"/>
      <c r="U922" s="475"/>
      <c r="V922" s="475"/>
      <c r="W922" s="475"/>
      <c r="X922" s="475"/>
      <c r="Y922" s="475"/>
      <c r="Z922" s="484"/>
      <c r="AA922" s="492"/>
      <c r="AB922" s="2"/>
    </row>
    <row r="923" spans="1:28" s="1" customFormat="1" ht="22.5" customHeight="1" x14ac:dyDescent="0.25">
      <c r="A923" s="522" t="s">
        <v>603</v>
      </c>
      <c r="B923" s="734" t="s">
        <v>684</v>
      </c>
      <c r="C923" s="245">
        <v>87</v>
      </c>
      <c r="D923" s="92" t="s">
        <v>4</v>
      </c>
      <c r="E923" s="483"/>
      <c r="F923" s="475"/>
      <c r="G923" s="475"/>
      <c r="H923" s="475"/>
      <c r="I923" s="475"/>
      <c r="J923" s="475"/>
      <c r="K923" s="475"/>
      <c r="L923" s="475"/>
      <c r="M923" s="475"/>
      <c r="N923" s="475"/>
      <c r="O923" s="475"/>
      <c r="P923" s="475"/>
      <c r="Q923" s="475"/>
      <c r="R923" s="475"/>
      <c r="S923" s="475"/>
      <c r="T923" s="475"/>
      <c r="U923" s="475"/>
      <c r="V923" s="475"/>
      <c r="W923" s="475"/>
      <c r="X923" s="475"/>
      <c r="Y923" s="475"/>
      <c r="Z923" s="484"/>
      <c r="AA923" s="492"/>
      <c r="AB923" s="538">
        <f>VLOOKUP(D923,$AI$57:$AJ$59,2,FALSE)</f>
        <v>0</v>
      </c>
    </row>
    <row r="924" spans="1:28" s="1" customFormat="1" ht="22.5" customHeight="1" x14ac:dyDescent="0.25">
      <c r="A924" s="522"/>
      <c r="B924" s="752"/>
      <c r="C924" s="245"/>
      <c r="D924" s="247"/>
      <c r="E924" s="483"/>
      <c r="F924" s="475"/>
      <c r="G924" s="475"/>
      <c r="H924" s="475"/>
      <c r="I924" s="475"/>
      <c r="J924" s="475"/>
      <c r="K924" s="475"/>
      <c r="L924" s="475"/>
      <c r="M924" s="475"/>
      <c r="N924" s="475"/>
      <c r="O924" s="475"/>
      <c r="P924" s="475"/>
      <c r="Q924" s="475"/>
      <c r="R924" s="475"/>
      <c r="S924" s="475"/>
      <c r="T924" s="475"/>
      <c r="U924" s="475"/>
      <c r="V924" s="475"/>
      <c r="W924" s="475"/>
      <c r="X924" s="475"/>
      <c r="Y924" s="475"/>
      <c r="Z924" s="484"/>
      <c r="AA924" s="492"/>
      <c r="AB924" s="2"/>
    </row>
    <row r="925" spans="1:28" s="1" customFormat="1" ht="22.5" customHeight="1" x14ac:dyDescent="0.25">
      <c r="A925" s="522"/>
      <c r="B925" s="752"/>
      <c r="C925" s="245"/>
      <c r="D925" s="247"/>
      <c r="E925" s="483"/>
      <c r="F925" s="475"/>
      <c r="G925" s="475"/>
      <c r="H925" s="475"/>
      <c r="I925" s="475"/>
      <c r="J925" s="475"/>
      <c r="K925" s="475"/>
      <c r="L925" s="475"/>
      <c r="M925" s="475"/>
      <c r="N925" s="475"/>
      <c r="O925" s="475"/>
      <c r="P925" s="475"/>
      <c r="Q925" s="475"/>
      <c r="R925" s="475"/>
      <c r="S925" s="475"/>
      <c r="T925" s="475"/>
      <c r="U925" s="475"/>
      <c r="V925" s="475"/>
      <c r="W925" s="475"/>
      <c r="X925" s="475"/>
      <c r="Y925" s="475"/>
      <c r="Z925" s="484"/>
      <c r="AA925" s="492"/>
      <c r="AB925" s="2"/>
    </row>
    <row r="926" spans="1:28" s="1" customFormat="1" ht="22.5" customHeight="1" x14ac:dyDescent="0.25">
      <c r="A926" s="522"/>
      <c r="B926" s="752"/>
      <c r="C926" s="245"/>
      <c r="D926" s="247"/>
      <c r="E926" s="483"/>
      <c r="F926" s="475"/>
      <c r="G926" s="475"/>
      <c r="H926" s="475"/>
      <c r="I926" s="475"/>
      <c r="J926" s="475"/>
      <c r="K926" s="475"/>
      <c r="L926" s="475"/>
      <c r="M926" s="475"/>
      <c r="N926" s="475"/>
      <c r="O926" s="475"/>
      <c r="P926" s="475"/>
      <c r="Q926" s="475"/>
      <c r="R926" s="475"/>
      <c r="S926" s="475"/>
      <c r="T926" s="475"/>
      <c r="U926" s="475"/>
      <c r="V926" s="475"/>
      <c r="W926" s="475"/>
      <c r="X926" s="475"/>
      <c r="Y926" s="475"/>
      <c r="Z926" s="484"/>
      <c r="AA926" s="492"/>
      <c r="AB926" s="2"/>
    </row>
    <row r="927" spans="1:28" s="1" customFormat="1" ht="22.5" customHeight="1" x14ac:dyDescent="0.25">
      <c r="A927" s="53"/>
      <c r="B927" s="752"/>
      <c r="C927" s="246"/>
      <c r="D927" s="249"/>
      <c r="E927" s="525"/>
      <c r="F927" s="526"/>
      <c r="G927" s="526"/>
      <c r="H927" s="526"/>
      <c r="I927" s="526"/>
      <c r="J927" s="526"/>
      <c r="K927" s="526"/>
      <c r="L927" s="526"/>
      <c r="M927" s="526"/>
      <c r="N927" s="526"/>
      <c r="O927" s="526"/>
      <c r="P927" s="526"/>
      <c r="Q927" s="526"/>
      <c r="R927" s="526"/>
      <c r="S927" s="526"/>
      <c r="T927" s="526"/>
      <c r="U927" s="526"/>
      <c r="V927" s="526"/>
      <c r="W927" s="526"/>
      <c r="X927" s="526"/>
      <c r="Y927" s="526"/>
      <c r="Z927" s="527"/>
      <c r="AA927" s="512"/>
      <c r="AB927" s="2"/>
    </row>
    <row r="928" spans="1:28" s="1" customFormat="1" ht="22.5" customHeight="1" x14ac:dyDescent="0.25">
      <c r="A928" s="54"/>
      <c r="B928" s="121"/>
      <c r="C928" s="250"/>
      <c r="D928" s="251"/>
      <c r="E928" s="127"/>
      <c r="F928" s="128"/>
      <c r="G928" s="128"/>
      <c r="H928" s="128"/>
      <c r="I928" s="128"/>
      <c r="J928" s="128"/>
      <c r="K928" s="128"/>
      <c r="L928" s="128"/>
      <c r="M928" s="128"/>
      <c r="N928" s="128"/>
      <c r="O928" s="128"/>
      <c r="P928" s="128"/>
      <c r="Q928" s="128"/>
      <c r="R928" s="128"/>
      <c r="S928" s="128"/>
      <c r="T928" s="128"/>
      <c r="U928" s="128"/>
      <c r="V928" s="128"/>
      <c r="W928" s="128"/>
      <c r="X928" s="128"/>
      <c r="Y928" s="128"/>
      <c r="Z928" s="121"/>
      <c r="AA928" s="25"/>
      <c r="AB928" s="2"/>
    </row>
    <row r="929" spans="1:33" s="1" customFormat="1" ht="22.5" customHeight="1" x14ac:dyDescent="0.25">
      <c r="A929" s="522" t="s">
        <v>1568</v>
      </c>
      <c r="B929" s="484" t="s">
        <v>685</v>
      </c>
      <c r="C929" s="245"/>
      <c r="D929" s="275"/>
      <c r="E929" s="483"/>
      <c r="F929" s="475"/>
      <c r="G929" s="475"/>
      <c r="H929" s="475"/>
      <c r="I929" s="475"/>
      <c r="J929" s="475"/>
      <c r="K929" s="475"/>
      <c r="L929" s="475"/>
      <c r="M929" s="475"/>
      <c r="N929" s="475"/>
      <c r="O929" s="475"/>
      <c r="P929" s="475"/>
      <c r="Q929" s="475"/>
      <c r="R929" s="475"/>
      <c r="S929" s="475"/>
      <c r="T929" s="475"/>
      <c r="U929" s="475"/>
      <c r="V929" s="475"/>
      <c r="W929" s="475"/>
      <c r="X929" s="475"/>
      <c r="Y929" s="475"/>
      <c r="Z929" s="484"/>
      <c r="AA929" s="492"/>
      <c r="AB929" s="240"/>
      <c r="AC929" s="4"/>
      <c r="AD929" s="4"/>
      <c r="AE929" s="4"/>
      <c r="AF929" s="4"/>
      <c r="AG929" s="4"/>
    </row>
    <row r="930" spans="1:33" s="1" customFormat="1" ht="22.5" customHeight="1" x14ac:dyDescent="0.25">
      <c r="A930" s="522" t="s">
        <v>566</v>
      </c>
      <c r="B930" s="751" t="s">
        <v>686</v>
      </c>
      <c r="C930" s="245">
        <v>88</v>
      </c>
      <c r="D930" s="92" t="s">
        <v>4</v>
      </c>
      <c r="E930" s="677" t="s">
        <v>159</v>
      </c>
      <c r="F930" s="678"/>
      <c r="G930" s="678"/>
      <c r="H930" s="678"/>
      <c r="I930" s="678"/>
      <c r="J930" s="678"/>
      <c r="K930" s="678"/>
      <c r="L930" s="678"/>
      <c r="M930" s="678"/>
      <c r="N930" s="678"/>
      <c r="O930" s="678"/>
      <c r="P930" s="678"/>
      <c r="Q930" s="678"/>
      <c r="R930" s="678"/>
      <c r="S930" s="678"/>
      <c r="T930" s="678"/>
      <c r="U930" s="678"/>
      <c r="V930" s="678"/>
      <c r="W930" s="678"/>
      <c r="X930" s="678"/>
      <c r="Y930" s="678"/>
      <c r="Z930" s="679"/>
      <c r="AA930" s="492"/>
      <c r="AB930" s="538">
        <f>VLOOKUP(D930,$AI$57:$AJ$59,2,FALSE)</f>
        <v>0</v>
      </c>
    </row>
    <row r="931" spans="1:33" s="1" customFormat="1" ht="22.5" customHeight="1" x14ac:dyDescent="0.25">
      <c r="A931" s="522"/>
      <c r="B931" s="751"/>
      <c r="C931" s="245"/>
      <c r="D931" s="248"/>
      <c r="E931" s="480"/>
      <c r="F931" s="702" t="s">
        <v>515</v>
      </c>
      <c r="G931" s="702"/>
      <c r="H931" s="702"/>
      <c r="I931" s="702"/>
      <c r="J931" s="702"/>
      <c r="K931" s="668"/>
      <c r="L931" s="668"/>
      <c r="M931" s="668"/>
      <c r="N931" s="668"/>
      <c r="O931" s="668"/>
      <c r="P931" s="668"/>
      <c r="Q931" s="497"/>
      <c r="R931" s="497"/>
      <c r="S931" s="497"/>
      <c r="T931" s="497"/>
      <c r="U931" s="497"/>
      <c r="V931" s="497"/>
      <c r="W931" s="497"/>
      <c r="X931" s="490"/>
      <c r="Y931" s="490"/>
      <c r="Z931" s="468"/>
      <c r="AA931" s="492"/>
      <c r="AB931" s="2"/>
    </row>
    <row r="932" spans="1:33" s="1" customFormat="1" ht="22.5" customHeight="1" x14ac:dyDescent="0.25">
      <c r="A932" s="522"/>
      <c r="B932" s="751"/>
      <c r="C932" s="245"/>
      <c r="D932" s="248"/>
      <c r="E932" s="469"/>
      <c r="F932" s="678"/>
      <c r="G932" s="678"/>
      <c r="H932" s="678"/>
      <c r="I932" s="678"/>
      <c r="J932" s="678"/>
      <c r="K932" s="678" t="s">
        <v>516</v>
      </c>
      <c r="L932" s="678"/>
      <c r="M932" s="678"/>
      <c r="N932" s="672" t="s">
        <v>269</v>
      </c>
      <c r="O932" s="672"/>
      <c r="P932" s="672"/>
      <c r="Q932" s="470"/>
      <c r="R932" s="470"/>
      <c r="S932" s="470"/>
      <c r="T932" s="470"/>
      <c r="U932" s="470"/>
      <c r="V932" s="470"/>
      <c r="W932" s="470"/>
      <c r="X932" s="470"/>
      <c r="Y932" s="470"/>
      <c r="Z932" s="471"/>
      <c r="AA932" s="492"/>
      <c r="AB932" s="2"/>
    </row>
    <row r="933" spans="1:33" s="1" customFormat="1" ht="22.5" customHeight="1" x14ac:dyDescent="0.25">
      <c r="A933" s="522"/>
      <c r="B933" s="751"/>
      <c r="C933" s="245"/>
      <c r="D933" s="248"/>
      <c r="E933" s="469"/>
      <c r="F933" s="702" t="s">
        <v>517</v>
      </c>
      <c r="G933" s="702"/>
      <c r="H933" s="702"/>
      <c r="I933" s="702"/>
      <c r="J933" s="702"/>
      <c r="K933" s="668"/>
      <c r="L933" s="668"/>
      <c r="M933" s="668"/>
      <c r="N933" s="668"/>
      <c r="O933" s="668"/>
      <c r="P933" s="668"/>
      <c r="Q933" s="497"/>
      <c r="R933" s="497"/>
      <c r="S933" s="497"/>
      <c r="T933" s="497"/>
      <c r="U933" s="497"/>
      <c r="V933" s="497"/>
      <c r="W933" s="497"/>
      <c r="X933" s="490"/>
      <c r="Y933" s="490"/>
      <c r="Z933" s="471"/>
      <c r="AA933" s="492"/>
      <c r="AB933" s="2"/>
    </row>
    <row r="934" spans="1:33" s="1" customFormat="1" ht="22.5" customHeight="1" x14ac:dyDescent="0.25">
      <c r="A934" s="522"/>
      <c r="B934" s="751"/>
      <c r="C934" s="245"/>
      <c r="D934" s="248"/>
      <c r="E934" s="469"/>
      <c r="F934" s="678"/>
      <c r="G934" s="678"/>
      <c r="H934" s="678"/>
      <c r="I934" s="678"/>
      <c r="J934" s="678"/>
      <c r="K934" s="678" t="s">
        <v>516</v>
      </c>
      <c r="L934" s="678"/>
      <c r="M934" s="678"/>
      <c r="N934" s="672" t="s">
        <v>269</v>
      </c>
      <c r="O934" s="672"/>
      <c r="P934" s="672"/>
      <c r="Q934" s="470"/>
      <c r="R934" s="470"/>
      <c r="S934" s="470"/>
      <c r="T934" s="470"/>
      <c r="U934" s="470"/>
      <c r="V934" s="470"/>
      <c r="W934" s="470"/>
      <c r="X934" s="470"/>
      <c r="Y934" s="470"/>
      <c r="Z934" s="471"/>
      <c r="AA934" s="492"/>
      <c r="AB934" s="2"/>
    </row>
    <row r="935" spans="1:33" s="1" customFormat="1" ht="22.5" customHeight="1" x14ac:dyDescent="0.25">
      <c r="A935" s="522"/>
      <c r="B935" s="484"/>
      <c r="C935" s="245"/>
      <c r="D935" s="248"/>
      <c r="E935" s="480"/>
      <c r="F935" s="702" t="s">
        <v>326</v>
      </c>
      <c r="G935" s="702"/>
      <c r="H935" s="702"/>
      <c r="I935" s="702"/>
      <c r="J935" s="702"/>
      <c r="K935" s="668"/>
      <c r="L935" s="668"/>
      <c r="M935" s="668"/>
      <c r="N935" s="668"/>
      <c r="O935" s="668"/>
      <c r="P935" s="668"/>
      <c r="Q935" s="497"/>
      <c r="R935" s="497"/>
      <c r="S935" s="497"/>
      <c r="T935" s="497"/>
      <c r="U935" s="497"/>
      <c r="V935" s="497"/>
      <c r="W935" s="497"/>
      <c r="X935" s="490"/>
      <c r="Y935" s="490"/>
      <c r="Z935" s="468"/>
      <c r="AA935" s="492"/>
      <c r="AB935" s="2"/>
    </row>
    <row r="936" spans="1:33" s="1" customFormat="1" ht="22.5" customHeight="1" x14ac:dyDescent="0.25">
      <c r="A936" s="522"/>
      <c r="B936" s="484"/>
      <c r="C936" s="245"/>
      <c r="D936" s="248"/>
      <c r="E936" s="469"/>
      <c r="F936" s="470"/>
      <c r="G936" s="470"/>
      <c r="H936" s="470"/>
      <c r="I936" s="470"/>
      <c r="J936" s="470"/>
      <c r="K936" s="470"/>
      <c r="L936" s="470"/>
      <c r="M936" s="470"/>
      <c r="N936" s="470"/>
      <c r="O936" s="470"/>
      <c r="P936" s="470"/>
      <c r="Q936" s="470"/>
      <c r="R936" s="470"/>
      <c r="S936" s="470"/>
      <c r="T936" s="470"/>
      <c r="U936" s="470"/>
      <c r="V936" s="470"/>
      <c r="W936" s="470"/>
      <c r="X936" s="470"/>
      <c r="Y936" s="470"/>
      <c r="Z936" s="471"/>
      <c r="AA936" s="492"/>
      <c r="AB936" s="2"/>
    </row>
    <row r="937" spans="1:33" s="1" customFormat="1" ht="22.5" customHeight="1" x14ac:dyDescent="0.25">
      <c r="A937" s="522"/>
      <c r="B937" s="484"/>
      <c r="C937" s="245"/>
      <c r="D937" s="247"/>
      <c r="E937" s="677" t="s">
        <v>160</v>
      </c>
      <c r="F937" s="678"/>
      <c r="G937" s="678"/>
      <c r="H937" s="678"/>
      <c r="I937" s="678"/>
      <c r="J937" s="678"/>
      <c r="K937" s="678"/>
      <c r="L937" s="678"/>
      <c r="M937" s="678"/>
      <c r="N937" s="678"/>
      <c r="O937" s="678"/>
      <c r="P937" s="678"/>
      <c r="Q937" s="678"/>
      <c r="R937" s="678"/>
      <c r="S937" s="678"/>
      <c r="T937" s="678"/>
      <c r="U937" s="678"/>
      <c r="V937" s="678"/>
      <c r="W937" s="678"/>
      <c r="X937" s="678"/>
      <c r="Y937" s="678"/>
      <c r="Z937" s="679"/>
      <c r="AA937" s="492"/>
      <c r="AB937" s="2"/>
    </row>
    <row r="938" spans="1:33" s="1" customFormat="1" ht="22.5" customHeight="1" x14ac:dyDescent="0.25">
      <c r="A938" s="522"/>
      <c r="B938" s="468"/>
      <c r="C938" s="245"/>
      <c r="D938" s="247"/>
      <c r="E938" s="677"/>
      <c r="F938" s="678"/>
      <c r="G938" s="678"/>
      <c r="H938" s="678"/>
      <c r="I938" s="678"/>
      <c r="J938" s="678"/>
      <c r="K938" s="678"/>
      <c r="L938" s="678"/>
      <c r="M938" s="678"/>
      <c r="N938" s="678"/>
      <c r="O938" s="678"/>
      <c r="P938" s="678"/>
      <c r="Q938" s="678"/>
      <c r="R938" s="678"/>
      <c r="S938" s="678"/>
      <c r="T938" s="678"/>
      <c r="U938" s="678"/>
      <c r="V938" s="678"/>
      <c r="W938" s="678"/>
      <c r="X938" s="678"/>
      <c r="Y938" s="678"/>
      <c r="Z938" s="679"/>
      <c r="AA938" s="492"/>
      <c r="AB938" s="2"/>
    </row>
    <row r="939" spans="1:33" s="1" customFormat="1" ht="22.5" customHeight="1" x14ac:dyDescent="0.25">
      <c r="A939" s="522"/>
      <c r="B939" s="468"/>
      <c r="C939" s="245"/>
      <c r="D939" s="247"/>
      <c r="E939" s="677"/>
      <c r="F939" s="678"/>
      <c r="G939" s="678"/>
      <c r="H939" s="678"/>
      <c r="I939" s="678"/>
      <c r="J939" s="678"/>
      <c r="K939" s="678"/>
      <c r="L939" s="678"/>
      <c r="M939" s="678"/>
      <c r="N939" s="678"/>
      <c r="O939" s="678"/>
      <c r="P939" s="678"/>
      <c r="Q939" s="678"/>
      <c r="R939" s="678"/>
      <c r="S939" s="678"/>
      <c r="T939" s="678"/>
      <c r="U939" s="678"/>
      <c r="V939" s="678"/>
      <c r="W939" s="678"/>
      <c r="X939" s="678"/>
      <c r="Y939" s="678"/>
      <c r="Z939" s="679"/>
      <c r="AA939" s="492"/>
      <c r="AB939" s="2"/>
    </row>
    <row r="940" spans="1:33" s="1" customFormat="1" ht="22.5" customHeight="1" x14ac:dyDescent="0.25">
      <c r="A940" s="522"/>
      <c r="B940" s="484"/>
      <c r="C940" s="245"/>
      <c r="D940" s="247"/>
      <c r="E940" s="677"/>
      <c r="F940" s="678"/>
      <c r="G940" s="678"/>
      <c r="H940" s="678"/>
      <c r="I940" s="678"/>
      <c r="J940" s="678"/>
      <c r="K940" s="678"/>
      <c r="L940" s="678"/>
      <c r="M940" s="678"/>
      <c r="N940" s="678"/>
      <c r="O940" s="678"/>
      <c r="P940" s="678"/>
      <c r="Q940" s="678"/>
      <c r="R940" s="678"/>
      <c r="S940" s="678"/>
      <c r="T940" s="678"/>
      <c r="U940" s="678"/>
      <c r="V940" s="678"/>
      <c r="W940" s="678"/>
      <c r="X940" s="678"/>
      <c r="Y940" s="678"/>
      <c r="Z940" s="679"/>
      <c r="AA940" s="492"/>
      <c r="AB940" s="2"/>
    </row>
    <row r="941" spans="1:33" s="1" customFormat="1" ht="22.5" customHeight="1" x14ac:dyDescent="0.25">
      <c r="A941" s="522"/>
      <c r="B941" s="484"/>
      <c r="C941" s="245"/>
      <c r="D941" s="247"/>
      <c r="E941" s="677" t="s">
        <v>161</v>
      </c>
      <c r="F941" s="678"/>
      <c r="G941" s="678"/>
      <c r="H941" s="678"/>
      <c r="I941" s="678"/>
      <c r="J941" s="678"/>
      <c r="K941" s="678"/>
      <c r="L941" s="678"/>
      <c r="M941" s="678"/>
      <c r="N941" s="678"/>
      <c r="O941" s="678"/>
      <c r="P941" s="678"/>
      <c r="Q941" s="678"/>
      <c r="R941" s="678"/>
      <c r="S941" s="678"/>
      <c r="T941" s="678"/>
      <c r="U941" s="678"/>
      <c r="V941" s="678"/>
      <c r="W941" s="678"/>
      <c r="X941" s="678"/>
      <c r="Y941" s="678"/>
      <c r="Z941" s="679"/>
      <c r="AA941" s="492"/>
      <c r="AB941" s="2"/>
    </row>
    <row r="942" spans="1:33" s="1" customFormat="1" ht="22.5" customHeight="1" x14ac:dyDescent="0.25">
      <c r="A942" s="522"/>
      <c r="B942" s="484"/>
      <c r="C942" s="245"/>
      <c r="D942" s="247"/>
      <c r="E942" s="677"/>
      <c r="F942" s="678"/>
      <c r="G942" s="678"/>
      <c r="H942" s="678"/>
      <c r="I942" s="678"/>
      <c r="J942" s="678"/>
      <c r="K942" s="678"/>
      <c r="L942" s="678"/>
      <c r="M942" s="678"/>
      <c r="N942" s="678"/>
      <c r="O942" s="678"/>
      <c r="P942" s="678"/>
      <c r="Q942" s="678"/>
      <c r="R942" s="678"/>
      <c r="S942" s="678"/>
      <c r="T942" s="678"/>
      <c r="U942" s="678"/>
      <c r="V942" s="678"/>
      <c r="W942" s="678"/>
      <c r="X942" s="678"/>
      <c r="Y942" s="678"/>
      <c r="Z942" s="679"/>
      <c r="AA942" s="492"/>
      <c r="AB942" s="2"/>
    </row>
    <row r="943" spans="1:33" s="1" customFormat="1" ht="22.5" customHeight="1" x14ac:dyDescent="0.25">
      <c r="A943" s="522"/>
      <c r="B943" s="484"/>
      <c r="C943" s="245"/>
      <c r="D943" s="247"/>
      <c r="E943" s="677"/>
      <c r="F943" s="678"/>
      <c r="G943" s="678"/>
      <c r="H943" s="678"/>
      <c r="I943" s="678"/>
      <c r="J943" s="678"/>
      <c r="K943" s="678"/>
      <c r="L943" s="678"/>
      <c r="M943" s="678"/>
      <c r="N943" s="678"/>
      <c r="O943" s="678"/>
      <c r="P943" s="678"/>
      <c r="Q943" s="678"/>
      <c r="R943" s="678"/>
      <c r="S943" s="678"/>
      <c r="T943" s="678"/>
      <c r="U943" s="678"/>
      <c r="V943" s="678"/>
      <c r="W943" s="678"/>
      <c r="X943" s="678"/>
      <c r="Y943" s="678"/>
      <c r="Z943" s="679"/>
      <c r="AA943" s="492"/>
      <c r="AB943" s="2"/>
    </row>
    <row r="944" spans="1:33" s="1" customFormat="1" ht="22.5" customHeight="1" x14ac:dyDescent="0.25">
      <c r="A944" s="522"/>
      <c r="B944" s="484"/>
      <c r="C944" s="245"/>
      <c r="D944" s="247"/>
      <c r="E944" s="677"/>
      <c r="F944" s="678"/>
      <c r="G944" s="678"/>
      <c r="H944" s="678"/>
      <c r="I944" s="678"/>
      <c r="J944" s="678"/>
      <c r="K944" s="678"/>
      <c r="L944" s="678"/>
      <c r="M944" s="678"/>
      <c r="N944" s="678"/>
      <c r="O944" s="678"/>
      <c r="P944" s="678"/>
      <c r="Q944" s="678"/>
      <c r="R944" s="678"/>
      <c r="S944" s="678"/>
      <c r="T944" s="678"/>
      <c r="U944" s="678"/>
      <c r="V944" s="678"/>
      <c r="W944" s="678"/>
      <c r="X944" s="678"/>
      <c r="Y944" s="678"/>
      <c r="Z944" s="679"/>
      <c r="AA944" s="492"/>
      <c r="AB944" s="2"/>
    </row>
    <row r="945" spans="1:28" s="1" customFormat="1" ht="22.5" customHeight="1" x14ac:dyDescent="0.25">
      <c r="A945" s="522"/>
      <c r="B945" s="484"/>
      <c r="C945" s="245"/>
      <c r="D945" s="275"/>
      <c r="E945" s="469"/>
      <c r="F945" s="470"/>
      <c r="G945" s="470"/>
      <c r="H945" s="470"/>
      <c r="I945" s="470"/>
      <c r="J945" s="470"/>
      <c r="K945" s="470"/>
      <c r="L945" s="470"/>
      <c r="M945" s="470"/>
      <c r="N945" s="470"/>
      <c r="O945" s="470"/>
      <c r="P945" s="470"/>
      <c r="Q945" s="470"/>
      <c r="R945" s="470"/>
      <c r="S945" s="470"/>
      <c r="T945" s="470"/>
      <c r="U945" s="470"/>
      <c r="V945" s="470"/>
      <c r="W945" s="470"/>
      <c r="X945" s="470"/>
      <c r="Y945" s="470"/>
      <c r="Z945" s="471"/>
      <c r="AA945" s="492"/>
      <c r="AB945" s="2"/>
    </row>
    <row r="946" spans="1:28" s="1" customFormat="1" ht="22.5" customHeight="1" x14ac:dyDescent="0.25">
      <c r="A946" s="522" t="s">
        <v>568</v>
      </c>
      <c r="B946" s="667" t="s">
        <v>687</v>
      </c>
      <c r="C946" s="245">
        <v>89</v>
      </c>
      <c r="D946" s="92" t="s">
        <v>4</v>
      </c>
      <c r="E946" s="677" t="s">
        <v>518</v>
      </c>
      <c r="F946" s="678"/>
      <c r="G946" s="678"/>
      <c r="H946" s="678"/>
      <c r="I946" s="678"/>
      <c r="J946" s="678"/>
      <c r="K946" s="678"/>
      <c r="L946" s="678"/>
      <c r="M946" s="678"/>
      <c r="N946" s="678"/>
      <c r="O946" s="678"/>
      <c r="P946" s="678"/>
      <c r="Q946" s="678"/>
      <c r="R946" s="678"/>
      <c r="S946" s="678"/>
      <c r="T946" s="678"/>
      <c r="U946" s="678"/>
      <c r="V946" s="678"/>
      <c r="W946" s="678"/>
      <c r="X946" s="678"/>
      <c r="Y946" s="678"/>
      <c r="Z946" s="679"/>
      <c r="AA946" s="492"/>
      <c r="AB946" s="538">
        <f>VLOOKUP(D946,$AI$57:$AJ$59,2,FALSE)</f>
        <v>0</v>
      </c>
    </row>
    <row r="947" spans="1:28" s="1" customFormat="1" ht="22.5" customHeight="1" x14ac:dyDescent="0.25">
      <c r="A947" s="522"/>
      <c r="B947" s="667"/>
      <c r="C947" s="245"/>
      <c r="D947" s="248"/>
      <c r="E947" s="711"/>
      <c r="F947" s="712"/>
      <c r="G947" s="713"/>
      <c r="H947" s="713"/>
      <c r="I947" s="713"/>
      <c r="J947" s="713"/>
      <c r="K947" s="713"/>
      <c r="L947" s="713"/>
      <c r="M947" s="713"/>
      <c r="N947" s="713"/>
      <c r="O947" s="713"/>
      <c r="P947" s="713"/>
      <c r="Q947" s="713"/>
      <c r="R947" s="713"/>
      <c r="S947" s="713"/>
      <c r="T947" s="713"/>
      <c r="U947" s="713"/>
      <c r="V947" s="713"/>
      <c r="W947" s="713"/>
      <c r="X947" s="713"/>
      <c r="Y947" s="714"/>
      <c r="Z947" s="22"/>
      <c r="AA947" s="492"/>
      <c r="AB947" s="2"/>
    </row>
    <row r="948" spans="1:28" s="1" customFormat="1" ht="22.5" customHeight="1" x14ac:dyDescent="0.25">
      <c r="A948" s="522"/>
      <c r="B948" s="667"/>
      <c r="C948" s="245"/>
      <c r="D948" s="248"/>
      <c r="E948" s="711"/>
      <c r="F948" s="715"/>
      <c r="G948" s="678"/>
      <c r="H948" s="678"/>
      <c r="I948" s="678"/>
      <c r="J948" s="678"/>
      <c r="K948" s="678"/>
      <c r="L948" s="678"/>
      <c r="M948" s="678"/>
      <c r="N948" s="678"/>
      <c r="O948" s="678"/>
      <c r="P948" s="678"/>
      <c r="Q948" s="678"/>
      <c r="R948" s="678"/>
      <c r="S948" s="678"/>
      <c r="T948" s="678"/>
      <c r="U948" s="678"/>
      <c r="V948" s="678"/>
      <c r="W948" s="678"/>
      <c r="X948" s="678"/>
      <c r="Y948" s="716"/>
      <c r="Z948" s="22"/>
      <c r="AA948" s="492"/>
      <c r="AB948" s="2"/>
    </row>
    <row r="949" spans="1:28" ht="22.5" customHeight="1" x14ac:dyDescent="0.25">
      <c r="A949" s="522"/>
      <c r="B949" s="667"/>
      <c r="C949" s="245"/>
      <c r="D949" s="248"/>
      <c r="E949" s="711"/>
      <c r="F949" s="715"/>
      <c r="G949" s="678"/>
      <c r="H949" s="678"/>
      <c r="I949" s="678"/>
      <c r="J949" s="678"/>
      <c r="K949" s="678"/>
      <c r="L949" s="678"/>
      <c r="M949" s="678"/>
      <c r="N949" s="678"/>
      <c r="O949" s="678"/>
      <c r="P949" s="678"/>
      <c r="Q949" s="678"/>
      <c r="R949" s="678"/>
      <c r="S949" s="678"/>
      <c r="T949" s="678"/>
      <c r="U949" s="678"/>
      <c r="V949" s="678"/>
      <c r="W949" s="678"/>
      <c r="X949" s="678"/>
      <c r="Y949" s="716"/>
      <c r="Z949" s="22"/>
      <c r="AA949" s="492"/>
    </row>
    <row r="950" spans="1:28" ht="22.5" customHeight="1" x14ac:dyDescent="0.25">
      <c r="A950" s="522"/>
      <c r="B950" s="667"/>
      <c r="C950" s="245"/>
      <c r="D950" s="248"/>
      <c r="E950" s="711"/>
      <c r="F950" s="715"/>
      <c r="G950" s="678"/>
      <c r="H950" s="678"/>
      <c r="I950" s="678"/>
      <c r="J950" s="678"/>
      <c r="K950" s="678"/>
      <c r="L950" s="678"/>
      <c r="M950" s="678"/>
      <c r="N950" s="678"/>
      <c r="O950" s="678"/>
      <c r="P950" s="678"/>
      <c r="Q950" s="678"/>
      <c r="R950" s="678"/>
      <c r="S950" s="678"/>
      <c r="T950" s="678"/>
      <c r="U950" s="678"/>
      <c r="V950" s="678"/>
      <c r="W950" s="678"/>
      <c r="X950" s="678"/>
      <c r="Y950" s="716"/>
      <c r="Z950" s="22"/>
      <c r="AA950" s="492"/>
    </row>
    <row r="951" spans="1:28" ht="22.5" customHeight="1" x14ac:dyDescent="0.25">
      <c r="A951" s="522"/>
      <c r="B951" s="667"/>
      <c r="C951" s="245"/>
      <c r="D951" s="248"/>
      <c r="E951" s="711"/>
      <c r="F951" s="717"/>
      <c r="G951" s="718"/>
      <c r="H951" s="718"/>
      <c r="I951" s="718"/>
      <c r="J951" s="718"/>
      <c r="K951" s="718"/>
      <c r="L951" s="718"/>
      <c r="M951" s="718"/>
      <c r="N951" s="718"/>
      <c r="O951" s="718"/>
      <c r="P951" s="718"/>
      <c r="Q951" s="718"/>
      <c r="R951" s="718"/>
      <c r="S951" s="718"/>
      <c r="T951" s="718"/>
      <c r="U951" s="718"/>
      <c r="V951" s="718"/>
      <c r="W951" s="718"/>
      <c r="X951" s="718"/>
      <c r="Y951" s="719"/>
      <c r="Z951" s="22"/>
      <c r="AA951" s="492"/>
    </row>
    <row r="952" spans="1:28" s="1" customFormat="1" ht="22.5" customHeight="1" x14ac:dyDescent="0.25">
      <c r="A952" s="522"/>
      <c r="B952" s="135"/>
      <c r="C952" s="262"/>
      <c r="D952" s="275"/>
      <c r="E952" s="469"/>
      <c r="F952" s="470"/>
      <c r="G952" s="470"/>
      <c r="H952" s="470"/>
      <c r="I952" s="470"/>
      <c r="J952" s="470"/>
      <c r="K952" s="470"/>
      <c r="L952" s="470"/>
      <c r="M952" s="470"/>
      <c r="N952" s="470"/>
      <c r="O952" s="470"/>
      <c r="P952" s="470"/>
      <c r="Q952" s="470"/>
      <c r="R952" s="470"/>
      <c r="S952" s="470"/>
      <c r="T952" s="470"/>
      <c r="U952" s="470"/>
      <c r="V952" s="470"/>
      <c r="W952" s="470"/>
      <c r="X952" s="470"/>
      <c r="Y952" s="470"/>
      <c r="Z952" s="471"/>
      <c r="AA952" s="502"/>
      <c r="AB952" s="2"/>
    </row>
    <row r="953" spans="1:28" s="1" customFormat="1" ht="22.5" customHeight="1" x14ac:dyDescent="0.25">
      <c r="A953" s="522" t="s">
        <v>570</v>
      </c>
      <c r="B953" s="667" t="s">
        <v>688</v>
      </c>
      <c r="C953" s="245">
        <v>90</v>
      </c>
      <c r="D953" s="92" t="s">
        <v>4</v>
      </c>
      <c r="E953" s="677" t="s">
        <v>197</v>
      </c>
      <c r="F953" s="678"/>
      <c r="G953" s="678"/>
      <c r="H953" s="678"/>
      <c r="I953" s="678"/>
      <c r="J953" s="678"/>
      <c r="K953" s="678"/>
      <c r="L953" s="678"/>
      <c r="M953" s="678"/>
      <c r="N953" s="678"/>
      <c r="O953" s="678"/>
      <c r="P953" s="678"/>
      <c r="Q953" s="678"/>
      <c r="R953" s="678"/>
      <c r="S953" s="678"/>
      <c r="T953" s="678"/>
      <c r="U953" s="678"/>
      <c r="V953" s="678"/>
      <c r="W953" s="678"/>
      <c r="X953" s="678"/>
      <c r="Y953" s="678"/>
      <c r="Z953" s="679"/>
      <c r="AA953" s="666" t="s">
        <v>196</v>
      </c>
      <c r="AB953" s="538">
        <f>VLOOKUP(D953,$AI$57:$AJ$59,2,FALSE)</f>
        <v>0</v>
      </c>
    </row>
    <row r="954" spans="1:28" s="1" customFormat="1" ht="22.5" customHeight="1" x14ac:dyDescent="0.25">
      <c r="A954" s="522"/>
      <c r="B954" s="667"/>
      <c r="C954" s="245"/>
      <c r="D954" s="248"/>
      <c r="E954" s="677"/>
      <c r="F954" s="678"/>
      <c r="G954" s="678"/>
      <c r="H954" s="678"/>
      <c r="I954" s="678"/>
      <c r="J954" s="678"/>
      <c r="K954" s="678"/>
      <c r="L954" s="678"/>
      <c r="M954" s="678"/>
      <c r="N954" s="678"/>
      <c r="O954" s="678"/>
      <c r="P954" s="678"/>
      <c r="Q954" s="678"/>
      <c r="R954" s="678"/>
      <c r="S954" s="678"/>
      <c r="T954" s="678"/>
      <c r="U954" s="678"/>
      <c r="V954" s="678"/>
      <c r="W954" s="678"/>
      <c r="X954" s="678"/>
      <c r="Y954" s="678"/>
      <c r="Z954" s="679"/>
      <c r="AA954" s="666"/>
      <c r="AB954" s="2"/>
    </row>
    <row r="955" spans="1:28" s="1" customFormat="1" ht="22.5" customHeight="1" x14ac:dyDescent="0.25">
      <c r="A955" s="522"/>
      <c r="B955" s="667"/>
      <c r="C955" s="245"/>
      <c r="D955" s="248"/>
      <c r="E955" s="677"/>
      <c r="F955" s="678"/>
      <c r="G955" s="678"/>
      <c r="H955" s="678"/>
      <c r="I955" s="678"/>
      <c r="J955" s="678"/>
      <c r="K955" s="678"/>
      <c r="L955" s="678"/>
      <c r="M955" s="678"/>
      <c r="N955" s="678"/>
      <c r="O955" s="678"/>
      <c r="P955" s="678"/>
      <c r="Q955" s="678"/>
      <c r="R955" s="678"/>
      <c r="S955" s="678"/>
      <c r="T955" s="678"/>
      <c r="U955" s="678"/>
      <c r="V955" s="678"/>
      <c r="W955" s="678"/>
      <c r="X955" s="678"/>
      <c r="Y955" s="678"/>
      <c r="Z955" s="679"/>
      <c r="AA955" s="492"/>
      <c r="AB955" s="2"/>
    </row>
    <row r="956" spans="1:28" s="1" customFormat="1" ht="22.5" customHeight="1" x14ac:dyDescent="0.25">
      <c r="A956" s="522"/>
      <c r="B956" s="667"/>
      <c r="C956" s="245"/>
      <c r="D956" s="248"/>
      <c r="E956" s="677"/>
      <c r="F956" s="678"/>
      <c r="G956" s="678"/>
      <c r="H956" s="678"/>
      <c r="I956" s="678"/>
      <c r="J956" s="678"/>
      <c r="K956" s="678"/>
      <c r="L956" s="678"/>
      <c r="M956" s="678"/>
      <c r="N956" s="678"/>
      <c r="O956" s="678"/>
      <c r="P956" s="678"/>
      <c r="Q956" s="678"/>
      <c r="R956" s="678"/>
      <c r="S956" s="678"/>
      <c r="T956" s="678"/>
      <c r="U956" s="678"/>
      <c r="V956" s="678"/>
      <c r="W956" s="678"/>
      <c r="X956" s="678"/>
      <c r="Y956" s="678"/>
      <c r="Z956" s="679"/>
      <c r="AA956" s="492"/>
      <c r="AB956" s="2"/>
    </row>
    <row r="957" spans="1:28" s="1" customFormat="1" ht="22.5" customHeight="1" x14ac:dyDescent="0.25">
      <c r="A957" s="53"/>
      <c r="B957" s="667"/>
      <c r="C957" s="245"/>
      <c r="D957" s="248"/>
      <c r="E957" s="469"/>
      <c r="F957" s="470"/>
      <c r="G957" s="470"/>
      <c r="H957" s="470"/>
      <c r="I957" s="470"/>
      <c r="J957" s="470"/>
      <c r="K957" s="470"/>
      <c r="L957" s="470"/>
      <c r="M957" s="470"/>
      <c r="N957" s="470"/>
      <c r="O957" s="470"/>
      <c r="P957" s="470"/>
      <c r="Q957" s="470"/>
      <c r="R957" s="470"/>
      <c r="S957" s="470"/>
      <c r="T957" s="470"/>
      <c r="U957" s="470"/>
      <c r="V957" s="470"/>
      <c r="W957" s="470"/>
      <c r="X957" s="470"/>
      <c r="Y957" s="470"/>
      <c r="Z957" s="471"/>
      <c r="AA957" s="492"/>
      <c r="AB957" s="2"/>
    </row>
    <row r="958" spans="1:28" s="1" customFormat="1" ht="22.5" customHeight="1" x14ac:dyDescent="0.25">
      <c r="A958" s="54"/>
      <c r="B958" s="62"/>
      <c r="C958" s="250"/>
      <c r="D958" s="272"/>
      <c r="E958" s="93"/>
      <c r="F958" s="94"/>
      <c r="G958" s="94"/>
      <c r="H958" s="94"/>
      <c r="I958" s="94"/>
      <c r="J958" s="94"/>
      <c r="K958" s="94"/>
      <c r="L958" s="94"/>
      <c r="M958" s="94"/>
      <c r="N958" s="94"/>
      <c r="O958" s="94"/>
      <c r="P958" s="94"/>
      <c r="Q958" s="94"/>
      <c r="R958" s="94"/>
      <c r="S958" s="94"/>
      <c r="T958" s="94"/>
      <c r="U958" s="94"/>
      <c r="V958" s="94"/>
      <c r="W958" s="94"/>
      <c r="X958" s="94"/>
      <c r="Y958" s="94"/>
      <c r="Z958" s="95"/>
      <c r="AA958" s="25"/>
      <c r="AB958" s="2"/>
    </row>
    <row r="959" spans="1:28" s="1" customFormat="1" ht="22.5" customHeight="1" x14ac:dyDescent="0.25">
      <c r="A959" s="522" t="s">
        <v>1570</v>
      </c>
      <c r="B959" s="707" t="s">
        <v>689</v>
      </c>
      <c r="C959" s="263"/>
      <c r="D959" s="248" t="s">
        <v>173</v>
      </c>
      <c r="E959" s="479"/>
      <c r="F959" s="480"/>
      <c r="G959" s="480"/>
      <c r="H959" s="480"/>
      <c r="I959" s="480"/>
      <c r="J959" s="480"/>
      <c r="K959" s="480"/>
      <c r="L959" s="480"/>
      <c r="M959" s="480"/>
      <c r="N959" s="480"/>
      <c r="O959" s="480"/>
      <c r="P959" s="480"/>
      <c r="Q959" s="480"/>
      <c r="R959" s="480"/>
      <c r="S959" s="480"/>
      <c r="T959" s="480"/>
      <c r="U959" s="480"/>
      <c r="V959" s="480"/>
      <c r="W959" s="480"/>
      <c r="X959" s="480"/>
      <c r="Y959" s="480"/>
      <c r="Z959" s="481"/>
      <c r="AA959" s="492"/>
      <c r="AB959" s="2"/>
    </row>
    <row r="960" spans="1:28" s="1" customFormat="1" ht="22.5" customHeight="1" x14ac:dyDescent="0.25">
      <c r="A960" s="522"/>
      <c r="B960" s="667"/>
      <c r="C960" s="245"/>
      <c r="D960" s="275"/>
      <c r="E960" s="479"/>
      <c r="F960" s="480"/>
      <c r="G960" s="480"/>
      <c r="H960" s="480"/>
      <c r="I960" s="480"/>
      <c r="J960" s="480"/>
      <c r="K960" s="480"/>
      <c r="L960" s="480"/>
      <c r="M960" s="480"/>
      <c r="N960" s="480"/>
      <c r="O960" s="480"/>
      <c r="P960" s="480"/>
      <c r="Q960" s="480"/>
      <c r="R960" s="480"/>
      <c r="S960" s="480"/>
      <c r="T960" s="480"/>
      <c r="U960" s="480"/>
      <c r="V960" s="480"/>
      <c r="W960" s="480"/>
      <c r="X960" s="480"/>
      <c r="Y960" s="480"/>
      <c r="Z960" s="481"/>
      <c r="AA960" s="26"/>
      <c r="AB960" s="2"/>
    </row>
    <row r="961" spans="1:28" s="1" customFormat="1" ht="22.5" customHeight="1" x14ac:dyDescent="0.25">
      <c r="A961" s="522" t="s">
        <v>566</v>
      </c>
      <c r="B961" s="679" t="s">
        <v>690</v>
      </c>
      <c r="C961" s="245">
        <v>91</v>
      </c>
      <c r="D961" s="273" t="s">
        <v>219</v>
      </c>
      <c r="E961" s="749" t="s">
        <v>148</v>
      </c>
      <c r="F961" s="720"/>
      <c r="G961" s="720"/>
      <c r="H961" s="720"/>
      <c r="I961" s="720"/>
      <c r="J961" s="720"/>
      <c r="K961" s="720"/>
      <c r="L961" s="720"/>
      <c r="M961" s="720"/>
      <c r="N961" s="720"/>
      <c r="O961" s="720"/>
      <c r="P961" s="720"/>
      <c r="Q961" s="720"/>
      <c r="R961" s="720"/>
      <c r="S961" s="720"/>
      <c r="T961" s="720"/>
      <c r="U961" s="720"/>
      <c r="V961" s="720"/>
      <c r="W961" s="720"/>
      <c r="X961" s="720"/>
      <c r="Y961" s="720"/>
      <c r="Z961" s="750"/>
      <c r="AA961" s="666" t="s">
        <v>180</v>
      </c>
      <c r="AB961" s="538">
        <f>VLOOKUP(D961,$AI$53:$AJ$55,2,FALSE)</f>
        <v>0</v>
      </c>
    </row>
    <row r="962" spans="1:28" s="1" customFormat="1" ht="22.5" customHeight="1" x14ac:dyDescent="0.25">
      <c r="A962" s="522"/>
      <c r="B962" s="679"/>
      <c r="C962" s="245"/>
      <c r="D962" s="248"/>
      <c r="E962" s="469"/>
      <c r="F962" s="678" t="s">
        <v>520</v>
      </c>
      <c r="G962" s="678"/>
      <c r="H962" s="678"/>
      <c r="I962" s="678"/>
      <c r="J962" s="470"/>
      <c r="K962" s="672"/>
      <c r="L962" s="672"/>
      <c r="M962" s="678" t="s">
        <v>519</v>
      </c>
      <c r="N962" s="678"/>
      <c r="O962" s="678" t="s">
        <v>521</v>
      </c>
      <c r="P962" s="678"/>
      <c r="Q962" s="678"/>
      <c r="R962" s="678"/>
      <c r="S962" s="678"/>
      <c r="T962" s="480"/>
      <c r="U962" s="678"/>
      <c r="V962" s="678"/>
      <c r="W962" s="470" t="s">
        <v>522</v>
      </c>
      <c r="X962" s="470"/>
      <c r="Y962" s="480"/>
      <c r="Z962" s="471"/>
      <c r="AA962" s="666"/>
      <c r="AB962" s="2"/>
    </row>
    <row r="963" spans="1:28" s="1" customFormat="1" ht="22.5" customHeight="1" x14ac:dyDescent="0.25">
      <c r="A963" s="522"/>
      <c r="B963" s="471"/>
      <c r="C963" s="245"/>
      <c r="D963" s="275"/>
      <c r="E963" s="479"/>
      <c r="F963" s="480"/>
      <c r="G963" s="480"/>
      <c r="H963" s="480"/>
      <c r="I963" s="480"/>
      <c r="J963" s="480"/>
      <c r="K963" s="480"/>
      <c r="L963" s="480"/>
      <c r="M963" s="480"/>
      <c r="N963" s="480"/>
      <c r="O963" s="480"/>
      <c r="P963" s="480"/>
      <c r="Q963" s="480"/>
      <c r="R963" s="480"/>
      <c r="S963" s="480"/>
      <c r="T963" s="480"/>
      <c r="U963" s="480"/>
      <c r="V963" s="480"/>
      <c r="W963" s="480"/>
      <c r="X963" s="480"/>
      <c r="Y963" s="480"/>
      <c r="Z963" s="481"/>
      <c r="AA963" s="492"/>
      <c r="AB963" s="2"/>
    </row>
    <row r="964" spans="1:28" s="1" customFormat="1" ht="22.5" customHeight="1" x14ac:dyDescent="0.25">
      <c r="A964" s="522"/>
      <c r="B964" s="679" t="s">
        <v>691</v>
      </c>
      <c r="C964" s="245">
        <v>92</v>
      </c>
      <c r="D964" s="92" t="s">
        <v>802</v>
      </c>
      <c r="E964" s="749" t="s">
        <v>149</v>
      </c>
      <c r="F964" s="720"/>
      <c r="G964" s="720"/>
      <c r="H964" s="720"/>
      <c r="I964" s="720"/>
      <c r="J964" s="720"/>
      <c r="K964" s="720"/>
      <c r="L964" s="720"/>
      <c r="M964" s="720"/>
      <c r="N964" s="720"/>
      <c r="O964" s="720"/>
      <c r="P964" s="720"/>
      <c r="Q964" s="720"/>
      <c r="R964" s="720"/>
      <c r="S964" s="720"/>
      <c r="T964" s="720"/>
      <c r="U964" s="720"/>
      <c r="V964" s="720"/>
      <c r="W964" s="720"/>
      <c r="X964" s="720"/>
      <c r="Y964" s="720"/>
      <c r="Z964" s="750"/>
      <c r="AA964" s="492"/>
      <c r="AB964" s="538" t="e">
        <f>VLOOKUP(D964,$AI$57:$AJ$59,2,FALSE)</f>
        <v>#N/A</v>
      </c>
    </row>
    <row r="965" spans="1:28" s="1" customFormat="1" ht="22.5" customHeight="1" x14ac:dyDescent="0.25">
      <c r="A965" s="522"/>
      <c r="B965" s="679"/>
      <c r="C965" s="245"/>
      <c r="D965" s="248"/>
      <c r="E965" s="480"/>
      <c r="F965" s="678" t="s">
        <v>523</v>
      </c>
      <c r="G965" s="678"/>
      <c r="H965" s="678"/>
      <c r="I965" s="678"/>
      <c r="J965" s="678"/>
      <c r="K965" s="678"/>
      <c r="L965" s="678"/>
      <c r="M965" s="678"/>
      <c r="N965" s="678"/>
      <c r="O965" s="678"/>
      <c r="P965" s="678"/>
      <c r="Q965" s="678"/>
      <c r="R965" s="678"/>
      <c r="S965" s="470"/>
      <c r="T965" s="668"/>
      <c r="U965" s="668"/>
      <c r="V965" s="668"/>
      <c r="W965" s="668"/>
      <c r="X965" s="668"/>
      <c r="Y965" s="668"/>
      <c r="Z965" s="478"/>
      <c r="AA965" s="492"/>
      <c r="AB965" s="2"/>
    </row>
    <row r="966" spans="1:28" s="1" customFormat="1" ht="22.5" customHeight="1" x14ac:dyDescent="0.25">
      <c r="A966" s="522"/>
      <c r="B966" s="679"/>
      <c r="C966" s="245"/>
      <c r="D966" s="248"/>
      <c r="E966" s="480"/>
      <c r="F966" s="709" t="s">
        <v>734</v>
      </c>
      <c r="G966" s="709"/>
      <c r="H966" s="709"/>
      <c r="I966" s="709"/>
      <c r="J966" s="709"/>
      <c r="K966" s="709"/>
      <c r="L966" s="709"/>
      <c r="M966" s="709"/>
      <c r="N966" s="709"/>
      <c r="O966" s="709"/>
      <c r="P966" s="709"/>
      <c r="Q966" s="709"/>
      <c r="R966" s="709"/>
      <c r="S966" s="477"/>
      <c r="T966" s="668"/>
      <c r="U966" s="668"/>
      <c r="V966" s="668"/>
      <c r="W966" s="668"/>
      <c r="X966" s="668"/>
      <c r="Y966" s="668"/>
      <c r="Z966" s="474"/>
      <c r="AA966" s="492"/>
      <c r="AB966" s="2"/>
    </row>
    <row r="967" spans="1:28" s="1" customFormat="1" ht="22.5" customHeight="1" x14ac:dyDescent="0.25">
      <c r="A967" s="522"/>
      <c r="B967" s="484"/>
      <c r="C967" s="245"/>
      <c r="D967" s="248"/>
      <c r="E967" s="479"/>
      <c r="F967" s="480"/>
      <c r="G967" s="480"/>
      <c r="H967" s="480"/>
      <c r="I967" s="480"/>
      <c r="J967" s="480"/>
      <c r="K967" s="480"/>
      <c r="L967" s="480"/>
      <c r="M967" s="480"/>
      <c r="N967" s="480"/>
      <c r="O967" s="480"/>
      <c r="P967" s="480"/>
      <c r="Q967" s="480"/>
      <c r="R967" s="480"/>
      <c r="S967" s="480"/>
      <c r="T967" s="480"/>
      <c r="U967" s="480"/>
      <c r="V967" s="480"/>
      <c r="W967" s="480"/>
      <c r="X967" s="480"/>
      <c r="Y967" s="480"/>
      <c r="Z967" s="481"/>
      <c r="AA967" s="492"/>
      <c r="AB967" s="2"/>
    </row>
    <row r="968" spans="1:28" s="1" customFormat="1" ht="22.5" customHeight="1" x14ac:dyDescent="0.25">
      <c r="A968" s="522"/>
      <c r="B968" s="484"/>
      <c r="C968" s="245"/>
      <c r="D968" s="248"/>
      <c r="E968" s="677" t="s">
        <v>181</v>
      </c>
      <c r="F968" s="678"/>
      <c r="G968" s="678"/>
      <c r="H968" s="678"/>
      <c r="I968" s="678"/>
      <c r="J968" s="678"/>
      <c r="K968" s="678"/>
      <c r="L968" s="678"/>
      <c r="M968" s="678"/>
      <c r="N968" s="678"/>
      <c r="O968" s="678"/>
      <c r="P968" s="678"/>
      <c r="Q968" s="678"/>
      <c r="R968" s="678"/>
      <c r="S968" s="678"/>
      <c r="T968" s="678"/>
      <c r="U968" s="678"/>
      <c r="V968" s="678"/>
      <c r="W968" s="678"/>
      <c r="X968" s="678"/>
      <c r="Y968" s="678"/>
      <c r="Z968" s="679"/>
      <c r="AA968" s="26"/>
      <c r="AB968" s="2"/>
    </row>
    <row r="969" spans="1:28" s="1" customFormat="1" ht="22.5" customHeight="1" x14ac:dyDescent="0.25">
      <c r="A969" s="522"/>
      <c r="B969" s="484"/>
      <c r="C969" s="245"/>
      <c r="D969" s="248"/>
      <c r="E969" s="677"/>
      <c r="F969" s="678"/>
      <c r="G969" s="678"/>
      <c r="H969" s="678"/>
      <c r="I969" s="678"/>
      <c r="J969" s="678"/>
      <c r="K969" s="678"/>
      <c r="L969" s="678"/>
      <c r="M969" s="678"/>
      <c r="N969" s="678"/>
      <c r="O969" s="678"/>
      <c r="P969" s="678"/>
      <c r="Q969" s="678"/>
      <c r="R969" s="678"/>
      <c r="S969" s="678"/>
      <c r="T969" s="678"/>
      <c r="U969" s="678"/>
      <c r="V969" s="678"/>
      <c r="W969" s="678"/>
      <c r="X969" s="678"/>
      <c r="Y969" s="678"/>
      <c r="Z969" s="679"/>
      <c r="AA969" s="26"/>
      <c r="AB969" s="2"/>
    </row>
    <row r="970" spans="1:28" s="1" customFormat="1" ht="22.5" customHeight="1" x14ac:dyDescent="0.25">
      <c r="A970" s="522"/>
      <c r="B970" s="468"/>
      <c r="C970" s="245"/>
      <c r="D970" s="248"/>
      <c r="E970" s="479"/>
      <c r="F970" s="480"/>
      <c r="G970" s="480"/>
      <c r="H970" s="480"/>
      <c r="I970" s="480"/>
      <c r="J970" s="480"/>
      <c r="K970" s="480"/>
      <c r="L970" s="480"/>
      <c r="M970" s="480"/>
      <c r="N970" s="480"/>
      <c r="O970" s="480"/>
      <c r="P970" s="480"/>
      <c r="Q970" s="480"/>
      <c r="R970" s="480"/>
      <c r="S970" s="480"/>
      <c r="T970" s="480"/>
      <c r="U970" s="480"/>
      <c r="V970" s="480"/>
      <c r="W970" s="480"/>
      <c r="X970" s="480"/>
      <c r="Y970" s="480"/>
      <c r="Z970" s="481"/>
      <c r="AA970" s="492"/>
      <c r="AB970" s="2"/>
    </row>
    <row r="971" spans="1:28" s="1" customFormat="1" ht="22.5" customHeight="1" x14ac:dyDescent="0.25">
      <c r="A971" s="522"/>
      <c r="B971" s="484"/>
      <c r="C971" s="245"/>
      <c r="D971" s="248"/>
      <c r="E971" s="677" t="s">
        <v>150</v>
      </c>
      <c r="F971" s="678"/>
      <c r="G971" s="678"/>
      <c r="H971" s="678"/>
      <c r="I971" s="678"/>
      <c r="J971" s="678"/>
      <c r="K971" s="678"/>
      <c r="L971" s="678"/>
      <c r="M971" s="678"/>
      <c r="N971" s="678"/>
      <c r="O971" s="678"/>
      <c r="P971" s="678"/>
      <c r="Q971" s="678"/>
      <c r="R971" s="678"/>
      <c r="S971" s="678"/>
      <c r="T971" s="678"/>
      <c r="U971" s="678"/>
      <c r="V971" s="678"/>
      <c r="W971" s="678"/>
      <c r="X971" s="678"/>
      <c r="Y971" s="678"/>
      <c r="Z971" s="679"/>
      <c r="AA971" s="666" t="s">
        <v>182</v>
      </c>
      <c r="AB971" s="2"/>
    </row>
    <row r="972" spans="1:28" s="1" customFormat="1" ht="22.5" customHeight="1" x14ac:dyDescent="0.25">
      <c r="A972" s="522"/>
      <c r="B972" s="484"/>
      <c r="C972" s="245"/>
      <c r="D972" s="248"/>
      <c r="E972" s="677"/>
      <c r="F972" s="678"/>
      <c r="G972" s="678"/>
      <c r="H972" s="678"/>
      <c r="I972" s="678"/>
      <c r="J972" s="678"/>
      <c r="K972" s="678"/>
      <c r="L972" s="678"/>
      <c r="M972" s="678"/>
      <c r="N972" s="678"/>
      <c r="O972" s="678"/>
      <c r="P972" s="678"/>
      <c r="Q972" s="678"/>
      <c r="R972" s="678"/>
      <c r="S972" s="678"/>
      <c r="T972" s="678"/>
      <c r="U972" s="678"/>
      <c r="V972" s="678"/>
      <c r="W972" s="678"/>
      <c r="X972" s="678"/>
      <c r="Y972" s="678"/>
      <c r="Z972" s="679"/>
      <c r="AA972" s="666"/>
      <c r="AB972" s="2"/>
    </row>
    <row r="973" spans="1:28" s="1" customFormat="1" ht="22.5" customHeight="1" x14ac:dyDescent="0.25">
      <c r="A973" s="522"/>
      <c r="B973" s="484"/>
      <c r="C973" s="245"/>
      <c r="D973" s="248"/>
      <c r="E973" s="677"/>
      <c r="F973" s="678"/>
      <c r="G973" s="678"/>
      <c r="H973" s="678"/>
      <c r="I973" s="678"/>
      <c r="J973" s="678"/>
      <c r="K973" s="678"/>
      <c r="L973" s="678"/>
      <c r="M973" s="678"/>
      <c r="N973" s="678"/>
      <c r="O973" s="678"/>
      <c r="P973" s="678"/>
      <c r="Q973" s="678"/>
      <c r="R973" s="678"/>
      <c r="S973" s="678"/>
      <c r="T973" s="678"/>
      <c r="U973" s="678"/>
      <c r="V973" s="678"/>
      <c r="W973" s="678"/>
      <c r="X973" s="678"/>
      <c r="Y973" s="678"/>
      <c r="Z973" s="679"/>
      <c r="AA973" s="492"/>
      <c r="AB973" s="2"/>
    </row>
    <row r="974" spans="1:28" s="1" customFormat="1" ht="22.5" customHeight="1" x14ac:dyDescent="0.25">
      <c r="A974" s="522"/>
      <c r="B974" s="484"/>
      <c r="C974" s="245"/>
      <c r="D974" s="248"/>
      <c r="E974" s="677"/>
      <c r="F974" s="678"/>
      <c r="G974" s="678"/>
      <c r="H974" s="678"/>
      <c r="I974" s="678"/>
      <c r="J974" s="678"/>
      <c r="K974" s="678"/>
      <c r="L974" s="678"/>
      <c r="M974" s="678"/>
      <c r="N974" s="678"/>
      <c r="O974" s="678"/>
      <c r="P974" s="678"/>
      <c r="Q974" s="678"/>
      <c r="R974" s="678"/>
      <c r="S974" s="678"/>
      <c r="T974" s="678"/>
      <c r="U974" s="678"/>
      <c r="V974" s="678"/>
      <c r="W974" s="678"/>
      <c r="X974" s="678"/>
      <c r="Y974" s="678"/>
      <c r="Z974" s="679"/>
      <c r="AA974" s="492"/>
      <c r="AB974" s="2"/>
    </row>
    <row r="975" spans="1:28" s="1" customFormat="1" ht="22.5" customHeight="1" x14ac:dyDescent="0.25">
      <c r="A975" s="522"/>
      <c r="B975" s="484"/>
      <c r="C975" s="245"/>
      <c r="D975" s="248"/>
      <c r="E975" s="677" t="s">
        <v>239</v>
      </c>
      <c r="F975" s="678"/>
      <c r="G975" s="678"/>
      <c r="H975" s="678"/>
      <c r="I975" s="678"/>
      <c r="J975" s="678"/>
      <c r="K975" s="678"/>
      <c r="L975" s="678"/>
      <c r="M975" s="678"/>
      <c r="N975" s="678"/>
      <c r="O975" s="678"/>
      <c r="P975" s="678"/>
      <c r="Q975" s="678"/>
      <c r="R975" s="678"/>
      <c r="S975" s="678"/>
      <c r="T975" s="678"/>
      <c r="U975" s="678"/>
      <c r="V975" s="678"/>
      <c r="W975" s="678"/>
      <c r="X975" s="678"/>
      <c r="Y975" s="678"/>
      <c r="Z975" s="679"/>
      <c r="AA975" s="492"/>
      <c r="AB975" s="2"/>
    </row>
    <row r="976" spans="1:28" s="1" customFormat="1" ht="22.5" customHeight="1" x14ac:dyDescent="0.25">
      <c r="A976" s="522"/>
      <c r="B976" s="484"/>
      <c r="C976" s="245"/>
      <c r="D976" s="248"/>
      <c r="E976" s="677"/>
      <c r="F976" s="678"/>
      <c r="G976" s="678"/>
      <c r="H976" s="678"/>
      <c r="I976" s="678"/>
      <c r="J976" s="678"/>
      <c r="K976" s="678"/>
      <c r="L976" s="678"/>
      <c r="M976" s="678"/>
      <c r="N976" s="678"/>
      <c r="O976" s="678"/>
      <c r="P976" s="678"/>
      <c r="Q976" s="678"/>
      <c r="R976" s="678"/>
      <c r="S976" s="678"/>
      <c r="T976" s="678"/>
      <c r="U976" s="678"/>
      <c r="V976" s="678"/>
      <c r="W976" s="678"/>
      <c r="X976" s="678"/>
      <c r="Y976" s="678"/>
      <c r="Z976" s="679"/>
      <c r="AA976" s="492"/>
      <c r="AB976" s="2"/>
    </row>
    <row r="977" spans="1:28" s="1" customFormat="1" ht="22.5" customHeight="1" x14ac:dyDescent="0.25">
      <c r="A977" s="522"/>
      <c r="B977" s="484"/>
      <c r="C977" s="245"/>
      <c r="D977" s="248"/>
      <c r="E977" s="677"/>
      <c r="F977" s="678"/>
      <c r="G977" s="678"/>
      <c r="H977" s="678"/>
      <c r="I977" s="678"/>
      <c r="J977" s="678"/>
      <c r="K977" s="678"/>
      <c r="L977" s="678"/>
      <c r="M977" s="678"/>
      <c r="N977" s="678"/>
      <c r="O977" s="678"/>
      <c r="P977" s="678"/>
      <c r="Q977" s="678"/>
      <c r="R977" s="678"/>
      <c r="S977" s="678"/>
      <c r="T977" s="678"/>
      <c r="U977" s="678"/>
      <c r="V977" s="678"/>
      <c r="W977" s="678"/>
      <c r="X977" s="678"/>
      <c r="Y977" s="678"/>
      <c r="Z977" s="679"/>
      <c r="AA977" s="492"/>
      <c r="AB977" s="2"/>
    </row>
    <row r="978" spans="1:28" s="1" customFormat="1" ht="22.5" customHeight="1" x14ac:dyDescent="0.25">
      <c r="A978" s="522"/>
      <c r="B978" s="484"/>
      <c r="C978" s="245"/>
      <c r="D978" s="275"/>
      <c r="E978" s="677"/>
      <c r="F978" s="678"/>
      <c r="G978" s="678"/>
      <c r="H978" s="678"/>
      <c r="I978" s="678"/>
      <c r="J978" s="678"/>
      <c r="K978" s="678"/>
      <c r="L978" s="678"/>
      <c r="M978" s="678"/>
      <c r="N978" s="678"/>
      <c r="O978" s="678"/>
      <c r="P978" s="678"/>
      <c r="Q978" s="678"/>
      <c r="R978" s="678"/>
      <c r="S978" s="678"/>
      <c r="T978" s="678"/>
      <c r="U978" s="678"/>
      <c r="V978" s="678"/>
      <c r="W978" s="678"/>
      <c r="X978" s="678"/>
      <c r="Y978" s="678"/>
      <c r="Z978" s="679"/>
      <c r="AA978" s="492"/>
      <c r="AB978" s="2"/>
    </row>
    <row r="979" spans="1:28" s="1" customFormat="1" ht="22.5" customHeight="1" x14ac:dyDescent="0.25">
      <c r="A979" s="522" t="s">
        <v>568</v>
      </c>
      <c r="B979" s="679" t="s">
        <v>692</v>
      </c>
      <c r="C979" s="245">
        <v>93</v>
      </c>
      <c r="D979" s="92" t="s">
        <v>4</v>
      </c>
      <c r="E979" s="769" t="s">
        <v>1579</v>
      </c>
      <c r="F979" s="770"/>
      <c r="G979" s="770"/>
      <c r="H979" s="770"/>
      <c r="I979" s="770"/>
      <c r="J979" s="770"/>
      <c r="K979" s="770"/>
      <c r="L979" s="770"/>
      <c r="M979" s="770"/>
      <c r="N979" s="770"/>
      <c r="O979" s="770"/>
      <c r="P979" s="770"/>
      <c r="Q979" s="770"/>
      <c r="R979" s="770"/>
      <c r="S979" s="770"/>
      <c r="T979" s="770"/>
      <c r="U979" s="770"/>
      <c r="V979" s="770"/>
      <c r="W979" s="770"/>
      <c r="X979" s="770"/>
      <c r="Y979" s="770"/>
      <c r="Z979" s="771"/>
      <c r="AA979" s="666" t="s">
        <v>82</v>
      </c>
      <c r="AB979" s="538">
        <f>VLOOKUP(D979,$AI$57:$AJ$59,2,FALSE)</f>
        <v>0</v>
      </c>
    </row>
    <row r="980" spans="1:28" s="1" customFormat="1" ht="22.5" customHeight="1" x14ac:dyDescent="0.25">
      <c r="A980" s="522"/>
      <c r="B980" s="679"/>
      <c r="C980" s="245"/>
      <c r="D980" s="248"/>
      <c r="E980" s="769"/>
      <c r="F980" s="770"/>
      <c r="G980" s="770"/>
      <c r="H980" s="770"/>
      <c r="I980" s="770"/>
      <c r="J980" s="770"/>
      <c r="K980" s="770"/>
      <c r="L980" s="770"/>
      <c r="M980" s="770"/>
      <c r="N980" s="770"/>
      <c r="O980" s="770"/>
      <c r="P980" s="770"/>
      <c r="Q980" s="770"/>
      <c r="R980" s="770"/>
      <c r="S980" s="770"/>
      <c r="T980" s="770"/>
      <c r="U980" s="770"/>
      <c r="V980" s="770"/>
      <c r="W980" s="770"/>
      <c r="X980" s="770"/>
      <c r="Y980" s="770"/>
      <c r="Z980" s="771"/>
      <c r="AA980" s="666"/>
      <c r="AB980" s="2"/>
    </row>
    <row r="981" spans="1:28" s="1" customFormat="1" ht="22.5" customHeight="1" x14ac:dyDescent="0.25">
      <c r="A981" s="522"/>
      <c r="B981" s="679"/>
      <c r="C981" s="245"/>
      <c r="D981" s="248"/>
      <c r="E981" s="479"/>
      <c r="F981" s="480"/>
      <c r="G981" s="480"/>
      <c r="H981" s="480"/>
      <c r="I981" s="480"/>
      <c r="J981" s="480"/>
      <c r="K981" s="480"/>
      <c r="L981" s="480"/>
      <c r="M981" s="480"/>
      <c r="N981" s="480"/>
      <c r="O981" s="480"/>
      <c r="P981" s="480"/>
      <c r="Q981" s="480"/>
      <c r="R981" s="480"/>
      <c r="S981" s="480"/>
      <c r="T981" s="480"/>
      <c r="U981" s="480"/>
      <c r="V981" s="480"/>
      <c r="W981" s="480"/>
      <c r="X981" s="480"/>
      <c r="Y981" s="480"/>
      <c r="Z981" s="481"/>
      <c r="AA981" s="666"/>
      <c r="AB981" s="2"/>
    </row>
    <row r="982" spans="1:28" s="1" customFormat="1" ht="22.5" customHeight="1" x14ac:dyDescent="0.25">
      <c r="A982" s="522"/>
      <c r="B982" s="679"/>
      <c r="C982" s="245"/>
      <c r="D982" s="248"/>
      <c r="E982" s="479"/>
      <c r="F982" s="480"/>
      <c r="G982" s="480"/>
      <c r="H982" s="480"/>
      <c r="I982" s="480"/>
      <c r="J982" s="480"/>
      <c r="K982" s="480"/>
      <c r="L982" s="480"/>
      <c r="M982" s="480"/>
      <c r="N982" s="480"/>
      <c r="O982" s="480"/>
      <c r="P982" s="480"/>
      <c r="Q982" s="480"/>
      <c r="R982" s="480"/>
      <c r="S982" s="480"/>
      <c r="T982" s="480"/>
      <c r="U982" s="480"/>
      <c r="V982" s="480"/>
      <c r="W982" s="480"/>
      <c r="X982" s="480"/>
      <c r="Y982" s="480"/>
      <c r="Z982" s="481"/>
      <c r="AA982" s="666"/>
      <c r="AB982" s="2"/>
    </row>
    <row r="983" spans="1:28" s="1" customFormat="1" ht="22.5" customHeight="1" x14ac:dyDescent="0.25">
      <c r="A983" s="522"/>
      <c r="B983" s="471"/>
      <c r="C983" s="245"/>
      <c r="D983" s="248"/>
      <c r="E983" s="479"/>
      <c r="F983" s="480"/>
      <c r="G983" s="480"/>
      <c r="H983" s="480"/>
      <c r="I983" s="480"/>
      <c r="J983" s="480"/>
      <c r="K983" s="480"/>
      <c r="L983" s="480"/>
      <c r="M983" s="480"/>
      <c r="N983" s="480"/>
      <c r="O983" s="480"/>
      <c r="P983" s="480"/>
      <c r="Q983" s="480"/>
      <c r="R983" s="480"/>
      <c r="S983" s="480"/>
      <c r="T983" s="480"/>
      <c r="U983" s="480"/>
      <c r="V983" s="480"/>
      <c r="W983" s="480"/>
      <c r="X983" s="480"/>
      <c r="Y983" s="480"/>
      <c r="Z983" s="481"/>
      <c r="AA983" s="666"/>
      <c r="AB983" s="2"/>
    </row>
    <row r="984" spans="1:28" s="1" customFormat="1" ht="22.5" customHeight="1" x14ac:dyDescent="0.25">
      <c r="A984" s="522"/>
      <c r="B984" s="471"/>
      <c r="C984" s="245"/>
      <c r="D984" s="248"/>
      <c r="E984" s="479"/>
      <c r="F984" s="480"/>
      <c r="G984" s="480"/>
      <c r="H984" s="480"/>
      <c r="I984" s="480"/>
      <c r="J984" s="480"/>
      <c r="K984" s="480"/>
      <c r="L984" s="480"/>
      <c r="M984" s="480"/>
      <c r="N984" s="480"/>
      <c r="O984" s="480"/>
      <c r="P984" s="480"/>
      <c r="Q984" s="480"/>
      <c r="R984" s="480"/>
      <c r="S984" s="480"/>
      <c r="T984" s="480"/>
      <c r="U984" s="480"/>
      <c r="V984" s="480"/>
      <c r="W984" s="480"/>
      <c r="X984" s="480"/>
      <c r="Y984" s="480"/>
      <c r="Z984" s="481"/>
      <c r="AA984" s="666"/>
      <c r="AB984" s="2"/>
    </row>
    <row r="985" spans="1:28" s="1" customFormat="1" ht="22.5" customHeight="1" x14ac:dyDescent="0.25">
      <c r="A985" s="522"/>
      <c r="B985" s="471"/>
      <c r="C985" s="245"/>
      <c r="D985" s="248"/>
      <c r="E985" s="479"/>
      <c r="F985" s="480"/>
      <c r="G985" s="480"/>
      <c r="H985" s="480"/>
      <c r="I985" s="480"/>
      <c r="J985" s="480"/>
      <c r="K985" s="480"/>
      <c r="L985" s="480"/>
      <c r="M985" s="480"/>
      <c r="N985" s="480"/>
      <c r="O985" s="480"/>
      <c r="P985" s="480"/>
      <c r="Q985" s="480"/>
      <c r="R985" s="480"/>
      <c r="S985" s="480"/>
      <c r="T985" s="480"/>
      <c r="U985" s="480"/>
      <c r="V985" s="480"/>
      <c r="W985" s="480"/>
      <c r="X985" s="480"/>
      <c r="Y985" s="480"/>
      <c r="Z985" s="481"/>
      <c r="AA985" s="666"/>
      <c r="AB985" s="2"/>
    </row>
    <row r="986" spans="1:28" s="1" customFormat="1" ht="22.5" customHeight="1" x14ac:dyDescent="0.25">
      <c r="A986" s="522"/>
      <c r="B986" s="471"/>
      <c r="C986" s="245"/>
      <c r="D986" s="248"/>
      <c r="E986" s="479"/>
      <c r="F986" s="480"/>
      <c r="G986" s="480"/>
      <c r="H986" s="480"/>
      <c r="I986" s="480"/>
      <c r="J986" s="480"/>
      <c r="K986" s="480"/>
      <c r="L986" s="480"/>
      <c r="M986" s="480"/>
      <c r="N986" s="480"/>
      <c r="O986" s="480"/>
      <c r="P986" s="480"/>
      <c r="Q986" s="480"/>
      <c r="R986" s="480"/>
      <c r="S986" s="480"/>
      <c r="T986" s="480"/>
      <c r="U986" s="480"/>
      <c r="V986" s="480"/>
      <c r="W986" s="480"/>
      <c r="X986" s="480"/>
      <c r="Y986" s="480"/>
      <c r="Z986" s="481"/>
      <c r="AA986" s="666"/>
      <c r="AB986" s="2"/>
    </row>
    <row r="987" spans="1:28" s="1" customFormat="1" ht="22.5" customHeight="1" x14ac:dyDescent="0.25">
      <c r="A987" s="522"/>
      <c r="B987" s="503"/>
      <c r="C987" s="259"/>
      <c r="D987" s="277"/>
      <c r="E987" s="479"/>
      <c r="F987" s="480"/>
      <c r="G987" s="480"/>
      <c r="H987" s="480"/>
      <c r="I987" s="480"/>
      <c r="J987" s="480"/>
      <c r="K987" s="480"/>
      <c r="L987" s="480"/>
      <c r="M987" s="480"/>
      <c r="N987" s="480"/>
      <c r="O987" s="480"/>
      <c r="P987" s="480"/>
      <c r="Q987" s="480"/>
      <c r="R987" s="480"/>
      <c r="S987" s="480"/>
      <c r="T987" s="480"/>
      <c r="U987" s="480"/>
      <c r="V987" s="480"/>
      <c r="W987" s="480"/>
      <c r="X987" s="480"/>
      <c r="Y987" s="480"/>
      <c r="Z987" s="481"/>
      <c r="AA987" s="666"/>
      <c r="AB987" s="2"/>
    </row>
    <row r="988" spans="1:28" s="1" customFormat="1" ht="22.5" customHeight="1" x14ac:dyDescent="0.25">
      <c r="A988" s="522"/>
      <c r="B988" s="503"/>
      <c r="C988" s="259"/>
      <c r="D988" s="277"/>
      <c r="E988" s="479"/>
      <c r="F988" s="480"/>
      <c r="G988" s="480"/>
      <c r="H988" s="480"/>
      <c r="I988" s="480"/>
      <c r="J988" s="480"/>
      <c r="K988" s="480"/>
      <c r="L988" s="480"/>
      <c r="M988" s="480"/>
      <c r="N988" s="480"/>
      <c r="O988" s="480"/>
      <c r="P988" s="480"/>
      <c r="Q988" s="480"/>
      <c r="R988" s="480"/>
      <c r="S988" s="480"/>
      <c r="T988" s="480"/>
      <c r="U988" s="480"/>
      <c r="V988" s="480"/>
      <c r="W988" s="480"/>
      <c r="X988" s="480"/>
      <c r="Y988" s="480"/>
      <c r="Z988" s="481"/>
      <c r="AA988" s="666"/>
      <c r="AB988" s="2"/>
    </row>
    <row r="989" spans="1:28" s="1" customFormat="1" ht="22.5" customHeight="1" x14ac:dyDescent="0.25">
      <c r="A989" s="522"/>
      <c r="B989" s="503"/>
      <c r="C989" s="259"/>
      <c r="D989" s="277"/>
      <c r="E989" s="479"/>
      <c r="F989" s="480"/>
      <c r="G989" s="480"/>
      <c r="H989" s="480"/>
      <c r="I989" s="480"/>
      <c r="J989" s="480"/>
      <c r="K989" s="480"/>
      <c r="L989" s="480"/>
      <c r="M989" s="480"/>
      <c r="N989" s="480"/>
      <c r="O989" s="480"/>
      <c r="P989" s="480"/>
      <c r="Q989" s="480"/>
      <c r="R989" s="480"/>
      <c r="S989" s="480"/>
      <c r="T989" s="480"/>
      <c r="U989" s="480"/>
      <c r="V989" s="480"/>
      <c r="W989" s="480"/>
      <c r="X989" s="480"/>
      <c r="Y989" s="480"/>
      <c r="Z989" s="481"/>
      <c r="AA989" s="666"/>
      <c r="AB989" s="2"/>
    </row>
    <row r="990" spans="1:28" s="1" customFormat="1" ht="22.5" customHeight="1" x14ac:dyDescent="0.25">
      <c r="A990" s="522"/>
      <c r="B990" s="503"/>
      <c r="C990" s="259"/>
      <c r="D990" s="277"/>
      <c r="E990" s="479"/>
      <c r="F990" s="480"/>
      <c r="G990" s="480"/>
      <c r="H990" s="480"/>
      <c r="I990" s="480"/>
      <c r="J990" s="480"/>
      <c r="K990" s="480"/>
      <c r="L990" s="480"/>
      <c r="M990" s="480"/>
      <c r="N990" s="480"/>
      <c r="O990" s="480"/>
      <c r="P990" s="480"/>
      <c r="Q990" s="480"/>
      <c r="R990" s="480"/>
      <c r="S990" s="480"/>
      <c r="T990" s="480"/>
      <c r="U990" s="480"/>
      <c r="V990" s="480"/>
      <c r="W990" s="480"/>
      <c r="X990" s="480"/>
      <c r="Y990" s="480"/>
      <c r="Z990" s="481"/>
      <c r="AA990" s="666"/>
      <c r="AB990" s="2"/>
    </row>
    <row r="991" spans="1:28" s="1" customFormat="1" ht="22.5" customHeight="1" x14ac:dyDescent="0.25">
      <c r="A991" s="522"/>
      <c r="B991" s="503"/>
      <c r="C991" s="259"/>
      <c r="D991" s="277"/>
      <c r="E991" s="479"/>
      <c r="F991" s="480"/>
      <c r="G991" s="480"/>
      <c r="H991" s="480"/>
      <c r="I991" s="480"/>
      <c r="J991" s="480"/>
      <c r="K991" s="480"/>
      <c r="L991" s="480"/>
      <c r="M991" s="480"/>
      <c r="N991" s="480"/>
      <c r="O991" s="480"/>
      <c r="P991" s="480"/>
      <c r="Q991" s="480"/>
      <c r="R991" s="480"/>
      <c r="S991" s="480"/>
      <c r="T991" s="480"/>
      <c r="U991" s="480"/>
      <c r="V991" s="480"/>
      <c r="W991" s="480"/>
      <c r="X991" s="480"/>
      <c r="Y991" s="480"/>
      <c r="Z991" s="481"/>
      <c r="AA991" s="666"/>
      <c r="AB991" s="2"/>
    </row>
    <row r="992" spans="1:28" s="1" customFormat="1" ht="22.5" customHeight="1" x14ac:dyDescent="0.25">
      <c r="A992" s="522"/>
      <c r="B992" s="136"/>
      <c r="C992" s="259"/>
      <c r="D992" s="277"/>
      <c r="E992" s="479"/>
      <c r="F992" s="480"/>
      <c r="G992" s="480"/>
      <c r="H992" s="480"/>
      <c r="I992" s="480"/>
      <c r="J992" s="480"/>
      <c r="K992" s="480"/>
      <c r="L992" s="480"/>
      <c r="M992" s="480"/>
      <c r="N992" s="480"/>
      <c r="O992" s="480"/>
      <c r="P992" s="480"/>
      <c r="Q992" s="480"/>
      <c r="R992" s="480"/>
      <c r="S992" s="480"/>
      <c r="T992" s="480"/>
      <c r="U992" s="480"/>
      <c r="V992" s="480"/>
      <c r="W992" s="480"/>
      <c r="X992" s="480"/>
      <c r="Y992" s="480"/>
      <c r="Z992" s="481"/>
      <c r="AA992" s="666" t="s">
        <v>256</v>
      </c>
      <c r="AB992" s="2"/>
    </row>
    <row r="993" spans="1:33" s="1" customFormat="1" ht="22.5" customHeight="1" x14ac:dyDescent="0.25">
      <c r="A993" s="522"/>
      <c r="B993" s="136"/>
      <c r="C993" s="259"/>
      <c r="D993" s="277"/>
      <c r="E993" s="479"/>
      <c r="F993" s="480"/>
      <c r="G993" s="480"/>
      <c r="H993" s="480"/>
      <c r="I993" s="480"/>
      <c r="J993" s="480"/>
      <c r="K993" s="480"/>
      <c r="L993" s="480"/>
      <c r="M993" s="480"/>
      <c r="N993" s="480"/>
      <c r="O993" s="480"/>
      <c r="P993" s="480"/>
      <c r="Q993" s="480"/>
      <c r="R993" s="480"/>
      <c r="S993" s="480"/>
      <c r="T993" s="480"/>
      <c r="U993" s="480"/>
      <c r="V993" s="480"/>
      <c r="W993" s="480"/>
      <c r="X993" s="480"/>
      <c r="Y993" s="480"/>
      <c r="Z993" s="481"/>
      <c r="AA993" s="666"/>
      <c r="AB993" s="2"/>
    </row>
    <row r="994" spans="1:33" s="1" customFormat="1" ht="22.5" customHeight="1" x14ac:dyDescent="0.25">
      <c r="A994" s="522"/>
      <c r="B994" s="136"/>
      <c r="C994" s="259"/>
      <c r="D994" s="277"/>
      <c r="E994" s="479"/>
      <c r="F994" s="480"/>
      <c r="G994" s="480"/>
      <c r="H994" s="480"/>
      <c r="I994" s="480"/>
      <c r="J994" s="480"/>
      <c r="K994" s="480"/>
      <c r="L994" s="480"/>
      <c r="M994" s="480"/>
      <c r="N994" s="480"/>
      <c r="O994" s="480"/>
      <c r="P994" s="480"/>
      <c r="Q994" s="480"/>
      <c r="R994" s="480"/>
      <c r="S994" s="480"/>
      <c r="T994" s="480"/>
      <c r="U994" s="480"/>
      <c r="V994" s="480"/>
      <c r="W994" s="480"/>
      <c r="X994" s="480"/>
      <c r="Y994" s="480"/>
      <c r="Z994" s="481"/>
      <c r="AA994" s="666"/>
      <c r="AB994" s="2"/>
    </row>
    <row r="995" spans="1:33" s="1" customFormat="1" ht="22.5" customHeight="1" x14ac:dyDescent="0.25">
      <c r="A995" s="522"/>
      <c r="B995" s="484"/>
      <c r="C995" s="245"/>
      <c r="D995" s="275"/>
      <c r="E995" s="479"/>
      <c r="F995" s="480"/>
      <c r="G995" s="480"/>
      <c r="H995" s="480"/>
      <c r="I995" s="480"/>
      <c r="J995" s="480"/>
      <c r="K995" s="480"/>
      <c r="L995" s="480"/>
      <c r="M995" s="480"/>
      <c r="N995" s="480"/>
      <c r="O995" s="480"/>
      <c r="P995" s="480"/>
      <c r="Q995" s="480"/>
      <c r="R995" s="480"/>
      <c r="S995" s="480"/>
      <c r="T995" s="480"/>
      <c r="U995" s="480"/>
      <c r="V995" s="480"/>
      <c r="W995" s="480"/>
      <c r="X995" s="480"/>
      <c r="Y995" s="480"/>
      <c r="Z995" s="481"/>
      <c r="AA995" s="492"/>
      <c r="AB995" s="2"/>
    </row>
    <row r="996" spans="1:33" s="1" customFormat="1" ht="22.5" customHeight="1" x14ac:dyDescent="0.25">
      <c r="A996" s="522" t="s">
        <v>570</v>
      </c>
      <c r="B996" s="679" t="s">
        <v>693</v>
      </c>
      <c r="C996" s="245">
        <v>94</v>
      </c>
      <c r="D996" s="92" t="s">
        <v>802</v>
      </c>
      <c r="E996" s="749" t="s">
        <v>151</v>
      </c>
      <c r="F996" s="720"/>
      <c r="G996" s="720"/>
      <c r="H996" s="720"/>
      <c r="I996" s="720"/>
      <c r="J996" s="720"/>
      <c r="K996" s="720"/>
      <c r="L996" s="720"/>
      <c r="M996" s="720"/>
      <c r="N996" s="720"/>
      <c r="O996" s="720"/>
      <c r="P996" s="720"/>
      <c r="Q996" s="720"/>
      <c r="R996" s="720"/>
      <c r="S996" s="720"/>
      <c r="T996" s="720"/>
      <c r="U996" s="720"/>
      <c r="V996" s="720"/>
      <c r="W996" s="720"/>
      <c r="X996" s="720"/>
      <c r="Y996" s="720"/>
      <c r="Z996" s="750"/>
      <c r="AA996" s="666" t="s">
        <v>152</v>
      </c>
      <c r="AB996" s="538">
        <f>VLOOKUP(D996,$AI$65:$AJ$68,2,FALSE)</f>
        <v>0</v>
      </c>
    </row>
    <row r="997" spans="1:33" s="1" customFormat="1" ht="22.5" customHeight="1" x14ac:dyDescent="0.25">
      <c r="A997" s="522"/>
      <c r="B997" s="679"/>
      <c r="C997" s="245"/>
      <c r="D997" s="248"/>
      <c r="E997" s="487"/>
      <c r="F997" s="668"/>
      <c r="G997" s="668"/>
      <c r="H997" s="668"/>
      <c r="I997" s="668"/>
      <c r="J997" s="668"/>
      <c r="K997" s="668"/>
      <c r="L997" s="497"/>
      <c r="M997" s="497"/>
      <c r="N997" s="497"/>
      <c r="O997" s="497"/>
      <c r="P997" s="497"/>
      <c r="Q997" s="497"/>
      <c r="R997" s="497"/>
      <c r="S997" s="497"/>
      <c r="T997" s="497"/>
      <c r="U997" s="497"/>
      <c r="V997" s="488"/>
      <c r="W997" s="488"/>
      <c r="X997" s="488"/>
      <c r="Y997" s="488"/>
      <c r="Z997" s="489"/>
      <c r="AA997" s="666"/>
      <c r="AB997" s="2"/>
    </row>
    <row r="998" spans="1:33" s="1" customFormat="1" ht="22.5" customHeight="1" x14ac:dyDescent="0.25">
      <c r="A998" s="522"/>
      <c r="B998" s="679"/>
      <c r="C998" s="245"/>
      <c r="D998" s="248"/>
      <c r="E998" s="479"/>
      <c r="F998" s="480"/>
      <c r="G998" s="480"/>
      <c r="H998" s="480"/>
      <c r="I998" s="480"/>
      <c r="J998" s="480"/>
      <c r="K998" s="480"/>
      <c r="L998" s="480"/>
      <c r="M998" s="480"/>
      <c r="N998" s="480"/>
      <c r="O998" s="480"/>
      <c r="P998" s="480"/>
      <c r="Q998" s="480"/>
      <c r="R998" s="480"/>
      <c r="S998" s="480"/>
      <c r="T998" s="480"/>
      <c r="U998" s="480"/>
      <c r="V998" s="480"/>
      <c r="W998" s="480"/>
      <c r="X998" s="480"/>
      <c r="Y998" s="480"/>
      <c r="Z998" s="481"/>
      <c r="AA998" s="492"/>
      <c r="AB998" s="2"/>
    </row>
    <row r="999" spans="1:33" s="1" customFormat="1" ht="22.5" customHeight="1" x14ac:dyDescent="0.25">
      <c r="A999" s="522"/>
      <c r="B999" s="679"/>
      <c r="C999" s="245"/>
      <c r="D999" s="247"/>
      <c r="E999" s="677" t="s">
        <v>153</v>
      </c>
      <c r="F999" s="678"/>
      <c r="G999" s="678"/>
      <c r="H999" s="678"/>
      <c r="I999" s="678"/>
      <c r="J999" s="678"/>
      <c r="K999" s="678"/>
      <c r="L999" s="678"/>
      <c r="M999" s="678"/>
      <c r="N999" s="678"/>
      <c r="O999" s="678"/>
      <c r="P999" s="678"/>
      <c r="Q999" s="678"/>
      <c r="R999" s="678"/>
      <c r="S999" s="678"/>
      <c r="T999" s="678"/>
      <c r="U999" s="678"/>
      <c r="V999" s="678"/>
      <c r="W999" s="678"/>
      <c r="X999" s="678"/>
      <c r="Y999" s="678"/>
      <c r="Z999" s="679"/>
      <c r="AA999" s="492"/>
      <c r="AB999" s="2"/>
    </row>
    <row r="1000" spans="1:33" s="1" customFormat="1" ht="22.5" customHeight="1" x14ac:dyDescent="0.25">
      <c r="A1000" s="522"/>
      <c r="B1000" s="679"/>
      <c r="C1000" s="245"/>
      <c r="D1000" s="247"/>
      <c r="E1000" s="677"/>
      <c r="F1000" s="678"/>
      <c r="G1000" s="678"/>
      <c r="H1000" s="678"/>
      <c r="I1000" s="678"/>
      <c r="J1000" s="678"/>
      <c r="K1000" s="678"/>
      <c r="L1000" s="678"/>
      <c r="M1000" s="678"/>
      <c r="N1000" s="678"/>
      <c r="O1000" s="678"/>
      <c r="P1000" s="678"/>
      <c r="Q1000" s="678"/>
      <c r="R1000" s="678"/>
      <c r="S1000" s="678"/>
      <c r="T1000" s="678"/>
      <c r="U1000" s="678"/>
      <c r="V1000" s="678"/>
      <c r="W1000" s="678"/>
      <c r="X1000" s="678"/>
      <c r="Y1000" s="678"/>
      <c r="Z1000" s="679"/>
      <c r="AA1000" s="492"/>
      <c r="AB1000" s="2"/>
    </row>
    <row r="1001" spans="1:33" s="1" customFormat="1" ht="22.5" customHeight="1" x14ac:dyDescent="0.25">
      <c r="A1001" s="53"/>
      <c r="B1001" s="527"/>
      <c r="C1001" s="246"/>
      <c r="D1001" s="249"/>
      <c r="E1001" s="281"/>
      <c r="F1001" s="175"/>
      <c r="G1001" s="175"/>
      <c r="H1001" s="175"/>
      <c r="I1001" s="175"/>
      <c r="J1001" s="175"/>
      <c r="K1001" s="175"/>
      <c r="L1001" s="175"/>
      <c r="M1001" s="175"/>
      <c r="N1001" s="175"/>
      <c r="O1001" s="175"/>
      <c r="P1001" s="175"/>
      <c r="Q1001" s="175"/>
      <c r="R1001" s="175"/>
      <c r="S1001" s="175"/>
      <c r="T1001" s="175"/>
      <c r="U1001" s="175"/>
      <c r="V1001" s="175"/>
      <c r="W1001" s="175"/>
      <c r="X1001" s="175"/>
      <c r="Y1001" s="175"/>
      <c r="Z1001" s="282"/>
      <c r="AA1001" s="512"/>
      <c r="AB1001" s="2"/>
    </row>
    <row r="1002" spans="1:33" s="1" customFormat="1" ht="22.5" customHeight="1" x14ac:dyDescent="0.25">
      <c r="A1002" s="54"/>
      <c r="B1002" s="121"/>
      <c r="C1002" s="250"/>
      <c r="D1002" s="251"/>
      <c r="E1002" s="105"/>
      <c r="F1002" s="100"/>
      <c r="G1002" s="100"/>
      <c r="H1002" s="100"/>
      <c r="I1002" s="100"/>
      <c r="J1002" s="100"/>
      <c r="K1002" s="100"/>
      <c r="L1002" s="100"/>
      <c r="M1002" s="100"/>
      <c r="N1002" s="100"/>
      <c r="O1002" s="100"/>
      <c r="P1002" s="100"/>
      <c r="Q1002" s="100"/>
      <c r="R1002" s="100"/>
      <c r="S1002" s="100"/>
      <c r="T1002" s="100"/>
      <c r="U1002" s="100"/>
      <c r="V1002" s="100"/>
      <c r="W1002" s="100"/>
      <c r="X1002" s="100"/>
      <c r="Y1002" s="100"/>
      <c r="Z1002" s="106"/>
      <c r="AA1002" s="25"/>
      <c r="AB1002" s="2"/>
    </row>
    <row r="1003" spans="1:33" s="1" customFormat="1" ht="22.5" customHeight="1" x14ac:dyDescent="0.25">
      <c r="A1003" s="522" t="s">
        <v>1571</v>
      </c>
      <c r="B1003" s="484" t="s">
        <v>694</v>
      </c>
      <c r="C1003" s="245"/>
      <c r="D1003" s="275"/>
      <c r="E1003" s="479"/>
      <c r="F1003" s="480"/>
      <c r="G1003" s="480"/>
      <c r="H1003" s="480"/>
      <c r="I1003" s="480"/>
      <c r="J1003" s="480"/>
      <c r="K1003" s="480"/>
      <c r="L1003" s="480"/>
      <c r="M1003" s="480"/>
      <c r="N1003" s="480"/>
      <c r="O1003" s="480"/>
      <c r="P1003" s="480"/>
      <c r="Q1003" s="480"/>
      <c r="R1003" s="480"/>
      <c r="S1003" s="480"/>
      <c r="T1003" s="480"/>
      <c r="U1003" s="480"/>
      <c r="V1003" s="480"/>
      <c r="W1003" s="480"/>
      <c r="X1003" s="480"/>
      <c r="Y1003" s="480"/>
      <c r="Z1003" s="481"/>
      <c r="AA1003" s="502"/>
      <c r="AB1003" s="2"/>
    </row>
    <row r="1004" spans="1:33" s="1" customFormat="1" ht="22.5" customHeight="1" x14ac:dyDescent="0.25">
      <c r="A1004" s="522" t="s">
        <v>566</v>
      </c>
      <c r="B1004" s="679" t="s">
        <v>695</v>
      </c>
      <c r="C1004" s="245">
        <v>95</v>
      </c>
      <c r="D1004" s="92" t="s">
        <v>829</v>
      </c>
      <c r="E1004" s="772" t="s">
        <v>154</v>
      </c>
      <c r="F1004" s="755"/>
      <c r="G1004" s="755"/>
      <c r="H1004" s="755"/>
      <c r="I1004" s="755"/>
      <c r="J1004" s="755"/>
      <c r="K1004" s="755"/>
      <c r="L1004" s="755"/>
      <c r="M1004" s="755"/>
      <c r="N1004" s="755"/>
      <c r="O1004" s="755"/>
      <c r="P1004" s="755"/>
      <c r="Q1004" s="755"/>
      <c r="R1004" s="755"/>
      <c r="S1004" s="755"/>
      <c r="T1004" s="755"/>
      <c r="U1004" s="755"/>
      <c r="V1004" s="755"/>
      <c r="W1004" s="755"/>
      <c r="X1004" s="755"/>
      <c r="Y1004" s="755"/>
      <c r="Z1004" s="773"/>
      <c r="AA1004" s="502"/>
      <c r="AB1004" s="2"/>
      <c r="AG1004" s="5" t="s">
        <v>829</v>
      </c>
    </row>
    <row r="1005" spans="1:33" s="1" customFormat="1" ht="22.5" customHeight="1" x14ac:dyDescent="0.25">
      <c r="A1005" s="522"/>
      <c r="B1005" s="679"/>
      <c r="C1005" s="245"/>
      <c r="D1005" s="247"/>
      <c r="E1005" s="483"/>
      <c r="F1005" s="680" t="s">
        <v>524</v>
      </c>
      <c r="G1005" s="680"/>
      <c r="H1005" s="680"/>
      <c r="I1005" s="680"/>
      <c r="J1005" s="680"/>
      <c r="K1005" s="680"/>
      <c r="L1005" s="680"/>
      <c r="M1005" s="680"/>
      <c r="N1005" s="680"/>
      <c r="O1005" s="680"/>
      <c r="P1005" s="680"/>
      <c r="Q1005" s="680"/>
      <c r="R1005" s="680"/>
      <c r="S1005" s="680"/>
      <c r="T1005" s="680"/>
      <c r="U1005" s="680"/>
      <c r="V1005" s="680"/>
      <c r="W1005" s="680"/>
      <c r="X1005" s="680"/>
      <c r="Y1005" s="680"/>
      <c r="Z1005" s="484"/>
      <c r="AA1005" s="502"/>
      <c r="AB1005" s="2"/>
      <c r="AG1005" s="1" t="s">
        <v>222</v>
      </c>
    </row>
    <row r="1006" spans="1:33" s="1" customFormat="1" ht="22.5" customHeight="1" x14ac:dyDescent="0.25">
      <c r="A1006" s="522"/>
      <c r="B1006" s="484"/>
      <c r="C1006" s="245"/>
      <c r="D1006" s="247"/>
      <c r="E1006" s="483"/>
      <c r="F1006" s="680" t="s">
        <v>525</v>
      </c>
      <c r="G1006" s="680"/>
      <c r="H1006" s="680"/>
      <c r="I1006" s="680"/>
      <c r="J1006" s="680"/>
      <c r="K1006" s="680"/>
      <c r="L1006" s="680"/>
      <c r="M1006" s="680"/>
      <c r="N1006" s="680"/>
      <c r="O1006" s="680"/>
      <c r="P1006" s="680"/>
      <c r="Q1006" s="680"/>
      <c r="R1006" s="680"/>
      <c r="S1006" s="680"/>
      <c r="T1006" s="680"/>
      <c r="U1006" s="680"/>
      <c r="V1006" s="680"/>
      <c r="W1006" s="680"/>
      <c r="X1006" s="680"/>
      <c r="Y1006" s="680"/>
      <c r="Z1006" s="484"/>
      <c r="AA1006" s="502"/>
      <c r="AB1006" s="2"/>
      <c r="AG1006" s="1" t="s">
        <v>223</v>
      </c>
    </row>
    <row r="1007" spans="1:33" s="1" customFormat="1" ht="22.5" customHeight="1" x14ac:dyDescent="0.25">
      <c r="A1007" s="522"/>
      <c r="B1007" s="484"/>
      <c r="C1007" s="245"/>
      <c r="D1007" s="247"/>
      <c r="E1007" s="479"/>
      <c r="F1007" s="480"/>
      <c r="G1007" s="480"/>
      <c r="H1007" s="480"/>
      <c r="I1007" s="480"/>
      <c r="J1007" s="480"/>
      <c r="K1007" s="480"/>
      <c r="L1007" s="480"/>
      <c r="M1007" s="480"/>
      <c r="N1007" s="480"/>
      <c r="O1007" s="480"/>
      <c r="P1007" s="480"/>
      <c r="Q1007" s="480"/>
      <c r="R1007" s="480"/>
      <c r="S1007" s="480"/>
      <c r="T1007" s="480"/>
      <c r="U1007" s="480"/>
      <c r="V1007" s="480"/>
      <c r="W1007" s="480"/>
      <c r="X1007" s="480"/>
      <c r="Y1007" s="480"/>
      <c r="Z1007" s="481"/>
      <c r="AA1007" s="502"/>
      <c r="AB1007" s="2"/>
    </row>
    <row r="1008" spans="1:33" s="1" customFormat="1" ht="22.5" customHeight="1" x14ac:dyDescent="0.25">
      <c r="A1008" s="522"/>
      <c r="B1008" s="484"/>
      <c r="C1008" s="245"/>
      <c r="D1008" s="247"/>
      <c r="E1008" s="677" t="s">
        <v>193</v>
      </c>
      <c r="F1008" s="678"/>
      <c r="G1008" s="678"/>
      <c r="H1008" s="678"/>
      <c r="I1008" s="678"/>
      <c r="J1008" s="678"/>
      <c r="K1008" s="678"/>
      <c r="L1008" s="678"/>
      <c r="M1008" s="678"/>
      <c r="N1008" s="678"/>
      <c r="O1008" s="678"/>
      <c r="P1008" s="678"/>
      <c r="Q1008" s="678"/>
      <c r="R1008" s="678"/>
      <c r="S1008" s="678"/>
      <c r="T1008" s="678"/>
      <c r="U1008" s="678"/>
      <c r="V1008" s="678"/>
      <c r="W1008" s="678"/>
      <c r="X1008" s="678"/>
      <c r="Y1008" s="678"/>
      <c r="Z1008" s="679"/>
      <c r="AA1008" s="666" t="s">
        <v>195</v>
      </c>
      <c r="AB1008" s="2"/>
    </row>
    <row r="1009" spans="1:28" s="1" customFormat="1" ht="22.5" customHeight="1" x14ac:dyDescent="0.25">
      <c r="A1009" s="522"/>
      <c r="B1009" s="484"/>
      <c r="C1009" s="245"/>
      <c r="D1009" s="247"/>
      <c r="E1009" s="677"/>
      <c r="F1009" s="678"/>
      <c r="G1009" s="678"/>
      <c r="H1009" s="678"/>
      <c r="I1009" s="678"/>
      <c r="J1009" s="678"/>
      <c r="K1009" s="678"/>
      <c r="L1009" s="678"/>
      <c r="M1009" s="678"/>
      <c r="N1009" s="678"/>
      <c r="O1009" s="678"/>
      <c r="P1009" s="678"/>
      <c r="Q1009" s="678"/>
      <c r="R1009" s="678"/>
      <c r="S1009" s="678"/>
      <c r="T1009" s="678"/>
      <c r="U1009" s="678"/>
      <c r="V1009" s="678"/>
      <c r="W1009" s="678"/>
      <c r="X1009" s="678"/>
      <c r="Y1009" s="678"/>
      <c r="Z1009" s="679"/>
      <c r="AA1009" s="666"/>
      <c r="AB1009" s="2"/>
    </row>
    <row r="1010" spans="1:28" s="1" customFormat="1" ht="22.5" customHeight="1" x14ac:dyDescent="0.25">
      <c r="A1010" s="522"/>
      <c r="B1010" s="484"/>
      <c r="C1010" s="245"/>
      <c r="D1010" s="247"/>
      <c r="E1010" s="677"/>
      <c r="F1010" s="678"/>
      <c r="G1010" s="678"/>
      <c r="H1010" s="678"/>
      <c r="I1010" s="678"/>
      <c r="J1010" s="678"/>
      <c r="K1010" s="678"/>
      <c r="L1010" s="678"/>
      <c r="M1010" s="678"/>
      <c r="N1010" s="678"/>
      <c r="O1010" s="678"/>
      <c r="P1010" s="678"/>
      <c r="Q1010" s="678"/>
      <c r="R1010" s="678"/>
      <c r="S1010" s="678"/>
      <c r="T1010" s="678"/>
      <c r="U1010" s="678"/>
      <c r="V1010" s="678"/>
      <c r="W1010" s="678"/>
      <c r="X1010" s="678"/>
      <c r="Y1010" s="678"/>
      <c r="Z1010" s="679"/>
      <c r="AA1010" s="666"/>
      <c r="AB1010" s="2"/>
    </row>
    <row r="1011" spans="1:28" s="1" customFormat="1" ht="22.5" customHeight="1" x14ac:dyDescent="0.25">
      <c r="A1011" s="522"/>
      <c r="B1011" s="484"/>
      <c r="C1011" s="245"/>
      <c r="D1011" s="247"/>
      <c r="E1011" s="479"/>
      <c r="F1011" s="480"/>
      <c r="G1011" s="480"/>
      <c r="H1011" s="480"/>
      <c r="I1011" s="480"/>
      <c r="J1011" s="480"/>
      <c r="K1011" s="480"/>
      <c r="L1011" s="480"/>
      <c r="M1011" s="480"/>
      <c r="N1011" s="480"/>
      <c r="O1011" s="480"/>
      <c r="P1011" s="480"/>
      <c r="Q1011" s="480"/>
      <c r="R1011" s="480"/>
      <c r="S1011" s="480"/>
      <c r="T1011" s="480"/>
      <c r="U1011" s="480"/>
      <c r="V1011" s="480"/>
      <c r="W1011" s="480"/>
      <c r="X1011" s="480"/>
      <c r="Y1011" s="480"/>
      <c r="Z1011" s="481"/>
      <c r="AA1011" s="502"/>
      <c r="AB1011" s="2"/>
    </row>
    <row r="1012" spans="1:28" s="1" customFormat="1" ht="22.5" customHeight="1" x14ac:dyDescent="0.25">
      <c r="A1012" s="522"/>
      <c r="B1012" s="484"/>
      <c r="C1012" s="245"/>
      <c r="D1012" s="247"/>
      <c r="E1012" s="704" t="s">
        <v>155</v>
      </c>
      <c r="F1012" s="680"/>
      <c r="G1012" s="680"/>
      <c r="H1012" s="680"/>
      <c r="I1012" s="680"/>
      <c r="J1012" s="680"/>
      <c r="K1012" s="680"/>
      <c r="L1012" s="680"/>
      <c r="M1012" s="680"/>
      <c r="N1012" s="680"/>
      <c r="O1012" s="680"/>
      <c r="P1012" s="680"/>
      <c r="Q1012" s="680"/>
      <c r="R1012" s="680"/>
      <c r="S1012" s="680"/>
      <c r="T1012" s="680"/>
      <c r="U1012" s="680"/>
      <c r="V1012" s="680"/>
      <c r="W1012" s="680"/>
      <c r="X1012" s="680"/>
      <c r="Y1012" s="680"/>
      <c r="Z1012" s="667"/>
      <c r="AA1012" s="502"/>
      <c r="AB1012" s="2"/>
    </row>
    <row r="1013" spans="1:28" s="1" customFormat="1" ht="22.5" customHeight="1" x14ac:dyDescent="0.25">
      <c r="A1013" s="522"/>
      <c r="B1013" s="484"/>
      <c r="C1013" s="245"/>
      <c r="D1013" s="247"/>
      <c r="E1013" s="704"/>
      <c r="F1013" s="680"/>
      <c r="G1013" s="680"/>
      <c r="H1013" s="680"/>
      <c r="I1013" s="680"/>
      <c r="J1013" s="680"/>
      <c r="K1013" s="680"/>
      <c r="L1013" s="680"/>
      <c r="M1013" s="680"/>
      <c r="N1013" s="680"/>
      <c r="O1013" s="680"/>
      <c r="P1013" s="680"/>
      <c r="Q1013" s="680"/>
      <c r="R1013" s="680"/>
      <c r="S1013" s="680"/>
      <c r="T1013" s="680"/>
      <c r="U1013" s="680"/>
      <c r="V1013" s="680"/>
      <c r="W1013" s="680"/>
      <c r="X1013" s="680"/>
      <c r="Y1013" s="680"/>
      <c r="Z1013" s="667"/>
      <c r="AA1013" s="502"/>
      <c r="AB1013" s="2"/>
    </row>
    <row r="1014" spans="1:28" s="1" customFormat="1" ht="22.5" customHeight="1" x14ac:dyDescent="0.25">
      <c r="A1014" s="522"/>
      <c r="B1014" s="484"/>
      <c r="C1014" s="245"/>
      <c r="D1014" s="247"/>
      <c r="E1014" s="479"/>
      <c r="F1014" s="480"/>
      <c r="G1014" s="480"/>
      <c r="H1014" s="480"/>
      <c r="I1014" s="480"/>
      <c r="J1014" s="480"/>
      <c r="K1014" s="480"/>
      <c r="L1014" s="480"/>
      <c r="M1014" s="480"/>
      <c r="N1014" s="480"/>
      <c r="O1014" s="480"/>
      <c r="P1014" s="480"/>
      <c r="Q1014" s="480"/>
      <c r="R1014" s="480"/>
      <c r="S1014" s="480"/>
      <c r="T1014" s="480"/>
      <c r="U1014" s="480"/>
      <c r="V1014" s="480"/>
      <c r="W1014" s="480"/>
      <c r="X1014" s="480"/>
      <c r="Y1014" s="480"/>
      <c r="Z1014" s="481"/>
      <c r="AA1014" s="502"/>
      <c r="AB1014" s="2"/>
    </row>
    <row r="1015" spans="1:28" s="1" customFormat="1" ht="22.5" customHeight="1" x14ac:dyDescent="0.25">
      <c r="A1015" s="522"/>
      <c r="B1015" s="484"/>
      <c r="C1015" s="245"/>
      <c r="D1015" s="247"/>
      <c r="E1015" s="677" t="s">
        <v>1580</v>
      </c>
      <c r="F1015" s="678"/>
      <c r="G1015" s="678"/>
      <c r="H1015" s="678"/>
      <c r="I1015" s="678"/>
      <c r="J1015" s="678"/>
      <c r="K1015" s="678"/>
      <c r="L1015" s="678"/>
      <c r="M1015" s="678"/>
      <c r="N1015" s="678"/>
      <c r="O1015" s="678"/>
      <c r="P1015" s="678"/>
      <c r="Q1015" s="678"/>
      <c r="R1015" s="678"/>
      <c r="S1015" s="678"/>
      <c r="T1015" s="678"/>
      <c r="U1015" s="678"/>
      <c r="V1015" s="678"/>
      <c r="W1015" s="678"/>
      <c r="X1015" s="678"/>
      <c r="Y1015" s="678"/>
      <c r="Z1015" s="679"/>
      <c r="AA1015" s="502"/>
      <c r="AB1015" s="2"/>
    </row>
    <row r="1016" spans="1:28" s="1" customFormat="1" ht="22.5" customHeight="1" x14ac:dyDescent="0.25">
      <c r="A1016" s="522"/>
      <c r="B1016" s="484"/>
      <c r="C1016" s="245"/>
      <c r="D1016" s="247"/>
      <c r="E1016" s="677"/>
      <c r="F1016" s="678"/>
      <c r="G1016" s="678"/>
      <c r="H1016" s="678"/>
      <c r="I1016" s="678"/>
      <c r="J1016" s="678"/>
      <c r="K1016" s="678"/>
      <c r="L1016" s="678"/>
      <c r="M1016" s="678"/>
      <c r="N1016" s="678"/>
      <c r="O1016" s="678"/>
      <c r="P1016" s="678"/>
      <c r="Q1016" s="678"/>
      <c r="R1016" s="678"/>
      <c r="S1016" s="678"/>
      <c r="T1016" s="678"/>
      <c r="U1016" s="678"/>
      <c r="V1016" s="678"/>
      <c r="W1016" s="678"/>
      <c r="X1016" s="678"/>
      <c r="Y1016" s="678"/>
      <c r="Z1016" s="679"/>
      <c r="AA1016" s="502"/>
      <c r="AB1016" s="2"/>
    </row>
    <row r="1017" spans="1:28" s="1" customFormat="1" ht="22.5" customHeight="1" x14ac:dyDescent="0.25">
      <c r="A1017" s="522"/>
      <c r="B1017" s="484"/>
      <c r="C1017" s="245"/>
      <c r="D1017" s="247"/>
      <c r="E1017" s="479"/>
      <c r="F1017" s="480"/>
      <c r="G1017" s="480"/>
      <c r="H1017" s="480"/>
      <c r="I1017" s="480"/>
      <c r="J1017" s="480"/>
      <c r="K1017" s="480"/>
      <c r="L1017" s="480"/>
      <c r="M1017" s="480"/>
      <c r="N1017" s="480"/>
      <c r="O1017" s="480"/>
      <c r="P1017" s="480"/>
      <c r="Q1017" s="480"/>
      <c r="R1017" s="480"/>
      <c r="S1017" s="480"/>
      <c r="T1017" s="480"/>
      <c r="U1017" s="480"/>
      <c r="V1017" s="480"/>
      <c r="W1017" s="480"/>
      <c r="X1017" s="480"/>
      <c r="Y1017" s="480"/>
      <c r="Z1017" s="481"/>
      <c r="AA1017" s="502"/>
      <c r="AB1017" s="2"/>
    </row>
    <row r="1018" spans="1:28" s="1" customFormat="1" ht="22.5" customHeight="1" x14ac:dyDescent="0.25">
      <c r="A1018" s="522"/>
      <c r="B1018" s="484"/>
      <c r="C1018" s="245"/>
      <c r="D1018" s="247"/>
      <c r="E1018" s="704" t="s">
        <v>156</v>
      </c>
      <c r="F1018" s="680"/>
      <c r="G1018" s="680"/>
      <c r="H1018" s="680"/>
      <c r="I1018" s="680"/>
      <c r="J1018" s="680"/>
      <c r="K1018" s="680"/>
      <c r="L1018" s="680"/>
      <c r="M1018" s="680"/>
      <c r="N1018" s="680"/>
      <c r="O1018" s="680"/>
      <c r="P1018" s="680"/>
      <c r="Q1018" s="680"/>
      <c r="R1018" s="680"/>
      <c r="S1018" s="680"/>
      <c r="T1018" s="680"/>
      <c r="U1018" s="680"/>
      <c r="V1018" s="680"/>
      <c r="W1018" s="680"/>
      <c r="X1018" s="680"/>
      <c r="Y1018" s="680"/>
      <c r="Z1018" s="667"/>
      <c r="AA1018" s="502"/>
      <c r="AB1018" s="2"/>
    </row>
    <row r="1019" spans="1:28" s="1" customFormat="1" ht="22.5" customHeight="1" x14ac:dyDescent="0.25">
      <c r="A1019" s="522"/>
      <c r="B1019" s="484"/>
      <c r="C1019" s="245"/>
      <c r="D1019" s="247"/>
      <c r="E1019" s="704"/>
      <c r="F1019" s="680"/>
      <c r="G1019" s="680"/>
      <c r="H1019" s="680"/>
      <c r="I1019" s="680"/>
      <c r="J1019" s="680"/>
      <c r="K1019" s="680"/>
      <c r="L1019" s="680"/>
      <c r="M1019" s="680"/>
      <c r="N1019" s="680"/>
      <c r="O1019" s="680"/>
      <c r="P1019" s="680"/>
      <c r="Q1019" s="680"/>
      <c r="R1019" s="680"/>
      <c r="S1019" s="680"/>
      <c r="T1019" s="680"/>
      <c r="U1019" s="680"/>
      <c r="V1019" s="680"/>
      <c r="W1019" s="680"/>
      <c r="X1019" s="680"/>
      <c r="Y1019" s="680"/>
      <c r="Z1019" s="667"/>
      <c r="AA1019" s="502"/>
      <c r="AB1019" s="2"/>
    </row>
    <row r="1020" spans="1:28" s="1" customFormat="1" ht="22.5" customHeight="1" x14ac:dyDescent="0.25">
      <c r="A1020" s="522"/>
      <c r="B1020" s="484"/>
      <c r="C1020" s="245"/>
      <c r="D1020" s="247"/>
      <c r="E1020" s="479"/>
      <c r="F1020" s="480"/>
      <c r="G1020" s="480"/>
      <c r="H1020" s="480"/>
      <c r="I1020" s="480"/>
      <c r="J1020" s="480"/>
      <c r="K1020" s="480"/>
      <c r="L1020" s="480"/>
      <c r="M1020" s="480"/>
      <c r="N1020" s="480"/>
      <c r="O1020" s="480"/>
      <c r="P1020" s="480"/>
      <c r="Q1020" s="480"/>
      <c r="R1020" s="480"/>
      <c r="S1020" s="480"/>
      <c r="T1020" s="480"/>
      <c r="U1020" s="480"/>
      <c r="V1020" s="480"/>
      <c r="W1020" s="480"/>
      <c r="X1020" s="480"/>
      <c r="Y1020" s="480"/>
      <c r="Z1020" s="481"/>
      <c r="AA1020" s="502"/>
      <c r="AB1020" s="2"/>
    </row>
    <row r="1021" spans="1:28" s="1" customFormat="1" ht="22.5" customHeight="1" x14ac:dyDescent="0.25">
      <c r="A1021" s="522"/>
      <c r="B1021" s="484"/>
      <c r="C1021" s="245"/>
      <c r="D1021" s="247"/>
      <c r="E1021" s="677" t="s">
        <v>194</v>
      </c>
      <c r="F1021" s="678"/>
      <c r="G1021" s="678"/>
      <c r="H1021" s="678"/>
      <c r="I1021" s="678"/>
      <c r="J1021" s="678"/>
      <c r="K1021" s="678"/>
      <c r="L1021" s="678"/>
      <c r="M1021" s="678"/>
      <c r="N1021" s="678"/>
      <c r="O1021" s="678"/>
      <c r="P1021" s="678"/>
      <c r="Q1021" s="678"/>
      <c r="R1021" s="678"/>
      <c r="S1021" s="678"/>
      <c r="T1021" s="678"/>
      <c r="U1021" s="678"/>
      <c r="V1021" s="678"/>
      <c r="W1021" s="678"/>
      <c r="X1021" s="678"/>
      <c r="Y1021" s="678"/>
      <c r="Z1021" s="679"/>
      <c r="AA1021" s="502"/>
      <c r="AB1021" s="2"/>
    </row>
    <row r="1022" spans="1:28" s="1" customFormat="1" ht="22.5" customHeight="1" x14ac:dyDescent="0.25">
      <c r="A1022" s="522"/>
      <c r="B1022" s="484"/>
      <c r="C1022" s="245"/>
      <c r="D1022" s="247"/>
      <c r="E1022" s="677"/>
      <c r="F1022" s="678"/>
      <c r="G1022" s="678"/>
      <c r="H1022" s="678"/>
      <c r="I1022" s="678"/>
      <c r="J1022" s="678"/>
      <c r="K1022" s="678"/>
      <c r="L1022" s="678"/>
      <c r="M1022" s="678"/>
      <c r="N1022" s="678"/>
      <c r="O1022" s="678"/>
      <c r="P1022" s="678"/>
      <c r="Q1022" s="678"/>
      <c r="R1022" s="678"/>
      <c r="S1022" s="678"/>
      <c r="T1022" s="678"/>
      <c r="U1022" s="678"/>
      <c r="V1022" s="678"/>
      <c r="W1022" s="678"/>
      <c r="X1022" s="678"/>
      <c r="Y1022" s="678"/>
      <c r="Z1022" s="679"/>
      <c r="AA1022" s="502"/>
      <c r="AB1022" s="2"/>
    </row>
    <row r="1023" spans="1:28" s="1" customFormat="1" ht="22.5" customHeight="1" x14ac:dyDescent="0.25">
      <c r="A1023" s="522"/>
      <c r="B1023" s="484"/>
      <c r="C1023" s="245"/>
      <c r="D1023" s="247"/>
      <c r="E1023" s="677"/>
      <c r="F1023" s="678"/>
      <c r="G1023" s="678"/>
      <c r="H1023" s="678"/>
      <c r="I1023" s="678"/>
      <c r="J1023" s="678"/>
      <c r="K1023" s="678"/>
      <c r="L1023" s="678"/>
      <c r="M1023" s="678"/>
      <c r="N1023" s="678"/>
      <c r="O1023" s="678"/>
      <c r="P1023" s="678"/>
      <c r="Q1023" s="678"/>
      <c r="R1023" s="678"/>
      <c r="S1023" s="678"/>
      <c r="T1023" s="678"/>
      <c r="U1023" s="678"/>
      <c r="V1023" s="678"/>
      <c r="W1023" s="678"/>
      <c r="X1023" s="678"/>
      <c r="Y1023" s="678"/>
      <c r="Z1023" s="679"/>
      <c r="AA1023" s="502"/>
      <c r="AB1023" s="2"/>
    </row>
    <row r="1024" spans="1:28" s="1" customFormat="1" ht="22.5" customHeight="1" x14ac:dyDescent="0.25">
      <c r="A1024" s="522"/>
      <c r="B1024" s="484"/>
      <c r="C1024" s="245"/>
      <c r="D1024" s="275"/>
      <c r="E1024" s="677"/>
      <c r="F1024" s="678"/>
      <c r="G1024" s="678"/>
      <c r="H1024" s="678"/>
      <c r="I1024" s="678"/>
      <c r="J1024" s="678"/>
      <c r="K1024" s="678"/>
      <c r="L1024" s="678"/>
      <c r="M1024" s="678"/>
      <c r="N1024" s="678"/>
      <c r="O1024" s="678"/>
      <c r="P1024" s="678"/>
      <c r="Q1024" s="678"/>
      <c r="R1024" s="678"/>
      <c r="S1024" s="678"/>
      <c r="T1024" s="678"/>
      <c r="U1024" s="678"/>
      <c r="V1024" s="678"/>
      <c r="W1024" s="678"/>
      <c r="X1024" s="678"/>
      <c r="Y1024" s="678"/>
      <c r="Z1024" s="679"/>
      <c r="AA1024" s="502"/>
      <c r="AB1024" s="2"/>
    </row>
    <row r="1025" spans="1:28" s="1" customFormat="1" ht="22.5" customHeight="1" x14ac:dyDescent="0.25">
      <c r="A1025" s="522" t="s">
        <v>568</v>
      </c>
      <c r="B1025" s="667" t="s">
        <v>696</v>
      </c>
      <c r="C1025" s="245">
        <v>96</v>
      </c>
      <c r="D1025" s="92" t="s">
        <v>4</v>
      </c>
      <c r="E1025" s="769" t="s">
        <v>1581</v>
      </c>
      <c r="F1025" s="770"/>
      <c r="G1025" s="770"/>
      <c r="H1025" s="770"/>
      <c r="I1025" s="770"/>
      <c r="J1025" s="770"/>
      <c r="K1025" s="770"/>
      <c r="L1025" s="770"/>
      <c r="M1025" s="770"/>
      <c r="N1025" s="770"/>
      <c r="O1025" s="770"/>
      <c r="P1025" s="770"/>
      <c r="Q1025" s="770"/>
      <c r="R1025" s="770"/>
      <c r="S1025" s="770"/>
      <c r="T1025" s="770"/>
      <c r="U1025" s="770"/>
      <c r="V1025" s="770"/>
      <c r="W1025" s="770"/>
      <c r="X1025" s="770"/>
      <c r="Y1025" s="770"/>
      <c r="Z1025" s="771"/>
      <c r="AA1025" s="795" t="s">
        <v>157</v>
      </c>
      <c r="AB1025" s="538">
        <f>VLOOKUP(D1025,$AI$57:$AJ$59,2,FALSE)</f>
        <v>0</v>
      </c>
    </row>
    <row r="1026" spans="1:28" s="1" customFormat="1" ht="22.5" customHeight="1" x14ac:dyDescent="0.25">
      <c r="A1026" s="522"/>
      <c r="B1026" s="794"/>
      <c r="C1026" s="259"/>
      <c r="D1026" s="277"/>
      <c r="E1026" s="769"/>
      <c r="F1026" s="770"/>
      <c r="G1026" s="770"/>
      <c r="H1026" s="770"/>
      <c r="I1026" s="770"/>
      <c r="J1026" s="770"/>
      <c r="K1026" s="770"/>
      <c r="L1026" s="770"/>
      <c r="M1026" s="770"/>
      <c r="N1026" s="770"/>
      <c r="O1026" s="770"/>
      <c r="P1026" s="770"/>
      <c r="Q1026" s="770"/>
      <c r="R1026" s="770"/>
      <c r="S1026" s="770"/>
      <c r="T1026" s="770"/>
      <c r="U1026" s="770"/>
      <c r="V1026" s="770"/>
      <c r="W1026" s="770"/>
      <c r="X1026" s="770"/>
      <c r="Y1026" s="770"/>
      <c r="Z1026" s="771"/>
      <c r="AA1026" s="796"/>
      <c r="AB1026" s="2"/>
    </row>
    <row r="1027" spans="1:28" s="1" customFormat="1" ht="22.5" customHeight="1" x14ac:dyDescent="0.25">
      <c r="A1027" s="522"/>
      <c r="B1027" s="794"/>
      <c r="C1027" s="259"/>
      <c r="D1027" s="277"/>
      <c r="E1027" s="479"/>
      <c r="F1027" s="480"/>
      <c r="G1027" s="480"/>
      <c r="H1027" s="480"/>
      <c r="I1027" s="480"/>
      <c r="J1027" s="480"/>
      <c r="K1027" s="480"/>
      <c r="L1027" s="480"/>
      <c r="M1027" s="480"/>
      <c r="N1027" s="480"/>
      <c r="O1027" s="480"/>
      <c r="P1027" s="480"/>
      <c r="Q1027" s="480"/>
      <c r="R1027" s="480"/>
      <c r="S1027" s="480"/>
      <c r="T1027" s="480"/>
      <c r="U1027" s="480"/>
      <c r="V1027" s="480"/>
      <c r="W1027" s="480"/>
      <c r="X1027" s="480"/>
      <c r="Y1027" s="480"/>
      <c r="Z1027" s="481"/>
      <c r="AA1027" s="796"/>
      <c r="AB1027" s="2"/>
    </row>
    <row r="1028" spans="1:28" s="1" customFormat="1" ht="22.5" customHeight="1" x14ac:dyDescent="0.25">
      <c r="A1028" s="522"/>
      <c r="B1028" s="503"/>
      <c r="C1028" s="259"/>
      <c r="D1028" s="277"/>
      <c r="E1028" s="677" t="s">
        <v>1582</v>
      </c>
      <c r="F1028" s="678"/>
      <c r="G1028" s="678"/>
      <c r="H1028" s="678"/>
      <c r="I1028" s="678"/>
      <c r="J1028" s="678"/>
      <c r="K1028" s="678"/>
      <c r="L1028" s="678"/>
      <c r="M1028" s="678"/>
      <c r="N1028" s="678"/>
      <c r="O1028" s="678"/>
      <c r="P1028" s="678"/>
      <c r="Q1028" s="678"/>
      <c r="R1028" s="678"/>
      <c r="S1028" s="678"/>
      <c r="T1028" s="678"/>
      <c r="U1028" s="678"/>
      <c r="V1028" s="678"/>
      <c r="W1028" s="678"/>
      <c r="X1028" s="678"/>
      <c r="Y1028" s="678"/>
      <c r="Z1028" s="679"/>
      <c r="AA1028" s="796"/>
      <c r="AB1028" s="2"/>
    </row>
    <row r="1029" spans="1:28" s="1" customFormat="1" ht="22.5" customHeight="1" x14ac:dyDescent="0.25">
      <c r="A1029" s="522"/>
      <c r="B1029" s="52"/>
      <c r="C1029" s="259"/>
      <c r="D1029" s="277"/>
      <c r="E1029" s="677"/>
      <c r="F1029" s="678"/>
      <c r="G1029" s="678"/>
      <c r="H1029" s="678"/>
      <c r="I1029" s="678"/>
      <c r="J1029" s="678"/>
      <c r="K1029" s="678"/>
      <c r="L1029" s="678"/>
      <c r="M1029" s="678"/>
      <c r="N1029" s="678"/>
      <c r="O1029" s="678"/>
      <c r="P1029" s="678"/>
      <c r="Q1029" s="678"/>
      <c r="R1029" s="678"/>
      <c r="S1029" s="678"/>
      <c r="T1029" s="678"/>
      <c r="U1029" s="678"/>
      <c r="V1029" s="678"/>
      <c r="W1029" s="678"/>
      <c r="X1029" s="678"/>
      <c r="Y1029" s="678"/>
      <c r="Z1029" s="679"/>
      <c r="AA1029" s="796"/>
      <c r="AB1029" s="2"/>
    </row>
    <row r="1030" spans="1:28" s="1" customFormat="1" ht="22.5" customHeight="1" x14ac:dyDescent="0.25">
      <c r="A1030" s="522"/>
      <c r="B1030" s="52"/>
      <c r="C1030" s="259"/>
      <c r="D1030" s="277"/>
      <c r="E1030" s="479"/>
      <c r="F1030" s="480"/>
      <c r="G1030" s="480"/>
      <c r="H1030" s="480"/>
      <c r="I1030" s="480"/>
      <c r="J1030" s="480"/>
      <c r="K1030" s="480"/>
      <c r="L1030" s="480"/>
      <c r="M1030" s="480"/>
      <c r="N1030" s="480"/>
      <c r="O1030" s="480"/>
      <c r="P1030" s="480"/>
      <c r="Q1030" s="480"/>
      <c r="R1030" s="480"/>
      <c r="S1030" s="480"/>
      <c r="T1030" s="480"/>
      <c r="U1030" s="480"/>
      <c r="V1030" s="480"/>
      <c r="W1030" s="480"/>
      <c r="X1030" s="480"/>
      <c r="Y1030" s="480"/>
      <c r="Z1030" s="481"/>
      <c r="AA1030" s="796"/>
      <c r="AB1030" s="2"/>
    </row>
    <row r="1031" spans="1:28" s="1" customFormat="1" ht="22.5" customHeight="1" x14ac:dyDescent="0.25">
      <c r="A1031" s="522"/>
      <c r="B1031" s="52"/>
      <c r="C1031" s="259"/>
      <c r="D1031" s="278"/>
      <c r="E1031" s="137"/>
      <c r="F1031" s="138"/>
      <c r="G1031" s="138"/>
      <c r="H1031" s="138"/>
      <c r="I1031" s="138"/>
      <c r="J1031" s="138"/>
      <c r="K1031" s="138"/>
      <c r="L1031" s="138"/>
      <c r="M1031" s="138"/>
      <c r="N1031" s="138"/>
      <c r="O1031" s="138"/>
      <c r="P1031" s="138"/>
      <c r="Q1031" s="138"/>
      <c r="R1031" s="138"/>
      <c r="S1031" s="138"/>
      <c r="T1031" s="138"/>
      <c r="U1031" s="138"/>
      <c r="V1031" s="138"/>
      <c r="W1031" s="138"/>
      <c r="X1031" s="138"/>
      <c r="Y1031" s="138"/>
      <c r="Z1031" s="139"/>
      <c r="AA1031" s="796"/>
      <c r="AB1031" s="2"/>
    </row>
    <row r="1032" spans="1:28" s="1" customFormat="1" ht="22.5" customHeight="1" x14ac:dyDescent="0.25">
      <c r="A1032" s="122" t="s">
        <v>707</v>
      </c>
      <c r="B1032" s="123" t="s">
        <v>706</v>
      </c>
      <c r="C1032" s="244"/>
      <c r="D1032" s="260"/>
      <c r="E1032" s="140"/>
      <c r="F1032" s="141"/>
      <c r="G1032" s="141"/>
      <c r="H1032" s="141"/>
      <c r="I1032" s="141"/>
      <c r="J1032" s="141"/>
      <c r="K1032" s="141"/>
      <c r="L1032" s="141"/>
      <c r="M1032" s="141"/>
      <c r="N1032" s="141"/>
      <c r="O1032" s="141"/>
      <c r="P1032" s="141"/>
      <c r="Q1032" s="141"/>
      <c r="R1032" s="141"/>
      <c r="S1032" s="141"/>
      <c r="T1032" s="141"/>
      <c r="U1032" s="141"/>
      <c r="V1032" s="141"/>
      <c r="W1032" s="141"/>
      <c r="X1032" s="141"/>
      <c r="Y1032" s="141"/>
      <c r="Z1032" s="142"/>
      <c r="AA1032" s="505"/>
      <c r="AB1032" s="2"/>
    </row>
    <row r="1033" spans="1:28" s="1" customFormat="1" ht="22.5" customHeight="1" x14ac:dyDescent="0.25">
      <c r="A1033" s="759"/>
      <c r="B1033" s="760"/>
      <c r="C1033" s="264"/>
      <c r="D1033" s="247"/>
      <c r="E1033" s="479"/>
      <c r="F1033" s="480"/>
      <c r="G1033" s="480"/>
      <c r="H1033" s="480"/>
      <c r="I1033" s="480"/>
      <c r="J1033" s="480"/>
      <c r="K1033" s="480"/>
      <c r="L1033" s="480"/>
      <c r="M1033" s="480"/>
      <c r="N1033" s="480"/>
      <c r="O1033" s="480"/>
      <c r="P1033" s="480"/>
      <c r="Q1033" s="480"/>
      <c r="R1033" s="480"/>
      <c r="S1033" s="480"/>
      <c r="T1033" s="480"/>
      <c r="U1033" s="480"/>
      <c r="V1033" s="480"/>
      <c r="W1033" s="480"/>
      <c r="X1033" s="480"/>
      <c r="Y1033" s="480"/>
      <c r="Z1033" s="481"/>
      <c r="AA1033" s="492"/>
      <c r="AB1033" s="2"/>
    </row>
    <row r="1034" spans="1:28" s="1" customFormat="1" ht="22.5" customHeight="1" x14ac:dyDescent="0.25">
      <c r="A1034" s="522" t="s">
        <v>563</v>
      </c>
      <c r="B1034" s="484" t="s">
        <v>697</v>
      </c>
      <c r="C1034" s="245"/>
      <c r="D1034" s="275"/>
      <c r="E1034" s="479"/>
      <c r="F1034" s="480"/>
      <c r="G1034" s="480"/>
      <c r="H1034" s="480"/>
      <c r="I1034" s="480"/>
      <c r="J1034" s="480"/>
      <c r="K1034" s="480"/>
      <c r="L1034" s="480"/>
      <c r="M1034" s="480"/>
      <c r="N1034" s="480"/>
      <c r="O1034" s="480"/>
      <c r="P1034" s="480"/>
      <c r="Q1034" s="480"/>
      <c r="R1034" s="480"/>
      <c r="S1034" s="480"/>
      <c r="T1034" s="480"/>
      <c r="U1034" s="480"/>
      <c r="V1034" s="480"/>
      <c r="W1034" s="480"/>
      <c r="X1034" s="480"/>
      <c r="Y1034" s="480"/>
      <c r="Z1034" s="481"/>
      <c r="AA1034" s="155"/>
      <c r="AB1034" s="2"/>
    </row>
    <row r="1035" spans="1:28" s="1" customFormat="1" ht="22.5" customHeight="1" x14ac:dyDescent="0.25">
      <c r="A1035" s="522" t="s">
        <v>566</v>
      </c>
      <c r="B1035" s="667" t="s">
        <v>698</v>
      </c>
      <c r="C1035" s="245">
        <v>97</v>
      </c>
      <c r="D1035" s="92" t="s">
        <v>4</v>
      </c>
      <c r="E1035" s="677" t="s">
        <v>1614</v>
      </c>
      <c r="F1035" s="678"/>
      <c r="G1035" s="678"/>
      <c r="H1035" s="678"/>
      <c r="I1035" s="678"/>
      <c r="J1035" s="678"/>
      <c r="K1035" s="678"/>
      <c r="L1035" s="678"/>
      <c r="M1035" s="678"/>
      <c r="N1035" s="678"/>
      <c r="O1035" s="678"/>
      <c r="P1035" s="678"/>
      <c r="Q1035" s="678"/>
      <c r="R1035" s="678"/>
      <c r="S1035" s="678"/>
      <c r="T1035" s="678"/>
      <c r="U1035" s="678"/>
      <c r="V1035" s="678"/>
      <c r="W1035" s="678"/>
      <c r="X1035" s="678"/>
      <c r="Y1035" s="678"/>
      <c r="Z1035" s="679"/>
      <c r="AA1035" s="666" t="s">
        <v>743</v>
      </c>
      <c r="AB1035" s="538">
        <f>VLOOKUP(D1035,$AI$57:$AJ$59,2,FALSE)</f>
        <v>0</v>
      </c>
    </row>
    <row r="1036" spans="1:28" s="1" customFormat="1" ht="22.5" customHeight="1" x14ac:dyDescent="0.25">
      <c r="A1036" s="522"/>
      <c r="B1036" s="667"/>
      <c r="C1036" s="245"/>
      <c r="D1036" s="92"/>
      <c r="E1036" s="677"/>
      <c r="F1036" s="678"/>
      <c r="G1036" s="678"/>
      <c r="H1036" s="678"/>
      <c r="I1036" s="678"/>
      <c r="J1036" s="678"/>
      <c r="K1036" s="678"/>
      <c r="L1036" s="678"/>
      <c r="M1036" s="678"/>
      <c r="N1036" s="678"/>
      <c r="O1036" s="678"/>
      <c r="P1036" s="678"/>
      <c r="Q1036" s="678"/>
      <c r="R1036" s="678"/>
      <c r="S1036" s="678"/>
      <c r="T1036" s="678"/>
      <c r="U1036" s="678"/>
      <c r="V1036" s="678"/>
      <c r="W1036" s="678"/>
      <c r="X1036" s="678"/>
      <c r="Y1036" s="678"/>
      <c r="Z1036" s="679"/>
      <c r="AA1036" s="666"/>
      <c r="AB1036" s="538"/>
    </row>
    <row r="1037" spans="1:28" s="1" customFormat="1" ht="22.5" customHeight="1" x14ac:dyDescent="0.25">
      <c r="A1037" s="522"/>
      <c r="B1037" s="667"/>
      <c r="C1037" s="245"/>
      <c r="D1037" s="92"/>
      <c r="E1037" s="677"/>
      <c r="F1037" s="678"/>
      <c r="G1037" s="678"/>
      <c r="H1037" s="678"/>
      <c r="I1037" s="678"/>
      <c r="J1037" s="678"/>
      <c r="K1037" s="678"/>
      <c r="L1037" s="678"/>
      <c r="M1037" s="678"/>
      <c r="N1037" s="678"/>
      <c r="O1037" s="678"/>
      <c r="P1037" s="678"/>
      <c r="Q1037" s="678"/>
      <c r="R1037" s="678"/>
      <c r="S1037" s="678"/>
      <c r="T1037" s="678"/>
      <c r="U1037" s="678"/>
      <c r="V1037" s="678"/>
      <c r="W1037" s="678"/>
      <c r="X1037" s="678"/>
      <c r="Y1037" s="678"/>
      <c r="Z1037" s="679"/>
      <c r="AA1037" s="666"/>
      <c r="AB1037" s="538"/>
    </row>
    <row r="1038" spans="1:28" s="1" customFormat="1" ht="22.5" customHeight="1" x14ac:dyDescent="0.25">
      <c r="A1038" s="522"/>
      <c r="B1038" s="667"/>
      <c r="C1038" s="245"/>
      <c r="D1038" s="248"/>
      <c r="E1038" s="677"/>
      <c r="F1038" s="678"/>
      <c r="G1038" s="678"/>
      <c r="H1038" s="678"/>
      <c r="I1038" s="678"/>
      <c r="J1038" s="678"/>
      <c r="K1038" s="678"/>
      <c r="L1038" s="678"/>
      <c r="M1038" s="678"/>
      <c r="N1038" s="678"/>
      <c r="O1038" s="678"/>
      <c r="P1038" s="678"/>
      <c r="Q1038" s="678"/>
      <c r="R1038" s="678"/>
      <c r="S1038" s="678"/>
      <c r="T1038" s="678"/>
      <c r="U1038" s="678"/>
      <c r="V1038" s="678"/>
      <c r="W1038" s="678"/>
      <c r="X1038" s="678"/>
      <c r="Y1038" s="678"/>
      <c r="Z1038" s="679"/>
      <c r="AA1038" s="666"/>
      <c r="AB1038" s="2"/>
    </row>
    <row r="1039" spans="1:28" s="1" customFormat="1" ht="22.5" customHeight="1" x14ac:dyDescent="0.25">
      <c r="A1039" s="522"/>
      <c r="B1039" s="667"/>
      <c r="C1039" s="245"/>
      <c r="D1039" s="248"/>
      <c r="E1039" s="480"/>
      <c r="F1039" s="702" t="s">
        <v>526</v>
      </c>
      <c r="G1039" s="702"/>
      <c r="H1039" s="702"/>
      <c r="I1039" s="702"/>
      <c r="J1039" s="702"/>
      <c r="K1039" s="668"/>
      <c r="L1039" s="668"/>
      <c r="M1039" s="668"/>
      <c r="N1039" s="668"/>
      <c r="O1039" s="668"/>
      <c r="P1039" s="668"/>
      <c r="Q1039" s="497"/>
      <c r="R1039" s="497"/>
      <c r="S1039" s="497"/>
      <c r="T1039" s="497"/>
      <c r="U1039" s="497"/>
      <c r="V1039" s="497"/>
      <c r="W1039" s="497"/>
      <c r="X1039" s="497"/>
      <c r="Y1039" s="497"/>
      <c r="Z1039" s="497"/>
      <c r="AA1039" s="666"/>
      <c r="AB1039" s="2"/>
    </row>
    <row r="1040" spans="1:28" s="1" customFormat="1" ht="22.5" customHeight="1" x14ac:dyDescent="0.25">
      <c r="A1040" s="522"/>
      <c r="B1040" s="667"/>
      <c r="C1040" s="245"/>
      <c r="D1040" s="248"/>
      <c r="E1040" s="479"/>
      <c r="F1040" s="480"/>
      <c r="G1040" s="480"/>
      <c r="H1040" s="480"/>
      <c r="I1040" s="480"/>
      <c r="J1040" s="480"/>
      <c r="K1040" s="480"/>
      <c r="L1040" s="480"/>
      <c r="M1040" s="480"/>
      <c r="N1040" s="480"/>
      <c r="O1040" s="480"/>
      <c r="P1040" s="480"/>
      <c r="Q1040" s="480"/>
      <c r="R1040" s="480"/>
      <c r="S1040" s="480"/>
      <c r="T1040" s="480"/>
      <c r="U1040" s="480"/>
      <c r="V1040" s="480"/>
      <c r="W1040" s="480"/>
      <c r="X1040" s="480"/>
      <c r="Y1040" s="480"/>
      <c r="Z1040" s="481"/>
      <c r="AA1040" s="666"/>
      <c r="AB1040" s="2"/>
    </row>
    <row r="1041" spans="1:28" s="1" customFormat="1" ht="22.5" customHeight="1" x14ac:dyDescent="0.25">
      <c r="A1041" s="522"/>
      <c r="B1041" s="667"/>
      <c r="C1041" s="245"/>
      <c r="D1041" s="248"/>
      <c r="E1041" s="677" t="s">
        <v>249</v>
      </c>
      <c r="F1041" s="678"/>
      <c r="G1041" s="678"/>
      <c r="H1041" s="678"/>
      <c r="I1041" s="678"/>
      <c r="J1041" s="678"/>
      <c r="K1041" s="678"/>
      <c r="L1041" s="678"/>
      <c r="M1041" s="678"/>
      <c r="N1041" s="678"/>
      <c r="O1041" s="678"/>
      <c r="P1041" s="678"/>
      <c r="Q1041" s="678"/>
      <c r="R1041" s="678"/>
      <c r="S1041" s="678"/>
      <c r="T1041" s="678"/>
      <c r="U1041" s="678"/>
      <c r="V1041" s="678"/>
      <c r="W1041" s="678"/>
      <c r="X1041" s="678"/>
      <c r="Y1041" s="678"/>
      <c r="Z1041" s="679"/>
      <c r="AA1041" s="666"/>
      <c r="AB1041" s="2"/>
    </row>
    <row r="1042" spans="1:28" s="1" customFormat="1" ht="22.5" customHeight="1" x14ac:dyDescent="0.25">
      <c r="A1042" s="522"/>
      <c r="B1042" s="667"/>
      <c r="C1042" s="245"/>
      <c r="D1042" s="248"/>
      <c r="E1042" s="677"/>
      <c r="F1042" s="678"/>
      <c r="G1042" s="678"/>
      <c r="H1042" s="678"/>
      <c r="I1042" s="678"/>
      <c r="J1042" s="678"/>
      <c r="K1042" s="678"/>
      <c r="L1042" s="678"/>
      <c r="M1042" s="678"/>
      <c r="N1042" s="678"/>
      <c r="O1042" s="678"/>
      <c r="P1042" s="678"/>
      <c r="Q1042" s="678"/>
      <c r="R1042" s="678"/>
      <c r="S1042" s="678"/>
      <c r="T1042" s="678"/>
      <c r="U1042" s="678"/>
      <c r="V1042" s="678"/>
      <c r="W1042" s="678"/>
      <c r="X1042" s="678"/>
      <c r="Y1042" s="678"/>
      <c r="Z1042" s="679"/>
      <c r="AA1042" s="666"/>
      <c r="AB1042" s="2"/>
    </row>
    <row r="1043" spans="1:28" s="1" customFormat="1" ht="22.5" customHeight="1" x14ac:dyDescent="0.25">
      <c r="A1043" s="522"/>
      <c r="B1043" s="667"/>
      <c r="C1043" s="245"/>
      <c r="D1043" s="248"/>
      <c r="E1043" s="479"/>
      <c r="F1043" s="480"/>
      <c r="G1043" s="480"/>
      <c r="H1043" s="480"/>
      <c r="I1043" s="480"/>
      <c r="J1043" s="480"/>
      <c r="K1043" s="480"/>
      <c r="L1043" s="480"/>
      <c r="M1043" s="480"/>
      <c r="N1043" s="480"/>
      <c r="O1043" s="480"/>
      <c r="P1043" s="480"/>
      <c r="Q1043" s="480"/>
      <c r="R1043" s="480"/>
      <c r="S1043" s="480"/>
      <c r="T1043" s="480"/>
      <c r="U1043" s="480"/>
      <c r="V1043" s="480"/>
      <c r="W1043" s="480"/>
      <c r="X1043" s="480"/>
      <c r="Y1043" s="480"/>
      <c r="Z1043" s="481"/>
      <c r="AA1043" s="666"/>
      <c r="AB1043" s="2"/>
    </row>
    <row r="1044" spans="1:28" s="1" customFormat="1" ht="22.5" customHeight="1" x14ac:dyDescent="0.25">
      <c r="A1044" s="522"/>
      <c r="B1044" s="667"/>
      <c r="C1044" s="245"/>
      <c r="D1044" s="248"/>
      <c r="E1044" s="730"/>
      <c r="F1044" s="731"/>
      <c r="G1044" s="731"/>
      <c r="H1044" s="731"/>
      <c r="I1044" s="731"/>
      <c r="J1044" s="731"/>
      <c r="K1044" s="731"/>
      <c r="L1044" s="731"/>
      <c r="M1044" s="731"/>
      <c r="N1044" s="731"/>
      <c r="O1044" s="731"/>
      <c r="P1044" s="731"/>
      <c r="Q1044" s="731"/>
      <c r="R1044" s="731"/>
      <c r="S1044" s="731"/>
      <c r="T1044" s="731"/>
      <c r="U1044" s="731"/>
      <c r="V1044" s="731"/>
      <c r="W1044" s="731"/>
      <c r="X1044" s="731"/>
      <c r="Y1044" s="731"/>
      <c r="Z1044" s="732"/>
      <c r="AA1044" s="666"/>
      <c r="AB1044" s="2"/>
    </row>
    <row r="1045" spans="1:28" s="1" customFormat="1" ht="22.5" customHeight="1" x14ac:dyDescent="0.25">
      <c r="A1045" s="522"/>
      <c r="B1045" s="484"/>
      <c r="C1045" s="245"/>
      <c r="D1045" s="248"/>
      <c r="E1045" s="733"/>
      <c r="F1045" s="731"/>
      <c r="G1045" s="731"/>
      <c r="H1045" s="731"/>
      <c r="I1045" s="731"/>
      <c r="J1045" s="731"/>
      <c r="K1045" s="731"/>
      <c r="L1045" s="731"/>
      <c r="M1045" s="731"/>
      <c r="N1045" s="731"/>
      <c r="O1045" s="731"/>
      <c r="P1045" s="731"/>
      <c r="Q1045" s="731"/>
      <c r="R1045" s="731"/>
      <c r="S1045" s="731"/>
      <c r="T1045" s="731"/>
      <c r="U1045" s="731"/>
      <c r="V1045" s="731"/>
      <c r="W1045" s="731"/>
      <c r="X1045" s="731"/>
      <c r="Y1045" s="731"/>
      <c r="Z1045" s="732"/>
      <c r="AA1045" s="666"/>
      <c r="AB1045" s="2"/>
    </row>
    <row r="1046" spans="1:28" s="1" customFormat="1" ht="22.5" customHeight="1" x14ac:dyDescent="0.25">
      <c r="A1046" s="522"/>
      <c r="B1046" s="484"/>
      <c r="C1046" s="245"/>
      <c r="D1046" s="275"/>
      <c r="E1046" s="479"/>
      <c r="F1046" s="480"/>
      <c r="G1046" s="480"/>
      <c r="H1046" s="480"/>
      <c r="I1046" s="480"/>
      <c r="J1046" s="480"/>
      <c r="K1046" s="480"/>
      <c r="L1046" s="480"/>
      <c r="M1046" s="480"/>
      <c r="N1046" s="480"/>
      <c r="O1046" s="480"/>
      <c r="P1046" s="480"/>
      <c r="Q1046" s="480"/>
      <c r="R1046" s="480"/>
      <c r="S1046" s="480"/>
      <c r="T1046" s="480"/>
      <c r="U1046" s="480"/>
      <c r="V1046" s="480"/>
      <c r="W1046" s="480"/>
      <c r="X1046" s="480"/>
      <c r="Y1046" s="480"/>
      <c r="Z1046" s="481"/>
      <c r="AA1046" s="666"/>
      <c r="AB1046" s="2"/>
    </row>
    <row r="1047" spans="1:28" s="1" customFormat="1" ht="22.5" customHeight="1" x14ac:dyDescent="0.25">
      <c r="A1047" s="522" t="s">
        <v>568</v>
      </c>
      <c r="B1047" s="667" t="s">
        <v>699</v>
      </c>
      <c r="C1047" s="245">
        <v>98</v>
      </c>
      <c r="D1047" s="92" t="s">
        <v>4</v>
      </c>
      <c r="E1047" s="704" t="s">
        <v>185</v>
      </c>
      <c r="F1047" s="680"/>
      <c r="G1047" s="680"/>
      <c r="H1047" s="680"/>
      <c r="I1047" s="680"/>
      <c r="J1047" s="680"/>
      <c r="K1047" s="680"/>
      <c r="L1047" s="680"/>
      <c r="M1047" s="680"/>
      <c r="N1047" s="680"/>
      <c r="O1047" s="680"/>
      <c r="P1047" s="680"/>
      <c r="Q1047" s="680"/>
      <c r="R1047" s="680"/>
      <c r="S1047" s="680"/>
      <c r="T1047" s="680"/>
      <c r="U1047" s="680"/>
      <c r="V1047" s="680"/>
      <c r="W1047" s="680"/>
      <c r="X1047" s="680"/>
      <c r="Y1047" s="680"/>
      <c r="Z1047" s="667"/>
      <c r="AA1047" s="492"/>
      <c r="AB1047" s="538">
        <f>VLOOKUP(D1047,$AI$57:$AJ$59,2,FALSE)</f>
        <v>0</v>
      </c>
    </row>
    <row r="1048" spans="1:28" s="1" customFormat="1" ht="22.5" customHeight="1" x14ac:dyDescent="0.25">
      <c r="A1048" s="522"/>
      <c r="B1048" s="667"/>
      <c r="C1048" s="245"/>
      <c r="D1048" s="248"/>
      <c r="E1048" s="480"/>
      <c r="F1048" s="680" t="s">
        <v>250</v>
      </c>
      <c r="G1048" s="680"/>
      <c r="H1048" s="680"/>
      <c r="I1048" s="680"/>
      <c r="J1048" s="680"/>
      <c r="K1048" s="680"/>
      <c r="L1048" s="680"/>
      <c r="M1048" s="680"/>
      <c r="N1048" s="680"/>
      <c r="O1048" s="680"/>
      <c r="P1048" s="680"/>
      <c r="Q1048" s="680"/>
      <c r="R1048" s="680"/>
      <c r="S1048" s="680"/>
      <c r="T1048" s="680"/>
      <c r="U1048" s="680"/>
      <c r="V1048" s="680"/>
      <c r="W1048" s="680"/>
      <c r="X1048" s="680"/>
      <c r="Y1048" s="680"/>
      <c r="Z1048" s="468"/>
      <c r="AA1048" s="492"/>
      <c r="AB1048" s="2"/>
    </row>
    <row r="1049" spans="1:28" s="1" customFormat="1" ht="22.5" customHeight="1" x14ac:dyDescent="0.25">
      <c r="A1049" s="522"/>
      <c r="B1049" s="667"/>
      <c r="C1049" s="245"/>
      <c r="D1049" s="248"/>
      <c r="E1049" s="480"/>
      <c r="F1049" s="45" t="s">
        <v>269</v>
      </c>
      <c r="G1049" s="678" t="s">
        <v>527</v>
      </c>
      <c r="H1049" s="678"/>
      <c r="I1049" s="678"/>
      <c r="J1049" s="678"/>
      <c r="K1049" s="678"/>
      <c r="L1049" s="678"/>
      <c r="M1049" s="678"/>
      <c r="N1049" s="678"/>
      <c r="O1049" s="678"/>
      <c r="P1049" s="678"/>
      <c r="Q1049" s="678"/>
      <c r="R1049" s="678"/>
      <c r="S1049" s="678"/>
      <c r="T1049" s="678"/>
      <c r="U1049" s="678"/>
      <c r="V1049" s="678"/>
      <c r="W1049" s="678"/>
      <c r="X1049" s="678"/>
      <c r="Y1049" s="678"/>
      <c r="Z1049" s="49"/>
      <c r="AA1049" s="492"/>
      <c r="AB1049" s="2"/>
    </row>
    <row r="1050" spans="1:28" s="1" customFormat="1" ht="22.5" customHeight="1" x14ac:dyDescent="0.25">
      <c r="A1050" s="522"/>
      <c r="B1050" s="667"/>
      <c r="C1050" s="245"/>
      <c r="D1050" s="248"/>
      <c r="E1050" s="480"/>
      <c r="F1050" s="143"/>
      <c r="G1050" s="678" t="s">
        <v>530</v>
      </c>
      <c r="H1050" s="678"/>
      <c r="I1050" s="678"/>
      <c r="J1050" s="678"/>
      <c r="K1050" s="678"/>
      <c r="L1050" s="678"/>
      <c r="M1050" s="678"/>
      <c r="N1050" s="678"/>
      <c r="O1050" s="678"/>
      <c r="P1050" s="678"/>
      <c r="Q1050" s="678"/>
      <c r="R1050" s="678"/>
      <c r="S1050" s="678"/>
      <c r="T1050" s="678"/>
      <c r="U1050" s="678"/>
      <c r="V1050" s="678"/>
      <c r="W1050" s="678"/>
      <c r="X1050" s="678"/>
      <c r="Y1050" s="678"/>
      <c r="Z1050" s="144"/>
      <c r="AA1050" s="492"/>
      <c r="AB1050" s="2"/>
    </row>
    <row r="1051" spans="1:28" s="1" customFormat="1" ht="22.5" customHeight="1" x14ac:dyDescent="0.25">
      <c r="A1051" s="522"/>
      <c r="B1051" s="484"/>
      <c r="C1051" s="245"/>
      <c r="D1051" s="248"/>
      <c r="E1051" s="480"/>
      <c r="F1051" s="143"/>
      <c r="G1051" s="678"/>
      <c r="H1051" s="678"/>
      <c r="I1051" s="678"/>
      <c r="J1051" s="678"/>
      <c r="K1051" s="678"/>
      <c r="L1051" s="678"/>
      <c r="M1051" s="678"/>
      <c r="N1051" s="678"/>
      <c r="O1051" s="678"/>
      <c r="P1051" s="678"/>
      <c r="Q1051" s="678"/>
      <c r="R1051" s="678"/>
      <c r="S1051" s="678"/>
      <c r="T1051" s="678"/>
      <c r="U1051" s="678"/>
      <c r="V1051" s="678"/>
      <c r="W1051" s="678"/>
      <c r="X1051" s="678"/>
      <c r="Y1051" s="678"/>
      <c r="Z1051" s="144"/>
      <c r="AA1051" s="492"/>
      <c r="AB1051" s="2"/>
    </row>
    <row r="1052" spans="1:28" s="1" customFormat="1" ht="22.5" customHeight="1" x14ac:dyDescent="0.25">
      <c r="A1052" s="522"/>
      <c r="B1052" s="484"/>
      <c r="C1052" s="245"/>
      <c r="D1052" s="248"/>
      <c r="E1052" s="480"/>
      <c r="F1052" s="45" t="s">
        <v>269</v>
      </c>
      <c r="G1052" s="678" t="s">
        <v>528</v>
      </c>
      <c r="H1052" s="678"/>
      <c r="I1052" s="678"/>
      <c r="J1052" s="678"/>
      <c r="K1052" s="678"/>
      <c r="L1052" s="678"/>
      <c r="M1052" s="678"/>
      <c r="N1052" s="678"/>
      <c r="O1052" s="678"/>
      <c r="P1052" s="678"/>
      <c r="Q1052" s="678"/>
      <c r="R1052" s="678"/>
      <c r="S1052" s="678"/>
      <c r="T1052" s="678"/>
      <c r="U1052" s="678"/>
      <c r="V1052" s="678"/>
      <c r="W1052" s="678"/>
      <c r="X1052" s="678"/>
      <c r="Y1052" s="678"/>
      <c r="Z1052" s="49"/>
      <c r="AA1052" s="492"/>
      <c r="AB1052" s="2"/>
    </row>
    <row r="1053" spans="1:28" s="1" customFormat="1" ht="22.5" customHeight="1" x14ac:dyDescent="0.25">
      <c r="A1053" s="522"/>
      <c r="B1053" s="484"/>
      <c r="C1053" s="245"/>
      <c r="D1053" s="248"/>
      <c r="E1053" s="480"/>
      <c r="F1053" s="45" t="s">
        <v>269</v>
      </c>
      <c r="G1053" s="678" t="s">
        <v>529</v>
      </c>
      <c r="H1053" s="678"/>
      <c r="I1053" s="678"/>
      <c r="J1053" s="678"/>
      <c r="K1053" s="678"/>
      <c r="L1053" s="678"/>
      <c r="M1053" s="678"/>
      <c r="N1053" s="678"/>
      <c r="O1053" s="678"/>
      <c r="P1053" s="678"/>
      <c r="Q1053" s="678"/>
      <c r="R1053" s="678"/>
      <c r="S1053" s="678"/>
      <c r="T1053" s="678"/>
      <c r="U1053" s="678"/>
      <c r="V1053" s="678"/>
      <c r="W1053" s="678"/>
      <c r="X1053" s="678"/>
      <c r="Y1053" s="678"/>
      <c r="Z1053" s="49"/>
      <c r="AA1053" s="492"/>
      <c r="AB1053" s="2"/>
    </row>
    <row r="1054" spans="1:28" s="1" customFormat="1" ht="22.5" customHeight="1" x14ac:dyDescent="0.25">
      <c r="A1054" s="522"/>
      <c r="B1054" s="484"/>
      <c r="C1054" s="245"/>
      <c r="D1054" s="248"/>
      <c r="E1054" s="480"/>
      <c r="F1054" s="143"/>
      <c r="G1054" s="678" t="s">
        <v>531</v>
      </c>
      <c r="H1054" s="678"/>
      <c r="I1054" s="678"/>
      <c r="J1054" s="678"/>
      <c r="K1054" s="678"/>
      <c r="L1054" s="678"/>
      <c r="M1054" s="678"/>
      <c r="N1054" s="678"/>
      <c r="O1054" s="678"/>
      <c r="P1054" s="678"/>
      <c r="Q1054" s="678"/>
      <c r="R1054" s="678"/>
      <c r="S1054" s="678"/>
      <c r="T1054" s="678"/>
      <c r="U1054" s="678"/>
      <c r="V1054" s="678"/>
      <c r="W1054" s="678"/>
      <c r="X1054" s="678"/>
      <c r="Y1054" s="678"/>
      <c r="Z1054" s="144"/>
      <c r="AA1054" s="492"/>
      <c r="AB1054" s="2"/>
    </row>
    <row r="1055" spans="1:28" s="1" customFormat="1" ht="22.5" customHeight="1" x14ac:dyDescent="0.25">
      <c r="A1055" s="522"/>
      <c r="B1055" s="484"/>
      <c r="C1055" s="245"/>
      <c r="D1055" s="248"/>
      <c r="E1055" s="480"/>
      <c r="F1055" s="143"/>
      <c r="G1055" s="678"/>
      <c r="H1055" s="678"/>
      <c r="I1055" s="678"/>
      <c r="J1055" s="678"/>
      <c r="K1055" s="678"/>
      <c r="L1055" s="678"/>
      <c r="M1055" s="678"/>
      <c r="N1055" s="678"/>
      <c r="O1055" s="678"/>
      <c r="P1055" s="678"/>
      <c r="Q1055" s="678"/>
      <c r="R1055" s="678"/>
      <c r="S1055" s="678"/>
      <c r="T1055" s="678"/>
      <c r="U1055" s="678"/>
      <c r="V1055" s="678"/>
      <c r="W1055" s="678"/>
      <c r="X1055" s="678"/>
      <c r="Y1055" s="678"/>
      <c r="Z1055" s="144"/>
      <c r="AA1055" s="492"/>
      <c r="AB1055" s="2"/>
    </row>
    <row r="1056" spans="1:28" s="1" customFormat="1" ht="22.5" customHeight="1" x14ac:dyDescent="0.25">
      <c r="A1056" s="522"/>
      <c r="B1056" s="484"/>
      <c r="C1056" s="245"/>
      <c r="D1056" s="248"/>
      <c r="E1056" s="480"/>
      <c r="F1056" s="729" t="s">
        <v>251</v>
      </c>
      <c r="G1056" s="729"/>
      <c r="H1056" s="729"/>
      <c r="I1056" s="729"/>
      <c r="J1056" s="729"/>
      <c r="K1056" s="729"/>
      <c r="L1056" s="729"/>
      <c r="M1056" s="729"/>
      <c r="N1056" s="729"/>
      <c r="O1056" s="729"/>
      <c r="P1056" s="729"/>
      <c r="Q1056" s="729"/>
      <c r="R1056" s="729"/>
      <c r="S1056" s="729"/>
      <c r="T1056" s="729"/>
      <c r="U1056" s="729"/>
      <c r="V1056" s="729"/>
      <c r="W1056" s="729"/>
      <c r="X1056" s="729"/>
      <c r="Y1056" s="729"/>
      <c r="Z1056" s="468"/>
      <c r="AA1056" s="492"/>
      <c r="AB1056" s="2"/>
    </row>
    <row r="1057" spans="1:32" s="1" customFormat="1" ht="22.5" customHeight="1" x14ac:dyDescent="0.25">
      <c r="A1057" s="522"/>
      <c r="B1057" s="468"/>
      <c r="C1057" s="245"/>
      <c r="D1057" s="248"/>
      <c r="E1057" s="480"/>
      <c r="F1057" s="45" t="s">
        <v>269</v>
      </c>
      <c r="G1057" s="678" t="s">
        <v>527</v>
      </c>
      <c r="H1057" s="678"/>
      <c r="I1057" s="678"/>
      <c r="J1057" s="678"/>
      <c r="K1057" s="678"/>
      <c r="L1057" s="678"/>
      <c r="M1057" s="678"/>
      <c r="N1057" s="678"/>
      <c r="O1057" s="678"/>
      <c r="P1057" s="678"/>
      <c r="Q1057" s="678"/>
      <c r="R1057" s="678"/>
      <c r="S1057" s="678"/>
      <c r="T1057" s="678"/>
      <c r="U1057" s="678"/>
      <c r="V1057" s="678"/>
      <c r="W1057" s="678"/>
      <c r="X1057" s="678"/>
      <c r="Y1057" s="678"/>
      <c r="Z1057" s="49"/>
      <c r="AA1057" s="492"/>
      <c r="AB1057" s="2"/>
    </row>
    <row r="1058" spans="1:32" s="1" customFormat="1" ht="22.5" customHeight="1" x14ac:dyDescent="0.25">
      <c r="A1058" s="522"/>
      <c r="B1058" s="468"/>
      <c r="C1058" s="245"/>
      <c r="D1058" s="248"/>
      <c r="E1058" s="480"/>
      <c r="F1058" s="480"/>
      <c r="G1058" s="678" t="s">
        <v>532</v>
      </c>
      <c r="H1058" s="678"/>
      <c r="I1058" s="678"/>
      <c r="J1058" s="678"/>
      <c r="K1058" s="678"/>
      <c r="L1058" s="678"/>
      <c r="M1058" s="678"/>
      <c r="N1058" s="678"/>
      <c r="O1058" s="678"/>
      <c r="P1058" s="678"/>
      <c r="Q1058" s="678"/>
      <c r="R1058" s="678"/>
      <c r="S1058" s="678"/>
      <c r="T1058" s="678"/>
      <c r="U1058" s="678"/>
      <c r="V1058" s="678"/>
      <c r="W1058" s="678"/>
      <c r="X1058" s="678"/>
      <c r="Y1058" s="678"/>
      <c r="Z1058" s="144"/>
      <c r="AA1058" s="492"/>
      <c r="AB1058" s="2"/>
    </row>
    <row r="1059" spans="1:32" s="1" customFormat="1" ht="22.5" customHeight="1" x14ac:dyDescent="0.25">
      <c r="A1059" s="522"/>
      <c r="B1059" s="484"/>
      <c r="C1059" s="245"/>
      <c r="D1059" s="248"/>
      <c r="E1059" s="480"/>
      <c r="F1059" s="480"/>
      <c r="G1059" s="678"/>
      <c r="H1059" s="678"/>
      <c r="I1059" s="678"/>
      <c r="J1059" s="678"/>
      <c r="K1059" s="678"/>
      <c r="L1059" s="678"/>
      <c r="M1059" s="678"/>
      <c r="N1059" s="678"/>
      <c r="O1059" s="678"/>
      <c r="P1059" s="678"/>
      <c r="Q1059" s="678"/>
      <c r="R1059" s="678"/>
      <c r="S1059" s="678"/>
      <c r="T1059" s="678"/>
      <c r="U1059" s="678"/>
      <c r="V1059" s="678"/>
      <c r="W1059" s="678"/>
      <c r="X1059" s="678"/>
      <c r="Y1059" s="678"/>
      <c r="Z1059" s="144"/>
      <c r="AA1059" s="492"/>
      <c r="AB1059" s="2"/>
    </row>
    <row r="1060" spans="1:32" s="1" customFormat="1" ht="22.5" customHeight="1" x14ac:dyDescent="0.25">
      <c r="A1060" s="522"/>
      <c r="B1060" s="484"/>
      <c r="C1060" s="245"/>
      <c r="D1060" s="248"/>
      <c r="E1060" s="480"/>
      <c r="F1060" s="45" t="s">
        <v>269</v>
      </c>
      <c r="G1060" s="678" t="s">
        <v>533</v>
      </c>
      <c r="H1060" s="678"/>
      <c r="I1060" s="678"/>
      <c r="J1060" s="678"/>
      <c r="K1060" s="678"/>
      <c r="L1060" s="678"/>
      <c r="M1060" s="678"/>
      <c r="N1060" s="678"/>
      <c r="O1060" s="678"/>
      <c r="P1060" s="678"/>
      <c r="Q1060" s="678"/>
      <c r="R1060" s="678"/>
      <c r="S1060" s="678"/>
      <c r="T1060" s="678"/>
      <c r="U1060" s="678"/>
      <c r="V1060" s="678"/>
      <c r="W1060" s="678"/>
      <c r="X1060" s="678"/>
      <c r="Y1060" s="678"/>
      <c r="Z1060" s="49"/>
      <c r="AA1060" s="492"/>
      <c r="AB1060" s="2"/>
    </row>
    <row r="1061" spans="1:32" s="1" customFormat="1" ht="22.5" customHeight="1" x14ac:dyDescent="0.25">
      <c r="A1061" s="522"/>
      <c r="B1061" s="484"/>
      <c r="C1061" s="245"/>
      <c r="D1061" s="248"/>
      <c r="E1061" s="480"/>
      <c r="F1061" s="480"/>
      <c r="G1061" s="678" t="s">
        <v>534</v>
      </c>
      <c r="H1061" s="678"/>
      <c r="I1061" s="678"/>
      <c r="J1061" s="678"/>
      <c r="K1061" s="678"/>
      <c r="L1061" s="678"/>
      <c r="M1061" s="678"/>
      <c r="N1061" s="678"/>
      <c r="O1061" s="678"/>
      <c r="P1061" s="678"/>
      <c r="Q1061" s="678"/>
      <c r="R1061" s="678"/>
      <c r="S1061" s="678"/>
      <c r="T1061" s="678"/>
      <c r="U1061" s="678"/>
      <c r="V1061" s="678"/>
      <c r="W1061" s="678"/>
      <c r="X1061" s="678"/>
      <c r="Y1061" s="678"/>
      <c r="Z1061" s="144"/>
      <c r="AA1061" s="492"/>
      <c r="AB1061" s="2"/>
    </row>
    <row r="1062" spans="1:32" s="1" customFormat="1" ht="22.5" customHeight="1" x14ac:dyDescent="0.25">
      <c r="A1062" s="522"/>
      <c r="B1062" s="484"/>
      <c r="C1062" s="245"/>
      <c r="D1062" s="248"/>
      <c r="E1062" s="480"/>
      <c r="F1062" s="45" t="s">
        <v>269</v>
      </c>
      <c r="G1062" s="678" t="s">
        <v>535</v>
      </c>
      <c r="H1062" s="678"/>
      <c r="I1062" s="678"/>
      <c r="J1062" s="678"/>
      <c r="K1062" s="678"/>
      <c r="L1062" s="678"/>
      <c r="M1062" s="678"/>
      <c r="N1062" s="678"/>
      <c r="O1062" s="678"/>
      <c r="P1062" s="678"/>
      <c r="Q1062" s="678"/>
      <c r="R1062" s="678"/>
      <c r="S1062" s="678"/>
      <c r="T1062" s="678"/>
      <c r="U1062" s="678"/>
      <c r="V1062" s="678"/>
      <c r="W1062" s="678"/>
      <c r="X1062" s="678"/>
      <c r="Y1062" s="678"/>
      <c r="Z1062" s="49"/>
      <c r="AA1062" s="492"/>
      <c r="AB1062" s="2"/>
    </row>
    <row r="1063" spans="1:32" s="1" customFormat="1" ht="22.5" customHeight="1" x14ac:dyDescent="0.25">
      <c r="A1063" s="522"/>
      <c r="B1063" s="484"/>
      <c r="C1063" s="245"/>
      <c r="D1063" s="275"/>
      <c r="E1063" s="145"/>
      <c r="F1063" s="146"/>
      <c r="G1063" s="146"/>
      <c r="H1063" s="146"/>
      <c r="I1063" s="146"/>
      <c r="J1063" s="146"/>
      <c r="K1063" s="146"/>
      <c r="L1063" s="146"/>
      <c r="M1063" s="146"/>
      <c r="N1063" s="146"/>
      <c r="O1063" s="146"/>
      <c r="P1063" s="146"/>
      <c r="Q1063" s="146"/>
      <c r="R1063" s="146"/>
      <c r="S1063" s="146"/>
      <c r="T1063" s="146"/>
      <c r="U1063" s="146"/>
      <c r="V1063" s="146"/>
      <c r="W1063" s="146"/>
      <c r="X1063" s="146"/>
      <c r="Y1063" s="146"/>
      <c r="Z1063" s="147"/>
      <c r="AA1063" s="492"/>
      <c r="AB1063" s="2"/>
    </row>
    <row r="1064" spans="1:32" s="1" customFormat="1" ht="22.5" customHeight="1" x14ac:dyDescent="0.25">
      <c r="A1064" s="522" t="s">
        <v>570</v>
      </c>
      <c r="B1064" s="667" t="s">
        <v>700</v>
      </c>
      <c r="C1064" s="245">
        <v>99</v>
      </c>
      <c r="D1064" s="92" t="s">
        <v>4</v>
      </c>
      <c r="E1064" s="677" t="s">
        <v>538</v>
      </c>
      <c r="F1064" s="678"/>
      <c r="G1064" s="678"/>
      <c r="H1064" s="678"/>
      <c r="I1064" s="678"/>
      <c r="J1064" s="678"/>
      <c r="K1064" s="678"/>
      <c r="L1064" s="678"/>
      <c r="M1064" s="678"/>
      <c r="N1064" s="678"/>
      <c r="O1064" s="678"/>
      <c r="P1064" s="678"/>
      <c r="Q1064" s="678"/>
      <c r="R1064" s="678"/>
      <c r="S1064" s="678"/>
      <c r="T1064" s="678"/>
      <c r="U1064" s="678"/>
      <c r="V1064" s="678"/>
      <c r="W1064" s="678"/>
      <c r="X1064" s="678"/>
      <c r="Y1064" s="678"/>
      <c r="Z1064" s="679"/>
      <c r="AA1064" s="492"/>
      <c r="AB1064" s="538">
        <f>VLOOKUP(D1064,$AI$57:$AJ$59,2,FALSE)</f>
        <v>0</v>
      </c>
    </row>
    <row r="1065" spans="1:32" s="1" customFormat="1" ht="22.5" customHeight="1" x14ac:dyDescent="0.25">
      <c r="A1065" s="522"/>
      <c r="B1065" s="667"/>
      <c r="C1065" s="245"/>
      <c r="D1065" s="248"/>
      <c r="E1065" s="677"/>
      <c r="F1065" s="678"/>
      <c r="G1065" s="678"/>
      <c r="H1065" s="678"/>
      <c r="I1065" s="678"/>
      <c r="J1065" s="678"/>
      <c r="K1065" s="678"/>
      <c r="L1065" s="678"/>
      <c r="M1065" s="678"/>
      <c r="N1065" s="678"/>
      <c r="O1065" s="678"/>
      <c r="P1065" s="678"/>
      <c r="Q1065" s="678"/>
      <c r="R1065" s="678"/>
      <c r="S1065" s="678"/>
      <c r="T1065" s="678"/>
      <c r="U1065" s="678"/>
      <c r="V1065" s="678"/>
      <c r="W1065" s="678"/>
      <c r="X1065" s="678"/>
      <c r="Y1065" s="678"/>
      <c r="Z1065" s="679"/>
      <c r="AA1065" s="492"/>
      <c r="AB1065" s="2"/>
    </row>
    <row r="1066" spans="1:32" s="1" customFormat="1" ht="22.5" customHeight="1" x14ac:dyDescent="0.25">
      <c r="A1066" s="522"/>
      <c r="B1066" s="667"/>
      <c r="C1066" s="245"/>
      <c r="D1066" s="248"/>
      <c r="E1066" s="677"/>
      <c r="F1066" s="678"/>
      <c r="G1066" s="678"/>
      <c r="H1066" s="678"/>
      <c r="I1066" s="678"/>
      <c r="J1066" s="678"/>
      <c r="K1066" s="678"/>
      <c r="L1066" s="678"/>
      <c r="M1066" s="678"/>
      <c r="N1066" s="678"/>
      <c r="O1066" s="678"/>
      <c r="P1066" s="678"/>
      <c r="Q1066" s="678"/>
      <c r="R1066" s="678"/>
      <c r="S1066" s="678"/>
      <c r="T1066" s="678"/>
      <c r="U1066" s="678"/>
      <c r="V1066" s="678"/>
      <c r="W1066" s="678"/>
      <c r="X1066" s="678"/>
      <c r="Y1066" s="678"/>
      <c r="Z1066" s="679"/>
      <c r="AA1066" s="492"/>
      <c r="AB1066" s="2"/>
    </row>
    <row r="1067" spans="1:32" s="1" customFormat="1" ht="22.5" customHeight="1" x14ac:dyDescent="0.25">
      <c r="A1067" s="522"/>
      <c r="B1067" s="667"/>
      <c r="C1067" s="245"/>
      <c r="D1067" s="248"/>
      <c r="E1067" s="677"/>
      <c r="F1067" s="678"/>
      <c r="G1067" s="678"/>
      <c r="H1067" s="678"/>
      <c r="I1067" s="678"/>
      <c r="J1067" s="678"/>
      <c r="K1067" s="678"/>
      <c r="L1067" s="678"/>
      <c r="M1067" s="678"/>
      <c r="N1067" s="678"/>
      <c r="O1067" s="678"/>
      <c r="P1067" s="678"/>
      <c r="Q1067" s="678"/>
      <c r="R1067" s="678"/>
      <c r="S1067" s="678"/>
      <c r="T1067" s="678"/>
      <c r="U1067" s="678"/>
      <c r="V1067" s="678"/>
      <c r="W1067" s="678"/>
      <c r="X1067" s="678"/>
      <c r="Y1067" s="678"/>
      <c r="Z1067" s="679"/>
      <c r="AA1067" s="492"/>
      <c r="AB1067" s="2"/>
    </row>
    <row r="1068" spans="1:32" s="1" customFormat="1" ht="22.5" customHeight="1" x14ac:dyDescent="0.25">
      <c r="A1068" s="522"/>
      <c r="B1068" s="667"/>
      <c r="C1068" s="245"/>
      <c r="D1068" s="248"/>
      <c r="E1068" s="145"/>
      <c r="F1068" s="146"/>
      <c r="G1068" s="146"/>
      <c r="H1068" s="146"/>
      <c r="I1068" s="146"/>
      <c r="J1068" s="146"/>
      <c r="K1068" s="146"/>
      <c r="L1068" s="146"/>
      <c r="M1068" s="146"/>
      <c r="N1068" s="146"/>
      <c r="O1068" s="146"/>
      <c r="P1068" s="146"/>
      <c r="Q1068" s="146"/>
      <c r="R1068" s="146"/>
      <c r="S1068" s="146"/>
      <c r="T1068" s="146"/>
      <c r="U1068" s="146"/>
      <c r="V1068" s="146"/>
      <c r="W1068" s="146"/>
      <c r="X1068" s="146"/>
      <c r="Y1068" s="146"/>
      <c r="Z1068" s="147"/>
      <c r="AA1068" s="492"/>
      <c r="AB1068" s="239"/>
      <c r="AC1068" s="14"/>
      <c r="AD1068" s="14"/>
      <c r="AE1068" s="14"/>
      <c r="AF1068" s="14"/>
    </row>
    <row r="1069" spans="1:32" s="1" customFormat="1" ht="22.5" customHeight="1" x14ac:dyDescent="0.25">
      <c r="A1069" s="522"/>
      <c r="B1069" s="667"/>
      <c r="C1069" s="245"/>
      <c r="D1069" s="248"/>
      <c r="E1069" s="677" t="s">
        <v>819</v>
      </c>
      <c r="F1069" s="678"/>
      <c r="G1069" s="678"/>
      <c r="H1069" s="678"/>
      <c r="I1069" s="678"/>
      <c r="J1069" s="678"/>
      <c r="K1069" s="678"/>
      <c r="L1069" s="678"/>
      <c r="M1069" s="678"/>
      <c r="N1069" s="678"/>
      <c r="O1069" s="678"/>
      <c r="P1069" s="678"/>
      <c r="Q1069" s="678"/>
      <c r="R1069" s="678"/>
      <c r="S1069" s="678"/>
      <c r="T1069" s="678"/>
      <c r="U1069" s="678"/>
      <c r="V1069" s="678"/>
      <c r="W1069" s="678"/>
      <c r="X1069" s="678"/>
      <c r="Y1069" s="678"/>
      <c r="Z1069" s="679"/>
      <c r="AA1069" s="492"/>
      <c r="AB1069" s="2"/>
    </row>
    <row r="1070" spans="1:32" s="1" customFormat="1" ht="22.5" customHeight="1" x14ac:dyDescent="0.25">
      <c r="A1070" s="522"/>
      <c r="B1070" s="468"/>
      <c r="C1070" s="245"/>
      <c r="D1070" s="248"/>
      <c r="E1070" s="677"/>
      <c r="F1070" s="678"/>
      <c r="G1070" s="678"/>
      <c r="H1070" s="678"/>
      <c r="I1070" s="678"/>
      <c r="J1070" s="678"/>
      <c r="K1070" s="678"/>
      <c r="L1070" s="678"/>
      <c r="M1070" s="678"/>
      <c r="N1070" s="678"/>
      <c r="O1070" s="678"/>
      <c r="P1070" s="678"/>
      <c r="Q1070" s="678"/>
      <c r="R1070" s="678"/>
      <c r="S1070" s="678"/>
      <c r="T1070" s="678"/>
      <c r="U1070" s="678"/>
      <c r="V1070" s="678"/>
      <c r="W1070" s="678"/>
      <c r="X1070" s="678"/>
      <c r="Y1070" s="678"/>
      <c r="Z1070" s="679"/>
      <c r="AA1070" s="492"/>
      <c r="AB1070" s="2"/>
    </row>
    <row r="1071" spans="1:32" s="1" customFormat="1" ht="22.5" customHeight="1" x14ac:dyDescent="0.25">
      <c r="A1071" s="522"/>
      <c r="B1071" s="468"/>
      <c r="C1071" s="245"/>
      <c r="D1071" s="248"/>
      <c r="E1071" s="480"/>
      <c r="F1071" s="702" t="s">
        <v>813</v>
      </c>
      <c r="G1071" s="702"/>
      <c r="H1071" s="702"/>
      <c r="I1071" s="702"/>
      <c r="J1071" s="702"/>
      <c r="K1071" s="668"/>
      <c r="L1071" s="668"/>
      <c r="M1071" s="668"/>
      <c r="N1071" s="668"/>
      <c r="O1071" s="668"/>
      <c r="P1071" s="668"/>
      <c r="Q1071" s="497"/>
      <c r="R1071" s="497"/>
      <c r="S1071" s="497"/>
      <c r="T1071" s="497"/>
      <c r="U1071" s="497"/>
      <c r="V1071" s="497"/>
      <c r="W1071" s="497"/>
      <c r="X1071" s="497"/>
      <c r="Y1071" s="497"/>
      <c r="Z1071" s="497"/>
      <c r="AA1071" s="492"/>
      <c r="AB1071" s="2"/>
    </row>
    <row r="1072" spans="1:32" s="1" customFormat="1" ht="22.5" customHeight="1" x14ac:dyDescent="0.25">
      <c r="A1072" s="522"/>
      <c r="B1072" s="468"/>
      <c r="C1072" s="245"/>
      <c r="D1072" s="248"/>
      <c r="E1072" s="480"/>
      <c r="F1072" s="702" t="s">
        <v>814</v>
      </c>
      <c r="G1072" s="702"/>
      <c r="H1072" s="702"/>
      <c r="I1072" s="702"/>
      <c r="J1072" s="702"/>
      <c r="K1072" s="668"/>
      <c r="L1072" s="668"/>
      <c r="M1072" s="668"/>
      <c r="N1072" s="668"/>
      <c r="O1072" s="668"/>
      <c r="P1072" s="668"/>
      <c r="Q1072" s="497"/>
      <c r="R1072" s="497"/>
      <c r="S1072" s="497"/>
      <c r="T1072" s="497"/>
      <c r="U1072" s="497"/>
      <c r="V1072" s="497"/>
      <c r="W1072" s="497"/>
      <c r="X1072" s="497"/>
      <c r="Y1072" s="497"/>
      <c r="Z1072" s="497"/>
      <c r="AA1072" s="492"/>
      <c r="AB1072" s="2"/>
    </row>
    <row r="1073" spans="1:28" s="1" customFormat="1" ht="22.5" customHeight="1" x14ac:dyDescent="0.25">
      <c r="A1073" s="522"/>
      <c r="B1073" s="484"/>
      <c r="C1073" s="245"/>
      <c r="D1073" s="248"/>
      <c r="E1073" s="480"/>
      <c r="F1073" s="702" t="s">
        <v>536</v>
      </c>
      <c r="G1073" s="702"/>
      <c r="H1073" s="702"/>
      <c r="I1073" s="702"/>
      <c r="J1073" s="702"/>
      <c r="K1073" s="668"/>
      <c r="L1073" s="668"/>
      <c r="M1073" s="668"/>
      <c r="N1073" s="668"/>
      <c r="O1073" s="668"/>
      <c r="P1073" s="668"/>
      <c r="Q1073" s="497"/>
      <c r="R1073" s="497"/>
      <c r="S1073" s="497"/>
      <c r="T1073" s="497"/>
      <c r="U1073" s="497"/>
      <c r="V1073" s="497"/>
      <c r="W1073" s="497"/>
      <c r="X1073" s="497"/>
      <c r="Y1073" s="497"/>
      <c r="Z1073" s="497"/>
      <c r="AA1073" s="492"/>
      <c r="AB1073" s="2"/>
    </row>
    <row r="1074" spans="1:28" s="1" customFormat="1" ht="22.5" customHeight="1" x14ac:dyDescent="0.25">
      <c r="A1074" s="522"/>
      <c r="B1074" s="484"/>
      <c r="C1074" s="245"/>
      <c r="D1074" s="275"/>
      <c r="E1074" s="145"/>
      <c r="F1074" s="146"/>
      <c r="G1074" s="146"/>
      <c r="H1074" s="146"/>
      <c r="I1074" s="146"/>
      <c r="J1074" s="146"/>
      <c r="K1074" s="146"/>
      <c r="L1074" s="146"/>
      <c r="M1074" s="146"/>
      <c r="N1074" s="146"/>
      <c r="O1074" s="146"/>
      <c r="P1074" s="146"/>
      <c r="Q1074" s="146"/>
      <c r="R1074" s="146"/>
      <c r="S1074" s="146"/>
      <c r="T1074" s="146"/>
      <c r="U1074" s="146"/>
      <c r="V1074" s="146"/>
      <c r="W1074" s="146"/>
      <c r="X1074" s="146"/>
      <c r="Y1074" s="146"/>
      <c r="Z1074" s="147"/>
      <c r="AA1074" s="492"/>
      <c r="AB1074" s="2"/>
    </row>
    <row r="1075" spans="1:28" s="1" customFormat="1" ht="22.5" customHeight="1" x14ac:dyDescent="0.25">
      <c r="A1075" s="522" t="s">
        <v>573</v>
      </c>
      <c r="B1075" s="667" t="s">
        <v>701</v>
      </c>
      <c r="C1075" s="245">
        <v>100</v>
      </c>
      <c r="D1075" s="92" t="s">
        <v>4</v>
      </c>
      <c r="E1075" s="677" t="s">
        <v>252</v>
      </c>
      <c r="F1075" s="678"/>
      <c r="G1075" s="678"/>
      <c r="H1075" s="678"/>
      <c r="I1075" s="678"/>
      <c r="J1075" s="678"/>
      <c r="K1075" s="678"/>
      <c r="L1075" s="678"/>
      <c r="M1075" s="678"/>
      <c r="N1075" s="678"/>
      <c r="O1075" s="678"/>
      <c r="P1075" s="678"/>
      <c r="Q1075" s="678"/>
      <c r="R1075" s="678"/>
      <c r="S1075" s="678"/>
      <c r="T1075" s="678"/>
      <c r="U1075" s="678"/>
      <c r="V1075" s="678"/>
      <c r="W1075" s="678"/>
      <c r="X1075" s="678"/>
      <c r="Y1075" s="678"/>
      <c r="Z1075" s="679"/>
      <c r="AA1075" s="492"/>
      <c r="AB1075" s="538">
        <f>VLOOKUP(D1075,$AI$57:$AJ$59,2,FALSE)</f>
        <v>0</v>
      </c>
    </row>
    <row r="1076" spans="1:28" s="1" customFormat="1" ht="22.5" customHeight="1" x14ac:dyDescent="0.25">
      <c r="A1076" s="522"/>
      <c r="B1076" s="667"/>
      <c r="C1076" s="245"/>
      <c r="D1076" s="92"/>
      <c r="E1076" s="677"/>
      <c r="F1076" s="678"/>
      <c r="G1076" s="678"/>
      <c r="H1076" s="678"/>
      <c r="I1076" s="678"/>
      <c r="J1076" s="678"/>
      <c r="K1076" s="678"/>
      <c r="L1076" s="678"/>
      <c r="M1076" s="678"/>
      <c r="N1076" s="678"/>
      <c r="O1076" s="678"/>
      <c r="P1076" s="678"/>
      <c r="Q1076" s="678"/>
      <c r="R1076" s="678"/>
      <c r="S1076" s="678"/>
      <c r="T1076" s="678"/>
      <c r="U1076" s="678"/>
      <c r="V1076" s="678"/>
      <c r="W1076" s="678"/>
      <c r="X1076" s="678"/>
      <c r="Y1076" s="678"/>
      <c r="Z1076" s="679"/>
      <c r="AA1076" s="492"/>
      <c r="AB1076" s="538"/>
    </row>
    <row r="1077" spans="1:28" s="1" customFormat="1" ht="22.5" customHeight="1" x14ac:dyDescent="0.25">
      <c r="A1077" s="522"/>
      <c r="B1077" s="667"/>
      <c r="C1077" s="245"/>
      <c r="D1077" s="248"/>
      <c r="E1077" s="677"/>
      <c r="F1077" s="678"/>
      <c r="G1077" s="678"/>
      <c r="H1077" s="678"/>
      <c r="I1077" s="678"/>
      <c r="J1077" s="678"/>
      <c r="K1077" s="678"/>
      <c r="L1077" s="678"/>
      <c r="M1077" s="678"/>
      <c r="N1077" s="678"/>
      <c r="O1077" s="678"/>
      <c r="P1077" s="678"/>
      <c r="Q1077" s="678"/>
      <c r="R1077" s="678"/>
      <c r="S1077" s="678"/>
      <c r="T1077" s="678"/>
      <c r="U1077" s="678"/>
      <c r="V1077" s="678"/>
      <c r="W1077" s="678"/>
      <c r="X1077" s="678"/>
      <c r="Y1077" s="678"/>
      <c r="Z1077" s="679"/>
      <c r="AA1077" s="492"/>
      <c r="AB1077" s="2"/>
    </row>
    <row r="1078" spans="1:28" s="1" customFormat="1" ht="22.5" customHeight="1" x14ac:dyDescent="0.25">
      <c r="A1078" s="522"/>
      <c r="B1078" s="667"/>
      <c r="C1078" s="245"/>
      <c r="D1078" s="248"/>
      <c r="E1078" s="677"/>
      <c r="F1078" s="678"/>
      <c r="G1078" s="678"/>
      <c r="H1078" s="678"/>
      <c r="I1078" s="678"/>
      <c r="J1078" s="678"/>
      <c r="K1078" s="678"/>
      <c r="L1078" s="678"/>
      <c r="M1078" s="678"/>
      <c r="N1078" s="678"/>
      <c r="O1078" s="678"/>
      <c r="P1078" s="678"/>
      <c r="Q1078" s="678"/>
      <c r="R1078" s="678"/>
      <c r="S1078" s="678"/>
      <c r="T1078" s="678"/>
      <c r="U1078" s="678"/>
      <c r="V1078" s="678"/>
      <c r="W1078" s="678"/>
      <c r="X1078" s="678"/>
      <c r="Y1078" s="678"/>
      <c r="Z1078" s="679"/>
      <c r="AA1078" s="492"/>
      <c r="AB1078" s="2"/>
    </row>
    <row r="1079" spans="1:28" s="1" customFormat="1" ht="22.5" customHeight="1" x14ac:dyDescent="0.25">
      <c r="A1079" s="522"/>
      <c r="B1079" s="667"/>
      <c r="C1079" s="245"/>
      <c r="D1079" s="248"/>
      <c r="E1079" s="677"/>
      <c r="F1079" s="678"/>
      <c r="G1079" s="678"/>
      <c r="H1079" s="678"/>
      <c r="I1079" s="678"/>
      <c r="J1079" s="678"/>
      <c r="K1079" s="678"/>
      <c r="L1079" s="678"/>
      <c r="M1079" s="678"/>
      <c r="N1079" s="678"/>
      <c r="O1079" s="678"/>
      <c r="P1079" s="678"/>
      <c r="Q1079" s="678"/>
      <c r="R1079" s="678"/>
      <c r="S1079" s="678"/>
      <c r="T1079" s="678"/>
      <c r="U1079" s="678"/>
      <c r="V1079" s="678"/>
      <c r="W1079" s="678"/>
      <c r="X1079" s="678"/>
      <c r="Y1079" s="678"/>
      <c r="Z1079" s="679"/>
      <c r="AA1079" s="492"/>
      <c r="AB1079" s="2"/>
    </row>
    <row r="1080" spans="1:28" s="1" customFormat="1" ht="22.5" customHeight="1" x14ac:dyDescent="0.25">
      <c r="A1080" s="522"/>
      <c r="B1080" s="667"/>
      <c r="C1080" s="245"/>
      <c r="D1080" s="248"/>
      <c r="E1080" s="677" t="s">
        <v>817</v>
      </c>
      <c r="F1080" s="678"/>
      <c r="G1080" s="678"/>
      <c r="H1080" s="678"/>
      <c r="I1080" s="678"/>
      <c r="J1080" s="678"/>
      <c r="K1080" s="678"/>
      <c r="L1080" s="678"/>
      <c r="M1080" s="678"/>
      <c r="N1080" s="678"/>
      <c r="O1080" s="678"/>
      <c r="P1080" s="678"/>
      <c r="Q1080" s="678"/>
      <c r="R1080" s="678"/>
      <c r="S1080" s="678"/>
      <c r="T1080" s="678"/>
      <c r="U1080" s="678"/>
      <c r="V1080" s="678"/>
      <c r="W1080" s="678"/>
      <c r="X1080" s="678"/>
      <c r="Y1080" s="678"/>
      <c r="Z1080" s="679"/>
      <c r="AA1080" s="492"/>
      <c r="AB1080" s="2"/>
    </row>
    <row r="1081" spans="1:28" s="1" customFormat="1" ht="22.5" customHeight="1" x14ac:dyDescent="0.25">
      <c r="A1081" s="522"/>
      <c r="B1081" s="69"/>
      <c r="C1081" s="253"/>
      <c r="D1081" s="248"/>
      <c r="E1081" s="480"/>
      <c r="F1081" s="702" t="s">
        <v>815</v>
      </c>
      <c r="G1081" s="702"/>
      <c r="H1081" s="702"/>
      <c r="I1081" s="702"/>
      <c r="J1081" s="702"/>
      <c r="K1081" s="668"/>
      <c r="L1081" s="668"/>
      <c r="M1081" s="668"/>
      <c r="N1081" s="668"/>
      <c r="O1081" s="668"/>
      <c r="P1081" s="668"/>
      <c r="Q1081" s="497"/>
      <c r="R1081" s="497"/>
      <c r="S1081" s="497"/>
      <c r="T1081" s="497"/>
      <c r="U1081" s="497"/>
      <c r="V1081" s="497"/>
      <c r="W1081" s="497"/>
      <c r="X1081" s="497"/>
      <c r="Y1081" s="497"/>
      <c r="Z1081" s="497"/>
      <c r="AA1081" s="492"/>
      <c r="AB1081" s="2"/>
    </row>
    <row r="1082" spans="1:28" s="1" customFormat="1" ht="22.5" customHeight="1" x14ac:dyDescent="0.25">
      <c r="A1082" s="522"/>
      <c r="B1082" s="69"/>
      <c r="C1082" s="253"/>
      <c r="D1082" s="247"/>
      <c r="E1082" s="480"/>
      <c r="F1082" s="702" t="s">
        <v>816</v>
      </c>
      <c r="G1082" s="702"/>
      <c r="H1082" s="702"/>
      <c r="I1082" s="702"/>
      <c r="J1082" s="702"/>
      <c r="K1082" s="668"/>
      <c r="L1082" s="668"/>
      <c r="M1082" s="668"/>
      <c r="N1082" s="668"/>
      <c r="O1082" s="668"/>
      <c r="P1082" s="668"/>
      <c r="Q1082" s="497"/>
      <c r="R1082" s="497"/>
      <c r="S1082" s="497"/>
      <c r="T1082" s="497"/>
      <c r="U1082" s="497"/>
      <c r="V1082" s="497"/>
      <c r="W1082" s="497"/>
      <c r="X1082" s="497"/>
      <c r="Y1082" s="497"/>
      <c r="Z1082" s="497"/>
      <c r="AA1082" s="492"/>
      <c r="AB1082" s="2"/>
    </row>
    <row r="1083" spans="1:28" s="1" customFormat="1" ht="22.5" customHeight="1" x14ac:dyDescent="0.25">
      <c r="A1083" s="522"/>
      <c r="B1083" s="69"/>
      <c r="C1083" s="253"/>
      <c r="D1083" s="247"/>
      <c r="E1083" s="469"/>
      <c r="F1083" s="470"/>
      <c r="G1083" s="470"/>
      <c r="H1083" s="470"/>
      <c r="I1083" s="470"/>
      <c r="J1083" s="470"/>
      <c r="K1083" s="470"/>
      <c r="L1083" s="470"/>
      <c r="M1083" s="470"/>
      <c r="N1083" s="470"/>
      <c r="O1083" s="470"/>
      <c r="P1083" s="470"/>
      <c r="Q1083" s="470"/>
      <c r="R1083" s="470"/>
      <c r="S1083" s="470"/>
      <c r="T1083" s="470"/>
      <c r="U1083" s="470"/>
      <c r="V1083" s="470"/>
      <c r="W1083" s="470"/>
      <c r="X1083" s="470"/>
      <c r="Y1083" s="470"/>
      <c r="Z1083" s="471"/>
      <c r="AA1083" s="492"/>
      <c r="AB1083" s="2"/>
    </row>
    <row r="1084" spans="1:28" s="1" customFormat="1" ht="22.5" customHeight="1" x14ac:dyDescent="0.25">
      <c r="A1084" s="522"/>
      <c r="B1084" s="69"/>
      <c r="C1084" s="253"/>
      <c r="D1084" s="247"/>
      <c r="E1084" s="677" t="s">
        <v>253</v>
      </c>
      <c r="F1084" s="678"/>
      <c r="G1084" s="678"/>
      <c r="H1084" s="678"/>
      <c r="I1084" s="678"/>
      <c r="J1084" s="678"/>
      <c r="K1084" s="678"/>
      <c r="L1084" s="678"/>
      <c r="M1084" s="678"/>
      <c r="N1084" s="678"/>
      <c r="O1084" s="678"/>
      <c r="P1084" s="678"/>
      <c r="Q1084" s="678"/>
      <c r="R1084" s="678"/>
      <c r="S1084" s="678"/>
      <c r="T1084" s="678"/>
      <c r="U1084" s="678"/>
      <c r="V1084" s="678"/>
      <c r="W1084" s="678"/>
      <c r="X1084" s="678"/>
      <c r="Y1084" s="678"/>
      <c r="Z1084" s="679"/>
      <c r="AA1084" s="492"/>
      <c r="AB1084" s="2"/>
    </row>
    <row r="1085" spans="1:28" s="1" customFormat="1" ht="22.5" customHeight="1" x14ac:dyDescent="0.25">
      <c r="A1085" s="522"/>
      <c r="B1085" s="69"/>
      <c r="C1085" s="253"/>
      <c r="D1085" s="247"/>
      <c r="E1085" s="677"/>
      <c r="F1085" s="678"/>
      <c r="G1085" s="678"/>
      <c r="H1085" s="678"/>
      <c r="I1085" s="678"/>
      <c r="J1085" s="678"/>
      <c r="K1085" s="678"/>
      <c r="L1085" s="678"/>
      <c r="M1085" s="678"/>
      <c r="N1085" s="678"/>
      <c r="O1085" s="678"/>
      <c r="P1085" s="678"/>
      <c r="Q1085" s="678"/>
      <c r="R1085" s="678"/>
      <c r="S1085" s="678"/>
      <c r="T1085" s="678"/>
      <c r="U1085" s="678"/>
      <c r="V1085" s="678"/>
      <c r="W1085" s="678"/>
      <c r="X1085" s="678"/>
      <c r="Y1085" s="678"/>
      <c r="Z1085" s="679"/>
      <c r="AA1085" s="492"/>
      <c r="AB1085" s="2"/>
    </row>
    <row r="1086" spans="1:28" s="1" customFormat="1" ht="22.5" customHeight="1" x14ac:dyDescent="0.25">
      <c r="A1086" s="522"/>
      <c r="B1086" s="69"/>
      <c r="C1086" s="253"/>
      <c r="D1086" s="247"/>
      <c r="E1086" s="677"/>
      <c r="F1086" s="678"/>
      <c r="G1086" s="678"/>
      <c r="H1086" s="678"/>
      <c r="I1086" s="678"/>
      <c r="J1086" s="678"/>
      <c r="K1086" s="678"/>
      <c r="L1086" s="678"/>
      <c r="M1086" s="678"/>
      <c r="N1086" s="678"/>
      <c r="O1086" s="678"/>
      <c r="P1086" s="678"/>
      <c r="Q1086" s="678"/>
      <c r="R1086" s="678"/>
      <c r="S1086" s="678"/>
      <c r="T1086" s="678"/>
      <c r="U1086" s="678"/>
      <c r="V1086" s="678"/>
      <c r="W1086" s="678"/>
      <c r="X1086" s="678"/>
      <c r="Y1086" s="678"/>
      <c r="Z1086" s="679"/>
      <c r="AA1086" s="492"/>
      <c r="AB1086" s="2"/>
    </row>
    <row r="1087" spans="1:28" s="1" customFormat="1" ht="22.5" customHeight="1" x14ac:dyDescent="0.25">
      <c r="A1087" s="522"/>
      <c r="B1087" s="484"/>
      <c r="C1087" s="245"/>
      <c r="D1087" s="247"/>
      <c r="E1087" s="677" t="s">
        <v>254</v>
      </c>
      <c r="F1087" s="678"/>
      <c r="G1087" s="678"/>
      <c r="H1087" s="678"/>
      <c r="I1087" s="678"/>
      <c r="J1087" s="678"/>
      <c r="K1087" s="678"/>
      <c r="L1087" s="678"/>
      <c r="M1087" s="678"/>
      <c r="N1087" s="678"/>
      <c r="O1087" s="678"/>
      <c r="P1087" s="678"/>
      <c r="Q1087" s="678"/>
      <c r="R1087" s="678"/>
      <c r="S1087" s="678"/>
      <c r="T1087" s="678"/>
      <c r="U1087" s="678"/>
      <c r="V1087" s="678"/>
      <c r="W1087" s="678"/>
      <c r="X1087" s="678"/>
      <c r="Y1087" s="678"/>
      <c r="Z1087" s="679"/>
      <c r="AA1087" s="492"/>
      <c r="AB1087" s="2"/>
    </row>
    <row r="1088" spans="1:28" s="1" customFormat="1" ht="22.5" customHeight="1" x14ac:dyDescent="0.25">
      <c r="A1088" s="522"/>
      <c r="B1088" s="484"/>
      <c r="C1088" s="245"/>
      <c r="D1088" s="247"/>
      <c r="E1088" s="677"/>
      <c r="F1088" s="678"/>
      <c r="G1088" s="678"/>
      <c r="H1088" s="678"/>
      <c r="I1088" s="678"/>
      <c r="J1088" s="678"/>
      <c r="K1088" s="678"/>
      <c r="L1088" s="678"/>
      <c r="M1088" s="678"/>
      <c r="N1088" s="678"/>
      <c r="O1088" s="678"/>
      <c r="P1088" s="678"/>
      <c r="Q1088" s="678"/>
      <c r="R1088" s="678"/>
      <c r="S1088" s="678"/>
      <c r="T1088" s="678"/>
      <c r="U1088" s="678"/>
      <c r="V1088" s="678"/>
      <c r="W1088" s="678"/>
      <c r="X1088" s="678"/>
      <c r="Y1088" s="678"/>
      <c r="Z1088" s="679"/>
      <c r="AA1088" s="492"/>
      <c r="AB1088" s="2"/>
    </row>
    <row r="1089" spans="1:28" s="1" customFormat="1" ht="22.5" customHeight="1" x14ac:dyDescent="0.25">
      <c r="A1089" s="53"/>
      <c r="B1089" s="527"/>
      <c r="C1089" s="245"/>
      <c r="D1089" s="247"/>
      <c r="E1089" s="469"/>
      <c r="F1089" s="470"/>
      <c r="G1089" s="470"/>
      <c r="H1089" s="470"/>
      <c r="I1089" s="470"/>
      <c r="J1089" s="470"/>
      <c r="K1089" s="470"/>
      <c r="L1089" s="470"/>
      <c r="M1089" s="470"/>
      <c r="N1089" s="470"/>
      <c r="O1089" s="470"/>
      <c r="P1089" s="470"/>
      <c r="Q1089" s="470"/>
      <c r="R1089" s="470"/>
      <c r="S1089" s="470"/>
      <c r="T1089" s="470"/>
      <c r="U1089" s="470"/>
      <c r="V1089" s="470"/>
      <c r="W1089" s="470"/>
      <c r="X1089" s="470"/>
      <c r="Y1089" s="470"/>
      <c r="Z1089" s="471"/>
      <c r="AA1089" s="492"/>
      <c r="AB1089" s="2"/>
    </row>
    <row r="1090" spans="1:28" s="1" customFormat="1" ht="22.5" customHeight="1" x14ac:dyDescent="0.25">
      <c r="A1090" s="54"/>
      <c r="B1090" s="121"/>
      <c r="C1090" s="250"/>
      <c r="D1090" s="251"/>
      <c r="E1090" s="93"/>
      <c r="F1090" s="94"/>
      <c r="G1090" s="94"/>
      <c r="H1090" s="94"/>
      <c r="I1090" s="94"/>
      <c r="J1090" s="94"/>
      <c r="K1090" s="94"/>
      <c r="L1090" s="94"/>
      <c r="M1090" s="94"/>
      <c r="N1090" s="94"/>
      <c r="O1090" s="94"/>
      <c r="P1090" s="94"/>
      <c r="Q1090" s="94"/>
      <c r="R1090" s="94"/>
      <c r="S1090" s="94"/>
      <c r="T1090" s="94"/>
      <c r="U1090" s="94"/>
      <c r="V1090" s="94"/>
      <c r="W1090" s="94"/>
      <c r="X1090" s="94"/>
      <c r="Y1090" s="94"/>
      <c r="Z1090" s="95"/>
      <c r="AA1090" s="25"/>
      <c r="AB1090" s="2"/>
    </row>
    <row r="1091" spans="1:28" s="1" customFormat="1" ht="22.5" customHeight="1" x14ac:dyDescent="0.25">
      <c r="A1091" s="522" t="s">
        <v>579</v>
      </c>
      <c r="B1091" s="484" t="s">
        <v>702</v>
      </c>
      <c r="C1091" s="245"/>
      <c r="D1091" s="275"/>
      <c r="E1091" s="469"/>
      <c r="F1091" s="470"/>
      <c r="G1091" s="470"/>
      <c r="H1091" s="470"/>
      <c r="I1091" s="470"/>
      <c r="J1091" s="470"/>
      <c r="K1091" s="470"/>
      <c r="L1091" s="470"/>
      <c r="M1091" s="470"/>
      <c r="N1091" s="470"/>
      <c r="O1091" s="470"/>
      <c r="P1091" s="470"/>
      <c r="Q1091" s="470"/>
      <c r="R1091" s="470"/>
      <c r="S1091" s="470"/>
      <c r="T1091" s="470"/>
      <c r="U1091" s="470"/>
      <c r="V1091" s="470"/>
      <c r="W1091" s="470"/>
      <c r="X1091" s="470"/>
      <c r="Y1091" s="470"/>
      <c r="Z1091" s="471"/>
      <c r="AA1091" s="492"/>
      <c r="AB1091" s="2"/>
    </row>
    <row r="1092" spans="1:28" s="1" customFormat="1" ht="22.5" customHeight="1" x14ac:dyDescent="0.25">
      <c r="A1092" s="522"/>
      <c r="B1092" s="789" t="s">
        <v>703</v>
      </c>
      <c r="C1092" s="245">
        <v>101</v>
      </c>
      <c r="D1092" s="92" t="s">
        <v>4</v>
      </c>
      <c r="E1092" s="469"/>
      <c r="F1092" s="470"/>
      <c r="G1092" s="470"/>
      <c r="H1092" s="470"/>
      <c r="I1092" s="470"/>
      <c r="J1092" s="470"/>
      <c r="K1092" s="470"/>
      <c r="L1092" s="470"/>
      <c r="M1092" s="470"/>
      <c r="N1092" s="470"/>
      <c r="O1092" s="470"/>
      <c r="P1092" s="470"/>
      <c r="Q1092" s="470"/>
      <c r="R1092" s="470"/>
      <c r="S1092" s="470"/>
      <c r="T1092" s="470"/>
      <c r="U1092" s="470"/>
      <c r="V1092" s="470"/>
      <c r="W1092" s="470"/>
      <c r="X1092" s="470"/>
      <c r="Y1092" s="470"/>
      <c r="Z1092" s="471"/>
      <c r="AA1092" s="492"/>
      <c r="AB1092" s="538">
        <f>VLOOKUP(D1092,$AI$57:$AJ$59,2,FALSE)</f>
        <v>0</v>
      </c>
    </row>
    <row r="1093" spans="1:28" s="1" customFormat="1" ht="22.5" customHeight="1" x14ac:dyDescent="0.25">
      <c r="A1093" s="522"/>
      <c r="B1093" s="789"/>
      <c r="C1093" s="245"/>
      <c r="D1093" s="92"/>
      <c r="E1093" s="469"/>
      <c r="F1093" s="470"/>
      <c r="G1093" s="470"/>
      <c r="H1093" s="470"/>
      <c r="I1093" s="470"/>
      <c r="J1093" s="470"/>
      <c r="K1093" s="470"/>
      <c r="L1093" s="470"/>
      <c r="M1093" s="470"/>
      <c r="N1093" s="470"/>
      <c r="O1093" s="470"/>
      <c r="P1093" s="470"/>
      <c r="Q1093" s="470"/>
      <c r="R1093" s="470"/>
      <c r="S1093" s="470"/>
      <c r="T1093" s="470"/>
      <c r="U1093" s="470"/>
      <c r="V1093" s="470"/>
      <c r="W1093" s="470"/>
      <c r="X1093" s="470"/>
      <c r="Y1093" s="470"/>
      <c r="Z1093" s="471"/>
      <c r="AA1093" s="492"/>
      <c r="AB1093" s="538"/>
    </row>
    <row r="1094" spans="1:28" s="1" customFormat="1" ht="22.5" customHeight="1" x14ac:dyDescent="0.25">
      <c r="A1094" s="522"/>
      <c r="B1094" s="790"/>
      <c r="C1094" s="245"/>
      <c r="D1094" s="247"/>
      <c r="E1094" s="469"/>
      <c r="F1094" s="470"/>
      <c r="G1094" s="470"/>
      <c r="H1094" s="470"/>
      <c r="I1094" s="470"/>
      <c r="J1094" s="470"/>
      <c r="K1094" s="470"/>
      <c r="L1094" s="470"/>
      <c r="M1094" s="470"/>
      <c r="N1094" s="470"/>
      <c r="O1094" s="470"/>
      <c r="P1094" s="470"/>
      <c r="Q1094" s="470"/>
      <c r="R1094" s="470"/>
      <c r="S1094" s="470"/>
      <c r="T1094" s="470"/>
      <c r="U1094" s="470"/>
      <c r="V1094" s="470"/>
      <c r="W1094" s="470"/>
      <c r="X1094" s="470"/>
      <c r="Y1094" s="470"/>
      <c r="Z1094" s="471"/>
      <c r="AA1094" s="492"/>
      <c r="AB1094" s="2"/>
    </row>
    <row r="1095" spans="1:28" s="1" customFormat="1" ht="22.5" customHeight="1" x14ac:dyDescent="0.25">
      <c r="A1095" s="522"/>
      <c r="B1095" s="791"/>
      <c r="C1095" s="245"/>
      <c r="D1095" s="265"/>
      <c r="E1095" s="524"/>
      <c r="F1095" s="494"/>
      <c r="G1095" s="494"/>
      <c r="H1095" s="494"/>
      <c r="I1095" s="494"/>
      <c r="J1095" s="494"/>
      <c r="K1095" s="494"/>
      <c r="L1095" s="494"/>
      <c r="M1095" s="494"/>
      <c r="N1095" s="494"/>
      <c r="O1095" s="494"/>
      <c r="P1095" s="494"/>
      <c r="Q1095" s="494"/>
      <c r="R1095" s="494"/>
      <c r="S1095" s="494"/>
      <c r="T1095" s="494"/>
      <c r="U1095" s="494"/>
      <c r="V1095" s="494"/>
      <c r="W1095" s="494"/>
      <c r="X1095" s="494"/>
      <c r="Y1095" s="494"/>
      <c r="Z1095" s="523"/>
      <c r="AA1095" s="504"/>
      <c r="AB1095" s="2"/>
    </row>
    <row r="1096" spans="1:28" ht="22.5" customHeight="1" x14ac:dyDescent="0.25">
      <c r="A1096" s="122" t="s">
        <v>709</v>
      </c>
      <c r="B1096" s="123" t="s">
        <v>708</v>
      </c>
      <c r="C1096" s="244"/>
      <c r="D1096" s="260"/>
      <c r="E1096" s="148"/>
      <c r="F1096" s="149"/>
      <c r="G1096" s="149"/>
      <c r="H1096" s="149"/>
      <c r="I1096" s="149"/>
      <c r="J1096" s="149"/>
      <c r="K1096" s="149"/>
      <c r="L1096" s="149"/>
      <c r="M1096" s="149"/>
      <c r="N1096" s="149"/>
      <c r="O1096" s="149"/>
      <c r="P1096" s="149"/>
      <c r="Q1096" s="149"/>
      <c r="R1096" s="149"/>
      <c r="S1096" s="149"/>
      <c r="T1096" s="149"/>
      <c r="U1096" s="149"/>
      <c r="V1096" s="149"/>
      <c r="W1096" s="149"/>
      <c r="X1096" s="149"/>
      <c r="Y1096" s="149"/>
      <c r="Z1096" s="510"/>
      <c r="AA1096" s="157"/>
    </row>
    <row r="1097" spans="1:28" ht="22.5" customHeight="1" x14ac:dyDescent="0.25">
      <c r="A1097" s="522"/>
      <c r="B1097" s="484"/>
      <c r="C1097" s="245"/>
      <c r="D1097" s="275"/>
      <c r="E1097" s="150"/>
      <c r="F1097" s="475"/>
      <c r="G1097" s="475"/>
      <c r="H1097" s="475"/>
      <c r="I1097" s="475"/>
      <c r="J1097" s="475"/>
      <c r="K1097" s="475"/>
      <c r="L1097" s="475"/>
      <c r="M1097" s="475"/>
      <c r="N1097" s="475"/>
      <c r="O1097" s="475"/>
      <c r="P1097" s="475"/>
      <c r="Q1097" s="475"/>
      <c r="R1097" s="475"/>
      <c r="S1097" s="475"/>
      <c r="T1097" s="475"/>
      <c r="U1097" s="475"/>
      <c r="V1097" s="475"/>
      <c r="W1097" s="475"/>
      <c r="X1097" s="475"/>
      <c r="Y1097" s="475"/>
      <c r="Z1097" s="484"/>
      <c r="AA1097" s="26"/>
    </row>
    <row r="1098" spans="1:28" ht="22.5" customHeight="1" x14ac:dyDescent="0.25">
      <c r="A1098" s="522" t="s">
        <v>563</v>
      </c>
      <c r="B1098" s="667" t="s">
        <v>710</v>
      </c>
      <c r="C1098" s="245">
        <v>102</v>
      </c>
      <c r="D1098" s="92" t="s">
        <v>4</v>
      </c>
      <c r="E1098" s="677"/>
      <c r="F1098" s="678"/>
      <c r="G1098" s="678"/>
      <c r="H1098" s="678"/>
      <c r="I1098" s="678"/>
      <c r="J1098" s="678"/>
      <c r="K1098" s="678"/>
      <c r="L1098" s="678"/>
      <c r="M1098" s="678"/>
      <c r="N1098" s="678"/>
      <c r="O1098" s="678"/>
      <c r="P1098" s="678"/>
      <c r="Q1098" s="678"/>
      <c r="R1098" s="678"/>
      <c r="S1098" s="678"/>
      <c r="T1098" s="678"/>
      <c r="U1098" s="678"/>
      <c r="V1098" s="678"/>
      <c r="W1098" s="678"/>
      <c r="X1098" s="678"/>
      <c r="Y1098" s="678"/>
      <c r="Z1098" s="679"/>
      <c r="AA1098" s="26"/>
      <c r="AB1098" s="538">
        <f>VLOOKUP(D1098,$AI$57:$AJ$59,2,FALSE)</f>
        <v>0</v>
      </c>
    </row>
    <row r="1099" spans="1:28" ht="22.5" customHeight="1" x14ac:dyDescent="0.25">
      <c r="A1099" s="522"/>
      <c r="B1099" s="667"/>
      <c r="C1099" s="245"/>
      <c r="D1099" s="247"/>
      <c r="E1099" s="677"/>
      <c r="F1099" s="678"/>
      <c r="G1099" s="678"/>
      <c r="H1099" s="678"/>
      <c r="I1099" s="678"/>
      <c r="J1099" s="678"/>
      <c r="K1099" s="678"/>
      <c r="L1099" s="678"/>
      <c r="M1099" s="678"/>
      <c r="N1099" s="678"/>
      <c r="O1099" s="678"/>
      <c r="P1099" s="678"/>
      <c r="Q1099" s="678"/>
      <c r="R1099" s="678"/>
      <c r="S1099" s="678"/>
      <c r="T1099" s="678"/>
      <c r="U1099" s="678"/>
      <c r="V1099" s="678"/>
      <c r="W1099" s="678"/>
      <c r="X1099" s="678"/>
      <c r="Y1099" s="678"/>
      <c r="Z1099" s="679"/>
      <c r="AA1099" s="26"/>
    </row>
    <row r="1100" spans="1:28" ht="22.5" customHeight="1" x14ac:dyDescent="0.25">
      <c r="A1100" s="522"/>
      <c r="B1100" s="667"/>
      <c r="C1100" s="245"/>
      <c r="D1100" s="247"/>
      <c r="E1100" s="469"/>
      <c r="F1100" s="470"/>
      <c r="G1100" s="470"/>
      <c r="H1100" s="470"/>
      <c r="I1100" s="470"/>
      <c r="J1100" s="470"/>
      <c r="K1100" s="470"/>
      <c r="L1100" s="470"/>
      <c r="M1100" s="470"/>
      <c r="N1100" s="470"/>
      <c r="O1100" s="470"/>
      <c r="P1100" s="470"/>
      <c r="Q1100" s="470"/>
      <c r="R1100" s="470"/>
      <c r="S1100" s="470"/>
      <c r="T1100" s="470"/>
      <c r="U1100" s="470"/>
      <c r="V1100" s="470"/>
      <c r="W1100" s="470"/>
      <c r="X1100" s="470"/>
      <c r="Y1100" s="470"/>
      <c r="Z1100" s="471"/>
      <c r="AA1100" s="26"/>
    </row>
    <row r="1101" spans="1:28" ht="22.5" customHeight="1" x14ac:dyDescent="0.25">
      <c r="A1101" s="53"/>
      <c r="B1101" s="734"/>
      <c r="C1101" s="246"/>
      <c r="D1101" s="249"/>
      <c r="E1101" s="469"/>
      <c r="F1101" s="470"/>
      <c r="G1101" s="470"/>
      <c r="H1101" s="470"/>
      <c r="I1101" s="470"/>
      <c r="J1101" s="470"/>
      <c r="K1101" s="470"/>
      <c r="L1101" s="470"/>
      <c r="M1101" s="470"/>
      <c r="N1101" s="470"/>
      <c r="O1101" s="470"/>
      <c r="P1101" s="470"/>
      <c r="Q1101" s="470"/>
      <c r="R1101" s="470"/>
      <c r="S1101" s="470"/>
      <c r="T1101" s="470"/>
      <c r="U1101" s="470"/>
      <c r="V1101" s="470"/>
      <c r="W1101" s="470"/>
      <c r="X1101" s="470"/>
      <c r="Y1101" s="470"/>
      <c r="Z1101" s="471"/>
      <c r="AA1101" s="26"/>
    </row>
    <row r="1102" spans="1:28" ht="22.5" customHeight="1" x14ac:dyDescent="0.25">
      <c r="A1102" s="54"/>
      <c r="B1102" s="121"/>
      <c r="C1102" s="250"/>
      <c r="D1102" s="279"/>
      <c r="E1102" s="93"/>
      <c r="F1102" s="94"/>
      <c r="G1102" s="94"/>
      <c r="H1102" s="94"/>
      <c r="I1102" s="94"/>
      <c r="J1102" s="94"/>
      <c r="K1102" s="94"/>
      <c r="L1102" s="94"/>
      <c r="M1102" s="94"/>
      <c r="N1102" s="94"/>
      <c r="O1102" s="94"/>
      <c r="P1102" s="94"/>
      <c r="Q1102" s="94"/>
      <c r="R1102" s="94"/>
      <c r="S1102" s="94"/>
      <c r="T1102" s="94"/>
      <c r="U1102" s="94"/>
      <c r="V1102" s="94"/>
      <c r="W1102" s="94"/>
      <c r="X1102" s="94"/>
      <c r="Y1102" s="94"/>
      <c r="Z1102" s="95"/>
      <c r="AA1102" s="164"/>
    </row>
    <row r="1103" spans="1:28" ht="22.5" customHeight="1" x14ac:dyDescent="0.25">
      <c r="A1103" s="522" t="s">
        <v>579</v>
      </c>
      <c r="B1103" s="768" t="s">
        <v>711</v>
      </c>
      <c r="C1103" s="245">
        <v>103</v>
      </c>
      <c r="D1103" s="92" t="s">
        <v>4</v>
      </c>
      <c r="E1103" s="677" t="s">
        <v>255</v>
      </c>
      <c r="F1103" s="678"/>
      <c r="G1103" s="678"/>
      <c r="H1103" s="678"/>
      <c r="I1103" s="678"/>
      <c r="J1103" s="678"/>
      <c r="K1103" s="678"/>
      <c r="L1103" s="678"/>
      <c r="M1103" s="678"/>
      <c r="N1103" s="678"/>
      <c r="O1103" s="678"/>
      <c r="P1103" s="678"/>
      <c r="Q1103" s="678"/>
      <c r="R1103" s="678"/>
      <c r="S1103" s="678"/>
      <c r="T1103" s="678"/>
      <c r="U1103" s="678"/>
      <c r="V1103" s="678"/>
      <c r="W1103" s="678"/>
      <c r="X1103" s="678"/>
      <c r="Y1103" s="678"/>
      <c r="Z1103" s="679"/>
      <c r="AA1103" s="666" t="s">
        <v>280</v>
      </c>
      <c r="AB1103" s="538">
        <f>VLOOKUP(D1103,$AI$57:$AJ$59,2,FALSE)</f>
        <v>0</v>
      </c>
    </row>
    <row r="1104" spans="1:28" ht="22.5" customHeight="1" x14ac:dyDescent="0.25">
      <c r="A1104" s="522"/>
      <c r="B1104" s="768"/>
      <c r="C1104" s="266"/>
      <c r="D1104" s="247"/>
      <c r="E1104" s="677"/>
      <c r="F1104" s="678"/>
      <c r="G1104" s="678"/>
      <c r="H1104" s="678"/>
      <c r="I1104" s="678"/>
      <c r="J1104" s="678"/>
      <c r="K1104" s="678"/>
      <c r="L1104" s="678"/>
      <c r="M1104" s="678"/>
      <c r="N1104" s="678"/>
      <c r="O1104" s="678"/>
      <c r="P1104" s="678"/>
      <c r="Q1104" s="678"/>
      <c r="R1104" s="678"/>
      <c r="S1104" s="678"/>
      <c r="T1104" s="678"/>
      <c r="U1104" s="678"/>
      <c r="V1104" s="678"/>
      <c r="W1104" s="678"/>
      <c r="X1104" s="678"/>
      <c r="Y1104" s="678"/>
      <c r="Z1104" s="679"/>
      <c r="AA1104" s="666"/>
    </row>
    <row r="1105" spans="1:27" ht="22.5" customHeight="1" x14ac:dyDescent="0.25">
      <c r="A1105" s="522"/>
      <c r="B1105" s="768"/>
      <c r="C1105" s="266"/>
      <c r="D1105" s="247"/>
      <c r="E1105" s="677"/>
      <c r="F1105" s="678"/>
      <c r="G1105" s="678"/>
      <c r="H1105" s="678"/>
      <c r="I1105" s="678"/>
      <c r="J1105" s="678"/>
      <c r="K1105" s="678"/>
      <c r="L1105" s="678"/>
      <c r="M1105" s="678"/>
      <c r="N1105" s="678"/>
      <c r="O1105" s="678"/>
      <c r="P1105" s="678"/>
      <c r="Q1105" s="678"/>
      <c r="R1105" s="678"/>
      <c r="S1105" s="678"/>
      <c r="T1105" s="678"/>
      <c r="U1105" s="678"/>
      <c r="V1105" s="678"/>
      <c r="W1105" s="678"/>
      <c r="X1105" s="678"/>
      <c r="Y1105" s="678"/>
      <c r="Z1105" s="679"/>
      <c r="AA1105" s="666"/>
    </row>
    <row r="1106" spans="1:27" ht="22.5" customHeight="1" x14ac:dyDescent="0.25">
      <c r="A1106" s="522"/>
      <c r="B1106" s="484"/>
      <c r="C1106" s="245"/>
      <c r="D1106" s="247"/>
      <c r="E1106" s="677"/>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9"/>
      <c r="AA1106" s="666"/>
    </row>
    <row r="1107" spans="1:27" ht="22.5" customHeight="1" x14ac:dyDescent="0.25">
      <c r="A1107" s="522"/>
      <c r="B1107" s="484"/>
      <c r="C1107" s="245"/>
      <c r="D1107" s="247"/>
      <c r="E1107" s="677"/>
      <c r="F1107" s="678"/>
      <c r="G1107" s="678"/>
      <c r="H1107" s="678"/>
      <c r="I1107" s="678"/>
      <c r="J1107" s="678"/>
      <c r="K1107" s="678"/>
      <c r="L1107" s="678"/>
      <c r="M1107" s="678"/>
      <c r="N1107" s="678"/>
      <c r="O1107" s="678"/>
      <c r="P1107" s="678"/>
      <c r="Q1107" s="678"/>
      <c r="R1107" s="678"/>
      <c r="S1107" s="678"/>
      <c r="T1107" s="678"/>
      <c r="U1107" s="678"/>
      <c r="V1107" s="678"/>
      <c r="W1107" s="678"/>
      <c r="X1107" s="678"/>
      <c r="Y1107" s="678"/>
      <c r="Z1107" s="679"/>
      <c r="AA1107" s="666"/>
    </row>
    <row r="1108" spans="1:27" ht="22.5" customHeight="1" x14ac:dyDescent="0.25">
      <c r="A1108" s="522"/>
      <c r="B1108" s="484"/>
      <c r="C1108" s="245"/>
      <c r="D1108" s="247"/>
      <c r="E1108" s="677" t="s">
        <v>537</v>
      </c>
      <c r="F1108" s="678"/>
      <c r="G1108" s="678"/>
      <c r="H1108" s="678"/>
      <c r="I1108" s="678"/>
      <c r="J1108" s="678"/>
      <c r="K1108" s="678"/>
      <c r="L1108" s="678"/>
      <c r="M1108" s="678"/>
      <c r="N1108" s="678"/>
      <c r="O1108" s="678"/>
      <c r="P1108" s="678"/>
      <c r="Q1108" s="678"/>
      <c r="R1108" s="678"/>
      <c r="S1108" s="678"/>
      <c r="T1108" s="678"/>
      <c r="U1108" s="678"/>
      <c r="V1108" s="678"/>
      <c r="W1108" s="678"/>
      <c r="X1108" s="678"/>
      <c r="Y1108" s="678"/>
      <c r="Z1108" s="679"/>
      <c r="AA1108" s="666"/>
    </row>
    <row r="1109" spans="1:27" ht="22.5" customHeight="1" x14ac:dyDescent="0.25">
      <c r="A1109" s="522"/>
      <c r="B1109" s="484"/>
      <c r="C1109" s="245"/>
      <c r="D1109" s="247"/>
      <c r="E1109" s="677"/>
      <c r="F1109" s="678"/>
      <c r="G1109" s="678"/>
      <c r="H1109" s="678"/>
      <c r="I1109" s="678"/>
      <c r="J1109" s="678"/>
      <c r="K1109" s="678"/>
      <c r="L1109" s="678"/>
      <c r="M1109" s="678"/>
      <c r="N1109" s="678"/>
      <c r="O1109" s="678"/>
      <c r="P1109" s="678"/>
      <c r="Q1109" s="678"/>
      <c r="R1109" s="678"/>
      <c r="S1109" s="678"/>
      <c r="T1109" s="678"/>
      <c r="U1109" s="678"/>
      <c r="V1109" s="678"/>
      <c r="W1109" s="678"/>
      <c r="X1109" s="678"/>
      <c r="Y1109" s="678"/>
      <c r="Z1109" s="679"/>
      <c r="AA1109" s="666"/>
    </row>
    <row r="1110" spans="1:27" ht="22.5" customHeight="1" x14ac:dyDescent="0.25">
      <c r="A1110" s="522"/>
      <c r="B1110" s="484"/>
      <c r="C1110" s="245"/>
      <c r="D1110" s="247"/>
      <c r="E1110" s="677"/>
      <c r="F1110" s="678"/>
      <c r="G1110" s="678"/>
      <c r="H1110" s="678"/>
      <c r="I1110" s="678"/>
      <c r="J1110" s="678"/>
      <c r="K1110" s="678"/>
      <c r="L1110" s="678"/>
      <c r="M1110" s="678"/>
      <c r="N1110" s="678"/>
      <c r="O1110" s="678"/>
      <c r="P1110" s="678"/>
      <c r="Q1110" s="678"/>
      <c r="R1110" s="678"/>
      <c r="S1110" s="678"/>
      <c r="T1110" s="678"/>
      <c r="U1110" s="678"/>
      <c r="V1110" s="678"/>
      <c r="W1110" s="678"/>
      <c r="X1110" s="678"/>
      <c r="Y1110" s="678"/>
      <c r="Z1110" s="679"/>
      <c r="AA1110" s="492"/>
    </row>
    <row r="1111" spans="1:27" ht="22.5" customHeight="1" x14ac:dyDescent="0.25">
      <c r="A1111" s="522"/>
      <c r="B1111" s="484"/>
      <c r="C1111" s="245"/>
      <c r="D1111" s="247"/>
      <c r="E1111" s="677"/>
      <c r="F1111" s="678"/>
      <c r="G1111" s="678"/>
      <c r="H1111" s="678"/>
      <c r="I1111" s="678"/>
      <c r="J1111" s="678"/>
      <c r="K1111" s="678"/>
      <c r="L1111" s="678"/>
      <c r="M1111" s="678"/>
      <c r="N1111" s="678"/>
      <c r="O1111" s="678"/>
      <c r="P1111" s="678"/>
      <c r="Q1111" s="678"/>
      <c r="R1111" s="678"/>
      <c r="S1111" s="678"/>
      <c r="T1111" s="678"/>
      <c r="U1111" s="678"/>
      <c r="V1111" s="678"/>
      <c r="W1111" s="678"/>
      <c r="X1111" s="678"/>
      <c r="Y1111" s="678"/>
      <c r="Z1111" s="679"/>
      <c r="AA1111" s="26"/>
    </row>
    <row r="1112" spans="1:27" ht="22.5" customHeight="1" x14ac:dyDescent="0.25">
      <c r="A1112" s="522"/>
      <c r="B1112" s="484"/>
      <c r="C1112" s="245"/>
      <c r="D1112" s="247"/>
      <c r="E1112" s="677"/>
      <c r="F1112" s="678"/>
      <c r="G1112" s="678"/>
      <c r="H1112" s="678"/>
      <c r="I1112" s="678"/>
      <c r="J1112" s="678"/>
      <c r="K1112" s="678"/>
      <c r="L1112" s="678"/>
      <c r="M1112" s="678"/>
      <c r="N1112" s="678"/>
      <c r="O1112" s="678"/>
      <c r="P1112" s="678"/>
      <c r="Q1112" s="678"/>
      <c r="R1112" s="678"/>
      <c r="S1112" s="678"/>
      <c r="T1112" s="678"/>
      <c r="U1112" s="678"/>
      <c r="V1112" s="678"/>
      <c r="W1112" s="678"/>
      <c r="X1112" s="678"/>
      <c r="Y1112" s="678"/>
      <c r="Z1112" s="679"/>
      <c r="AA1112" s="26"/>
    </row>
    <row r="1113" spans="1:27" ht="22.5" customHeight="1" x14ac:dyDescent="0.25">
      <c r="A1113" s="522"/>
      <c r="B1113" s="484"/>
      <c r="C1113" s="245"/>
      <c r="D1113" s="247"/>
      <c r="E1113" s="677"/>
      <c r="F1113" s="678"/>
      <c r="G1113" s="678"/>
      <c r="H1113" s="678"/>
      <c r="I1113" s="678"/>
      <c r="J1113" s="678"/>
      <c r="K1113" s="678"/>
      <c r="L1113" s="678"/>
      <c r="M1113" s="678"/>
      <c r="N1113" s="678"/>
      <c r="O1113" s="678"/>
      <c r="P1113" s="678"/>
      <c r="Q1113" s="678"/>
      <c r="R1113" s="678"/>
      <c r="S1113" s="678"/>
      <c r="T1113" s="678"/>
      <c r="U1113" s="678"/>
      <c r="V1113" s="678"/>
      <c r="W1113" s="678"/>
      <c r="X1113" s="678"/>
      <c r="Y1113" s="678"/>
      <c r="Z1113" s="679"/>
      <c r="AA1113" s="26"/>
    </row>
    <row r="1114" spans="1:27" ht="22.5" customHeight="1" x14ac:dyDescent="0.25">
      <c r="A1114" s="522"/>
      <c r="B1114" s="484"/>
      <c r="C1114" s="245"/>
      <c r="D1114" s="247"/>
      <c r="E1114" s="704" t="s">
        <v>540</v>
      </c>
      <c r="F1114" s="680"/>
      <c r="G1114" s="680"/>
      <c r="H1114" s="680"/>
      <c r="I1114" s="680"/>
      <c r="J1114" s="680"/>
      <c r="K1114" s="680"/>
      <c r="L1114" s="680"/>
      <c r="M1114" s="680"/>
      <c r="N1114" s="680"/>
      <c r="O1114" s="680"/>
      <c r="P1114" s="680"/>
      <c r="Q1114" s="680"/>
      <c r="R1114" s="680"/>
      <c r="S1114" s="680"/>
      <c r="T1114" s="680"/>
      <c r="U1114" s="680"/>
      <c r="V1114" s="680"/>
      <c r="W1114" s="680"/>
      <c r="X1114" s="680"/>
      <c r="Y1114" s="680"/>
      <c r="Z1114" s="667"/>
      <c r="AA1114" s="666" t="s">
        <v>259</v>
      </c>
    </row>
    <row r="1115" spans="1:27" ht="22.5" customHeight="1" x14ac:dyDescent="0.25">
      <c r="A1115" s="522"/>
      <c r="B1115" s="484"/>
      <c r="C1115" s="245"/>
      <c r="D1115" s="247"/>
      <c r="E1115" s="704"/>
      <c r="F1115" s="680"/>
      <c r="G1115" s="680"/>
      <c r="H1115" s="680"/>
      <c r="I1115" s="680"/>
      <c r="J1115" s="680"/>
      <c r="K1115" s="680"/>
      <c r="L1115" s="680"/>
      <c r="M1115" s="680"/>
      <c r="N1115" s="680"/>
      <c r="O1115" s="680"/>
      <c r="P1115" s="680"/>
      <c r="Q1115" s="680"/>
      <c r="R1115" s="680"/>
      <c r="S1115" s="680"/>
      <c r="T1115" s="680"/>
      <c r="U1115" s="680"/>
      <c r="V1115" s="680"/>
      <c r="W1115" s="680"/>
      <c r="X1115" s="680"/>
      <c r="Y1115" s="680"/>
      <c r="Z1115" s="667"/>
      <c r="AA1115" s="666"/>
    </row>
    <row r="1116" spans="1:27" ht="22.5" customHeight="1" x14ac:dyDescent="0.25">
      <c r="A1116" s="522"/>
      <c r="B1116" s="484"/>
      <c r="C1116" s="245"/>
      <c r="D1116" s="247"/>
      <c r="E1116" s="704"/>
      <c r="F1116" s="680"/>
      <c r="G1116" s="680"/>
      <c r="H1116" s="680"/>
      <c r="I1116" s="680"/>
      <c r="J1116" s="680"/>
      <c r="K1116" s="680"/>
      <c r="L1116" s="680"/>
      <c r="M1116" s="680"/>
      <c r="N1116" s="680"/>
      <c r="O1116" s="680"/>
      <c r="P1116" s="680"/>
      <c r="Q1116" s="680"/>
      <c r="R1116" s="680"/>
      <c r="S1116" s="680"/>
      <c r="T1116" s="680"/>
      <c r="U1116" s="680"/>
      <c r="V1116" s="680"/>
      <c r="W1116" s="680"/>
      <c r="X1116" s="680"/>
      <c r="Y1116" s="680"/>
      <c r="Z1116" s="667"/>
      <c r="AA1116" s="666"/>
    </row>
    <row r="1117" spans="1:27" ht="22.5" customHeight="1" x14ac:dyDescent="0.25">
      <c r="A1117" s="522"/>
      <c r="B1117" s="484"/>
      <c r="C1117" s="245"/>
      <c r="D1117" s="247"/>
      <c r="E1117" s="704"/>
      <c r="F1117" s="680"/>
      <c r="G1117" s="680"/>
      <c r="H1117" s="680"/>
      <c r="I1117" s="680"/>
      <c r="J1117" s="680"/>
      <c r="K1117" s="680"/>
      <c r="L1117" s="680"/>
      <c r="M1117" s="680"/>
      <c r="N1117" s="680"/>
      <c r="O1117" s="680"/>
      <c r="P1117" s="680"/>
      <c r="Q1117" s="680"/>
      <c r="R1117" s="680"/>
      <c r="S1117" s="680"/>
      <c r="T1117" s="680"/>
      <c r="U1117" s="680"/>
      <c r="V1117" s="680"/>
      <c r="W1117" s="680"/>
      <c r="X1117" s="680"/>
      <c r="Y1117" s="680"/>
      <c r="Z1117" s="667"/>
      <c r="AA1117" s="666"/>
    </row>
    <row r="1118" spans="1:27" ht="22.5" customHeight="1" x14ac:dyDescent="0.25">
      <c r="A1118" s="522"/>
      <c r="B1118" s="484"/>
      <c r="C1118" s="245"/>
      <c r="D1118" s="247"/>
      <c r="E1118" s="735" t="s">
        <v>539</v>
      </c>
      <c r="F1118" s="736"/>
      <c r="G1118" s="736"/>
      <c r="H1118" s="736"/>
      <c r="I1118" s="736"/>
      <c r="J1118" s="736"/>
      <c r="K1118" s="736"/>
      <c r="L1118" s="736"/>
      <c r="M1118" s="736"/>
      <c r="N1118" s="736"/>
      <c r="O1118" s="736"/>
      <c r="P1118" s="736"/>
      <c r="Q1118" s="736"/>
      <c r="R1118" s="736"/>
      <c r="S1118" s="736"/>
      <c r="T1118" s="736"/>
      <c r="U1118" s="736"/>
      <c r="V1118" s="736"/>
      <c r="W1118" s="736"/>
      <c r="X1118" s="736"/>
      <c r="Y1118" s="736"/>
      <c r="Z1118" s="737"/>
      <c r="AA1118" s="26"/>
    </row>
    <row r="1119" spans="1:27" ht="22.5" customHeight="1" x14ac:dyDescent="0.25">
      <c r="A1119" s="522"/>
      <c r="B1119" s="484"/>
      <c r="C1119" s="245"/>
      <c r="D1119" s="247"/>
      <c r="E1119" s="738"/>
      <c r="F1119" s="739"/>
      <c r="G1119" s="739"/>
      <c r="H1119" s="739"/>
      <c r="I1119" s="739"/>
      <c r="J1119" s="739"/>
      <c r="K1119" s="739"/>
      <c r="L1119" s="739"/>
      <c r="M1119" s="739"/>
      <c r="N1119" s="739"/>
      <c r="O1119" s="739"/>
      <c r="P1119" s="739"/>
      <c r="Q1119" s="739"/>
      <c r="R1119" s="739"/>
      <c r="S1119" s="739"/>
      <c r="T1119" s="739"/>
      <c r="U1119" s="739"/>
      <c r="V1119" s="739"/>
      <c r="W1119" s="739"/>
      <c r="X1119" s="739"/>
      <c r="Y1119" s="739"/>
      <c r="Z1119" s="740"/>
      <c r="AA1119" s="26"/>
    </row>
    <row r="1120" spans="1:27" ht="22.5" customHeight="1" x14ac:dyDescent="0.25">
      <c r="A1120" s="522"/>
      <c r="B1120" s="484"/>
      <c r="C1120" s="245"/>
      <c r="D1120" s="247"/>
      <c r="E1120" s="738"/>
      <c r="F1120" s="739"/>
      <c r="G1120" s="739"/>
      <c r="H1120" s="739"/>
      <c r="I1120" s="739"/>
      <c r="J1120" s="739"/>
      <c r="K1120" s="739"/>
      <c r="L1120" s="739"/>
      <c r="M1120" s="739"/>
      <c r="N1120" s="739"/>
      <c r="O1120" s="739"/>
      <c r="P1120" s="739"/>
      <c r="Q1120" s="739"/>
      <c r="R1120" s="739"/>
      <c r="S1120" s="739"/>
      <c r="T1120" s="739"/>
      <c r="U1120" s="739"/>
      <c r="V1120" s="739"/>
      <c r="W1120" s="739"/>
      <c r="X1120" s="739"/>
      <c r="Y1120" s="739"/>
      <c r="Z1120" s="740"/>
      <c r="AA1120" s="26"/>
    </row>
    <row r="1121" spans="1:28" ht="22.5" customHeight="1" x14ac:dyDescent="0.25">
      <c r="A1121" s="522"/>
      <c r="B1121" s="484"/>
      <c r="C1121" s="245"/>
      <c r="D1121" s="247"/>
      <c r="E1121" s="738"/>
      <c r="F1121" s="739"/>
      <c r="G1121" s="739"/>
      <c r="H1121" s="739"/>
      <c r="I1121" s="739"/>
      <c r="J1121" s="739"/>
      <c r="K1121" s="739"/>
      <c r="L1121" s="739"/>
      <c r="M1121" s="739"/>
      <c r="N1121" s="739"/>
      <c r="O1121" s="739"/>
      <c r="P1121" s="739"/>
      <c r="Q1121" s="739"/>
      <c r="R1121" s="739"/>
      <c r="S1121" s="739"/>
      <c r="T1121" s="739"/>
      <c r="U1121" s="739"/>
      <c r="V1121" s="739"/>
      <c r="W1121" s="739"/>
      <c r="X1121" s="739"/>
      <c r="Y1121" s="739"/>
      <c r="Z1121" s="740"/>
      <c r="AA1121" s="26"/>
    </row>
    <row r="1122" spans="1:28" ht="22.5" customHeight="1" x14ac:dyDescent="0.25">
      <c r="A1122" s="522"/>
      <c r="B1122" s="484"/>
      <c r="C1122" s="245"/>
      <c r="D1122" s="247"/>
      <c r="E1122" s="738"/>
      <c r="F1122" s="739"/>
      <c r="G1122" s="739"/>
      <c r="H1122" s="739"/>
      <c r="I1122" s="739"/>
      <c r="J1122" s="739"/>
      <c r="K1122" s="739"/>
      <c r="L1122" s="739"/>
      <c r="M1122" s="739"/>
      <c r="N1122" s="739"/>
      <c r="O1122" s="739"/>
      <c r="P1122" s="739"/>
      <c r="Q1122" s="739"/>
      <c r="R1122" s="739"/>
      <c r="S1122" s="739"/>
      <c r="T1122" s="739"/>
      <c r="U1122" s="739"/>
      <c r="V1122" s="739"/>
      <c r="W1122" s="739"/>
      <c r="X1122" s="739"/>
      <c r="Y1122" s="739"/>
      <c r="Z1122" s="740"/>
      <c r="AA1122" s="26"/>
    </row>
    <row r="1123" spans="1:28" ht="22.5" customHeight="1" x14ac:dyDescent="0.25">
      <c r="A1123" s="522"/>
      <c r="B1123" s="484"/>
      <c r="C1123" s="245"/>
      <c r="D1123" s="247"/>
      <c r="E1123" s="738"/>
      <c r="F1123" s="739"/>
      <c r="G1123" s="739"/>
      <c r="H1123" s="739"/>
      <c r="I1123" s="739"/>
      <c r="J1123" s="739"/>
      <c r="K1123" s="739"/>
      <c r="L1123" s="739"/>
      <c r="M1123" s="739"/>
      <c r="N1123" s="739"/>
      <c r="O1123" s="739"/>
      <c r="P1123" s="739"/>
      <c r="Q1123" s="739"/>
      <c r="R1123" s="739"/>
      <c r="S1123" s="739"/>
      <c r="T1123" s="739"/>
      <c r="U1123" s="739"/>
      <c r="V1123" s="739"/>
      <c r="W1123" s="739"/>
      <c r="X1123" s="739"/>
      <c r="Y1123" s="739"/>
      <c r="Z1123" s="740"/>
      <c r="AA1123" s="26"/>
    </row>
    <row r="1124" spans="1:28" ht="22.5" customHeight="1" x14ac:dyDescent="0.25">
      <c r="A1124" s="53"/>
      <c r="B1124" s="527"/>
      <c r="C1124" s="246"/>
      <c r="D1124" s="249"/>
      <c r="E1124" s="738"/>
      <c r="F1124" s="739"/>
      <c r="G1124" s="739"/>
      <c r="H1124" s="739"/>
      <c r="I1124" s="739"/>
      <c r="J1124" s="739"/>
      <c r="K1124" s="739"/>
      <c r="L1124" s="739"/>
      <c r="M1124" s="739"/>
      <c r="N1124" s="739"/>
      <c r="O1124" s="739"/>
      <c r="P1124" s="739"/>
      <c r="Q1124" s="739"/>
      <c r="R1124" s="739"/>
      <c r="S1124" s="739"/>
      <c r="T1124" s="739"/>
      <c r="U1124" s="739"/>
      <c r="V1124" s="739"/>
      <c r="W1124" s="739"/>
      <c r="X1124" s="739"/>
      <c r="Y1124" s="739"/>
      <c r="Z1124" s="740"/>
      <c r="AA1124" s="375"/>
    </row>
    <row r="1125" spans="1:28" ht="22.5" customHeight="1" x14ac:dyDescent="0.25">
      <c r="A1125" s="54"/>
      <c r="B1125" s="121"/>
      <c r="C1125" s="250"/>
      <c r="D1125" s="279"/>
      <c r="E1125" s="93"/>
      <c r="F1125" s="94"/>
      <c r="G1125" s="94"/>
      <c r="H1125" s="94"/>
      <c r="I1125" s="94"/>
      <c r="J1125" s="94"/>
      <c r="K1125" s="94"/>
      <c r="L1125" s="94"/>
      <c r="M1125" s="94"/>
      <c r="N1125" s="94"/>
      <c r="O1125" s="94"/>
      <c r="P1125" s="94"/>
      <c r="Q1125" s="94"/>
      <c r="R1125" s="94"/>
      <c r="S1125" s="94"/>
      <c r="T1125" s="94"/>
      <c r="U1125" s="94"/>
      <c r="V1125" s="94"/>
      <c r="W1125" s="94"/>
      <c r="X1125" s="94"/>
      <c r="Y1125" s="94"/>
      <c r="Z1125" s="95"/>
      <c r="AA1125" s="164"/>
    </row>
    <row r="1126" spans="1:28" ht="22.5" customHeight="1" x14ac:dyDescent="0.25">
      <c r="A1126" s="522" t="s">
        <v>609</v>
      </c>
      <c r="B1126" s="667" t="s">
        <v>740</v>
      </c>
      <c r="C1126" s="245">
        <v>104</v>
      </c>
      <c r="D1126" s="92" t="s">
        <v>221</v>
      </c>
      <c r="E1126" s="677" t="s">
        <v>270</v>
      </c>
      <c r="F1126" s="678"/>
      <c r="G1126" s="678"/>
      <c r="H1126" s="678"/>
      <c r="I1126" s="678"/>
      <c r="J1126" s="678"/>
      <c r="K1126" s="678"/>
      <c r="L1126" s="678"/>
      <c r="M1126" s="678"/>
      <c r="N1126" s="678"/>
      <c r="O1126" s="678"/>
      <c r="P1126" s="678"/>
      <c r="Q1126" s="678"/>
      <c r="R1126" s="678"/>
      <c r="S1126" s="678"/>
      <c r="T1126" s="678"/>
      <c r="U1126" s="678"/>
      <c r="V1126" s="678"/>
      <c r="W1126" s="678"/>
      <c r="X1126" s="678"/>
      <c r="Y1126" s="678"/>
      <c r="Z1126" s="679"/>
      <c r="AA1126" s="725" t="s">
        <v>800</v>
      </c>
      <c r="AB1126" s="538">
        <f>VLOOKUP(D1126,AI61:AJ63,2,FALSE)</f>
        <v>0</v>
      </c>
    </row>
    <row r="1127" spans="1:28" ht="22.5" customHeight="1" x14ac:dyDescent="0.25">
      <c r="A1127" s="522"/>
      <c r="B1127" s="667"/>
      <c r="C1127" s="245"/>
      <c r="D1127" s="247"/>
      <c r="E1127" s="765" t="s">
        <v>271</v>
      </c>
      <c r="F1127" s="766"/>
      <c r="G1127" s="766"/>
      <c r="H1127" s="766"/>
      <c r="I1127" s="766"/>
      <c r="J1127" s="766"/>
      <c r="K1127" s="766"/>
      <c r="L1127" s="766"/>
      <c r="M1127" s="766"/>
      <c r="N1127" s="766"/>
      <c r="O1127" s="766"/>
      <c r="P1127" s="766"/>
      <c r="Q1127" s="766"/>
      <c r="R1127" s="766"/>
      <c r="S1127" s="766"/>
      <c r="T1127" s="766"/>
      <c r="U1127" s="766"/>
      <c r="V1127" s="766"/>
      <c r="W1127" s="766"/>
      <c r="X1127" s="766"/>
      <c r="Y1127" s="766"/>
      <c r="Z1127" s="767"/>
      <c r="AA1127" s="725"/>
    </row>
    <row r="1128" spans="1:28" ht="22.5" customHeight="1" x14ac:dyDescent="0.25">
      <c r="A1128" s="522"/>
      <c r="B1128" s="667"/>
      <c r="C1128" s="245"/>
      <c r="D1128" s="247"/>
      <c r="E1128" s="480"/>
      <c r="F1128" s="678" t="s">
        <v>542</v>
      </c>
      <c r="G1128" s="678"/>
      <c r="H1128" s="678"/>
      <c r="I1128" s="678"/>
      <c r="J1128" s="678"/>
      <c r="K1128" s="678"/>
      <c r="L1128" s="678"/>
      <c r="M1128" s="678"/>
      <c r="N1128" s="678"/>
      <c r="O1128" s="678"/>
      <c r="P1128" s="678"/>
      <c r="Q1128" s="678"/>
      <c r="R1128" s="678"/>
      <c r="S1128" s="678"/>
      <c r="T1128" s="678"/>
      <c r="U1128" s="678"/>
      <c r="V1128" s="678"/>
      <c r="W1128" s="678"/>
      <c r="X1128" s="678"/>
      <c r="Y1128" s="678"/>
      <c r="Z1128" s="471"/>
      <c r="AA1128" s="26"/>
    </row>
    <row r="1129" spans="1:28" ht="22.5" customHeight="1" x14ac:dyDescent="0.25">
      <c r="A1129" s="522"/>
      <c r="B1129" s="667"/>
      <c r="C1129" s="245"/>
      <c r="D1129" s="247"/>
      <c r="E1129" s="480"/>
      <c r="F1129" s="678" t="s">
        <v>543</v>
      </c>
      <c r="G1129" s="678"/>
      <c r="H1129" s="678"/>
      <c r="I1129" s="678"/>
      <c r="J1129" s="678"/>
      <c r="K1129" s="678"/>
      <c r="L1129" s="678"/>
      <c r="M1129" s="678"/>
      <c r="N1129" s="678"/>
      <c r="O1129" s="678"/>
      <c r="P1129" s="678"/>
      <c r="Q1129" s="678"/>
      <c r="R1129" s="678"/>
      <c r="S1129" s="678"/>
      <c r="T1129" s="678"/>
      <c r="U1129" s="678"/>
      <c r="V1129" s="678"/>
      <c r="W1129" s="678"/>
      <c r="X1129" s="678"/>
      <c r="Y1129" s="678"/>
      <c r="Z1129" s="471"/>
      <c r="AA1129" s="26"/>
    </row>
    <row r="1130" spans="1:28" ht="22.5" customHeight="1" x14ac:dyDescent="0.25">
      <c r="A1130" s="522"/>
      <c r="B1130" s="667"/>
      <c r="C1130" s="245"/>
      <c r="D1130" s="247"/>
      <c r="E1130" s="677" t="s">
        <v>272</v>
      </c>
      <c r="F1130" s="678"/>
      <c r="G1130" s="678"/>
      <c r="H1130" s="678"/>
      <c r="I1130" s="678"/>
      <c r="J1130" s="678"/>
      <c r="K1130" s="678"/>
      <c r="L1130" s="678"/>
      <c r="M1130" s="678"/>
      <c r="N1130" s="678"/>
      <c r="O1130" s="678"/>
      <c r="P1130" s="678"/>
      <c r="Q1130" s="678"/>
      <c r="R1130" s="678"/>
      <c r="S1130" s="678"/>
      <c r="T1130" s="678"/>
      <c r="U1130" s="678"/>
      <c r="V1130" s="678"/>
      <c r="W1130" s="678"/>
      <c r="X1130" s="678"/>
      <c r="Y1130" s="678"/>
      <c r="Z1130" s="679"/>
      <c r="AA1130" s="26"/>
    </row>
    <row r="1131" spans="1:28" ht="22.5" customHeight="1" x14ac:dyDescent="0.25">
      <c r="A1131" s="522"/>
      <c r="B1131" s="484"/>
      <c r="C1131" s="245"/>
      <c r="D1131" s="247"/>
      <c r="E1131" s="480"/>
      <c r="F1131" s="678" t="s">
        <v>544</v>
      </c>
      <c r="G1131" s="678"/>
      <c r="H1131" s="678"/>
      <c r="I1131" s="678"/>
      <c r="J1131" s="678"/>
      <c r="K1131" s="678"/>
      <c r="L1131" s="678"/>
      <c r="M1131" s="678"/>
      <c r="N1131" s="678"/>
      <c r="O1131" s="678"/>
      <c r="P1131" s="678"/>
      <c r="Q1131" s="678"/>
      <c r="R1131" s="678"/>
      <c r="S1131" s="678"/>
      <c r="T1131" s="678"/>
      <c r="U1131" s="678"/>
      <c r="V1131" s="678"/>
      <c r="W1131" s="678"/>
      <c r="X1131" s="678"/>
      <c r="Y1131" s="678"/>
      <c r="Z1131" s="471"/>
      <c r="AA1131" s="26"/>
    </row>
    <row r="1132" spans="1:28" ht="22.5" customHeight="1" x14ac:dyDescent="0.25">
      <c r="A1132" s="53"/>
      <c r="B1132" s="484"/>
      <c r="C1132" s="245"/>
      <c r="D1132" s="247"/>
      <c r="E1132" s="469"/>
      <c r="F1132" s="470"/>
      <c r="G1132" s="470"/>
      <c r="H1132" s="470"/>
      <c r="I1132" s="470"/>
      <c r="J1132" s="470"/>
      <c r="K1132" s="470"/>
      <c r="L1132" s="470"/>
      <c r="M1132" s="470"/>
      <c r="N1132" s="470"/>
      <c r="O1132" s="470"/>
      <c r="P1132" s="470"/>
      <c r="Q1132" s="470"/>
      <c r="R1132" s="470"/>
      <c r="S1132" s="470"/>
      <c r="T1132" s="470"/>
      <c r="U1132" s="470"/>
      <c r="V1132" s="470"/>
      <c r="W1132" s="470"/>
      <c r="X1132" s="470"/>
      <c r="Y1132" s="470"/>
      <c r="Z1132" s="471"/>
      <c r="AA1132" s="26"/>
    </row>
    <row r="1133" spans="1:28" ht="22.5" customHeight="1" x14ac:dyDescent="0.25">
      <c r="A1133" s="54"/>
      <c r="B1133" s="121"/>
      <c r="C1133" s="250"/>
      <c r="D1133" s="251"/>
      <c r="E1133" s="93"/>
      <c r="F1133" s="94"/>
      <c r="G1133" s="94"/>
      <c r="H1133" s="94"/>
      <c r="I1133" s="94"/>
      <c r="J1133" s="94"/>
      <c r="K1133" s="94"/>
      <c r="L1133" s="94"/>
      <c r="M1133" s="94"/>
      <c r="N1133" s="94"/>
      <c r="O1133" s="94"/>
      <c r="P1133" s="94"/>
      <c r="Q1133" s="94"/>
      <c r="R1133" s="94"/>
      <c r="S1133" s="94"/>
      <c r="T1133" s="94"/>
      <c r="U1133" s="94"/>
      <c r="V1133" s="94"/>
      <c r="W1133" s="94"/>
      <c r="X1133" s="94"/>
      <c r="Y1133" s="94"/>
      <c r="Z1133" s="95"/>
      <c r="AA1133" s="164"/>
    </row>
    <row r="1134" spans="1:28" s="1" customFormat="1" ht="22.5" customHeight="1" x14ac:dyDescent="0.25">
      <c r="A1134" s="522" t="s">
        <v>613</v>
      </c>
      <c r="B1134" s="484" t="s">
        <v>712</v>
      </c>
      <c r="C1134" s="245"/>
      <c r="D1134" s="275"/>
      <c r="E1134" s="469"/>
      <c r="F1134" s="470"/>
      <c r="G1134" s="470"/>
      <c r="H1134" s="470"/>
      <c r="I1134" s="470"/>
      <c r="J1134" s="470"/>
      <c r="K1134" s="470"/>
      <c r="L1134" s="470"/>
      <c r="M1134" s="470"/>
      <c r="N1134" s="470"/>
      <c r="O1134" s="470"/>
      <c r="P1134" s="470"/>
      <c r="Q1134" s="470"/>
      <c r="R1134" s="470"/>
      <c r="S1134" s="470"/>
      <c r="T1134" s="470"/>
      <c r="U1134" s="470"/>
      <c r="V1134" s="470"/>
      <c r="W1134" s="470"/>
      <c r="X1134" s="470"/>
      <c r="Y1134" s="470"/>
      <c r="Z1134" s="471"/>
      <c r="AA1134" s="26"/>
      <c r="AB1134" s="2"/>
    </row>
    <row r="1135" spans="1:28" s="1" customFormat="1" ht="22.5" customHeight="1" x14ac:dyDescent="0.25">
      <c r="A1135" s="522"/>
      <c r="B1135" s="667" t="s">
        <v>713</v>
      </c>
      <c r="C1135" s="245">
        <v>105</v>
      </c>
      <c r="D1135" s="92" t="s">
        <v>802</v>
      </c>
      <c r="E1135" s="677" t="s">
        <v>541</v>
      </c>
      <c r="F1135" s="678"/>
      <c r="G1135" s="678"/>
      <c r="H1135" s="678"/>
      <c r="I1135" s="678"/>
      <c r="J1135" s="678"/>
      <c r="K1135" s="678"/>
      <c r="L1135" s="678"/>
      <c r="M1135" s="678"/>
      <c r="N1135" s="678"/>
      <c r="O1135" s="678"/>
      <c r="P1135" s="678"/>
      <c r="Q1135" s="678"/>
      <c r="R1135" s="678"/>
      <c r="S1135" s="678"/>
      <c r="T1135" s="678"/>
      <c r="U1135" s="678"/>
      <c r="V1135" s="678"/>
      <c r="W1135" s="678"/>
      <c r="X1135" s="678"/>
      <c r="Y1135" s="678"/>
      <c r="Z1135" s="679"/>
      <c r="AA1135" s="725" t="s">
        <v>801</v>
      </c>
      <c r="AB1135" s="538">
        <f>VLOOKUP(D1135,$AI$65:$AJ$68,2,FALSE)</f>
        <v>0</v>
      </c>
    </row>
    <row r="1136" spans="1:28" s="1" customFormat="1" ht="22.5" customHeight="1" x14ac:dyDescent="0.25">
      <c r="A1136" s="522"/>
      <c r="B1136" s="667"/>
      <c r="C1136" s="245"/>
      <c r="D1136" s="248"/>
      <c r="E1136" s="677"/>
      <c r="F1136" s="678"/>
      <c r="G1136" s="678"/>
      <c r="H1136" s="678"/>
      <c r="I1136" s="678"/>
      <c r="J1136" s="678"/>
      <c r="K1136" s="678"/>
      <c r="L1136" s="678"/>
      <c r="M1136" s="678"/>
      <c r="N1136" s="678"/>
      <c r="O1136" s="678"/>
      <c r="P1136" s="678"/>
      <c r="Q1136" s="678"/>
      <c r="R1136" s="678"/>
      <c r="S1136" s="678"/>
      <c r="T1136" s="678"/>
      <c r="U1136" s="678"/>
      <c r="V1136" s="678"/>
      <c r="W1136" s="678"/>
      <c r="X1136" s="678"/>
      <c r="Y1136" s="678"/>
      <c r="Z1136" s="679"/>
      <c r="AA1136" s="725"/>
      <c r="AB1136" s="2"/>
    </row>
    <row r="1137" spans="1:28" s="1" customFormat="1" ht="22.5" customHeight="1" thickBot="1" x14ac:dyDescent="0.3">
      <c r="A1137" s="170"/>
      <c r="B1137" s="171"/>
      <c r="C1137" s="267"/>
      <c r="D1137" s="268"/>
      <c r="E1137" s="377"/>
      <c r="F1137" s="378"/>
      <c r="G1137" s="378"/>
      <c r="H1137" s="378"/>
      <c r="I1137" s="378"/>
      <c r="J1137" s="378"/>
      <c r="K1137" s="378"/>
      <c r="L1137" s="378"/>
      <c r="M1137" s="378"/>
      <c r="N1137" s="378"/>
      <c r="O1137" s="378"/>
      <c r="P1137" s="378"/>
      <c r="Q1137" s="378"/>
      <c r="R1137" s="378"/>
      <c r="S1137" s="378"/>
      <c r="T1137" s="378"/>
      <c r="U1137" s="378"/>
      <c r="V1137" s="378"/>
      <c r="W1137" s="378"/>
      <c r="X1137" s="378"/>
      <c r="Y1137" s="378"/>
      <c r="Z1137" s="379"/>
      <c r="AA1137" s="726"/>
      <c r="AB1137" s="2"/>
    </row>
  </sheetData>
  <mergeCells count="959">
    <mergeCell ref="AA851:AA854"/>
    <mergeCell ref="AA855:AA856"/>
    <mergeCell ref="AA613:AA616"/>
    <mergeCell ref="AA545:AA553"/>
    <mergeCell ref="AA109:AA117"/>
    <mergeCell ref="G502:Y502"/>
    <mergeCell ref="G503:Y504"/>
    <mergeCell ref="H515:Y515"/>
    <mergeCell ref="H516:Y516"/>
    <mergeCell ref="H517:Y517"/>
    <mergeCell ref="H560:Y560"/>
    <mergeCell ref="G546:Y546"/>
    <mergeCell ref="H547:Y547"/>
    <mergeCell ref="H548:Y548"/>
    <mergeCell ref="H549:Y549"/>
    <mergeCell ref="H550:Y550"/>
    <mergeCell ref="H551:Y552"/>
    <mergeCell ref="S310:T310"/>
    <mergeCell ref="V310:W310"/>
    <mergeCell ref="M311:N311"/>
    <mergeCell ref="P311:Q311"/>
    <mergeCell ref="S311:T311"/>
    <mergeCell ref="V311:W311"/>
    <mergeCell ref="F311:K311"/>
    <mergeCell ref="E416:Z416"/>
    <mergeCell ref="P410:T410"/>
    <mergeCell ref="O669:T669"/>
    <mergeCell ref="O673:T673"/>
    <mergeCell ref="O674:T674"/>
    <mergeCell ref="M660:N660"/>
    <mergeCell ref="E640:Z640"/>
    <mergeCell ref="E638:Z639"/>
    <mergeCell ref="E642:Z645"/>
    <mergeCell ref="F648:J648"/>
    <mergeCell ref="E636:Z637"/>
    <mergeCell ref="F646:L646"/>
    <mergeCell ref="M646:O646"/>
    <mergeCell ref="E634:Z634"/>
    <mergeCell ref="E635:Z635"/>
    <mergeCell ref="H561:Y561"/>
    <mergeCell ref="H543:Y543"/>
    <mergeCell ref="G544:Y545"/>
    <mergeCell ref="M631:O631"/>
    <mergeCell ref="F632:L632"/>
    <mergeCell ref="M632:O632"/>
    <mergeCell ref="E413:Z414"/>
    <mergeCell ref="U410:V410"/>
    <mergeCell ref="F481:J481"/>
    <mergeCell ref="B134:B140"/>
    <mergeCell ref="B141:B145"/>
    <mergeCell ref="P397:R397"/>
    <mergeCell ref="P398:R398"/>
    <mergeCell ref="F338:J338"/>
    <mergeCell ref="K338:L338"/>
    <mergeCell ref="M338:O338"/>
    <mergeCell ref="F339:J339"/>
    <mergeCell ref="K339:L339"/>
    <mergeCell ref="E343:Z343"/>
    <mergeCell ref="E341:Z342"/>
    <mergeCell ref="K387:Y388"/>
    <mergeCell ref="E383:Z384"/>
    <mergeCell ref="U299:V299"/>
    <mergeCell ref="F310:K310"/>
    <mergeCell ref="M310:N310"/>
    <mergeCell ref="P310:Q310"/>
    <mergeCell ref="B347:B353"/>
    <mergeCell ref="E347:R347"/>
    <mergeCell ref="S347:U347"/>
    <mergeCell ref="T308:X308"/>
    <mergeCell ref="B368:B370"/>
    <mergeCell ref="E304:Z305"/>
    <mergeCell ref="B306:B307"/>
    <mergeCell ref="E313:Z318"/>
    <mergeCell ref="E319:Z320"/>
    <mergeCell ref="W299:X299"/>
    <mergeCell ref="G308:K308"/>
    <mergeCell ref="M308:Q308"/>
    <mergeCell ref="Y297:Z297"/>
    <mergeCell ref="N296:Y296"/>
    <mergeCell ref="E290:Z290"/>
    <mergeCell ref="F298:Y298"/>
    <mergeCell ref="W297:X297"/>
    <mergeCell ref="G299:H299"/>
    <mergeCell ref="J299:K299"/>
    <mergeCell ref="M299:N299"/>
    <mergeCell ref="P299:Q299"/>
    <mergeCell ref="S302:T302"/>
    <mergeCell ref="U302:V302"/>
    <mergeCell ref="W302:X302"/>
    <mergeCell ref="Y302:Z302"/>
    <mergeCell ref="E306:Z307"/>
    <mergeCell ref="Y299:Z299"/>
    <mergeCell ref="S299:T299"/>
    <mergeCell ref="F302:Q302"/>
    <mergeCell ref="J301:K301"/>
    <mergeCell ref="M301:N301"/>
    <mergeCell ref="F321:J321"/>
    <mergeCell ref="F387:J387"/>
    <mergeCell ref="F398:O398"/>
    <mergeCell ref="F397:O397"/>
    <mergeCell ref="F396:O396"/>
    <mergeCell ref="F395:O395"/>
    <mergeCell ref="P395:R395"/>
    <mergeCell ref="P396:R396"/>
    <mergeCell ref="E390:Z390"/>
    <mergeCell ref="F385:J385"/>
    <mergeCell ref="F386:J386"/>
    <mergeCell ref="E329:Z330"/>
    <mergeCell ref="T322:U322"/>
    <mergeCell ref="E326:Z327"/>
    <mergeCell ref="AA125:AA128"/>
    <mergeCell ref="E161:Z163"/>
    <mergeCell ref="AA164:AA166"/>
    <mergeCell ref="AA368:AA370"/>
    <mergeCell ref="AA427:AA429"/>
    <mergeCell ref="AA444:AA446"/>
    <mergeCell ref="E372:Z373"/>
    <mergeCell ref="F374:Y378"/>
    <mergeCell ref="F322:J322"/>
    <mergeCell ref="F324:J324"/>
    <mergeCell ref="E332:Z333"/>
    <mergeCell ref="E335:Z336"/>
    <mergeCell ref="F337:J337"/>
    <mergeCell ref="E368:Z371"/>
    <mergeCell ref="S348:U348"/>
    <mergeCell ref="E348:R348"/>
    <mergeCell ref="F323:J323"/>
    <mergeCell ref="K323:L323"/>
    <mergeCell ref="K324:L324"/>
    <mergeCell ref="K322:L322"/>
    <mergeCell ref="N322:O322"/>
    <mergeCell ref="Q322:R322"/>
    <mergeCell ref="F284:J284"/>
    <mergeCell ref="F285:J285"/>
    <mergeCell ref="P301:Q301"/>
    <mergeCell ref="S301:T301"/>
    <mergeCell ref="U301:V301"/>
    <mergeCell ref="W301:X301"/>
    <mergeCell ref="Y301:Z301"/>
    <mergeCell ref="F300:Y300"/>
    <mergeCell ref="G301:H301"/>
    <mergeCell ref="B251:B253"/>
    <mergeCell ref="E251:Z251"/>
    <mergeCell ref="F252:I252"/>
    <mergeCell ref="J252:K252"/>
    <mergeCell ref="P252:S252"/>
    <mergeCell ref="T252:U252"/>
    <mergeCell ref="L252:O252"/>
    <mergeCell ref="V252:Y252"/>
    <mergeCell ref="E254:Z255"/>
    <mergeCell ref="G258:Y258"/>
    <mergeCell ref="G260:Y261"/>
    <mergeCell ref="G257:J257"/>
    <mergeCell ref="O257:P257"/>
    <mergeCell ref="O259:P259"/>
    <mergeCell ref="G259:J259"/>
    <mergeCell ref="B295:B298"/>
    <mergeCell ref="F296:J296"/>
    <mergeCell ref="F297:J297"/>
    <mergeCell ref="K296:L296"/>
    <mergeCell ref="K297:L297"/>
    <mergeCell ref="N297:P297"/>
    <mergeCell ref="Q297:R297"/>
    <mergeCell ref="S297:T297"/>
    <mergeCell ref="U297:V297"/>
    <mergeCell ref="G263:J263"/>
    <mergeCell ref="K263:Y263"/>
    <mergeCell ref="E265:Z266"/>
    <mergeCell ref="K257:L257"/>
    <mergeCell ref="R257:Y257"/>
    <mergeCell ref="E283:Z283"/>
    <mergeCell ref="K284:Y284"/>
    <mergeCell ref="K285:Y285"/>
    <mergeCell ref="B203:B206"/>
    <mergeCell ref="E242:Z243"/>
    <mergeCell ref="G231:Y231"/>
    <mergeCell ref="G232:Y232"/>
    <mergeCell ref="G233:Y233"/>
    <mergeCell ref="G234:Y234"/>
    <mergeCell ref="G235:Y235"/>
    <mergeCell ref="G236:Y236"/>
    <mergeCell ref="G237:Y237"/>
    <mergeCell ref="G238:Y238"/>
    <mergeCell ref="G222:Y222"/>
    <mergeCell ref="G223:Y223"/>
    <mergeCell ref="G224:Y224"/>
    <mergeCell ref="G225:Y225"/>
    <mergeCell ref="G226:Y226"/>
    <mergeCell ref="G227:Y227"/>
    <mergeCell ref="G228:Y228"/>
    <mergeCell ref="G229:Y229"/>
    <mergeCell ref="E218:Z218"/>
    <mergeCell ref="G204:Y204"/>
    <mergeCell ref="E194:Z198"/>
    <mergeCell ref="E199:Z200"/>
    <mergeCell ref="F201:J201"/>
    <mergeCell ref="K201:Y201"/>
    <mergeCell ref="F191:J191"/>
    <mergeCell ref="G203:Y203"/>
    <mergeCell ref="E181:Z183"/>
    <mergeCell ref="G230:Y230"/>
    <mergeCell ref="G215:Y215"/>
    <mergeCell ref="G216:Y216"/>
    <mergeCell ref="G219:Y219"/>
    <mergeCell ref="G220:Y220"/>
    <mergeCell ref="G221:Y221"/>
    <mergeCell ref="G208:Y208"/>
    <mergeCell ref="G213:Y213"/>
    <mergeCell ref="G209:Y210"/>
    <mergeCell ref="G211:Y212"/>
    <mergeCell ref="G205:Y206"/>
    <mergeCell ref="K191:Y192"/>
    <mergeCell ref="G100:Y100"/>
    <mergeCell ref="G101:Y101"/>
    <mergeCell ref="G94:Y94"/>
    <mergeCell ref="F115:J115"/>
    <mergeCell ref="F116:J116"/>
    <mergeCell ref="K116:M116"/>
    <mergeCell ref="E125:Z128"/>
    <mergeCell ref="E138:Z142"/>
    <mergeCell ref="E147:Z148"/>
    <mergeCell ref="G129:Y129"/>
    <mergeCell ref="G130:J130"/>
    <mergeCell ref="K130:Y130"/>
    <mergeCell ref="E118:Z118"/>
    <mergeCell ref="G122:Y122"/>
    <mergeCell ref="G121:Y121"/>
    <mergeCell ref="G120:Y120"/>
    <mergeCell ref="G119:Y119"/>
    <mergeCell ref="G123:J123"/>
    <mergeCell ref="K123:Y123"/>
    <mergeCell ref="K112:P112"/>
    <mergeCell ref="K115:P115"/>
    <mergeCell ref="G90:Y90"/>
    <mergeCell ref="G89:Y89"/>
    <mergeCell ref="G92:Y92"/>
    <mergeCell ref="G93:Y93"/>
    <mergeCell ref="G95:Y95"/>
    <mergeCell ref="G96:Y96"/>
    <mergeCell ref="G97:Y97"/>
    <mergeCell ref="G98:Y98"/>
    <mergeCell ref="G99:Y99"/>
    <mergeCell ref="G91:Y91"/>
    <mergeCell ref="E81:Z84"/>
    <mergeCell ref="E87:Z87"/>
    <mergeCell ref="E88:Z88"/>
    <mergeCell ref="F74:L74"/>
    <mergeCell ref="M74:Y74"/>
    <mergeCell ref="F85:J85"/>
    <mergeCell ref="K85:Y85"/>
    <mergeCell ref="B81:B85"/>
    <mergeCell ref="A42:B42"/>
    <mergeCell ref="A52:B52"/>
    <mergeCell ref="H70:L70"/>
    <mergeCell ref="N70:R70"/>
    <mergeCell ref="H71:L71"/>
    <mergeCell ref="F66:J66"/>
    <mergeCell ref="E79:Z79"/>
    <mergeCell ref="A2:AA2"/>
    <mergeCell ref="B57:B58"/>
    <mergeCell ref="F58:S58"/>
    <mergeCell ref="E52:Z52"/>
    <mergeCell ref="E57:Z57"/>
    <mergeCell ref="A45:B45"/>
    <mergeCell ref="A44:B44"/>
    <mergeCell ref="A43:B43"/>
    <mergeCell ref="A39:B39"/>
    <mergeCell ref="A38:B38"/>
    <mergeCell ref="A36:B37"/>
    <mergeCell ref="A35:B35"/>
    <mergeCell ref="A34:B34"/>
    <mergeCell ref="A33:B33"/>
    <mergeCell ref="A49:B49"/>
    <mergeCell ref="A48:B48"/>
    <mergeCell ref="A47:B47"/>
    <mergeCell ref="A46:B46"/>
    <mergeCell ref="A41:B41"/>
    <mergeCell ref="A40:B40"/>
    <mergeCell ref="A13:B14"/>
    <mergeCell ref="O17:P18"/>
    <mergeCell ref="M17:N18"/>
    <mergeCell ref="K17:L18"/>
    <mergeCell ref="A6:B6"/>
    <mergeCell ref="A5:B5"/>
    <mergeCell ref="A4:AA4"/>
    <mergeCell ref="A3:B3"/>
    <mergeCell ref="K66:Y66"/>
    <mergeCell ref="I17:J18"/>
    <mergeCell ref="G17:H18"/>
    <mergeCell ref="E17:F18"/>
    <mergeCell ref="Q17:AA18"/>
    <mergeCell ref="I16:Q16"/>
    <mergeCell ref="I15:Q15"/>
    <mergeCell ref="R15:AA15"/>
    <mergeCell ref="R16:AA16"/>
    <mergeCell ref="A22:AA22"/>
    <mergeCell ref="A23:B23"/>
    <mergeCell ref="A27:AA27"/>
    <mergeCell ref="A26:AA26"/>
    <mergeCell ref="A30:D30"/>
    <mergeCell ref="A20:D20"/>
    <mergeCell ref="C37:Z37"/>
    <mergeCell ref="C36:Z36"/>
    <mergeCell ref="C35:Z35"/>
    <mergeCell ref="C34:Z34"/>
    <mergeCell ref="C33:Z33"/>
    <mergeCell ref="AA81:AA82"/>
    <mergeCell ref="B60:B61"/>
    <mergeCell ref="B65:B67"/>
    <mergeCell ref="AA65:AA66"/>
    <mergeCell ref="E65:Z65"/>
    <mergeCell ref="E76:Z77"/>
    <mergeCell ref="F67:Y67"/>
    <mergeCell ref="H68:L68"/>
    <mergeCell ref="H69:L69"/>
    <mergeCell ref="N69:R69"/>
    <mergeCell ref="E60:Z61"/>
    <mergeCell ref="F62:J62"/>
    <mergeCell ref="F63:J63"/>
    <mergeCell ref="K63:Y63"/>
    <mergeCell ref="K62:Y62"/>
    <mergeCell ref="T69:X69"/>
    <mergeCell ref="T68:X68"/>
    <mergeCell ref="N68:R68"/>
    <mergeCell ref="M73:O73"/>
    <mergeCell ref="M72:O72"/>
    <mergeCell ref="T70:X70"/>
    <mergeCell ref="F73:L73"/>
    <mergeCell ref="F72:L72"/>
    <mergeCell ref="M71:Y71"/>
    <mergeCell ref="B242:B244"/>
    <mergeCell ref="AA242:AA246"/>
    <mergeCell ref="AA248:AA249"/>
    <mergeCell ref="AA306:AA309"/>
    <mergeCell ref="B254:B255"/>
    <mergeCell ref="E248:Z249"/>
    <mergeCell ref="B199:B200"/>
    <mergeCell ref="B103:B105"/>
    <mergeCell ref="AA103:AA104"/>
    <mergeCell ref="B188:B194"/>
    <mergeCell ref="AA191:AA195"/>
    <mergeCell ref="B161:B162"/>
    <mergeCell ref="AA134:AA137"/>
    <mergeCell ref="AA138:AA146"/>
    <mergeCell ref="F112:J112"/>
    <mergeCell ref="F113:J113"/>
    <mergeCell ref="K113:M113"/>
    <mergeCell ref="F114:J114"/>
    <mergeCell ref="K114:Y114"/>
    <mergeCell ref="F150:J150"/>
    <mergeCell ref="F151:J151"/>
    <mergeCell ref="K151:M151"/>
    <mergeCell ref="E109:Z110"/>
    <mergeCell ref="F111:J111"/>
    <mergeCell ref="B676:B679"/>
    <mergeCell ref="B1025:B1027"/>
    <mergeCell ref="AA1025:AA1031"/>
    <mergeCell ref="AA431:AA435"/>
    <mergeCell ref="F435:J435"/>
    <mergeCell ref="F434:J434"/>
    <mergeCell ref="E441:Z441"/>
    <mergeCell ref="G788:K788"/>
    <mergeCell ref="E601:Z604"/>
    <mergeCell ref="S474:Z474"/>
    <mergeCell ref="F474:O474"/>
    <mergeCell ref="F465:Y466"/>
    <mergeCell ref="F467:Y468"/>
    <mergeCell ref="E529:Z532"/>
    <mergeCell ref="E525:Z528"/>
    <mergeCell ref="G500:Y500"/>
    <mergeCell ref="G501:Y501"/>
    <mergeCell ref="G514:Y514"/>
    <mergeCell ref="G512:Y513"/>
    <mergeCell ref="E941:Z944"/>
    <mergeCell ref="AA629:AA632"/>
    <mergeCell ref="F482:J482"/>
    <mergeCell ref="E487:Z488"/>
    <mergeCell ref="E480:Z480"/>
    <mergeCell ref="B1092:B1095"/>
    <mergeCell ref="B1075:B1080"/>
    <mergeCell ref="E500:E514"/>
    <mergeCell ref="B690:B691"/>
    <mergeCell ref="B959:B960"/>
    <mergeCell ref="AA953:AA954"/>
    <mergeCell ref="B887:B888"/>
    <mergeCell ref="B996:B1000"/>
    <mergeCell ref="B1004:B1005"/>
    <mergeCell ref="B1064:B1069"/>
    <mergeCell ref="B634:B635"/>
    <mergeCell ref="AA864:AA865"/>
    <mergeCell ref="B892:B897"/>
    <mergeCell ref="E900:E904"/>
    <mergeCell ref="B809:B811"/>
    <mergeCell ref="B790:B792"/>
    <mergeCell ref="B737:B738"/>
    <mergeCell ref="B746:B749"/>
    <mergeCell ref="B648:B650"/>
    <mergeCell ref="B642:B645"/>
    <mergeCell ref="B953:B957"/>
    <mergeCell ref="B946:B951"/>
    <mergeCell ref="AA660:AA661"/>
    <mergeCell ref="AA642:AA645"/>
    <mergeCell ref="AA1126:AA1127"/>
    <mergeCell ref="B287:B289"/>
    <mergeCell ref="B319:B322"/>
    <mergeCell ref="B335:B337"/>
    <mergeCell ref="B521:B523"/>
    <mergeCell ref="AA690:AA691"/>
    <mergeCell ref="B693:B695"/>
    <mergeCell ref="AA693:AA694"/>
    <mergeCell ref="AA676:AA677"/>
    <mergeCell ref="AA680:AA686"/>
    <mergeCell ref="B688:B689"/>
    <mergeCell ref="AA655:AA656"/>
    <mergeCell ref="B494:B499"/>
    <mergeCell ref="AA496:AA498"/>
    <mergeCell ref="E869:Z870"/>
    <mergeCell ref="E874:Z874"/>
    <mergeCell ref="E877:Z879"/>
    <mergeCell ref="E889:Z890"/>
    <mergeCell ref="E898:Z898"/>
    <mergeCell ref="E899:Z899"/>
    <mergeCell ref="F900:Y904"/>
    <mergeCell ref="AA1103:AA1109"/>
    <mergeCell ref="E374:E378"/>
    <mergeCell ref="B660:B662"/>
    <mergeCell ref="Q474:R474"/>
    <mergeCell ref="AA521:AA524"/>
    <mergeCell ref="AA461:AA469"/>
    <mergeCell ref="F473:P473"/>
    <mergeCell ref="E461:Z462"/>
    <mergeCell ref="E490:Z490"/>
    <mergeCell ref="K482:Y482"/>
    <mergeCell ref="F476:J476"/>
    <mergeCell ref="K476:L476"/>
    <mergeCell ref="Q463:S463"/>
    <mergeCell ref="Q464:S464"/>
    <mergeCell ref="Q472:S472"/>
    <mergeCell ref="Q473:S473"/>
    <mergeCell ref="E470:Z471"/>
    <mergeCell ref="E484:Z485"/>
    <mergeCell ref="H510:Y511"/>
    <mergeCell ref="G505:Y505"/>
    <mergeCell ref="H506:Y506"/>
    <mergeCell ref="H507:Y507"/>
    <mergeCell ref="H508:Y508"/>
    <mergeCell ref="H509:Y509"/>
    <mergeCell ref="AA757:AA758"/>
    <mergeCell ref="AA759:AA761"/>
    <mergeCell ref="AA824:AA829"/>
    <mergeCell ref="E521:Z524"/>
    <mergeCell ref="E494:Z499"/>
    <mergeCell ref="F613:J613"/>
    <mergeCell ref="AA710:AA716"/>
    <mergeCell ref="E611:Z612"/>
    <mergeCell ref="G555:Y555"/>
    <mergeCell ref="G556:Y556"/>
    <mergeCell ref="G557:Y557"/>
    <mergeCell ref="G558:Y558"/>
    <mergeCell ref="G559:Y559"/>
    <mergeCell ref="G541:Y541"/>
    <mergeCell ref="G542:Y542"/>
    <mergeCell ref="G553:Y554"/>
    <mergeCell ref="F598:I598"/>
    <mergeCell ref="J598:K598"/>
    <mergeCell ref="F660:I660"/>
    <mergeCell ref="J660:L660"/>
    <mergeCell ref="F615:J615"/>
    <mergeCell ref="E617:Z621"/>
    <mergeCell ref="E622:Z623"/>
    <mergeCell ref="F625:J625"/>
    <mergeCell ref="B601:B603"/>
    <mergeCell ref="AA648:AA649"/>
    <mergeCell ref="B629:B630"/>
    <mergeCell ref="AA601:AA607"/>
    <mergeCell ref="B613:B615"/>
    <mergeCell ref="B381:B382"/>
    <mergeCell ref="B420:B421"/>
    <mergeCell ref="B611:B612"/>
    <mergeCell ref="B427:B432"/>
    <mergeCell ref="B383:B389"/>
    <mergeCell ref="B595:B599"/>
    <mergeCell ref="B441:B442"/>
    <mergeCell ref="E403:Z403"/>
    <mergeCell ref="G410:N410"/>
    <mergeCell ref="W410:Y410"/>
    <mergeCell ref="G411:K411"/>
    <mergeCell ref="K613:M613"/>
    <mergeCell ref="O613:Y613"/>
    <mergeCell ref="K614:M614"/>
    <mergeCell ref="O614:Y614"/>
    <mergeCell ref="E596:Z597"/>
    <mergeCell ref="E533:Z537"/>
    <mergeCell ref="B625:B627"/>
    <mergeCell ref="O615:Y615"/>
    <mergeCell ref="AA1008:AA1010"/>
    <mergeCell ref="AA996:AA997"/>
    <mergeCell ref="AA971:AA972"/>
    <mergeCell ref="AA906:AA913"/>
    <mergeCell ref="E906:Z906"/>
    <mergeCell ref="E907:Z907"/>
    <mergeCell ref="E908:Z908"/>
    <mergeCell ref="F909:Y913"/>
    <mergeCell ref="E919:Z919"/>
    <mergeCell ref="E930:Z930"/>
    <mergeCell ref="F931:J931"/>
    <mergeCell ref="F932:J932"/>
    <mergeCell ref="AA961:AA962"/>
    <mergeCell ref="AA979:AA991"/>
    <mergeCell ref="AA992:AA994"/>
    <mergeCell ref="K934:M934"/>
    <mergeCell ref="N934:P934"/>
    <mergeCell ref="E979:Z980"/>
    <mergeCell ref="E996:Z996"/>
    <mergeCell ref="E909:E913"/>
    <mergeCell ref="K931:P931"/>
    <mergeCell ref="K933:P933"/>
    <mergeCell ref="K935:P935"/>
    <mergeCell ref="T965:Y965"/>
    <mergeCell ref="B889:B890"/>
    <mergeCell ref="E444:Z444"/>
    <mergeCell ref="G404:K404"/>
    <mergeCell ref="G405:K405"/>
    <mergeCell ref="G406:K406"/>
    <mergeCell ref="G407:K407"/>
    <mergeCell ref="G408:K408"/>
    <mergeCell ref="G409:K409"/>
    <mergeCell ref="B869:B873"/>
    <mergeCell ref="L411:Y411"/>
    <mergeCell ref="M450:N450"/>
    <mergeCell ref="E452:Z452"/>
    <mergeCell ref="E457:Z457"/>
    <mergeCell ref="E456:Z456"/>
    <mergeCell ref="E455:Z455"/>
    <mergeCell ref="E454:Z454"/>
    <mergeCell ref="E453:Z453"/>
    <mergeCell ref="F450:K450"/>
    <mergeCell ref="E574:Z574"/>
    <mergeCell ref="E575:Z583"/>
    <mergeCell ref="E586:Z592"/>
    <mergeCell ref="E593:Z593"/>
    <mergeCell ref="E595:Z595"/>
    <mergeCell ref="H423:J423"/>
    <mergeCell ref="K259:L259"/>
    <mergeCell ref="R259:Y259"/>
    <mergeCell ref="B283:B286"/>
    <mergeCell ref="E287:Z288"/>
    <mergeCell ref="E292:Z293"/>
    <mergeCell ref="E295:Z295"/>
    <mergeCell ref="E245:Z247"/>
    <mergeCell ref="M449:N449"/>
    <mergeCell ref="F448:Y448"/>
    <mergeCell ref="F445:K445"/>
    <mergeCell ref="F449:K449"/>
    <mergeCell ref="F447:K447"/>
    <mergeCell ref="F446:K446"/>
    <mergeCell ref="M447:N447"/>
    <mergeCell ref="M446:N446"/>
    <mergeCell ref="M445:N445"/>
    <mergeCell ref="E268:Z269"/>
    <mergeCell ref="E276:Z276"/>
    <mergeCell ref="F277:N277"/>
    <mergeCell ref="O277:P277"/>
    <mergeCell ref="R277:Y277"/>
    <mergeCell ref="G262:J262"/>
    <mergeCell ref="B390:B394"/>
    <mergeCell ref="G256:Y256"/>
    <mergeCell ref="K626:O626"/>
    <mergeCell ref="P626:U626"/>
    <mergeCell ref="E769:Z769"/>
    <mergeCell ref="F743:J743"/>
    <mergeCell ref="F744:J744"/>
    <mergeCell ref="E739:Z740"/>
    <mergeCell ref="F741:J741"/>
    <mergeCell ref="F742:J742"/>
    <mergeCell ref="R762:W762"/>
    <mergeCell ref="N764:W764"/>
    <mergeCell ref="R763:T763"/>
    <mergeCell ref="N763:Q763"/>
    <mergeCell ref="N762:Q762"/>
    <mergeCell ref="L765:Y766"/>
    <mergeCell ref="K741:P741"/>
    <mergeCell ref="K742:P742"/>
    <mergeCell ref="K743:P743"/>
    <mergeCell ref="K744:P744"/>
    <mergeCell ref="E629:Z630"/>
    <mergeCell ref="F631:L631"/>
    <mergeCell ref="K839:M839"/>
    <mergeCell ref="O839:Y839"/>
    <mergeCell ref="K840:M840"/>
    <mergeCell ref="O840:Y840"/>
    <mergeCell ref="F841:J841"/>
    <mergeCell ref="K841:P841"/>
    <mergeCell ref="G770:Y770"/>
    <mergeCell ref="G786:Y786"/>
    <mergeCell ref="G771:Y772"/>
    <mergeCell ref="G773:Y774"/>
    <mergeCell ref="G775:Y776"/>
    <mergeCell ref="G777:Y779"/>
    <mergeCell ref="G780:Y781"/>
    <mergeCell ref="G782:Y783"/>
    <mergeCell ref="G784:Y785"/>
    <mergeCell ref="L788:Y788"/>
    <mergeCell ref="G1053:Y1053"/>
    <mergeCell ref="G1052:Y1052"/>
    <mergeCell ref="G1050:Y1051"/>
    <mergeCell ref="E1018:Z1019"/>
    <mergeCell ref="E1025:Z1026"/>
    <mergeCell ref="E1028:Z1029"/>
    <mergeCell ref="E1035:Z1038"/>
    <mergeCell ref="F1039:J1039"/>
    <mergeCell ref="E999:Z1000"/>
    <mergeCell ref="F1005:J1005"/>
    <mergeCell ref="K1005:Y1005"/>
    <mergeCell ref="F1006:J1006"/>
    <mergeCell ref="K1006:Y1006"/>
    <mergeCell ref="E1004:Z1004"/>
    <mergeCell ref="E1008:Z1010"/>
    <mergeCell ref="E1012:Z1013"/>
    <mergeCell ref="E1015:Z1016"/>
    <mergeCell ref="B164:B167"/>
    <mergeCell ref="E271:Z275"/>
    <mergeCell ref="B276:B279"/>
    <mergeCell ref="E1114:Z1117"/>
    <mergeCell ref="E1135:Z1136"/>
    <mergeCell ref="E1130:Z1130"/>
    <mergeCell ref="E1127:Z1127"/>
    <mergeCell ref="AA811:AA820"/>
    <mergeCell ref="G1062:Y1062"/>
    <mergeCell ref="G1061:Y1061"/>
    <mergeCell ref="G1060:Y1060"/>
    <mergeCell ref="G1058:Y1059"/>
    <mergeCell ref="G1057:Y1057"/>
    <mergeCell ref="B1103:B1105"/>
    <mergeCell ref="E1108:Z1113"/>
    <mergeCell ref="E1075:Z1079"/>
    <mergeCell ref="E1080:Z1080"/>
    <mergeCell ref="F1081:J1081"/>
    <mergeCell ref="F1082:J1082"/>
    <mergeCell ref="F1072:J1072"/>
    <mergeCell ref="F1073:J1073"/>
    <mergeCell ref="K1039:P1039"/>
    <mergeCell ref="E1069:Z1070"/>
    <mergeCell ref="F1071:J1071"/>
    <mergeCell ref="A1033:B1033"/>
    <mergeCell ref="B1135:B1136"/>
    <mergeCell ref="A1:B1"/>
    <mergeCell ref="A7:B8"/>
    <mergeCell ref="A9:B10"/>
    <mergeCell ref="A11:B12"/>
    <mergeCell ref="A15:B16"/>
    <mergeCell ref="A17:B18"/>
    <mergeCell ref="A19:B19"/>
    <mergeCell ref="A32:B32"/>
    <mergeCell ref="A29:AA29"/>
    <mergeCell ref="A28:AA28"/>
    <mergeCell ref="A24:B24"/>
    <mergeCell ref="A31:AA31"/>
    <mergeCell ref="B563:B568"/>
    <mergeCell ref="E563:Z568"/>
    <mergeCell ref="E569:Z573"/>
    <mergeCell ref="B68:B72"/>
    <mergeCell ref="AA57:AA59"/>
    <mergeCell ref="B87:B92"/>
    <mergeCell ref="B109:B114"/>
    <mergeCell ref="B118:B121"/>
    <mergeCell ref="B125:B130"/>
    <mergeCell ref="B147:B153"/>
    <mergeCell ref="AA529:AA532"/>
    <mergeCell ref="AA525:AA528"/>
    <mergeCell ref="G795:Y795"/>
    <mergeCell ref="E790:Z790"/>
    <mergeCell ref="G794:O794"/>
    <mergeCell ref="R794:S794"/>
    <mergeCell ref="R791:S791"/>
    <mergeCell ref="R792:S792"/>
    <mergeCell ref="G763:K763"/>
    <mergeCell ref="G762:K762"/>
    <mergeCell ref="R793:S793"/>
    <mergeCell ref="G791:O791"/>
    <mergeCell ref="G792:O792"/>
    <mergeCell ref="G793:O793"/>
    <mergeCell ref="P791:Q791"/>
    <mergeCell ref="P792:Q792"/>
    <mergeCell ref="P793:Q793"/>
    <mergeCell ref="P794:Q794"/>
    <mergeCell ref="G787:Y787"/>
    <mergeCell ref="E746:Z748"/>
    <mergeCell ref="E750:Z751"/>
    <mergeCell ref="E758:Z759"/>
    <mergeCell ref="E761:Z761"/>
    <mergeCell ref="K615:M615"/>
    <mergeCell ref="B680:B684"/>
    <mergeCell ref="B395:B398"/>
    <mergeCell ref="B403:B406"/>
    <mergeCell ref="B416:B419"/>
    <mergeCell ref="E437:Z440"/>
    <mergeCell ref="B461:B467"/>
    <mergeCell ref="F463:P463"/>
    <mergeCell ref="F464:P464"/>
    <mergeCell ref="F472:P472"/>
    <mergeCell ref="E430:Z431"/>
    <mergeCell ref="B444:B446"/>
    <mergeCell ref="K423:Y423"/>
    <mergeCell ref="E427:Z428"/>
    <mergeCell ref="E400:Z401"/>
    <mergeCell ref="F433:J433"/>
    <mergeCell ref="E420:Y420"/>
    <mergeCell ref="H421:Y421"/>
    <mergeCell ref="H422:Y422"/>
    <mergeCell ref="B480:B488"/>
    <mergeCell ref="E538:Z540"/>
    <mergeCell ref="E605:Z608"/>
    <mergeCell ref="B655:B659"/>
    <mergeCell ref="B668:B671"/>
    <mergeCell ref="F655:J655"/>
    <mergeCell ref="B705:B708"/>
    <mergeCell ref="B701:B704"/>
    <mergeCell ref="B710:B716"/>
    <mergeCell ref="E710:Z716"/>
    <mergeCell ref="B720:B724"/>
    <mergeCell ref="B725:B728"/>
    <mergeCell ref="E732:Z735"/>
    <mergeCell ref="E725:Z726"/>
    <mergeCell ref="F727:J727"/>
    <mergeCell ref="E729:Z730"/>
    <mergeCell ref="E720:Z721"/>
    <mergeCell ref="F722:J722"/>
    <mergeCell ref="F723:J723"/>
    <mergeCell ref="K723:Y723"/>
    <mergeCell ref="F707:K707"/>
    <mergeCell ref="K722:P722"/>
    <mergeCell ref="K727:P727"/>
    <mergeCell ref="E701:Z701"/>
    <mergeCell ref="E705:Z705"/>
    <mergeCell ref="B898:B901"/>
    <mergeCell ref="B919:B922"/>
    <mergeCell ref="B915:B918"/>
    <mergeCell ref="B923:B927"/>
    <mergeCell ref="B930:B934"/>
    <mergeCell ref="E937:Z940"/>
    <mergeCell ref="E975:Z978"/>
    <mergeCell ref="B672:B675"/>
    <mergeCell ref="B739:B743"/>
    <mergeCell ref="E753:Z756"/>
    <mergeCell ref="B769:B772"/>
    <mergeCell ref="B961:B962"/>
    <mergeCell ref="E964:Z964"/>
    <mergeCell ref="B817:B820"/>
    <mergeCell ref="G797:Y797"/>
    <mergeCell ref="G796:Y796"/>
    <mergeCell ref="F799:J799"/>
    <mergeCell ref="K799:M799"/>
    <mergeCell ref="O799:Y799"/>
    <mergeCell ref="E968:Z969"/>
    <mergeCell ref="E971:Z974"/>
    <mergeCell ref="E953:Z956"/>
    <mergeCell ref="E961:Z961"/>
    <mergeCell ref="B849:B853"/>
    <mergeCell ref="B855:B858"/>
    <mergeCell ref="E849:Z853"/>
    <mergeCell ref="E858:Z861"/>
    <mergeCell ref="AA739:AA742"/>
    <mergeCell ref="AA746:AA750"/>
    <mergeCell ref="B874:B877"/>
    <mergeCell ref="E881:Z885"/>
    <mergeCell ref="B881:B885"/>
    <mergeCell ref="E821:Z822"/>
    <mergeCell ref="E824:Z824"/>
    <mergeCell ref="G826:Y826"/>
    <mergeCell ref="G825:Y825"/>
    <mergeCell ref="E828:Z831"/>
    <mergeCell ref="E833:Z833"/>
    <mergeCell ref="K800:M800"/>
    <mergeCell ref="O800:Y800"/>
    <mergeCell ref="E802:Z803"/>
    <mergeCell ref="E805:Z807"/>
    <mergeCell ref="E809:Z809"/>
    <mergeCell ref="F810:J810"/>
    <mergeCell ref="K810:Y810"/>
    <mergeCell ref="E812:Z815"/>
    <mergeCell ref="E817:Z820"/>
    <mergeCell ref="G867:L867"/>
    <mergeCell ref="AA1035:AA1046"/>
    <mergeCell ref="B1035:B1044"/>
    <mergeCell ref="B1047:B1050"/>
    <mergeCell ref="B1098:B1101"/>
    <mergeCell ref="AA1114:AA1117"/>
    <mergeCell ref="E1118:Z1124"/>
    <mergeCell ref="B1126:B1130"/>
    <mergeCell ref="E103:Z106"/>
    <mergeCell ref="E134:Z137"/>
    <mergeCell ref="E156:Z159"/>
    <mergeCell ref="E279:Z282"/>
    <mergeCell ref="B541:B549"/>
    <mergeCell ref="AA751:AA756"/>
    <mergeCell ref="B824:B828"/>
    <mergeCell ref="B864:B867"/>
    <mergeCell ref="AA213:AA214"/>
    <mergeCell ref="AA211:AA212"/>
    <mergeCell ref="AA209:AA210"/>
    <mergeCell ref="AA216:AA218"/>
    <mergeCell ref="AA533:AA536"/>
    <mergeCell ref="B838:B841"/>
    <mergeCell ref="B833:B837"/>
    <mergeCell ref="AA833:AA835"/>
    <mergeCell ref="AA838:AA840"/>
    <mergeCell ref="AA1135:AA1137"/>
    <mergeCell ref="O866:R866"/>
    <mergeCell ref="O867:R867"/>
    <mergeCell ref="G764:K764"/>
    <mergeCell ref="G765:K765"/>
    <mergeCell ref="E1126:Z1126"/>
    <mergeCell ref="F1131:Y1131"/>
    <mergeCell ref="F1129:Y1129"/>
    <mergeCell ref="F1128:Y1128"/>
    <mergeCell ref="E1087:Z1088"/>
    <mergeCell ref="E1084:Z1086"/>
    <mergeCell ref="E1098:Z1099"/>
    <mergeCell ref="E1103:Z1107"/>
    <mergeCell ref="F1056:Y1056"/>
    <mergeCell ref="E1064:Z1067"/>
    <mergeCell ref="E1041:Z1042"/>
    <mergeCell ref="E1044:Z1045"/>
    <mergeCell ref="E1047:Z1047"/>
    <mergeCell ref="F1048:Y1048"/>
    <mergeCell ref="G1049:Y1049"/>
    <mergeCell ref="G1054:Y1055"/>
    <mergeCell ref="E1021:Z1024"/>
    <mergeCell ref="F834:K834"/>
    <mergeCell ref="G866:L866"/>
    <mergeCell ref="K153:P153"/>
    <mergeCell ref="F189:M189"/>
    <mergeCell ref="F190:M190"/>
    <mergeCell ref="N189:S189"/>
    <mergeCell ref="N190:S190"/>
    <mergeCell ref="K111:Y111"/>
    <mergeCell ref="F149:J149"/>
    <mergeCell ref="K149:Y149"/>
    <mergeCell ref="F152:J152"/>
    <mergeCell ref="K152:Y152"/>
    <mergeCell ref="F153:J153"/>
    <mergeCell ref="F154:J154"/>
    <mergeCell ref="K154:M154"/>
    <mergeCell ref="E164:Z164"/>
    <mergeCell ref="F168:J168"/>
    <mergeCell ref="F166:J166"/>
    <mergeCell ref="F165:J165"/>
    <mergeCell ref="K166:M166"/>
    <mergeCell ref="K167:M167"/>
    <mergeCell ref="O166:Y166"/>
    <mergeCell ref="O167:Y167"/>
    <mergeCell ref="K168:Y168"/>
    <mergeCell ref="E188:Z188"/>
    <mergeCell ref="K150:P150"/>
    <mergeCell ref="B964:B966"/>
    <mergeCell ref="F997:K997"/>
    <mergeCell ref="K434:P434"/>
    <mergeCell ref="K435:P435"/>
    <mergeCell ref="T435:Y435"/>
    <mergeCell ref="K165:P165"/>
    <mergeCell ref="K262:P262"/>
    <mergeCell ref="K321:P321"/>
    <mergeCell ref="K337:P337"/>
    <mergeCell ref="K481:P481"/>
    <mergeCell ref="P625:U625"/>
    <mergeCell ref="K648:P648"/>
    <mergeCell ref="K655:P655"/>
    <mergeCell ref="F669:K669"/>
    <mergeCell ref="F673:K673"/>
    <mergeCell ref="F674:K674"/>
    <mergeCell ref="K676:P676"/>
    <mergeCell ref="F702:K702"/>
    <mergeCell ref="F706:K706"/>
    <mergeCell ref="K385:P385"/>
    <mergeCell ref="K386:P386"/>
    <mergeCell ref="F391:K391"/>
    <mergeCell ref="K433:P433"/>
    <mergeCell ref="B979:B982"/>
    <mergeCell ref="T966:Y966"/>
    <mergeCell ref="F965:R965"/>
    <mergeCell ref="F966:R966"/>
    <mergeCell ref="K962:L962"/>
    <mergeCell ref="M962:N962"/>
    <mergeCell ref="F962:I962"/>
    <mergeCell ref="O962:S962"/>
    <mergeCell ref="U962:V962"/>
    <mergeCell ref="F935:J935"/>
    <mergeCell ref="E946:Z946"/>
    <mergeCell ref="E947:E951"/>
    <mergeCell ref="F947:Y951"/>
    <mergeCell ref="K932:M932"/>
    <mergeCell ref="N932:P932"/>
    <mergeCell ref="F933:J933"/>
    <mergeCell ref="F934:J934"/>
    <mergeCell ref="W694:X694"/>
    <mergeCell ref="F695:Y695"/>
    <mergeCell ref="F696:V696"/>
    <mergeCell ref="W696:X696"/>
    <mergeCell ref="F676:J676"/>
    <mergeCell ref="F690:J690"/>
    <mergeCell ref="K690:M690"/>
    <mergeCell ref="O690:Y690"/>
    <mergeCell ref="E680:Z684"/>
    <mergeCell ref="E698:Z699"/>
    <mergeCell ref="K691:M691"/>
    <mergeCell ref="O691:Y691"/>
    <mergeCell ref="E843:Z844"/>
    <mergeCell ref="E846:Z847"/>
    <mergeCell ref="E855:Z856"/>
    <mergeCell ref="E864:Z864"/>
    <mergeCell ref="F865:L865"/>
    <mergeCell ref="M865:O865"/>
    <mergeCell ref="E838:Z838"/>
    <mergeCell ref="F839:J839"/>
    <mergeCell ref="C7:AA8"/>
    <mergeCell ref="C13:AA14"/>
    <mergeCell ref="C11:AA12"/>
    <mergeCell ref="C9:AA10"/>
    <mergeCell ref="C17:D18"/>
    <mergeCell ref="C16:H16"/>
    <mergeCell ref="C15:H15"/>
    <mergeCell ref="C48:Z49"/>
    <mergeCell ref="C47:Z47"/>
    <mergeCell ref="C46:Z46"/>
    <mergeCell ref="C45:Z45"/>
    <mergeCell ref="C44:Z44"/>
    <mergeCell ref="C43:Z43"/>
    <mergeCell ref="C42:Z42"/>
    <mergeCell ref="C41:Z41"/>
    <mergeCell ref="C40:Z40"/>
    <mergeCell ref="C39:Z39"/>
    <mergeCell ref="C38:Z38"/>
    <mergeCell ref="A21:D21"/>
    <mergeCell ref="A25:D25"/>
    <mergeCell ref="AA889:AA893"/>
    <mergeCell ref="AA894:AA898"/>
    <mergeCell ref="B906:B909"/>
    <mergeCell ref="K1072:P1072"/>
    <mergeCell ref="K1073:P1073"/>
    <mergeCell ref="K1081:P1081"/>
    <mergeCell ref="K1082:P1082"/>
    <mergeCell ref="C52:D52"/>
    <mergeCell ref="K625:O625"/>
    <mergeCell ref="W661:X661"/>
    <mergeCell ref="W663:X663"/>
    <mergeCell ref="F661:V661"/>
    <mergeCell ref="F662:Y662"/>
    <mergeCell ref="F663:V663"/>
    <mergeCell ref="E668:Z668"/>
    <mergeCell ref="E650:Z652"/>
    <mergeCell ref="E653:Z653"/>
    <mergeCell ref="K1071:P1071"/>
    <mergeCell ref="E665:Z666"/>
    <mergeCell ref="F693:I693"/>
    <mergeCell ref="J693:L693"/>
    <mergeCell ref="M693:N693"/>
    <mergeCell ref="F694:V694"/>
    <mergeCell ref="E672:Z672"/>
  </mergeCells>
  <phoneticPr fontId="7"/>
  <conditionalFormatting sqref="D57">
    <cfRule type="containsText" dxfId="1404" priority="2383" operator="containsText" text="ある・ない">
      <formula>NOT(ISERROR(SEARCH("ある・ない",D57)))</formula>
    </cfRule>
    <cfRule type="containsText" dxfId="1403" priority="2388" operator="containsText" text="ない">
      <formula>NOT(ISERROR(SEARCH("ない",D57)))</formula>
    </cfRule>
    <cfRule type="containsText" dxfId="1402" priority="2389" operator="containsText" text="ある">
      <formula>NOT(ISERROR(SEARCH("ある",D57)))</formula>
    </cfRule>
  </conditionalFormatting>
  <conditionalFormatting sqref="D60">
    <cfRule type="containsText" dxfId="1401" priority="2375" operator="containsText" text="いる・いない">
      <formula>NOT(ISERROR(SEARCH("いる・いない",D60)))</formula>
    </cfRule>
    <cfRule type="containsText" dxfId="1400" priority="2376" operator="containsText" text="いない">
      <formula>NOT(ISERROR(SEARCH("いない",D60)))</formula>
    </cfRule>
    <cfRule type="containsText" dxfId="1399" priority="2378" operator="containsText" text="いる">
      <formula>NOT(ISERROR(SEARCH("いる",D60)))</formula>
    </cfRule>
  </conditionalFormatting>
  <conditionalFormatting sqref="D65">
    <cfRule type="containsText" dxfId="1398" priority="768" operator="containsText" text="いる・いない">
      <formula>NOT(ISERROR(SEARCH("いる・いない",D65)))</formula>
    </cfRule>
    <cfRule type="containsText" dxfId="1397" priority="769" operator="containsText" text="いない">
      <formula>NOT(ISERROR(SEARCH("いない",D65)))</formula>
    </cfRule>
    <cfRule type="containsText" dxfId="1396" priority="770" operator="containsText" text="いない">
      <formula>NOT(ISERROR(SEARCH("いない",D65)))</formula>
    </cfRule>
    <cfRule type="containsText" dxfId="1395" priority="771" operator="containsText" text="いる">
      <formula>NOT(ISERROR(SEARCH("いる",D65)))</formula>
    </cfRule>
  </conditionalFormatting>
  <conditionalFormatting sqref="D68">
    <cfRule type="containsText" dxfId="1394" priority="2361" operator="containsText" text="いる・いない">
      <formula>NOT(ISERROR(SEARCH("いる・いない",D68)))</formula>
    </cfRule>
    <cfRule type="containsText" dxfId="1393" priority="2362" operator="containsText" text="いない">
      <formula>NOT(ISERROR(SEARCH("いない",D68)))</formula>
    </cfRule>
    <cfRule type="containsText" dxfId="1392" priority="2363" operator="containsText" text="いない">
      <formula>NOT(ISERROR(SEARCH("いない",D68)))</formula>
    </cfRule>
    <cfRule type="containsText" dxfId="1391" priority="2364" operator="containsText" text="いる">
      <formula>NOT(ISERROR(SEARCH("いる",D68)))</formula>
    </cfRule>
  </conditionalFormatting>
  <conditionalFormatting sqref="D81">
    <cfRule type="containsText" dxfId="1390" priority="2357" operator="containsText" text="いる・いない">
      <formula>NOT(ISERROR(SEARCH("いる・いない",D81)))</formula>
    </cfRule>
    <cfRule type="containsText" dxfId="1389" priority="2358" operator="containsText" text="いない">
      <formula>NOT(ISERROR(SEARCH("いない",D81)))</formula>
    </cfRule>
    <cfRule type="containsText" dxfId="1388" priority="2359" operator="containsText" text="いない">
      <formula>NOT(ISERROR(SEARCH("いない",D81)))</formula>
    </cfRule>
    <cfRule type="containsText" dxfId="1387" priority="2360" operator="containsText" text="いる">
      <formula>NOT(ISERROR(SEARCH("いる",D81)))</formula>
    </cfRule>
  </conditionalFormatting>
  <conditionalFormatting sqref="D87">
    <cfRule type="containsText" dxfId="1386" priority="2350" operator="containsText" text="いる・いない">
      <formula>NOT(ISERROR(SEARCH("いる・いない",D87)))</formula>
    </cfRule>
    <cfRule type="containsText" dxfId="1385" priority="2351" operator="containsText" text="いない">
      <formula>NOT(ISERROR(SEARCH("いない",D87)))</formula>
    </cfRule>
    <cfRule type="containsText" dxfId="1384" priority="2352" operator="containsText" text="いない">
      <formula>NOT(ISERROR(SEARCH("いない",D87)))</formula>
    </cfRule>
    <cfRule type="containsText" dxfId="1383" priority="2353" operator="containsText" text="いる">
      <formula>NOT(ISERROR(SEARCH("いる",D87)))</formula>
    </cfRule>
  </conditionalFormatting>
  <conditionalFormatting sqref="D103">
    <cfRule type="containsText" dxfId="1382" priority="2340" operator="containsText" text="いる・いない">
      <formula>NOT(ISERROR(SEARCH("いる・いない",D103)))</formula>
    </cfRule>
    <cfRule type="containsText" dxfId="1381" priority="2341" operator="containsText" text="いない">
      <formula>NOT(ISERROR(SEARCH("いない",D103)))</formula>
    </cfRule>
    <cfRule type="containsText" dxfId="1380" priority="2342" operator="containsText" text="いない">
      <formula>NOT(ISERROR(SEARCH("いない",D103)))</formula>
    </cfRule>
    <cfRule type="containsText" dxfId="1379" priority="2343" operator="containsText" text="いる">
      <formula>NOT(ISERROR(SEARCH("いる",D103)))</formula>
    </cfRule>
  </conditionalFormatting>
  <conditionalFormatting sqref="D109">
    <cfRule type="containsText" dxfId="1378" priority="2336" operator="containsText" text="いる・いない">
      <formula>NOT(ISERROR(SEARCH("いる・いない",D109)))</formula>
    </cfRule>
    <cfRule type="containsText" dxfId="1377" priority="2337" operator="containsText" text="いない">
      <formula>NOT(ISERROR(SEARCH("いない",D109)))</formula>
    </cfRule>
    <cfRule type="containsText" dxfId="1376" priority="2338" operator="containsText" text="いない">
      <formula>NOT(ISERROR(SEARCH("いない",D109)))</formula>
    </cfRule>
    <cfRule type="containsText" dxfId="1375" priority="2339" operator="containsText" text="いる">
      <formula>NOT(ISERROR(SEARCH("いる",D109)))</formula>
    </cfRule>
  </conditionalFormatting>
  <conditionalFormatting sqref="D118">
    <cfRule type="containsText" dxfId="1374" priority="2332" operator="containsText" text="いる・いない">
      <formula>NOT(ISERROR(SEARCH("いる・いない",D118)))</formula>
    </cfRule>
    <cfRule type="containsText" dxfId="1373" priority="2333" operator="containsText" text="いない">
      <formula>NOT(ISERROR(SEARCH("いない",D118)))</formula>
    </cfRule>
    <cfRule type="containsText" dxfId="1372" priority="2334" operator="containsText" text="いない">
      <formula>NOT(ISERROR(SEARCH("いない",D118)))</formula>
    </cfRule>
    <cfRule type="containsText" dxfId="1371" priority="2335" operator="containsText" text="いる">
      <formula>NOT(ISERROR(SEARCH("いる",D118)))</formula>
    </cfRule>
  </conditionalFormatting>
  <conditionalFormatting sqref="D125">
    <cfRule type="containsText" dxfId="1370" priority="2328" operator="containsText" text="いる・いない">
      <formula>NOT(ISERROR(SEARCH("いる・いない",D125)))</formula>
    </cfRule>
    <cfRule type="containsText" dxfId="1369" priority="2329" operator="containsText" text="いない">
      <formula>NOT(ISERROR(SEARCH("いない",D125)))</formula>
    </cfRule>
    <cfRule type="containsText" dxfId="1368" priority="2330" operator="containsText" text="いない">
      <formula>NOT(ISERROR(SEARCH("いない",D125)))</formula>
    </cfRule>
    <cfRule type="containsText" dxfId="1367" priority="2331" operator="containsText" text="いる">
      <formula>NOT(ISERROR(SEARCH("いる",D125)))</formula>
    </cfRule>
  </conditionalFormatting>
  <conditionalFormatting sqref="D134">
    <cfRule type="containsText" dxfId="1366" priority="2324" operator="containsText" text="いる・いない">
      <formula>NOT(ISERROR(SEARCH("いる・いない",D134)))</formula>
    </cfRule>
    <cfRule type="containsText" dxfId="1365" priority="2325" operator="containsText" text="いない">
      <formula>NOT(ISERROR(SEARCH("いない",D134)))</formula>
    </cfRule>
    <cfRule type="containsText" dxfId="1364" priority="2326" operator="containsText" text="いない">
      <formula>NOT(ISERROR(SEARCH("いない",D134)))</formula>
    </cfRule>
    <cfRule type="containsText" dxfId="1363" priority="2327" operator="containsText" text="いる">
      <formula>NOT(ISERROR(SEARCH("いる",D134)))</formula>
    </cfRule>
  </conditionalFormatting>
  <conditionalFormatting sqref="D141">
    <cfRule type="containsText" dxfId="1362" priority="2320" operator="containsText" text="いる・いない">
      <formula>NOT(ISERROR(SEARCH("いる・いない",D141)))</formula>
    </cfRule>
    <cfRule type="containsText" dxfId="1361" priority="2321" operator="containsText" text="いない">
      <formula>NOT(ISERROR(SEARCH("いない",D141)))</formula>
    </cfRule>
    <cfRule type="containsText" dxfId="1360" priority="2322" operator="containsText" text="いない">
      <formula>NOT(ISERROR(SEARCH("いない",D141)))</formula>
    </cfRule>
    <cfRule type="containsText" dxfId="1359" priority="2323" operator="containsText" text="いる">
      <formula>NOT(ISERROR(SEARCH("いる",D141)))</formula>
    </cfRule>
  </conditionalFormatting>
  <conditionalFormatting sqref="D147">
    <cfRule type="containsText" dxfId="1358" priority="2316" operator="containsText" text="いる・いない">
      <formula>NOT(ISERROR(SEARCH("いる・いない",D147)))</formula>
    </cfRule>
    <cfRule type="containsText" dxfId="1357" priority="2317" operator="containsText" text="いない">
      <formula>NOT(ISERROR(SEARCH("いない",D147)))</formula>
    </cfRule>
    <cfRule type="containsText" dxfId="1356" priority="2318" operator="containsText" text="いない">
      <formula>NOT(ISERROR(SEARCH("いない",D147)))</formula>
    </cfRule>
    <cfRule type="containsText" dxfId="1355" priority="2319" operator="containsText" text="いる">
      <formula>NOT(ISERROR(SEARCH("いる",D147)))</formula>
    </cfRule>
  </conditionalFormatting>
  <conditionalFormatting sqref="D164">
    <cfRule type="containsText" dxfId="1354" priority="760" operator="containsText" text="いる・いない">
      <formula>NOT(ISERROR(SEARCH("いる・いない",D164)))</formula>
    </cfRule>
    <cfRule type="containsText" dxfId="1353" priority="761" operator="containsText" text="いない">
      <formula>NOT(ISERROR(SEARCH("いない",D164)))</formula>
    </cfRule>
    <cfRule type="containsText" dxfId="1352" priority="762" operator="containsText" text="いない">
      <formula>NOT(ISERROR(SEARCH("いない",D164)))</formula>
    </cfRule>
    <cfRule type="containsText" dxfId="1351" priority="763" operator="containsText" text="いる">
      <formula>NOT(ISERROR(SEARCH("いる",D164)))</formula>
    </cfRule>
  </conditionalFormatting>
  <conditionalFormatting sqref="D165 D998">
    <cfRule type="expression" dxfId="1350" priority="2416">
      <formula>OR($D164="いる",$D164="いない")</formula>
    </cfRule>
  </conditionalFormatting>
  <conditionalFormatting sqref="D188">
    <cfRule type="containsText" dxfId="1349" priority="2287" operator="containsText" text="いる・いない">
      <formula>NOT(ISERROR(SEARCH("いる・いない",D188)))</formula>
    </cfRule>
    <cfRule type="containsText" dxfId="1348" priority="2288" operator="containsText" text="いない">
      <formula>NOT(ISERROR(SEARCH("いない",D188)))</formula>
    </cfRule>
    <cfRule type="containsText" dxfId="1347" priority="2289" operator="containsText" text="いない">
      <formula>NOT(ISERROR(SEARCH("いない",D188)))</formula>
    </cfRule>
    <cfRule type="containsText" dxfId="1346" priority="2290" operator="containsText" text="いる">
      <formula>NOT(ISERROR(SEARCH("いる",D188)))</formula>
    </cfRule>
  </conditionalFormatting>
  <conditionalFormatting sqref="D199">
    <cfRule type="containsText" dxfId="1345" priority="2283" operator="containsText" text="いる・いない">
      <formula>NOT(ISERROR(SEARCH("いる・いない",D199)))</formula>
    </cfRule>
    <cfRule type="containsText" dxfId="1344" priority="2284" operator="containsText" text="いない">
      <formula>NOT(ISERROR(SEARCH("いない",D199)))</formula>
    </cfRule>
    <cfRule type="containsText" dxfId="1343" priority="2285" operator="containsText" text="いない">
      <formula>NOT(ISERROR(SEARCH("いない",D199)))</formula>
    </cfRule>
    <cfRule type="containsText" dxfId="1342" priority="2286" operator="containsText" text="いる">
      <formula>NOT(ISERROR(SEARCH("いる",D199)))</formula>
    </cfRule>
  </conditionalFormatting>
  <conditionalFormatting sqref="D203:D207">
    <cfRule type="containsText" dxfId="1341" priority="2279" operator="containsText" text="いる・いない">
      <formula>NOT(ISERROR(SEARCH("いる・いない",D203)))</formula>
    </cfRule>
    <cfRule type="containsText" dxfId="1340" priority="2280" operator="containsText" text="いない">
      <formula>NOT(ISERROR(SEARCH("いない",D203)))</formula>
    </cfRule>
    <cfRule type="containsText" dxfId="1339" priority="2281" operator="containsText" text="いない">
      <formula>NOT(ISERROR(SEARCH("いない",D203)))</formula>
    </cfRule>
    <cfRule type="containsText" dxfId="1338" priority="2282" operator="containsText" text="いる">
      <formula>NOT(ISERROR(SEARCH("いる",D203)))</formula>
    </cfRule>
  </conditionalFormatting>
  <conditionalFormatting sqref="D242">
    <cfRule type="containsText" dxfId="1337" priority="2275" operator="containsText" text="いる・いない">
      <formula>NOT(ISERROR(SEARCH("いる・いない",D242)))</formula>
    </cfRule>
    <cfRule type="containsText" dxfId="1336" priority="2276" operator="containsText" text="いない">
      <formula>NOT(ISERROR(SEARCH("いない",D242)))</formula>
    </cfRule>
    <cfRule type="containsText" dxfId="1335" priority="2277" operator="containsText" text="いない">
      <formula>NOT(ISERROR(SEARCH("いない",D242)))</formula>
    </cfRule>
    <cfRule type="containsText" dxfId="1334" priority="2278" operator="containsText" text="いる">
      <formula>NOT(ISERROR(SEARCH("いる",D242)))</formula>
    </cfRule>
  </conditionalFormatting>
  <conditionalFormatting sqref="D251">
    <cfRule type="containsText" dxfId="1333" priority="2271" operator="containsText" text="いる・いない">
      <formula>NOT(ISERROR(SEARCH("いる・いない",D251)))</formula>
    </cfRule>
    <cfRule type="containsText" dxfId="1332" priority="2272" operator="containsText" text="いない">
      <formula>NOT(ISERROR(SEARCH("いない",D251)))</formula>
    </cfRule>
    <cfRule type="containsText" dxfId="1331" priority="2273" operator="containsText" text="いない">
      <formula>NOT(ISERROR(SEARCH("いない",D251)))</formula>
    </cfRule>
    <cfRule type="containsText" dxfId="1330" priority="2274" operator="containsText" text="いる">
      <formula>NOT(ISERROR(SEARCH("いる",D251)))</formula>
    </cfRule>
  </conditionalFormatting>
  <conditionalFormatting sqref="D254">
    <cfRule type="containsText" dxfId="1329" priority="2267" operator="containsText" text="いる・いない">
      <formula>NOT(ISERROR(SEARCH("いる・いない",D254)))</formula>
    </cfRule>
    <cfRule type="containsText" dxfId="1328" priority="2268" operator="containsText" text="いない">
      <formula>NOT(ISERROR(SEARCH("いない",D254)))</formula>
    </cfRule>
    <cfRule type="containsText" dxfId="1327" priority="2269" operator="containsText" text="いない">
      <formula>NOT(ISERROR(SEARCH("いない",D254)))</formula>
    </cfRule>
    <cfRule type="containsText" dxfId="1326" priority="2270" operator="containsText" text="いる">
      <formula>NOT(ISERROR(SEARCH("いる",D254)))</formula>
    </cfRule>
  </conditionalFormatting>
  <conditionalFormatting sqref="D276">
    <cfRule type="containsText" dxfId="1325" priority="2263" operator="containsText" text="いる・いない">
      <formula>NOT(ISERROR(SEARCH("いる・いない",D276)))</formula>
    </cfRule>
    <cfRule type="containsText" dxfId="1324" priority="2264" operator="containsText" text="いない">
      <formula>NOT(ISERROR(SEARCH("いない",D276)))</formula>
    </cfRule>
    <cfRule type="containsText" dxfId="1323" priority="2265" operator="containsText" text="いない">
      <formula>NOT(ISERROR(SEARCH("いない",D276)))</formula>
    </cfRule>
    <cfRule type="containsText" dxfId="1322" priority="2266" operator="containsText" text="いる">
      <formula>NOT(ISERROR(SEARCH("いる",D276)))</formula>
    </cfRule>
  </conditionalFormatting>
  <conditionalFormatting sqref="D283">
    <cfRule type="containsText" dxfId="1321" priority="2259" operator="containsText" text="いる・いない">
      <formula>NOT(ISERROR(SEARCH("いる・いない",D283)))</formula>
    </cfRule>
    <cfRule type="containsText" dxfId="1320" priority="2260" operator="containsText" text="いない">
      <formula>NOT(ISERROR(SEARCH("いない",D283)))</formula>
    </cfRule>
    <cfRule type="containsText" dxfId="1319" priority="2261" operator="containsText" text="いない">
      <formula>NOT(ISERROR(SEARCH("いない",D283)))</formula>
    </cfRule>
    <cfRule type="containsText" dxfId="1318" priority="2262" operator="containsText" text="いる">
      <formula>NOT(ISERROR(SEARCH("いる",D283)))</formula>
    </cfRule>
  </conditionalFormatting>
  <conditionalFormatting sqref="D287">
    <cfRule type="containsText" dxfId="1317" priority="2255" operator="containsText" text="いる・いない">
      <formula>NOT(ISERROR(SEARCH("いる・いない",D287)))</formula>
    </cfRule>
    <cfRule type="containsText" dxfId="1316" priority="2256" operator="containsText" text="いない">
      <formula>NOT(ISERROR(SEARCH("いない",D287)))</formula>
    </cfRule>
    <cfRule type="containsText" dxfId="1315" priority="2257" operator="containsText" text="いない">
      <formula>NOT(ISERROR(SEARCH("いない",D287)))</formula>
    </cfRule>
    <cfRule type="containsText" dxfId="1314" priority="2258" operator="containsText" text="いる">
      <formula>NOT(ISERROR(SEARCH("いる",D287)))</formula>
    </cfRule>
  </conditionalFormatting>
  <conditionalFormatting sqref="D295">
    <cfRule type="containsText" dxfId="1313" priority="2251" operator="containsText" text="いる・いない">
      <formula>NOT(ISERROR(SEARCH("いる・いない",D295)))</formula>
    </cfRule>
    <cfRule type="containsText" dxfId="1312" priority="2252" operator="containsText" text="いない">
      <formula>NOT(ISERROR(SEARCH("いない",D295)))</formula>
    </cfRule>
    <cfRule type="containsText" dxfId="1311" priority="2253" operator="containsText" text="いない">
      <formula>NOT(ISERROR(SEARCH("いない",D295)))</formula>
    </cfRule>
    <cfRule type="containsText" dxfId="1310" priority="2254" operator="containsText" text="いる">
      <formula>NOT(ISERROR(SEARCH("いる",D295)))</formula>
    </cfRule>
  </conditionalFormatting>
  <conditionalFormatting sqref="D306">
    <cfRule type="containsText" dxfId="1309" priority="724" operator="containsText" text="いる・いない">
      <formula>NOT(ISERROR(SEARCH("いる・いない",D306)))</formula>
    </cfRule>
    <cfRule type="containsText" dxfId="1308" priority="725" operator="containsText" text="いない">
      <formula>NOT(ISERROR(SEARCH("いない",D306)))</formula>
    </cfRule>
    <cfRule type="containsText" dxfId="1307" priority="726" operator="containsText" text="非該当">
      <formula>NOT(ISERROR(SEARCH("非該当",D306)))</formula>
    </cfRule>
    <cfRule type="containsText" dxfId="1306" priority="727" operator="containsText" text="いる">
      <formula>NOT(ISERROR(SEARCH("いる",D306)))</formula>
    </cfRule>
  </conditionalFormatting>
  <conditionalFormatting sqref="D319">
    <cfRule type="containsText" dxfId="1305" priority="678" operator="containsText" text="いる・いない">
      <formula>NOT(ISERROR(SEARCH("いる・いない",D319)))</formula>
    </cfRule>
    <cfRule type="containsText" dxfId="1304" priority="679" operator="containsText" text="いない">
      <formula>NOT(ISERROR(SEARCH("いない",D319)))</formula>
    </cfRule>
    <cfRule type="containsText" dxfId="1303" priority="680" operator="containsText" text="非該当">
      <formula>NOT(ISERROR(SEARCH("非該当",D319)))</formula>
    </cfRule>
    <cfRule type="containsText" dxfId="1302" priority="681" operator="containsText" text="いる">
      <formula>NOT(ISERROR(SEARCH("いる",D319)))</formula>
    </cfRule>
  </conditionalFormatting>
  <conditionalFormatting sqref="D335">
    <cfRule type="containsText" dxfId="1301" priority="674" operator="containsText" text="いる・いない">
      <formula>NOT(ISERROR(SEARCH("いる・いない",D335)))</formula>
    </cfRule>
    <cfRule type="containsText" dxfId="1300" priority="675" operator="containsText" text="いない">
      <formula>NOT(ISERROR(SEARCH("いない",D335)))</formula>
    </cfRule>
    <cfRule type="containsText" dxfId="1299" priority="676" operator="containsText" text="非該当">
      <formula>NOT(ISERROR(SEARCH("非該当",D335)))</formula>
    </cfRule>
    <cfRule type="containsText" dxfId="1298" priority="677" operator="containsText" text="いる">
      <formula>NOT(ISERROR(SEARCH("いる",D335)))</formula>
    </cfRule>
  </conditionalFormatting>
  <conditionalFormatting sqref="D347">
    <cfRule type="containsText" dxfId="1297" priority="2233" operator="containsText" text="いる・いない">
      <formula>NOT(ISERROR(SEARCH("いる・いない",D347)))</formula>
    </cfRule>
    <cfRule type="containsText" dxfId="1296" priority="2234" operator="containsText" text="いない">
      <formula>NOT(ISERROR(SEARCH("いない",D347)))</formula>
    </cfRule>
    <cfRule type="containsText" dxfId="1295" priority="2235" operator="containsText" text="いない">
      <formula>NOT(ISERROR(SEARCH("いない",D347)))</formula>
    </cfRule>
    <cfRule type="containsText" dxfId="1294" priority="2236" operator="containsText" text="いる">
      <formula>NOT(ISERROR(SEARCH("いる",D347)))</formula>
    </cfRule>
  </conditionalFormatting>
  <conditionalFormatting sqref="D368">
    <cfRule type="containsText" dxfId="1293" priority="2229" operator="containsText" text="いる・いない">
      <formula>NOT(ISERROR(SEARCH("いる・いない",D368)))</formula>
    </cfRule>
    <cfRule type="containsText" dxfId="1292" priority="2230" operator="containsText" text="いない">
      <formula>NOT(ISERROR(SEARCH("いない",D368)))</formula>
    </cfRule>
    <cfRule type="containsText" dxfId="1291" priority="2231" operator="containsText" text="いない">
      <formula>NOT(ISERROR(SEARCH("いない",D368)))</formula>
    </cfRule>
    <cfRule type="containsText" dxfId="1290" priority="2232" operator="containsText" text="いる">
      <formula>NOT(ISERROR(SEARCH("いる",D368)))</formula>
    </cfRule>
  </conditionalFormatting>
  <conditionalFormatting sqref="D383">
    <cfRule type="containsText" dxfId="1289" priority="2225" operator="containsText" text="いる・いない">
      <formula>NOT(ISERROR(SEARCH("いる・いない",D383)))</formula>
    </cfRule>
    <cfRule type="containsText" dxfId="1288" priority="2226" operator="containsText" text="いない">
      <formula>NOT(ISERROR(SEARCH("いない",D383)))</formula>
    </cfRule>
    <cfRule type="containsText" dxfId="1287" priority="2227" operator="containsText" text="いない">
      <formula>NOT(ISERROR(SEARCH("いない",D383)))</formula>
    </cfRule>
    <cfRule type="containsText" dxfId="1286" priority="2228" operator="containsText" text="いる">
      <formula>NOT(ISERROR(SEARCH("いる",D383)))</formula>
    </cfRule>
  </conditionalFormatting>
  <conditionalFormatting sqref="D390">
    <cfRule type="containsText" dxfId="1285" priority="2221" operator="containsText" text="いる・いない">
      <formula>NOT(ISERROR(SEARCH("いる・いない",D390)))</formula>
    </cfRule>
    <cfRule type="containsText" dxfId="1284" priority="2222" operator="containsText" text="いない">
      <formula>NOT(ISERROR(SEARCH("いない",D390)))</formula>
    </cfRule>
    <cfRule type="containsText" dxfId="1283" priority="2223" operator="containsText" text="いない">
      <formula>NOT(ISERROR(SEARCH("いない",D390)))</formula>
    </cfRule>
    <cfRule type="containsText" dxfId="1282" priority="2224" operator="containsText" text="いる">
      <formula>NOT(ISERROR(SEARCH("いる",D390)))</formula>
    </cfRule>
  </conditionalFormatting>
  <conditionalFormatting sqref="D395">
    <cfRule type="containsText" dxfId="1281" priority="2217" operator="containsText" text="いる・いない">
      <formula>NOT(ISERROR(SEARCH("いる・いない",D395)))</formula>
    </cfRule>
    <cfRule type="containsText" dxfId="1280" priority="2218" operator="containsText" text="いない">
      <formula>NOT(ISERROR(SEARCH("いない",D395)))</formula>
    </cfRule>
    <cfRule type="containsText" dxfId="1279" priority="2219" operator="containsText" text="いない">
      <formula>NOT(ISERROR(SEARCH("いない",D395)))</formula>
    </cfRule>
    <cfRule type="containsText" dxfId="1278" priority="2220" operator="containsText" text="いる">
      <formula>NOT(ISERROR(SEARCH("いる",D395)))</formula>
    </cfRule>
  </conditionalFormatting>
  <conditionalFormatting sqref="D403">
    <cfRule type="containsText" dxfId="1277" priority="2213" operator="containsText" text="いる・いない">
      <formula>NOT(ISERROR(SEARCH("いる・いない",D403)))</formula>
    </cfRule>
    <cfRule type="containsText" dxfId="1276" priority="2214" operator="containsText" text="いない">
      <formula>NOT(ISERROR(SEARCH("いない",D403)))</formula>
    </cfRule>
    <cfRule type="containsText" dxfId="1275" priority="2215" operator="containsText" text="いない">
      <formula>NOT(ISERROR(SEARCH("いない",D403)))</formula>
    </cfRule>
    <cfRule type="containsText" dxfId="1274" priority="2216" operator="containsText" text="いる">
      <formula>NOT(ISERROR(SEARCH("いる",D403)))</formula>
    </cfRule>
  </conditionalFormatting>
  <conditionalFormatting sqref="D416">
    <cfRule type="containsText" dxfId="1273" priority="2209" operator="containsText" text="いる・いない">
      <formula>NOT(ISERROR(SEARCH("いる・いない",D416)))</formula>
    </cfRule>
    <cfRule type="containsText" dxfId="1272" priority="2210" operator="containsText" text="いない">
      <formula>NOT(ISERROR(SEARCH("いない",D416)))</formula>
    </cfRule>
    <cfRule type="containsText" dxfId="1271" priority="2211" operator="containsText" text="いない">
      <formula>NOT(ISERROR(SEARCH("いない",D416)))</formula>
    </cfRule>
    <cfRule type="containsText" dxfId="1270" priority="2212" operator="containsText" text="いる">
      <formula>NOT(ISERROR(SEARCH("いる",D416)))</formula>
    </cfRule>
  </conditionalFormatting>
  <conditionalFormatting sqref="D420">
    <cfRule type="containsText" dxfId="1269" priority="764" operator="containsText" text="いる・いない">
      <formula>NOT(ISERROR(SEARCH("いる・いない",D420)))</formula>
    </cfRule>
    <cfRule type="containsText" dxfId="1268" priority="765" operator="containsText" text="いない">
      <formula>NOT(ISERROR(SEARCH("いない",D420)))</formula>
    </cfRule>
    <cfRule type="containsText" dxfId="1267" priority="766" operator="containsText" text="いない">
      <formula>NOT(ISERROR(SEARCH("いない",D420)))</formula>
    </cfRule>
    <cfRule type="containsText" dxfId="1266" priority="767" operator="containsText" text="いる">
      <formula>NOT(ISERROR(SEARCH("いる",D420)))</formula>
    </cfRule>
  </conditionalFormatting>
  <conditionalFormatting sqref="D427">
    <cfRule type="containsText" dxfId="1265" priority="2201" operator="containsText" text="いる・いない">
      <formula>NOT(ISERROR(SEARCH("いる・いない",D427)))</formula>
    </cfRule>
    <cfRule type="containsText" dxfId="1264" priority="2202" operator="containsText" text="いない">
      <formula>NOT(ISERROR(SEARCH("いない",D427)))</formula>
    </cfRule>
    <cfRule type="containsText" dxfId="1263" priority="2203" operator="containsText" text="いない">
      <formula>NOT(ISERROR(SEARCH("いない",D427)))</formula>
    </cfRule>
    <cfRule type="containsText" dxfId="1262" priority="2204" operator="containsText" text="いる">
      <formula>NOT(ISERROR(SEARCH("いる",D427)))</formula>
    </cfRule>
  </conditionalFormatting>
  <conditionalFormatting sqref="D441">
    <cfRule type="containsText" dxfId="1261" priority="2197" operator="containsText" text="いる・いない">
      <formula>NOT(ISERROR(SEARCH("いる・いない",D441)))</formula>
    </cfRule>
    <cfRule type="containsText" dxfId="1260" priority="2198" operator="containsText" text="いない">
      <formula>NOT(ISERROR(SEARCH("いない",D441)))</formula>
    </cfRule>
    <cfRule type="containsText" dxfId="1259" priority="2199" operator="containsText" text="いない">
      <formula>NOT(ISERROR(SEARCH("いない",D441)))</formula>
    </cfRule>
    <cfRule type="containsText" dxfId="1258" priority="2200" operator="containsText" text="いる">
      <formula>NOT(ISERROR(SEARCH("いる",D441)))</formula>
    </cfRule>
  </conditionalFormatting>
  <conditionalFormatting sqref="D444">
    <cfRule type="containsText" dxfId="1257" priority="2193" operator="containsText" text="いる・いない">
      <formula>NOT(ISERROR(SEARCH("いる・いない",D444)))</formula>
    </cfRule>
    <cfRule type="containsText" dxfId="1256" priority="2194" operator="containsText" text="いない">
      <formula>NOT(ISERROR(SEARCH("いない",D444)))</formula>
    </cfRule>
    <cfRule type="containsText" dxfId="1255" priority="2195" operator="containsText" text="いない">
      <formula>NOT(ISERROR(SEARCH("いない",D444)))</formula>
    </cfRule>
    <cfRule type="containsText" dxfId="1254" priority="2196" operator="containsText" text="いる">
      <formula>NOT(ISERROR(SEARCH("いる",D444)))</formula>
    </cfRule>
  </conditionalFormatting>
  <conditionalFormatting sqref="D461">
    <cfRule type="containsText" dxfId="1253" priority="1931" operator="containsText" text="ある・ない">
      <formula>NOT(ISERROR(SEARCH("ある・ない",D461)))</formula>
    </cfRule>
    <cfRule type="containsText" dxfId="1252" priority="1932" operator="containsText" text="ない">
      <formula>NOT(ISERROR(SEARCH("ない",D461)))</formula>
    </cfRule>
    <cfRule type="containsText" dxfId="1251" priority="1933" operator="containsText" text="ある">
      <formula>NOT(ISERROR(SEARCH("ある",D461)))</formula>
    </cfRule>
  </conditionalFormatting>
  <conditionalFormatting sqref="D480">
    <cfRule type="containsText" dxfId="1250" priority="2189" operator="containsText" text="いる・いない">
      <formula>NOT(ISERROR(SEARCH("いる・いない",D480)))</formula>
    </cfRule>
    <cfRule type="containsText" dxfId="1249" priority="2190" operator="containsText" text="いない">
      <formula>NOT(ISERROR(SEARCH("いない",D480)))</formula>
    </cfRule>
    <cfRule type="containsText" dxfId="1248" priority="2191" operator="containsText" text="いない">
      <formula>NOT(ISERROR(SEARCH("いない",D480)))</formula>
    </cfRule>
    <cfRule type="containsText" dxfId="1247" priority="2192" operator="containsText" text="いる">
      <formula>NOT(ISERROR(SEARCH("いる",D480)))</formula>
    </cfRule>
  </conditionalFormatting>
  <conditionalFormatting sqref="D494">
    <cfRule type="containsText" dxfId="1246" priority="2185" operator="containsText" text="いる・いない">
      <formula>NOT(ISERROR(SEARCH("いる・いない",D494)))</formula>
    </cfRule>
    <cfRule type="containsText" dxfId="1245" priority="2186" operator="containsText" text="いない">
      <formula>NOT(ISERROR(SEARCH("いない",D494)))</formula>
    </cfRule>
    <cfRule type="containsText" dxfId="1244" priority="2187" operator="containsText" text="いない">
      <formula>NOT(ISERROR(SEARCH("いない",D494)))</formula>
    </cfRule>
    <cfRule type="containsText" dxfId="1243" priority="2188" operator="containsText" text="いる">
      <formula>NOT(ISERROR(SEARCH("いる",D494)))</formula>
    </cfRule>
  </conditionalFormatting>
  <conditionalFormatting sqref="D521">
    <cfRule type="containsText" dxfId="1242" priority="2181" operator="containsText" text="いる・いない">
      <formula>NOT(ISERROR(SEARCH("いる・いない",D521)))</formula>
    </cfRule>
    <cfRule type="containsText" dxfId="1241" priority="2182" operator="containsText" text="いない">
      <formula>NOT(ISERROR(SEARCH("いない",D521)))</formula>
    </cfRule>
    <cfRule type="containsText" dxfId="1240" priority="2183" operator="containsText" text="いない">
      <formula>NOT(ISERROR(SEARCH("いない",D521)))</formula>
    </cfRule>
    <cfRule type="containsText" dxfId="1239" priority="2184" operator="containsText" text="いる">
      <formula>NOT(ISERROR(SEARCH("いる",D521)))</formula>
    </cfRule>
  </conditionalFormatting>
  <conditionalFormatting sqref="D541">
    <cfRule type="containsText" dxfId="1238" priority="2177" operator="containsText" text="いる・いない">
      <formula>NOT(ISERROR(SEARCH("いる・いない",D541)))</formula>
    </cfRule>
    <cfRule type="containsText" dxfId="1237" priority="2178" operator="containsText" text="いない">
      <formula>NOT(ISERROR(SEARCH("いない",D541)))</formula>
    </cfRule>
    <cfRule type="containsText" dxfId="1236" priority="2179" operator="containsText" text="いない">
      <formula>NOT(ISERROR(SEARCH("いない",D541)))</formula>
    </cfRule>
    <cfRule type="containsText" dxfId="1235" priority="2180" operator="containsText" text="いる">
      <formula>NOT(ISERROR(SEARCH("いる",D541)))</formula>
    </cfRule>
  </conditionalFormatting>
  <conditionalFormatting sqref="D563">
    <cfRule type="containsText" dxfId="1234" priority="2173" operator="containsText" text="いる・いない">
      <formula>NOT(ISERROR(SEARCH("いる・いない",D563)))</formula>
    </cfRule>
    <cfRule type="containsText" dxfId="1233" priority="2174" operator="containsText" text="いない">
      <formula>NOT(ISERROR(SEARCH("いない",D563)))</formula>
    </cfRule>
    <cfRule type="containsText" dxfId="1232" priority="2175" operator="containsText" text="いない">
      <formula>NOT(ISERROR(SEARCH("いない",D563)))</formula>
    </cfRule>
    <cfRule type="containsText" dxfId="1231" priority="2176" operator="containsText" text="いる">
      <formula>NOT(ISERROR(SEARCH("いる",D563)))</formula>
    </cfRule>
  </conditionalFormatting>
  <conditionalFormatting sqref="D595">
    <cfRule type="containsText" dxfId="1230" priority="2169" operator="containsText" text="いる・いない">
      <formula>NOT(ISERROR(SEARCH("いる・いない",D595)))</formula>
    </cfRule>
    <cfRule type="containsText" dxfId="1229" priority="2170" operator="containsText" text="いない">
      <formula>NOT(ISERROR(SEARCH("いない",D595)))</formula>
    </cfRule>
    <cfRule type="containsText" dxfId="1228" priority="2171" operator="containsText" text="いない">
      <formula>NOT(ISERROR(SEARCH("いない",D595)))</formula>
    </cfRule>
    <cfRule type="containsText" dxfId="1227" priority="2172" operator="containsText" text="いる">
      <formula>NOT(ISERROR(SEARCH("いる",D595)))</formula>
    </cfRule>
  </conditionalFormatting>
  <conditionalFormatting sqref="D601">
    <cfRule type="containsText" dxfId="1226" priority="670" operator="containsText" text="いる・いない">
      <formula>NOT(ISERROR(SEARCH("いる・いない",D601)))</formula>
    </cfRule>
    <cfRule type="containsText" dxfId="1225" priority="671" operator="containsText" text="いない">
      <formula>NOT(ISERROR(SEARCH("いない",D601)))</formula>
    </cfRule>
    <cfRule type="containsText" dxfId="1224" priority="672" operator="containsText" text="非該当">
      <formula>NOT(ISERROR(SEARCH("非該当",D601)))</formula>
    </cfRule>
    <cfRule type="containsText" dxfId="1223" priority="673" operator="containsText" text="いる">
      <formula>NOT(ISERROR(SEARCH("いる",D601)))</formula>
    </cfRule>
  </conditionalFormatting>
  <conditionalFormatting sqref="D613">
    <cfRule type="containsText" dxfId="1222" priority="2161" operator="containsText" text="いる・いない">
      <formula>NOT(ISERROR(SEARCH("いる・いない",D613)))</formula>
    </cfRule>
    <cfRule type="containsText" dxfId="1221" priority="2162" operator="containsText" text="いない">
      <formula>NOT(ISERROR(SEARCH("いない",D613)))</formula>
    </cfRule>
    <cfRule type="containsText" dxfId="1220" priority="2163" operator="containsText" text="いない">
      <formula>NOT(ISERROR(SEARCH("いない",D613)))</formula>
    </cfRule>
    <cfRule type="containsText" dxfId="1219" priority="2164" operator="containsText" text="いる">
      <formula>NOT(ISERROR(SEARCH("いる",D613)))</formula>
    </cfRule>
  </conditionalFormatting>
  <conditionalFormatting sqref="D625">
    <cfRule type="containsText" dxfId="1218" priority="2157" operator="containsText" text="いる・いない">
      <formula>NOT(ISERROR(SEARCH("いる・いない",D625)))</formula>
    </cfRule>
    <cfRule type="containsText" dxfId="1217" priority="2158" operator="containsText" text="いない">
      <formula>NOT(ISERROR(SEARCH("いない",D625)))</formula>
    </cfRule>
    <cfRule type="containsText" dxfId="1216" priority="2159" operator="containsText" text="いない">
      <formula>NOT(ISERROR(SEARCH("いない",D625)))</formula>
    </cfRule>
    <cfRule type="containsText" dxfId="1215" priority="2160" operator="containsText" text="いる">
      <formula>NOT(ISERROR(SEARCH("いる",D625)))</formula>
    </cfRule>
  </conditionalFormatting>
  <conditionalFormatting sqref="D629">
    <cfRule type="containsText" dxfId="1214" priority="2153" operator="containsText" text="いる・いない">
      <formula>NOT(ISERROR(SEARCH("いる・いない",D629)))</formula>
    </cfRule>
    <cfRule type="containsText" dxfId="1213" priority="2154" operator="containsText" text="いない">
      <formula>NOT(ISERROR(SEARCH("いない",D629)))</formula>
    </cfRule>
    <cfRule type="containsText" dxfId="1212" priority="2155" operator="containsText" text="いない">
      <formula>NOT(ISERROR(SEARCH("いない",D629)))</formula>
    </cfRule>
    <cfRule type="containsText" dxfId="1211" priority="2156" operator="containsText" text="いる">
      <formula>NOT(ISERROR(SEARCH("いる",D629)))</formula>
    </cfRule>
  </conditionalFormatting>
  <conditionalFormatting sqref="D634">
    <cfRule type="containsText" dxfId="1210" priority="2149" operator="containsText" text="いる・いない">
      <formula>NOT(ISERROR(SEARCH("いる・いない",D634)))</formula>
    </cfRule>
    <cfRule type="containsText" dxfId="1209" priority="2150" operator="containsText" text="いない">
      <formula>NOT(ISERROR(SEARCH("いない",D634)))</formula>
    </cfRule>
    <cfRule type="containsText" dxfId="1208" priority="2151" operator="containsText" text="いない">
      <formula>NOT(ISERROR(SEARCH("いない",D634)))</formula>
    </cfRule>
    <cfRule type="containsText" dxfId="1207" priority="2152" operator="containsText" text="いる">
      <formula>NOT(ISERROR(SEARCH("いる",D634)))</formula>
    </cfRule>
  </conditionalFormatting>
  <conditionalFormatting sqref="D642">
    <cfRule type="containsText" dxfId="1206" priority="2145" operator="containsText" text="いる・いない">
      <formula>NOT(ISERROR(SEARCH("いる・いない",D642)))</formula>
    </cfRule>
    <cfRule type="containsText" dxfId="1205" priority="2146" operator="containsText" text="いない">
      <formula>NOT(ISERROR(SEARCH("いない",D642)))</formula>
    </cfRule>
    <cfRule type="containsText" dxfId="1204" priority="2147" operator="containsText" text="いない">
      <formula>NOT(ISERROR(SEARCH("いない",D642)))</formula>
    </cfRule>
    <cfRule type="containsText" dxfId="1203" priority="2148" operator="containsText" text="いる">
      <formula>NOT(ISERROR(SEARCH("いる",D642)))</formula>
    </cfRule>
  </conditionalFormatting>
  <conditionalFormatting sqref="D648">
    <cfRule type="containsText" dxfId="1202" priority="2141" operator="containsText" text="いる・いない">
      <formula>NOT(ISERROR(SEARCH("いる・いない",D648)))</formula>
    </cfRule>
    <cfRule type="containsText" dxfId="1201" priority="2142" operator="containsText" text="いない">
      <formula>NOT(ISERROR(SEARCH("いない",D648)))</formula>
    </cfRule>
    <cfRule type="containsText" dxfId="1200" priority="2143" operator="containsText" text="いない">
      <formula>NOT(ISERROR(SEARCH("いない",D648)))</formula>
    </cfRule>
    <cfRule type="containsText" dxfId="1199" priority="2144" operator="containsText" text="いる">
      <formula>NOT(ISERROR(SEARCH("いる",D648)))</formula>
    </cfRule>
  </conditionalFormatting>
  <conditionalFormatting sqref="D655">
    <cfRule type="containsText" dxfId="1198" priority="2137" operator="containsText" text="いる・いない">
      <formula>NOT(ISERROR(SEARCH("いる・いない",D655)))</formula>
    </cfRule>
    <cfRule type="containsText" dxfId="1197" priority="2138" operator="containsText" text="いない">
      <formula>NOT(ISERROR(SEARCH("いない",D655)))</formula>
    </cfRule>
    <cfRule type="containsText" dxfId="1196" priority="2139" operator="containsText" text="いない">
      <formula>NOT(ISERROR(SEARCH("いない",D655)))</formula>
    </cfRule>
    <cfRule type="containsText" dxfId="1195" priority="2140" operator="containsText" text="いる">
      <formula>NOT(ISERROR(SEARCH("いる",D655)))</formula>
    </cfRule>
  </conditionalFormatting>
  <conditionalFormatting sqref="D660">
    <cfRule type="containsText" dxfId="1194" priority="2133" operator="containsText" text="いる・いない">
      <formula>NOT(ISERROR(SEARCH("いる・いない",D660)))</formula>
    </cfRule>
    <cfRule type="containsText" dxfId="1193" priority="2134" operator="containsText" text="いない">
      <formula>NOT(ISERROR(SEARCH("いない",D660)))</formula>
    </cfRule>
    <cfRule type="containsText" dxfId="1192" priority="2135" operator="containsText" text="いない">
      <formula>NOT(ISERROR(SEARCH("いない",D660)))</formula>
    </cfRule>
    <cfRule type="containsText" dxfId="1191" priority="2136" operator="containsText" text="いる">
      <formula>NOT(ISERROR(SEARCH("いる",D660)))</formula>
    </cfRule>
  </conditionalFormatting>
  <conditionalFormatting sqref="D668">
    <cfRule type="containsText" dxfId="1190" priority="2129" operator="containsText" text="いる・いない">
      <formula>NOT(ISERROR(SEARCH("いる・いない",D668)))</formula>
    </cfRule>
    <cfRule type="containsText" dxfId="1189" priority="2130" operator="containsText" text="いない">
      <formula>NOT(ISERROR(SEARCH("いない",D668)))</formula>
    </cfRule>
    <cfRule type="containsText" dxfId="1188" priority="2131" operator="containsText" text="いない">
      <formula>NOT(ISERROR(SEARCH("いない",D668)))</formula>
    </cfRule>
    <cfRule type="containsText" dxfId="1187" priority="2132" operator="containsText" text="いる">
      <formula>NOT(ISERROR(SEARCH("いる",D668)))</formula>
    </cfRule>
  </conditionalFormatting>
  <conditionalFormatting sqref="D672">
    <cfRule type="containsText" dxfId="1186" priority="2125" operator="containsText" text="いる・いない">
      <formula>NOT(ISERROR(SEARCH("いる・いない",D672)))</formula>
    </cfRule>
    <cfRule type="containsText" dxfId="1185" priority="2126" operator="containsText" text="いない">
      <formula>NOT(ISERROR(SEARCH("いない",D672)))</formula>
    </cfRule>
    <cfRule type="containsText" dxfId="1184" priority="2127" operator="containsText" text="いない">
      <formula>NOT(ISERROR(SEARCH("いない",D672)))</formula>
    </cfRule>
    <cfRule type="containsText" dxfId="1183" priority="2128" operator="containsText" text="いる">
      <formula>NOT(ISERROR(SEARCH("いる",D672)))</formula>
    </cfRule>
  </conditionalFormatting>
  <conditionalFormatting sqref="D676">
    <cfRule type="containsText" dxfId="1182" priority="2121" operator="containsText" text="いる・いない">
      <formula>NOT(ISERROR(SEARCH("いる・いない",D676)))</formula>
    </cfRule>
    <cfRule type="containsText" dxfId="1181" priority="2122" operator="containsText" text="いない">
      <formula>NOT(ISERROR(SEARCH("いない",D676)))</formula>
    </cfRule>
    <cfRule type="containsText" dxfId="1180" priority="2123" operator="containsText" text="いない">
      <formula>NOT(ISERROR(SEARCH("いない",D676)))</formula>
    </cfRule>
    <cfRule type="containsText" dxfId="1179" priority="2124" operator="containsText" text="いる">
      <formula>NOT(ISERROR(SEARCH("いる",D676)))</formula>
    </cfRule>
  </conditionalFormatting>
  <conditionalFormatting sqref="D680">
    <cfRule type="containsText" dxfId="1178" priority="2117" operator="containsText" text="いる・いない">
      <formula>NOT(ISERROR(SEARCH("いる・いない",D680)))</formula>
    </cfRule>
    <cfRule type="containsText" dxfId="1177" priority="2118" operator="containsText" text="いない">
      <formula>NOT(ISERROR(SEARCH("いない",D680)))</formula>
    </cfRule>
    <cfRule type="containsText" dxfId="1176" priority="2119" operator="containsText" text="いない">
      <formula>NOT(ISERROR(SEARCH("いない",D680)))</formula>
    </cfRule>
    <cfRule type="containsText" dxfId="1175" priority="2120" operator="containsText" text="いる">
      <formula>NOT(ISERROR(SEARCH("いる",D680)))</formula>
    </cfRule>
  </conditionalFormatting>
  <conditionalFormatting sqref="D690">
    <cfRule type="containsText" dxfId="1174" priority="2113" operator="containsText" text="いる・いない">
      <formula>NOT(ISERROR(SEARCH("いる・いない",D690)))</formula>
    </cfRule>
    <cfRule type="containsText" dxfId="1173" priority="2114" operator="containsText" text="いない">
      <formula>NOT(ISERROR(SEARCH("いない",D690)))</formula>
    </cfRule>
    <cfRule type="containsText" dxfId="1172" priority="2115" operator="containsText" text="いない">
      <formula>NOT(ISERROR(SEARCH("いない",D690)))</formula>
    </cfRule>
    <cfRule type="containsText" dxfId="1171" priority="2116" operator="containsText" text="いる">
      <formula>NOT(ISERROR(SEARCH("いる",D690)))</formula>
    </cfRule>
  </conditionalFormatting>
  <conditionalFormatting sqref="D693">
    <cfRule type="containsText" dxfId="1170" priority="2109" operator="containsText" text="いる・いない">
      <formula>NOT(ISERROR(SEARCH("いる・いない",D693)))</formula>
    </cfRule>
    <cfRule type="containsText" dxfId="1169" priority="2110" operator="containsText" text="いない">
      <formula>NOT(ISERROR(SEARCH("いない",D693)))</formula>
    </cfRule>
    <cfRule type="containsText" dxfId="1168" priority="2111" operator="containsText" text="いない">
      <formula>NOT(ISERROR(SEARCH("いない",D693)))</formula>
    </cfRule>
    <cfRule type="containsText" dxfId="1167" priority="2112" operator="containsText" text="いる">
      <formula>NOT(ISERROR(SEARCH("いる",D693)))</formula>
    </cfRule>
  </conditionalFormatting>
  <conditionalFormatting sqref="D701">
    <cfRule type="containsText" dxfId="1166" priority="2105" operator="containsText" text="いる・いない">
      <formula>NOT(ISERROR(SEARCH("いる・いない",D701)))</formula>
    </cfRule>
    <cfRule type="containsText" dxfId="1165" priority="2106" operator="containsText" text="いない">
      <formula>NOT(ISERROR(SEARCH("いない",D701)))</formula>
    </cfRule>
    <cfRule type="containsText" dxfId="1164" priority="2107" operator="containsText" text="いない">
      <formula>NOT(ISERROR(SEARCH("いない",D701)))</formula>
    </cfRule>
    <cfRule type="containsText" dxfId="1163" priority="2108" operator="containsText" text="いる">
      <formula>NOT(ISERROR(SEARCH("いる",D701)))</formula>
    </cfRule>
  </conditionalFormatting>
  <conditionalFormatting sqref="D705">
    <cfRule type="containsText" dxfId="1162" priority="2101" operator="containsText" text="いる・いない">
      <formula>NOT(ISERROR(SEARCH("いる・いない",D705)))</formula>
    </cfRule>
    <cfRule type="containsText" dxfId="1161" priority="2102" operator="containsText" text="いない">
      <formula>NOT(ISERROR(SEARCH("いない",D705)))</formula>
    </cfRule>
    <cfRule type="containsText" dxfId="1160" priority="2103" operator="containsText" text="いない">
      <formula>NOT(ISERROR(SEARCH("いない",D705)))</formula>
    </cfRule>
    <cfRule type="containsText" dxfId="1159" priority="2104" operator="containsText" text="いる">
      <formula>NOT(ISERROR(SEARCH("いる",D705)))</formula>
    </cfRule>
  </conditionalFormatting>
  <conditionalFormatting sqref="D710">
    <cfRule type="containsText" dxfId="1158" priority="2097" operator="containsText" text="いる・いない">
      <formula>NOT(ISERROR(SEARCH("いる・いない",D710)))</formula>
    </cfRule>
    <cfRule type="containsText" dxfId="1157" priority="2098" operator="containsText" text="いない">
      <formula>NOT(ISERROR(SEARCH("いない",D710)))</formula>
    </cfRule>
    <cfRule type="containsText" dxfId="1156" priority="2099" operator="containsText" text="いない">
      <formula>NOT(ISERROR(SEARCH("いない",D710)))</formula>
    </cfRule>
    <cfRule type="containsText" dxfId="1155" priority="2100" operator="containsText" text="いる">
      <formula>NOT(ISERROR(SEARCH("いる",D710)))</formula>
    </cfRule>
  </conditionalFormatting>
  <conditionalFormatting sqref="D720">
    <cfRule type="containsText" dxfId="1154" priority="117" operator="containsText" text="いる・いない">
      <formula>NOT(ISERROR(SEARCH("いる・いない",D720)))</formula>
    </cfRule>
    <cfRule type="notContainsBlanks" dxfId="1153" priority="2430">
      <formula>LEN(TRIM(D720))&gt;0</formula>
    </cfRule>
  </conditionalFormatting>
  <conditionalFormatting sqref="D725">
    <cfRule type="containsText" dxfId="1152" priority="662" operator="containsText" text="いる・いない">
      <formula>NOT(ISERROR(SEARCH("いる・いない",D725)))</formula>
    </cfRule>
    <cfRule type="containsText" dxfId="1151" priority="663" operator="containsText" text="いない">
      <formula>NOT(ISERROR(SEARCH("いない",D725)))</formula>
    </cfRule>
    <cfRule type="containsText" dxfId="1150" priority="664" operator="containsText" text="非該当">
      <formula>NOT(ISERROR(SEARCH("非該当",D725)))</formula>
    </cfRule>
    <cfRule type="containsText" dxfId="1149" priority="665" operator="containsText" text="いる">
      <formula>NOT(ISERROR(SEARCH("いる",D725)))</formula>
    </cfRule>
  </conditionalFormatting>
  <conditionalFormatting sqref="D739">
    <cfRule type="containsText" dxfId="1148" priority="115" operator="containsText" text="いる・いない">
      <formula>NOT(ISERROR(SEARCH("いる・いない",D739)))</formula>
    </cfRule>
    <cfRule type="notContainsBlanks" dxfId="1147" priority="116">
      <formula>LEN(TRIM(D739))&gt;0</formula>
    </cfRule>
  </conditionalFormatting>
  <conditionalFormatting sqref="D740">
    <cfRule type="expression" dxfId="1146" priority="2405">
      <formula>OR($D739="いる",$D739="いない")</formula>
    </cfRule>
  </conditionalFormatting>
  <conditionalFormatting sqref="D746">
    <cfRule type="containsText" dxfId="1145" priority="2081" operator="containsText" text="いる・いない">
      <formula>NOT(ISERROR(SEARCH("いる・いない",D746)))</formula>
    </cfRule>
    <cfRule type="containsText" dxfId="1144" priority="2082" operator="containsText" text="いない">
      <formula>NOT(ISERROR(SEARCH("いない",D746)))</formula>
    </cfRule>
    <cfRule type="containsText" dxfId="1143" priority="2083" operator="containsText" text="いない">
      <formula>NOT(ISERROR(SEARCH("いない",D746)))</formula>
    </cfRule>
    <cfRule type="containsText" dxfId="1142" priority="2084" operator="containsText" text="いる">
      <formula>NOT(ISERROR(SEARCH("いる",D746)))</formula>
    </cfRule>
  </conditionalFormatting>
  <conditionalFormatting sqref="D769">
    <cfRule type="containsText" dxfId="1141" priority="2077" operator="containsText" text="いる・いない">
      <formula>NOT(ISERROR(SEARCH("いる・いない",D769)))</formula>
    </cfRule>
    <cfRule type="containsText" dxfId="1140" priority="2078" operator="containsText" text="いない">
      <formula>NOT(ISERROR(SEARCH("いない",D769)))</formula>
    </cfRule>
    <cfRule type="containsText" dxfId="1139" priority="2079" operator="containsText" text="いない">
      <formula>NOT(ISERROR(SEARCH("いない",D769)))</formula>
    </cfRule>
    <cfRule type="containsText" dxfId="1138" priority="2080" operator="containsText" text="いる">
      <formula>NOT(ISERROR(SEARCH("いる",D769)))</formula>
    </cfRule>
  </conditionalFormatting>
  <conditionalFormatting sqref="D790">
    <cfRule type="containsText" dxfId="1137" priority="2073" operator="containsText" text="いる・いない">
      <formula>NOT(ISERROR(SEARCH("いる・いない",D790)))</formula>
    </cfRule>
    <cfRule type="containsText" dxfId="1136" priority="2074" operator="containsText" text="いない">
      <formula>NOT(ISERROR(SEARCH("いない",D790)))</formula>
    </cfRule>
    <cfRule type="containsText" dxfId="1135" priority="2075" operator="containsText" text="いない">
      <formula>NOT(ISERROR(SEARCH("いない",D790)))</formula>
    </cfRule>
    <cfRule type="containsText" dxfId="1134" priority="2076" operator="containsText" text="いる">
      <formula>NOT(ISERROR(SEARCH("いる",D790)))</formula>
    </cfRule>
  </conditionalFormatting>
  <conditionalFormatting sqref="D809">
    <cfRule type="containsText" dxfId="1133" priority="2069" operator="containsText" text="いる・いない">
      <formula>NOT(ISERROR(SEARCH("いる・いない",D809)))</formula>
    </cfRule>
    <cfRule type="containsText" dxfId="1132" priority="2070" operator="containsText" text="いない">
      <formula>NOT(ISERROR(SEARCH("いない",D809)))</formula>
    </cfRule>
    <cfRule type="containsText" dxfId="1131" priority="2071" operator="containsText" text="いない">
      <formula>NOT(ISERROR(SEARCH("いない",D809)))</formula>
    </cfRule>
    <cfRule type="containsText" dxfId="1130" priority="2072" operator="containsText" text="いる">
      <formula>NOT(ISERROR(SEARCH("いる",D809)))</formula>
    </cfRule>
  </conditionalFormatting>
  <conditionalFormatting sqref="D817">
    <cfRule type="containsText" dxfId="1129" priority="2065" operator="containsText" text="いる・いない">
      <formula>NOT(ISERROR(SEARCH("いる・いない",D817)))</formula>
    </cfRule>
    <cfRule type="containsText" dxfId="1128" priority="2066" operator="containsText" text="いない">
      <formula>NOT(ISERROR(SEARCH("いない",D817)))</formula>
    </cfRule>
    <cfRule type="containsText" dxfId="1127" priority="2067" operator="containsText" text="いない">
      <formula>NOT(ISERROR(SEARCH("いない",D817)))</formula>
    </cfRule>
    <cfRule type="containsText" dxfId="1126" priority="2068" operator="containsText" text="いる">
      <formula>NOT(ISERROR(SEARCH("いる",D817)))</formula>
    </cfRule>
  </conditionalFormatting>
  <conditionalFormatting sqref="D824">
    <cfRule type="containsText" dxfId="1125" priority="2061" operator="containsText" text="いる・いない">
      <formula>NOT(ISERROR(SEARCH("いる・いない",D824)))</formula>
    </cfRule>
    <cfRule type="containsText" dxfId="1124" priority="2062" operator="containsText" text="いない">
      <formula>NOT(ISERROR(SEARCH("いない",D824)))</formula>
    </cfRule>
    <cfRule type="containsText" dxfId="1123" priority="2063" operator="containsText" text="いない">
      <formula>NOT(ISERROR(SEARCH("いない",D824)))</formula>
    </cfRule>
    <cfRule type="containsText" dxfId="1122" priority="2064" operator="containsText" text="いる">
      <formula>NOT(ISERROR(SEARCH("いる",D824)))</formula>
    </cfRule>
  </conditionalFormatting>
  <conditionalFormatting sqref="D833">
    <cfRule type="containsText" dxfId="1121" priority="2057" operator="containsText" text="いる・いない">
      <formula>NOT(ISERROR(SEARCH("いる・いない",D833)))</formula>
    </cfRule>
    <cfRule type="containsText" dxfId="1120" priority="2058" operator="containsText" text="いない">
      <formula>NOT(ISERROR(SEARCH("いない",D833)))</formula>
    </cfRule>
    <cfRule type="containsText" dxfId="1119" priority="2059" operator="containsText" text="いない">
      <formula>NOT(ISERROR(SEARCH("いない",D833)))</formula>
    </cfRule>
    <cfRule type="containsText" dxfId="1118" priority="2060" operator="containsText" text="いる">
      <formula>NOT(ISERROR(SEARCH("いる",D833)))</formula>
    </cfRule>
  </conditionalFormatting>
  <conditionalFormatting sqref="D838">
    <cfRule type="containsText" dxfId="1117" priority="2053" operator="containsText" text="いる・いない">
      <formula>NOT(ISERROR(SEARCH("いる・いない",D838)))</formula>
    </cfRule>
    <cfRule type="containsText" dxfId="1116" priority="2054" operator="containsText" text="いない">
      <formula>NOT(ISERROR(SEARCH("いない",D838)))</formula>
    </cfRule>
    <cfRule type="containsText" dxfId="1115" priority="2055" operator="containsText" text="いない">
      <formula>NOT(ISERROR(SEARCH("いない",D838)))</formula>
    </cfRule>
    <cfRule type="containsText" dxfId="1114" priority="2056" operator="containsText" text="いる">
      <formula>NOT(ISERROR(SEARCH("いる",D838)))</formula>
    </cfRule>
  </conditionalFormatting>
  <conditionalFormatting sqref="D849">
    <cfRule type="containsText" dxfId="1113" priority="2049" operator="containsText" text="いる・いない">
      <formula>NOT(ISERROR(SEARCH("いる・いない",D849)))</formula>
    </cfRule>
    <cfRule type="containsText" dxfId="1112" priority="2050" operator="containsText" text="いない">
      <formula>NOT(ISERROR(SEARCH("いない",D849)))</formula>
    </cfRule>
    <cfRule type="containsText" dxfId="1111" priority="2051" operator="containsText" text="いない">
      <formula>NOT(ISERROR(SEARCH("いない",D849)))</formula>
    </cfRule>
    <cfRule type="containsText" dxfId="1110" priority="2052" operator="containsText" text="いる">
      <formula>NOT(ISERROR(SEARCH("いる",D849)))</formula>
    </cfRule>
  </conditionalFormatting>
  <conditionalFormatting sqref="D855">
    <cfRule type="containsText" dxfId="1109" priority="658" operator="containsText" text="いる・いない">
      <formula>NOT(ISERROR(SEARCH("いる・いない",D855)))</formula>
    </cfRule>
    <cfRule type="containsText" dxfId="1108" priority="659" operator="containsText" text="いない">
      <formula>NOT(ISERROR(SEARCH("いない",D855)))</formula>
    </cfRule>
    <cfRule type="containsText" dxfId="1107" priority="660" operator="containsText" text="非該当">
      <formula>NOT(ISERROR(SEARCH("非該当",D855)))</formula>
    </cfRule>
    <cfRule type="containsText" dxfId="1106" priority="661" operator="containsText" text="いる">
      <formula>NOT(ISERROR(SEARCH("いる",D855)))</formula>
    </cfRule>
  </conditionalFormatting>
  <conditionalFormatting sqref="D864">
    <cfRule type="containsText" dxfId="1105" priority="2041" operator="containsText" text="いる・いない">
      <formula>NOT(ISERROR(SEARCH("いる・いない",D864)))</formula>
    </cfRule>
    <cfRule type="containsText" dxfId="1104" priority="2042" operator="containsText" text="いない">
      <formula>NOT(ISERROR(SEARCH("いない",D864)))</formula>
    </cfRule>
    <cfRule type="containsText" dxfId="1103" priority="2043" operator="containsText" text="いない">
      <formula>NOT(ISERROR(SEARCH("いない",D864)))</formula>
    </cfRule>
    <cfRule type="containsText" dxfId="1102" priority="2044" operator="containsText" text="いる">
      <formula>NOT(ISERROR(SEARCH("いる",D864)))</formula>
    </cfRule>
  </conditionalFormatting>
  <conditionalFormatting sqref="D869">
    <cfRule type="containsText" dxfId="1101" priority="2037" operator="containsText" text="いる・いない">
      <formula>NOT(ISERROR(SEARCH("いる・いない",D869)))</formula>
    </cfRule>
    <cfRule type="containsText" dxfId="1100" priority="2038" operator="containsText" text="いない">
      <formula>NOT(ISERROR(SEARCH("いない",D869)))</formula>
    </cfRule>
    <cfRule type="containsText" dxfId="1099" priority="2039" operator="containsText" text="いない">
      <formula>NOT(ISERROR(SEARCH("いない",D869)))</formula>
    </cfRule>
    <cfRule type="containsText" dxfId="1098" priority="2040" operator="containsText" text="いる">
      <formula>NOT(ISERROR(SEARCH("いる",D869)))</formula>
    </cfRule>
  </conditionalFormatting>
  <conditionalFormatting sqref="D874">
    <cfRule type="containsText" dxfId="1097" priority="2033" operator="containsText" text="いる・いない">
      <formula>NOT(ISERROR(SEARCH("いる・いない",D874)))</formula>
    </cfRule>
    <cfRule type="containsText" dxfId="1096" priority="2034" operator="containsText" text="いない">
      <formula>NOT(ISERROR(SEARCH("いない",D874)))</formula>
    </cfRule>
    <cfRule type="containsText" dxfId="1095" priority="2035" operator="containsText" text="いない">
      <formula>NOT(ISERROR(SEARCH("いない",D874)))</formula>
    </cfRule>
    <cfRule type="containsText" dxfId="1094" priority="2036" operator="containsText" text="いる">
      <formula>NOT(ISERROR(SEARCH("いる",D874)))</formula>
    </cfRule>
  </conditionalFormatting>
  <conditionalFormatting sqref="D881">
    <cfRule type="containsText" dxfId="1093" priority="2029" operator="containsText" text="いる・いない">
      <formula>NOT(ISERROR(SEARCH("いる・いない",D881)))</formula>
    </cfRule>
    <cfRule type="containsText" dxfId="1092" priority="2030" operator="containsText" text="いない">
      <formula>NOT(ISERROR(SEARCH("いない",D881)))</formula>
    </cfRule>
    <cfRule type="containsText" dxfId="1091" priority="2031" operator="containsText" text="いない">
      <formula>NOT(ISERROR(SEARCH("いない",D881)))</formula>
    </cfRule>
    <cfRule type="containsText" dxfId="1090" priority="2032" operator="containsText" text="いる">
      <formula>NOT(ISERROR(SEARCH("いる",D881)))</formula>
    </cfRule>
  </conditionalFormatting>
  <conditionalFormatting sqref="D889">
    <cfRule type="containsText" dxfId="1089" priority="2025" operator="containsText" text="いる・いない">
      <formula>NOT(ISERROR(SEARCH("いる・いない",D889)))</formula>
    </cfRule>
    <cfRule type="containsText" dxfId="1088" priority="2026" operator="containsText" text="いない">
      <formula>NOT(ISERROR(SEARCH("いない",D889)))</formula>
    </cfRule>
    <cfRule type="containsText" dxfId="1087" priority="2027" operator="containsText" text="いない">
      <formula>NOT(ISERROR(SEARCH("いない",D889)))</formula>
    </cfRule>
    <cfRule type="containsText" dxfId="1086" priority="2028" operator="containsText" text="いる">
      <formula>NOT(ISERROR(SEARCH("いる",D889)))</formula>
    </cfRule>
  </conditionalFormatting>
  <conditionalFormatting sqref="D892">
    <cfRule type="containsText" dxfId="1085" priority="2021" operator="containsText" text="いる・いない">
      <formula>NOT(ISERROR(SEARCH("いる・いない",D892)))</formula>
    </cfRule>
    <cfRule type="containsText" dxfId="1084" priority="2022" operator="containsText" text="いない">
      <formula>NOT(ISERROR(SEARCH("いない",D892)))</formula>
    </cfRule>
    <cfRule type="containsText" dxfId="1083" priority="2023" operator="containsText" text="いない">
      <formula>NOT(ISERROR(SEARCH("いない",D892)))</formula>
    </cfRule>
    <cfRule type="containsText" dxfId="1082" priority="2024" operator="containsText" text="いる">
      <formula>NOT(ISERROR(SEARCH("いる",D892)))</formula>
    </cfRule>
  </conditionalFormatting>
  <conditionalFormatting sqref="D898">
    <cfRule type="containsText" dxfId="1081" priority="2017" operator="containsText" text="いる・いない">
      <formula>NOT(ISERROR(SEARCH("いる・いない",D898)))</formula>
    </cfRule>
    <cfRule type="containsText" dxfId="1080" priority="2018" operator="containsText" text="いない">
      <formula>NOT(ISERROR(SEARCH("いない",D898)))</formula>
    </cfRule>
    <cfRule type="containsText" dxfId="1079" priority="2019" operator="containsText" text="いない">
      <formula>NOT(ISERROR(SEARCH("いない",D898)))</formula>
    </cfRule>
    <cfRule type="containsText" dxfId="1078" priority="2020" operator="containsText" text="いる">
      <formula>NOT(ISERROR(SEARCH("いる",D898)))</formula>
    </cfRule>
  </conditionalFormatting>
  <conditionalFormatting sqref="D906">
    <cfRule type="containsText" dxfId="1077" priority="654" operator="containsText" text="いる・いない">
      <formula>NOT(ISERROR(SEARCH("いる・いない",D906)))</formula>
    </cfRule>
    <cfRule type="containsText" dxfId="1076" priority="655" operator="containsText" text="いない">
      <formula>NOT(ISERROR(SEARCH("いない",D906)))</formula>
    </cfRule>
    <cfRule type="containsText" dxfId="1075" priority="656" operator="containsText" text="非該当">
      <formula>NOT(ISERROR(SEARCH("非該当",D906)))</formula>
    </cfRule>
    <cfRule type="containsText" dxfId="1074" priority="657" operator="containsText" text="いる">
      <formula>NOT(ISERROR(SEARCH("いる",D906)))</formula>
    </cfRule>
  </conditionalFormatting>
  <conditionalFormatting sqref="D915">
    <cfRule type="containsText" dxfId="1073" priority="650" operator="containsText" text="いる・いない">
      <formula>NOT(ISERROR(SEARCH("いる・いない",D915)))</formula>
    </cfRule>
    <cfRule type="containsText" dxfId="1072" priority="651" operator="containsText" text="いない">
      <formula>NOT(ISERROR(SEARCH("いない",D915)))</formula>
    </cfRule>
    <cfRule type="containsText" dxfId="1071" priority="652" operator="containsText" text="非該当">
      <formula>NOT(ISERROR(SEARCH("非該当",D915)))</formula>
    </cfRule>
    <cfRule type="containsText" dxfId="1070" priority="653" operator="containsText" text="いる">
      <formula>NOT(ISERROR(SEARCH("いる",D915)))</formula>
    </cfRule>
  </conditionalFormatting>
  <conditionalFormatting sqref="D919">
    <cfRule type="containsText" dxfId="1069" priority="2005" operator="containsText" text="いる・いない">
      <formula>NOT(ISERROR(SEARCH("いる・いない",D919)))</formula>
    </cfRule>
    <cfRule type="containsText" dxfId="1068" priority="2006" operator="containsText" text="いない">
      <formula>NOT(ISERROR(SEARCH("いない",D919)))</formula>
    </cfRule>
    <cfRule type="containsText" dxfId="1067" priority="2007" operator="containsText" text="いない">
      <formula>NOT(ISERROR(SEARCH("いない",D919)))</formula>
    </cfRule>
    <cfRule type="containsText" dxfId="1066" priority="2008" operator="containsText" text="いる">
      <formula>NOT(ISERROR(SEARCH("いる",D919)))</formula>
    </cfRule>
  </conditionalFormatting>
  <conditionalFormatting sqref="D923">
    <cfRule type="containsText" dxfId="1065" priority="2001" operator="containsText" text="いる・いない">
      <formula>NOT(ISERROR(SEARCH("いる・いない",D923)))</formula>
    </cfRule>
    <cfRule type="containsText" dxfId="1064" priority="2002" operator="containsText" text="いない">
      <formula>NOT(ISERROR(SEARCH("いない",D923)))</formula>
    </cfRule>
    <cfRule type="containsText" dxfId="1063" priority="2003" operator="containsText" text="いない">
      <formula>NOT(ISERROR(SEARCH("いない",D923)))</formula>
    </cfRule>
    <cfRule type="containsText" dxfId="1062" priority="2004" operator="containsText" text="いる">
      <formula>NOT(ISERROR(SEARCH("いる",D923)))</formula>
    </cfRule>
  </conditionalFormatting>
  <conditionalFormatting sqref="D930">
    <cfRule type="containsText" dxfId="1061" priority="1997" operator="containsText" text="いる・いない">
      <formula>NOT(ISERROR(SEARCH("いる・いない",D930)))</formula>
    </cfRule>
    <cfRule type="containsText" dxfId="1060" priority="1998" operator="containsText" text="いない">
      <formula>NOT(ISERROR(SEARCH("いない",D930)))</formula>
    </cfRule>
    <cfRule type="containsText" dxfId="1059" priority="1999" operator="containsText" text="いない">
      <formula>NOT(ISERROR(SEARCH("いない",D930)))</formula>
    </cfRule>
    <cfRule type="containsText" dxfId="1058" priority="2000" operator="containsText" text="いる">
      <formula>NOT(ISERROR(SEARCH("いる",D930)))</formula>
    </cfRule>
  </conditionalFormatting>
  <conditionalFormatting sqref="D946">
    <cfRule type="containsText" dxfId="1057" priority="1993" operator="containsText" text="いる・いない">
      <formula>NOT(ISERROR(SEARCH("いる・いない",D946)))</formula>
    </cfRule>
    <cfRule type="containsText" dxfId="1056" priority="1994" operator="containsText" text="いない">
      <formula>NOT(ISERROR(SEARCH("いない",D946)))</formula>
    </cfRule>
    <cfRule type="containsText" dxfId="1055" priority="1995" operator="containsText" text="いない">
      <formula>NOT(ISERROR(SEARCH("いない",D946)))</formula>
    </cfRule>
    <cfRule type="containsText" dxfId="1054" priority="1996" operator="containsText" text="いる">
      <formula>NOT(ISERROR(SEARCH("いる",D946)))</formula>
    </cfRule>
  </conditionalFormatting>
  <conditionalFormatting sqref="D953">
    <cfRule type="containsText" dxfId="1053" priority="1989" operator="containsText" text="いる・いない">
      <formula>NOT(ISERROR(SEARCH("いる・いない",D953)))</formula>
    </cfRule>
    <cfRule type="containsText" dxfId="1052" priority="1990" operator="containsText" text="いない">
      <formula>NOT(ISERROR(SEARCH("いない",D953)))</formula>
    </cfRule>
    <cfRule type="containsText" dxfId="1051" priority="1991" operator="containsText" text="いない">
      <formula>NOT(ISERROR(SEARCH("いない",D953)))</formula>
    </cfRule>
    <cfRule type="containsText" dxfId="1050" priority="1992" operator="containsText" text="いる">
      <formula>NOT(ISERROR(SEARCH("いる",D953)))</formula>
    </cfRule>
  </conditionalFormatting>
  <conditionalFormatting sqref="D961">
    <cfRule type="containsText" dxfId="1049" priority="1934" operator="containsText" text="ある・ない">
      <formula>NOT(ISERROR(SEARCH("ある・ない",D961)))</formula>
    </cfRule>
    <cfRule type="notContainsBlanks" dxfId="1048" priority="2431">
      <formula>LEN(TRIM(D961))&gt;0</formula>
    </cfRule>
  </conditionalFormatting>
  <conditionalFormatting sqref="D964">
    <cfRule type="containsText" dxfId="1047" priority="111" operator="containsText" text="いる・いない">
      <formula>NOT(ISERROR(SEARCH("いる・いない",D964)))</formula>
    </cfRule>
    <cfRule type="containsText" dxfId="1046" priority="112" operator="containsText" text="いない">
      <formula>NOT(ISERROR(SEARCH("いない",D964)))</formula>
    </cfRule>
    <cfRule type="containsText" dxfId="1045" priority="113" operator="containsText" text="非該当">
      <formula>NOT(ISERROR(SEARCH("非該当",D964)))</formula>
    </cfRule>
    <cfRule type="containsText" dxfId="1044" priority="114" operator="containsText" text="いる">
      <formula>NOT(ISERROR(SEARCH("いる",D964)))</formula>
    </cfRule>
  </conditionalFormatting>
  <conditionalFormatting sqref="D979">
    <cfRule type="containsText" dxfId="1043" priority="1981" operator="containsText" text="いる・いない">
      <formula>NOT(ISERROR(SEARCH("いる・いない",D979)))</formula>
    </cfRule>
    <cfRule type="containsText" dxfId="1042" priority="1982" operator="containsText" text="いない">
      <formula>NOT(ISERROR(SEARCH("いない",D979)))</formula>
    </cfRule>
    <cfRule type="containsText" dxfId="1041" priority="1983" operator="containsText" text="いない">
      <formula>NOT(ISERROR(SEARCH("いない",D979)))</formula>
    </cfRule>
    <cfRule type="containsText" dxfId="1040" priority="1984" operator="containsText" text="いる">
      <formula>NOT(ISERROR(SEARCH("いる",D979)))</formula>
    </cfRule>
  </conditionalFormatting>
  <conditionalFormatting sqref="D996">
    <cfRule type="containsText" dxfId="1039" priority="646" operator="containsText" text="いる・いない">
      <formula>NOT(ISERROR(SEARCH("いる・いない",D996)))</formula>
    </cfRule>
    <cfRule type="containsText" dxfId="1038" priority="647" operator="containsText" text="いない">
      <formula>NOT(ISERROR(SEARCH("いない",D996)))</formula>
    </cfRule>
    <cfRule type="containsText" dxfId="1037" priority="648" operator="containsText" text="非該当">
      <formula>NOT(ISERROR(SEARCH("非該当",D996)))</formula>
    </cfRule>
    <cfRule type="containsText" dxfId="1036" priority="649" operator="containsText" text="いる">
      <formula>NOT(ISERROR(SEARCH("いる",D996)))</formula>
    </cfRule>
  </conditionalFormatting>
  <conditionalFormatting sqref="D1004">
    <cfRule type="containsText" dxfId="1035" priority="109" operator="containsText" text="外部委託・直営">
      <formula>NOT(ISERROR(SEARCH("外部委託・直営",D1004)))</formula>
    </cfRule>
    <cfRule type="notContainsBlanks" dxfId="1034" priority="2432">
      <formula>LEN(TRIM(D1004))&gt;0</formula>
    </cfRule>
  </conditionalFormatting>
  <conditionalFormatting sqref="D1025">
    <cfRule type="containsText" dxfId="1033" priority="1973" operator="containsText" text="いる・いない">
      <formula>NOT(ISERROR(SEARCH("いる・いない",D1025)))</formula>
    </cfRule>
    <cfRule type="containsText" dxfId="1032" priority="1974" operator="containsText" text="いない">
      <formula>NOT(ISERROR(SEARCH("いない",D1025)))</formula>
    </cfRule>
    <cfRule type="containsText" dxfId="1031" priority="1975" operator="containsText" text="いない">
      <formula>NOT(ISERROR(SEARCH("いない",D1025)))</formula>
    </cfRule>
    <cfRule type="containsText" dxfId="1030" priority="1976" operator="containsText" text="いる">
      <formula>NOT(ISERROR(SEARCH("いる",D1025)))</formula>
    </cfRule>
  </conditionalFormatting>
  <conditionalFormatting sqref="D1035:D1037">
    <cfRule type="containsText" dxfId="1029" priority="1969" operator="containsText" text="いる・いない">
      <formula>NOT(ISERROR(SEARCH("いる・いない",D1035)))</formula>
    </cfRule>
    <cfRule type="containsText" dxfId="1028" priority="1970" operator="containsText" text="いない">
      <formula>NOT(ISERROR(SEARCH("いない",D1035)))</formula>
    </cfRule>
    <cfRule type="containsText" dxfId="1027" priority="1971" operator="containsText" text="いない">
      <formula>NOT(ISERROR(SEARCH("いない",D1035)))</formula>
    </cfRule>
    <cfRule type="containsText" dxfId="1026" priority="1972" operator="containsText" text="いる">
      <formula>NOT(ISERROR(SEARCH("いる",D1035)))</formula>
    </cfRule>
  </conditionalFormatting>
  <conditionalFormatting sqref="D1047">
    <cfRule type="containsText" dxfId="1025" priority="1965" operator="containsText" text="いる・いない">
      <formula>NOT(ISERROR(SEARCH("いる・いない",D1047)))</formula>
    </cfRule>
    <cfRule type="containsText" dxfId="1024" priority="1966" operator="containsText" text="いない">
      <formula>NOT(ISERROR(SEARCH("いない",D1047)))</formula>
    </cfRule>
    <cfRule type="containsText" dxfId="1023" priority="1967" operator="containsText" text="いない">
      <formula>NOT(ISERROR(SEARCH("いない",D1047)))</formula>
    </cfRule>
    <cfRule type="containsText" dxfId="1022" priority="1968" operator="containsText" text="いる">
      <formula>NOT(ISERROR(SEARCH("いる",D1047)))</formula>
    </cfRule>
  </conditionalFormatting>
  <conditionalFormatting sqref="D1064">
    <cfRule type="containsText" dxfId="1021" priority="1961" operator="containsText" text="いる・いない">
      <formula>NOT(ISERROR(SEARCH("いる・いない",D1064)))</formula>
    </cfRule>
    <cfRule type="containsText" dxfId="1020" priority="1962" operator="containsText" text="いない">
      <formula>NOT(ISERROR(SEARCH("いない",D1064)))</formula>
    </cfRule>
    <cfRule type="containsText" dxfId="1019" priority="1963" operator="containsText" text="いない">
      <formula>NOT(ISERROR(SEARCH("いない",D1064)))</formula>
    </cfRule>
    <cfRule type="containsText" dxfId="1018" priority="1964" operator="containsText" text="いる">
      <formula>NOT(ISERROR(SEARCH("いる",D1064)))</formula>
    </cfRule>
  </conditionalFormatting>
  <conditionalFormatting sqref="D1075:D1076">
    <cfRule type="containsText" dxfId="1017" priority="1957" operator="containsText" text="いる・いない">
      <formula>NOT(ISERROR(SEARCH("いる・いない",D1075)))</formula>
    </cfRule>
    <cfRule type="containsText" dxfId="1016" priority="1958" operator="containsText" text="いない">
      <formula>NOT(ISERROR(SEARCH("いない",D1075)))</formula>
    </cfRule>
    <cfRule type="containsText" dxfId="1015" priority="1959" operator="containsText" text="いない">
      <formula>NOT(ISERROR(SEARCH("いない",D1075)))</formula>
    </cfRule>
    <cfRule type="containsText" dxfId="1014" priority="1960" operator="containsText" text="いる">
      <formula>NOT(ISERROR(SEARCH("いる",D1075)))</formula>
    </cfRule>
  </conditionalFormatting>
  <conditionalFormatting sqref="D1092:D1093">
    <cfRule type="containsText" dxfId="1013" priority="1953" operator="containsText" text="いる・いない">
      <formula>NOT(ISERROR(SEARCH("いる・いない",D1092)))</formula>
    </cfRule>
    <cfRule type="containsText" dxfId="1012" priority="1954" operator="containsText" text="いない">
      <formula>NOT(ISERROR(SEARCH("いない",D1092)))</formula>
    </cfRule>
    <cfRule type="containsText" dxfId="1011" priority="1955" operator="containsText" text="いない">
      <formula>NOT(ISERROR(SEARCH("いない",D1092)))</formula>
    </cfRule>
    <cfRule type="containsText" dxfId="1010" priority="1956" operator="containsText" text="いる">
      <formula>NOT(ISERROR(SEARCH("いる",D1092)))</formula>
    </cfRule>
  </conditionalFormatting>
  <conditionalFormatting sqref="D1098">
    <cfRule type="containsText" dxfId="1009" priority="1949" operator="containsText" text="いる・いない">
      <formula>NOT(ISERROR(SEARCH("いる・いない",D1098)))</formula>
    </cfRule>
    <cfRule type="containsText" dxfId="1008" priority="1950" operator="containsText" text="いない">
      <formula>NOT(ISERROR(SEARCH("いない",D1098)))</formula>
    </cfRule>
    <cfRule type="containsText" dxfId="1007" priority="1951" operator="containsText" text="いない">
      <formula>NOT(ISERROR(SEARCH("いない",D1098)))</formula>
    </cfRule>
    <cfRule type="containsText" dxfId="1006" priority="1952" operator="containsText" text="いる">
      <formula>NOT(ISERROR(SEARCH("いる",D1098)))</formula>
    </cfRule>
  </conditionalFormatting>
  <conditionalFormatting sqref="D1103">
    <cfRule type="containsText" dxfId="1005" priority="1945" operator="containsText" text="いる・いない">
      <formula>NOT(ISERROR(SEARCH("いる・いない",D1103)))</formula>
    </cfRule>
    <cfRule type="containsText" dxfId="1004" priority="1946" operator="containsText" text="いない">
      <formula>NOT(ISERROR(SEARCH("いない",D1103)))</formula>
    </cfRule>
    <cfRule type="containsText" dxfId="1003" priority="1947" operator="containsText" text="いない">
      <formula>NOT(ISERROR(SEARCH("いない",D1103)))</formula>
    </cfRule>
    <cfRule type="containsText" dxfId="1002" priority="1948" operator="containsText" text="いる">
      <formula>NOT(ISERROR(SEARCH("いる",D1103)))</formula>
    </cfRule>
  </conditionalFormatting>
  <conditionalFormatting sqref="D1126">
    <cfRule type="containsText" dxfId="1001" priority="1941" operator="containsText" text="いない・いる">
      <formula>NOT(ISERROR(SEARCH("いない・いる",D1126)))</formula>
    </cfRule>
    <cfRule type="containsText" dxfId="1000" priority="1942" operator="containsText" text="いる">
      <formula>NOT(ISERROR(SEARCH("いる",D1126)))</formula>
    </cfRule>
    <cfRule type="containsText" dxfId="999" priority="1943" operator="containsText" text="いる">
      <formula>NOT(ISERROR(SEARCH("いる",D1126)))</formula>
    </cfRule>
    <cfRule type="containsText" dxfId="998" priority="1944" operator="containsText" text="いない">
      <formula>NOT(ISERROR(SEARCH("いない",D1126)))</formula>
    </cfRule>
  </conditionalFormatting>
  <conditionalFormatting sqref="D1135">
    <cfRule type="containsText" dxfId="997" priority="642" operator="containsText" text="いる・いない">
      <formula>NOT(ISERROR(SEARCH("いる・いない",D1135)))</formula>
    </cfRule>
    <cfRule type="containsText" dxfId="996" priority="643" operator="containsText" text="いない">
      <formula>NOT(ISERROR(SEARCH("いない",D1135)))</formula>
    </cfRule>
    <cfRule type="containsText" dxfId="995" priority="644" operator="containsText" text="非該当">
      <formula>NOT(ISERROR(SEARCH("非該当",D1135)))</formula>
    </cfRule>
    <cfRule type="containsText" dxfId="994" priority="645" operator="containsText" text="いる">
      <formula>NOT(ISERROR(SEARCH("いる",D1135)))</formula>
    </cfRule>
  </conditionalFormatting>
  <conditionalFormatting sqref="F58">
    <cfRule type="notContainsBlanks" dxfId="993" priority="1651">
      <formula>LEN(TRIM(F58))&gt;0</formula>
    </cfRule>
    <cfRule type="containsBlanks" dxfId="992" priority="1652">
      <formula>LEN(TRIM(F58))=0</formula>
    </cfRule>
  </conditionalFormatting>
  <conditionalFormatting sqref="F89">
    <cfRule type="notContainsBlanks" dxfId="991" priority="1583">
      <formula>LEN(TRIM(F89))&gt;0</formula>
    </cfRule>
    <cfRule type="containsBlanks" dxfId="990" priority="1584">
      <formula>LEN(TRIM(F89))=0</formula>
    </cfRule>
  </conditionalFormatting>
  <conditionalFormatting sqref="F91:F101">
    <cfRule type="notContainsBlanks" dxfId="989" priority="127">
      <formula>LEN(TRIM(F91))&gt;0</formula>
    </cfRule>
    <cfRule type="containsBlanks" dxfId="988" priority="128">
      <formula>LEN(TRIM(F91))=0</formula>
    </cfRule>
  </conditionalFormatting>
  <conditionalFormatting sqref="F119:F123">
    <cfRule type="notContainsBlanks" dxfId="987" priority="22">
      <formula>LEN(TRIM(F119))&gt;0</formula>
    </cfRule>
    <cfRule type="containsBlanks" dxfId="986" priority="23">
      <formula>LEN(TRIM(F119))=0</formula>
    </cfRule>
  </conditionalFormatting>
  <conditionalFormatting sqref="F129:F130">
    <cfRule type="notContainsBlanks" dxfId="985" priority="795">
      <formula>LEN(TRIM(F129))&gt;0</formula>
    </cfRule>
    <cfRule type="containsBlanks" dxfId="984" priority="796">
      <formula>LEN(TRIM(F129))=0</formula>
    </cfRule>
  </conditionalFormatting>
  <conditionalFormatting sqref="F203">
    <cfRule type="expression" dxfId="983" priority="616">
      <formula>F203="○"</formula>
    </cfRule>
    <cfRule type="containsBlanks" dxfId="982" priority="617">
      <formula>LEN(TRIM(F203))=0</formula>
    </cfRule>
  </conditionalFormatting>
  <conditionalFormatting sqref="F208">
    <cfRule type="expression" dxfId="981" priority="614">
      <formula>F208="○"</formula>
    </cfRule>
    <cfRule type="containsBlanks" dxfId="980" priority="615">
      <formula>LEN(TRIM(F208))=0</formula>
    </cfRule>
  </conditionalFormatting>
  <conditionalFormatting sqref="F215">
    <cfRule type="expression" dxfId="979" priority="612">
      <formula>F215="○"</formula>
    </cfRule>
    <cfRule type="containsBlanks" dxfId="978" priority="613">
      <formula>LEN(TRIM(F215))=0</formula>
    </cfRule>
  </conditionalFormatting>
  <conditionalFormatting sqref="F219:F238">
    <cfRule type="expression" dxfId="977" priority="522">
      <formula>F219="○"</formula>
    </cfRule>
    <cfRule type="containsBlanks" dxfId="976" priority="523">
      <formula>LEN(TRIM(F219))=0</formula>
    </cfRule>
  </conditionalFormatting>
  <conditionalFormatting sqref="F256">
    <cfRule type="notContainsBlanks" dxfId="975" priority="1469">
      <formula>LEN(TRIM(F256))&gt;0</formula>
    </cfRule>
    <cfRule type="containsBlanks" dxfId="974" priority="1470">
      <formula>LEN(TRIM(F256))=0</formula>
    </cfRule>
  </conditionalFormatting>
  <conditionalFormatting sqref="F258">
    <cfRule type="notContainsBlanks" dxfId="973" priority="520">
      <formula>LEN(TRIM(F258))&gt;0</formula>
    </cfRule>
    <cfRule type="containsBlanks" dxfId="972" priority="521">
      <formula>LEN(TRIM(F258))=0</formula>
    </cfRule>
  </conditionalFormatting>
  <conditionalFormatting sqref="F260">
    <cfRule type="notContainsBlanks" dxfId="971" priority="518">
      <formula>LEN(TRIM(F260))&gt;0</formula>
    </cfRule>
    <cfRule type="containsBlanks" dxfId="970" priority="519">
      <formula>LEN(TRIM(F260))=0</formula>
    </cfRule>
  </conditionalFormatting>
  <conditionalFormatting sqref="F263">
    <cfRule type="notContainsBlanks" dxfId="969" priority="516">
      <formula>LEN(TRIM(F263))&gt;0</formula>
    </cfRule>
    <cfRule type="containsBlanks" dxfId="968" priority="517">
      <formula>LEN(TRIM(F263))=0</formula>
    </cfRule>
  </conditionalFormatting>
  <conditionalFormatting sqref="F308">
    <cfRule type="notContainsBlanks" dxfId="967" priority="1391">
      <formula>LEN(TRIM(F308))&gt;0</formula>
    </cfRule>
    <cfRule type="containsBlanks" dxfId="966" priority="1392">
      <formula>LEN(TRIM(F308))=0</formula>
    </cfRule>
  </conditionalFormatting>
  <conditionalFormatting sqref="F374">
    <cfRule type="notContainsBlanks" dxfId="965" priority="1259">
      <formula>LEN(TRIM(F374))&gt;0</formula>
    </cfRule>
    <cfRule type="containsBlanks" dxfId="964" priority="1260">
      <formula>LEN(TRIM(F374))=0</formula>
    </cfRule>
  </conditionalFormatting>
  <conditionalFormatting sqref="F391">
    <cfRule type="containsBlanks" dxfId="963" priority="225">
      <formula>LEN(TRIM(F391))=0</formula>
    </cfRule>
    <cfRule type="expression" dxfId="962" priority="226">
      <formula>$F$391&gt;$AB$391</formula>
    </cfRule>
    <cfRule type="notContainsBlanks" dxfId="961" priority="227">
      <formula>LEN(TRIM(F391))&gt;0</formula>
    </cfRule>
  </conditionalFormatting>
  <conditionalFormatting sqref="F404:F411">
    <cfRule type="notContainsBlanks" dxfId="960" priority="470">
      <formula>LEN(TRIM(F404))&gt;0</formula>
    </cfRule>
    <cfRule type="containsBlanks" dxfId="959" priority="471">
      <formula>LEN(TRIM(F404))=0</formula>
    </cfRule>
  </conditionalFormatting>
  <conditionalFormatting sqref="F500:F503 F505">
    <cfRule type="expression" dxfId="958" priority="432">
      <formula>F500="○"</formula>
    </cfRule>
    <cfRule type="containsBlanks" dxfId="957" priority="433">
      <formula>LEN(TRIM(F500))=0</formula>
    </cfRule>
  </conditionalFormatting>
  <conditionalFormatting sqref="F512">
    <cfRule type="expression" dxfId="956" priority="426">
      <formula>F512="○"</formula>
    </cfRule>
    <cfRule type="containsBlanks" dxfId="955" priority="427">
      <formula>LEN(TRIM(F512))=0</formula>
    </cfRule>
  </conditionalFormatting>
  <conditionalFormatting sqref="F514:F517">
    <cfRule type="expression" dxfId="954" priority="424">
      <formula>F514="○"</formula>
    </cfRule>
    <cfRule type="containsBlanks" dxfId="953" priority="425">
      <formula>LEN(TRIM(F514))=0</formula>
    </cfRule>
  </conditionalFormatting>
  <conditionalFormatting sqref="F541:F544">
    <cfRule type="expression" dxfId="952" priority="418">
      <formula>F541="○"</formula>
    </cfRule>
    <cfRule type="containsBlanks" dxfId="951" priority="419">
      <formula>LEN(TRIM(F541))=0</formula>
    </cfRule>
  </conditionalFormatting>
  <conditionalFormatting sqref="F553">
    <cfRule type="expression" dxfId="950" priority="416">
      <formula>F553="○"</formula>
    </cfRule>
    <cfRule type="containsBlanks" dxfId="949" priority="417">
      <formula>LEN(TRIM(F553))=0</formula>
    </cfRule>
  </conditionalFormatting>
  <conditionalFormatting sqref="F555:F561">
    <cfRule type="expression" dxfId="948" priority="406">
      <formula>F555="○"</formula>
    </cfRule>
    <cfRule type="containsBlanks" dxfId="947" priority="407">
      <formula>LEN(TRIM(F555))=0</formula>
    </cfRule>
  </conditionalFormatting>
  <conditionalFormatting sqref="F669">
    <cfRule type="containsBlanks" dxfId="946" priority="188">
      <formula>LEN(TRIM(F669))=0</formula>
    </cfRule>
    <cfRule type="notContainsBlanks" dxfId="945" priority="189">
      <formula>LEN(TRIM(F669))&gt;0</formula>
    </cfRule>
  </conditionalFormatting>
  <conditionalFormatting sqref="F673:F674">
    <cfRule type="containsBlanks" dxfId="944" priority="184">
      <formula>LEN(TRIM(F673))=0</formula>
    </cfRule>
    <cfRule type="notContainsBlanks" dxfId="943" priority="185">
      <formula>LEN(TRIM(F673))&gt;0</formula>
    </cfRule>
  </conditionalFormatting>
  <conditionalFormatting sqref="F702">
    <cfRule type="containsBlanks" dxfId="942" priority="180">
      <formula>LEN(TRIM(F702))=0</formula>
    </cfRule>
    <cfRule type="notContainsBlanks" dxfId="941" priority="181">
      <formula>LEN(TRIM(F702))&gt;0</formula>
    </cfRule>
  </conditionalFormatting>
  <conditionalFormatting sqref="F706:F707">
    <cfRule type="containsBlanks" dxfId="940" priority="176">
      <formula>LEN(TRIM(F706))=0</formula>
    </cfRule>
    <cfRule type="notContainsBlanks" dxfId="939" priority="177">
      <formula>LEN(TRIM(F706))&gt;0</formula>
    </cfRule>
  </conditionalFormatting>
  <conditionalFormatting sqref="F762:F765">
    <cfRule type="notContainsBlanks" dxfId="938" priority="370">
      <formula>LEN(TRIM(F762))&gt;0</formula>
    </cfRule>
    <cfRule type="containsBlanks" dxfId="937" priority="371">
      <formula>LEN(TRIM(F762))=0</formula>
    </cfRule>
  </conditionalFormatting>
  <conditionalFormatting sqref="F770:F771">
    <cfRule type="expression" dxfId="936" priority="604">
      <formula>F770="○"</formula>
    </cfRule>
    <cfRule type="containsBlanks" dxfId="935" priority="605">
      <formula>LEN(TRIM(F770))=0</formula>
    </cfRule>
  </conditionalFormatting>
  <conditionalFormatting sqref="F773">
    <cfRule type="expression" dxfId="934" priority="606">
      <formula>F773="○"</formula>
    </cfRule>
    <cfRule type="containsBlanks" dxfId="933" priority="607">
      <formula>LEN(TRIM(F773))=0</formula>
    </cfRule>
  </conditionalFormatting>
  <conditionalFormatting sqref="F775">
    <cfRule type="expression" dxfId="932" priority="602">
      <formula>F775="○"</formula>
    </cfRule>
    <cfRule type="containsBlanks" dxfId="931" priority="603">
      <formula>LEN(TRIM(F775))=0</formula>
    </cfRule>
  </conditionalFormatting>
  <conditionalFormatting sqref="F777">
    <cfRule type="expression" dxfId="930" priority="600">
      <formula>F777="○"</formula>
    </cfRule>
    <cfRule type="containsBlanks" dxfId="929" priority="601">
      <formula>LEN(TRIM(F777))=0</formula>
    </cfRule>
  </conditionalFormatting>
  <conditionalFormatting sqref="F780">
    <cfRule type="expression" dxfId="928" priority="598">
      <formula>F780="○"</formula>
    </cfRule>
    <cfRule type="containsBlanks" dxfId="927" priority="599">
      <formula>LEN(TRIM(F780))=0</formula>
    </cfRule>
  </conditionalFormatting>
  <conditionalFormatting sqref="F782">
    <cfRule type="expression" dxfId="926" priority="596">
      <formula>F782="○"</formula>
    </cfRule>
    <cfRule type="containsBlanks" dxfId="925" priority="597">
      <formula>LEN(TRIM(F782))=0</formula>
    </cfRule>
  </conditionalFormatting>
  <conditionalFormatting sqref="F784">
    <cfRule type="expression" dxfId="924" priority="594">
      <formula>F784="○"</formula>
    </cfRule>
    <cfRule type="containsBlanks" dxfId="923" priority="595">
      <formula>LEN(TRIM(F784))=0</formula>
    </cfRule>
  </conditionalFormatting>
  <conditionalFormatting sqref="F786:F787">
    <cfRule type="expression" dxfId="922" priority="588">
      <formula>F786="○"</formula>
    </cfRule>
    <cfRule type="containsBlanks" dxfId="921" priority="589">
      <formula>LEN(TRIM(F786))=0</formula>
    </cfRule>
  </conditionalFormatting>
  <conditionalFormatting sqref="F791:F797">
    <cfRule type="expression" dxfId="920" priority="358">
      <formula>F791="○"</formula>
    </cfRule>
    <cfRule type="containsBlanks" dxfId="919" priority="359">
      <formula>LEN(TRIM(F791))=0</formula>
    </cfRule>
  </conditionalFormatting>
  <conditionalFormatting sqref="F825:F826">
    <cfRule type="notContainsBlanks" dxfId="918" priority="981">
      <formula>LEN(TRIM(F825))&gt;0</formula>
    </cfRule>
    <cfRule type="containsBlanks" dxfId="917" priority="982">
      <formula>LEN(TRIM(F825))=0</formula>
    </cfRule>
  </conditionalFormatting>
  <conditionalFormatting sqref="F834">
    <cfRule type="containsBlanks" dxfId="916" priority="162">
      <formula>LEN(TRIM(F834))=0</formula>
    </cfRule>
    <cfRule type="notContainsBlanks" dxfId="915" priority="163">
      <formula>LEN(TRIM(F834))&gt;0</formula>
    </cfRule>
  </conditionalFormatting>
  <conditionalFormatting sqref="F900">
    <cfRule type="notContainsBlanks" dxfId="914" priority="951">
      <formula>LEN(TRIM(F900))&gt;0</formula>
    </cfRule>
    <cfRule type="containsBlanks" dxfId="913" priority="952">
      <formula>LEN(TRIM(F900))=0</formula>
    </cfRule>
  </conditionalFormatting>
  <conditionalFormatting sqref="F909">
    <cfRule type="notContainsBlanks" dxfId="912" priority="949">
      <formula>LEN(TRIM(F909))&gt;0</formula>
    </cfRule>
    <cfRule type="containsBlanks" dxfId="911" priority="950">
      <formula>LEN(TRIM(F909))=0</formula>
    </cfRule>
  </conditionalFormatting>
  <conditionalFormatting sqref="F947">
    <cfRule type="notContainsBlanks" dxfId="910" priority="921">
      <formula>LEN(TRIM(F947))&gt;0</formula>
    </cfRule>
    <cfRule type="containsBlanks" dxfId="909" priority="922">
      <formula>LEN(TRIM(F947))=0</formula>
    </cfRule>
  </conditionalFormatting>
  <conditionalFormatting sqref="F997">
    <cfRule type="containsBlanks" dxfId="908" priority="144">
      <formula>LEN(TRIM(F997))=0</formula>
    </cfRule>
    <cfRule type="notContainsBlanks" dxfId="907" priority="145">
      <formula>LEN(TRIM(F997))&gt;0</formula>
    </cfRule>
  </conditionalFormatting>
  <conditionalFormatting sqref="F1049">
    <cfRule type="notContainsBlanks" dxfId="906" priority="861">
      <formula>LEN(TRIM(F1049))&gt;0</formula>
    </cfRule>
    <cfRule type="containsBlanks" dxfId="905" priority="862">
      <formula>LEN(TRIM(F1049))=0</formula>
    </cfRule>
  </conditionalFormatting>
  <conditionalFormatting sqref="F1052:F1053">
    <cfRule type="notContainsBlanks" dxfId="904" priority="342">
      <formula>LEN(TRIM(F1052))&gt;0</formula>
    </cfRule>
    <cfRule type="containsBlanks" dxfId="903" priority="343">
      <formula>LEN(TRIM(F1052))=0</formula>
    </cfRule>
  </conditionalFormatting>
  <conditionalFormatting sqref="F1057">
    <cfRule type="notContainsBlanks" dxfId="902" priority="340">
      <formula>LEN(TRIM(F1057))&gt;0</formula>
    </cfRule>
    <cfRule type="containsBlanks" dxfId="901" priority="341">
      <formula>LEN(TRIM(F1057))=0</formula>
    </cfRule>
  </conditionalFormatting>
  <conditionalFormatting sqref="F1060">
    <cfRule type="notContainsBlanks" dxfId="900" priority="338">
      <formula>LEN(TRIM(F1060))&gt;0</formula>
    </cfRule>
    <cfRule type="containsBlanks" dxfId="899" priority="339">
      <formula>LEN(TRIM(F1060))=0</formula>
    </cfRule>
  </conditionalFormatting>
  <conditionalFormatting sqref="F1062">
    <cfRule type="notContainsBlanks" dxfId="898" priority="336">
      <formula>LEN(TRIM(F1062))&gt;0</formula>
    </cfRule>
    <cfRule type="containsBlanks" dxfId="897" priority="337">
      <formula>LEN(TRIM(F1062))=0</formula>
    </cfRule>
  </conditionalFormatting>
  <conditionalFormatting sqref="G68:G71">
    <cfRule type="notContainsBlanks" dxfId="896" priority="809">
      <formula>LEN(TRIM(G68))&gt;0</formula>
    </cfRule>
    <cfRule type="containsBlanks" dxfId="895" priority="810">
      <formula>LEN(TRIM(G68))=0</formula>
    </cfRule>
  </conditionalFormatting>
  <conditionalFormatting sqref="G299">
    <cfRule type="notContainsBlanks" dxfId="894" priority="1415">
      <formula>LEN(TRIM(G299))&gt;0</formula>
    </cfRule>
    <cfRule type="containsBlanks" dxfId="893" priority="1416">
      <formula>LEN(TRIM(G299))=0</formula>
    </cfRule>
  </conditionalFormatting>
  <conditionalFormatting sqref="G301">
    <cfRule type="notContainsBlanks" dxfId="892" priority="107">
      <formula>LEN(TRIM(G301))&gt;0</formula>
    </cfRule>
    <cfRule type="containsBlanks" dxfId="891" priority="108">
      <formula>LEN(TRIM(G301))=0</formula>
    </cfRule>
  </conditionalFormatting>
  <conditionalFormatting sqref="G421:G423">
    <cfRule type="notContainsBlanks" dxfId="890" priority="464">
      <formula>LEN(TRIM(G421))&gt;0</formula>
    </cfRule>
    <cfRule type="containsBlanks" dxfId="889" priority="465">
      <formula>LEN(TRIM(G421))=0</formula>
    </cfRule>
  </conditionalFormatting>
  <conditionalFormatting sqref="G866:G867">
    <cfRule type="containsBlanks" dxfId="888" priority="156">
      <formula>LEN(TRIM(G866))=0</formula>
    </cfRule>
    <cfRule type="notContainsBlanks" dxfId="887" priority="157">
      <formula>LEN(TRIM(G866))&gt;0</formula>
    </cfRule>
  </conditionalFormatting>
  <conditionalFormatting sqref="J252">
    <cfRule type="notContainsBlanks" dxfId="886" priority="1473">
      <formula>LEN(TRIM(J252))&gt;0</formula>
    </cfRule>
    <cfRule type="containsBlanks" dxfId="885" priority="1474">
      <formula>LEN(TRIM(J252))=0</formula>
    </cfRule>
  </conditionalFormatting>
  <conditionalFormatting sqref="J299">
    <cfRule type="notContainsBlanks" dxfId="884" priority="1413">
      <formula>LEN(TRIM(J299))&gt;0</formula>
    </cfRule>
    <cfRule type="containsBlanks" dxfId="883" priority="1414">
      <formula>LEN(TRIM(J299))=0</formula>
    </cfRule>
  </conditionalFormatting>
  <conditionalFormatting sqref="J301">
    <cfRule type="notContainsBlanks" dxfId="882" priority="105">
      <formula>LEN(TRIM(J301))&gt;0</formula>
    </cfRule>
    <cfRule type="containsBlanks" dxfId="881" priority="106">
      <formula>LEN(TRIM(J301))=0</formula>
    </cfRule>
  </conditionalFormatting>
  <conditionalFormatting sqref="J598">
    <cfRule type="notContainsBlanks" dxfId="880" priority="782">
      <formula>LEN(TRIM(J598))&gt;0</formula>
    </cfRule>
    <cfRule type="containsBlanks" dxfId="879" priority="783">
      <formula>LEN(TRIM(J598))=0</formula>
    </cfRule>
  </conditionalFormatting>
  <conditionalFormatting sqref="K62:K63">
    <cfRule type="notContainsBlanks" dxfId="878" priority="1487">
      <formula>LEN(TRIM(K62))&gt;0</formula>
    </cfRule>
    <cfRule type="containsBlanks" dxfId="877" priority="1488">
      <formula>LEN(TRIM(K62))=0</formula>
    </cfRule>
  </conditionalFormatting>
  <conditionalFormatting sqref="K66">
    <cfRule type="notContainsBlanks" dxfId="876" priority="833">
      <formula>LEN(TRIM(K66))&gt;0</formula>
    </cfRule>
    <cfRule type="containsBlanks" dxfId="875" priority="834">
      <formula>LEN(TRIM(K66))=0</formula>
    </cfRule>
  </conditionalFormatting>
  <conditionalFormatting sqref="K85">
    <cfRule type="notContainsBlanks" dxfId="874" priority="801">
      <formula>LEN(TRIM(K85))&gt;0</formula>
    </cfRule>
    <cfRule type="containsBlanks" dxfId="873" priority="802">
      <formula>LEN(TRIM(K85))=0</formula>
    </cfRule>
  </conditionalFormatting>
  <conditionalFormatting sqref="K111">
    <cfRule type="notContainsBlanks" dxfId="872" priority="1577">
      <formula>LEN(TRIM(K111))&gt;0</formula>
    </cfRule>
  </conditionalFormatting>
  <conditionalFormatting sqref="K111:K113">
    <cfRule type="containsBlanks" dxfId="871" priority="1578">
      <formula>LEN(TRIM(K111))=0</formula>
    </cfRule>
  </conditionalFormatting>
  <conditionalFormatting sqref="K112">
    <cfRule type="notContainsBlanks" dxfId="870" priority="2420">
      <formula>LEN(TRIM(K112))&gt;0</formula>
    </cfRule>
  </conditionalFormatting>
  <conditionalFormatting sqref="K113:K114">
    <cfRule type="notContainsBlanks" dxfId="869" priority="240">
      <formula>LEN(TRIM(K113))&gt;0</formula>
    </cfRule>
  </conditionalFormatting>
  <conditionalFormatting sqref="K114">
    <cfRule type="containsBlanks" dxfId="868" priority="241">
      <formula>LEN(TRIM(K114))=0</formula>
    </cfRule>
  </conditionalFormatting>
  <conditionalFormatting sqref="K115">
    <cfRule type="expression" dxfId="867" priority="2428">
      <formula>$K$115&lt;$AB$115</formula>
    </cfRule>
    <cfRule type="notContainsBlanks" dxfId="866" priority="2429">
      <formula>LEN(TRIM(K115))&gt;0</formula>
    </cfRule>
  </conditionalFormatting>
  <conditionalFormatting sqref="K115:K116">
    <cfRule type="containsBlanks" dxfId="865" priority="1564">
      <formula>LEN(TRIM(K115))=0</formula>
    </cfRule>
  </conditionalFormatting>
  <conditionalFormatting sqref="K116">
    <cfRule type="notContainsBlanks" dxfId="864" priority="1563">
      <formula>LEN(TRIM(K116))&gt;0</formula>
    </cfRule>
  </conditionalFormatting>
  <conditionalFormatting sqref="K123">
    <cfRule type="notContainsBlanks" dxfId="863" priority="24">
      <formula>LEN(TRIM(K123))&gt;0</formula>
    </cfRule>
    <cfRule type="containsBlanks" dxfId="862" priority="25">
      <formula>LEN(TRIM(K123))=0</formula>
    </cfRule>
  </conditionalFormatting>
  <conditionalFormatting sqref="K130">
    <cfRule type="notContainsBlanks" dxfId="861" priority="797">
      <formula>LEN(TRIM(K130))&gt;0</formula>
    </cfRule>
    <cfRule type="containsBlanks" dxfId="860" priority="798">
      <formula>LEN(TRIM(K130))=0</formula>
    </cfRule>
  </conditionalFormatting>
  <conditionalFormatting sqref="K149">
    <cfRule type="containsBlanks" dxfId="859" priority="1546">
      <formula>LEN(TRIM(K149))=0</formula>
    </cfRule>
  </conditionalFormatting>
  <conditionalFormatting sqref="K149:K151">
    <cfRule type="notContainsBlanks" dxfId="858" priority="251">
      <formula>LEN(TRIM(K149))&gt;0</formula>
    </cfRule>
  </conditionalFormatting>
  <conditionalFormatting sqref="K150">
    <cfRule type="containsBlanks" dxfId="857" priority="250">
      <formula>LEN(TRIM(K150))=0</formula>
    </cfRule>
  </conditionalFormatting>
  <conditionalFormatting sqref="K151">
    <cfRule type="containsBlanks" dxfId="856" priority="1548">
      <formula>LEN(TRIM(K151))=0</formula>
    </cfRule>
  </conditionalFormatting>
  <conditionalFormatting sqref="K152">
    <cfRule type="notContainsBlanks" dxfId="855" priority="242">
      <formula>LEN(TRIM(K152))&gt;0</formula>
    </cfRule>
    <cfRule type="containsBlanks" dxfId="854" priority="243">
      <formula>LEN(TRIM(K152))=0</formula>
    </cfRule>
  </conditionalFormatting>
  <conditionalFormatting sqref="K153">
    <cfRule type="expression" dxfId="853" priority="2425">
      <formula>$K$153&lt;$AB$153</formula>
    </cfRule>
    <cfRule type="notContainsBlanks" dxfId="852" priority="2426">
      <formula>LEN(TRIM(K153))&gt;0</formula>
    </cfRule>
  </conditionalFormatting>
  <conditionalFormatting sqref="K153:K154">
    <cfRule type="containsBlanks" dxfId="851" priority="1536">
      <formula>LEN(TRIM(K153))=0</formula>
    </cfRule>
  </conditionalFormatting>
  <conditionalFormatting sqref="K154">
    <cfRule type="notContainsBlanks" dxfId="850" priority="1535">
      <formula>LEN(TRIM(K154))&gt;0</formula>
    </cfRule>
  </conditionalFormatting>
  <conditionalFormatting sqref="K165">
    <cfRule type="containsBlanks" dxfId="849" priority="205">
      <formula>LEN(TRIM(K165))=0</formula>
    </cfRule>
    <cfRule type="notContainsBlanks" dxfId="848" priority="206">
      <formula>LEN(TRIM(K165))&gt;0</formula>
    </cfRule>
  </conditionalFormatting>
  <conditionalFormatting sqref="K168">
    <cfRule type="notContainsBlanks" dxfId="847" priority="1513">
      <formula>LEN(TRIM(K168))&gt;0</formula>
    </cfRule>
    <cfRule type="containsBlanks" dxfId="846" priority="1514">
      <formula>LEN(TRIM(K168))=0</formula>
    </cfRule>
  </conditionalFormatting>
  <conditionalFormatting sqref="K191">
    <cfRule type="notContainsBlanks" dxfId="845" priority="1485">
      <formula>LEN(TRIM(K191))&gt;0</formula>
    </cfRule>
    <cfRule type="containsBlanks" dxfId="844" priority="1486">
      <formula>LEN(TRIM(K191))=0</formula>
    </cfRule>
  </conditionalFormatting>
  <conditionalFormatting sqref="K201">
    <cfRule type="notContainsBlanks" dxfId="843" priority="1489">
      <formula>LEN(TRIM(K201))&gt;0</formula>
    </cfRule>
    <cfRule type="containsBlanks" dxfId="842" priority="1490">
      <formula>LEN(TRIM(K201))=0</formula>
    </cfRule>
  </conditionalFormatting>
  <conditionalFormatting sqref="K257">
    <cfRule type="notContainsBlanks" dxfId="841" priority="1451">
      <formula>LEN(TRIM(K257))&gt;0</formula>
    </cfRule>
    <cfRule type="containsBlanks" dxfId="840" priority="1452">
      <formula>LEN(TRIM(K257))=0</formula>
    </cfRule>
  </conditionalFormatting>
  <conditionalFormatting sqref="K259">
    <cfRule type="notContainsBlanks" dxfId="839" priority="1447">
      <formula>LEN(TRIM(K259))&gt;0</formula>
    </cfRule>
    <cfRule type="containsBlanks" dxfId="838" priority="1448">
      <formula>LEN(TRIM(K259))=0</formula>
    </cfRule>
  </conditionalFormatting>
  <conditionalFormatting sqref="K262">
    <cfRule type="containsBlanks" dxfId="837" priority="203">
      <formula>LEN(TRIM(K262))=0</formula>
    </cfRule>
  </conditionalFormatting>
  <conditionalFormatting sqref="K262:K263">
    <cfRule type="notContainsBlanks" dxfId="836" priority="204">
      <formula>LEN(TRIM(K262))&gt;0</formula>
    </cfRule>
  </conditionalFormatting>
  <conditionalFormatting sqref="K263">
    <cfRule type="containsBlanks" dxfId="835" priority="1434">
      <formula>LEN(TRIM(K263))=0</formula>
    </cfRule>
  </conditionalFormatting>
  <conditionalFormatting sqref="K284:K285">
    <cfRule type="notContainsBlanks" dxfId="834" priority="1425">
      <formula>LEN(TRIM(K284))&gt;0</formula>
    </cfRule>
    <cfRule type="containsBlanks" dxfId="833" priority="1426">
      <formula>LEN(TRIM(K284))=0</formula>
    </cfRule>
  </conditionalFormatting>
  <conditionalFormatting sqref="K296:K297">
    <cfRule type="notContainsBlanks" dxfId="832" priority="27">
      <formula>LEN(TRIM(K296))&gt;0</formula>
    </cfRule>
    <cfRule type="containsBlanks" dxfId="831" priority="28">
      <formula>LEN(TRIM(K296))=0</formula>
    </cfRule>
  </conditionalFormatting>
  <conditionalFormatting sqref="K297">
    <cfRule type="expression" dxfId="830" priority="26">
      <formula>$K$297&lt;&gt;$Q$297+$W$297</formula>
    </cfRule>
  </conditionalFormatting>
  <conditionalFormatting sqref="K321">
    <cfRule type="notContainsBlanks" dxfId="829" priority="202">
      <formula>LEN(TRIM(K321))&gt;0</formula>
    </cfRule>
  </conditionalFormatting>
  <conditionalFormatting sqref="K321:K324">
    <cfRule type="containsBlanks" dxfId="828" priority="76">
      <formula>LEN(TRIM(K321))=0</formula>
    </cfRule>
  </conditionalFormatting>
  <conditionalFormatting sqref="K322:K324">
    <cfRule type="notContainsBlanks" dxfId="827" priority="75">
      <formula>LEN(TRIM(K322))&gt;0</formula>
    </cfRule>
  </conditionalFormatting>
  <conditionalFormatting sqref="K337">
    <cfRule type="containsBlanks" dxfId="826" priority="199">
      <formula>LEN(TRIM(K337))=0</formula>
    </cfRule>
  </conditionalFormatting>
  <conditionalFormatting sqref="K337:K339">
    <cfRule type="notContainsBlanks" dxfId="825" priority="200">
      <formula>LEN(TRIM(K337))&gt;0</formula>
    </cfRule>
  </conditionalFormatting>
  <conditionalFormatting sqref="K338:K339">
    <cfRule type="containsBlanks" dxfId="824" priority="1264">
      <formula>LEN(TRIM(K338))=0</formula>
    </cfRule>
  </conditionalFormatting>
  <conditionalFormatting sqref="K385:K386">
    <cfRule type="containsBlanks" dxfId="823" priority="228">
      <formula>LEN(TRIM(K385))=0</formula>
    </cfRule>
  </conditionalFormatting>
  <conditionalFormatting sqref="K385:K387">
    <cfRule type="notContainsBlanks" dxfId="822" priority="229">
      <formula>LEN(TRIM(K385))&gt;0</formula>
    </cfRule>
  </conditionalFormatting>
  <conditionalFormatting sqref="K387">
    <cfRule type="containsBlanks" dxfId="821" priority="1248">
      <formula>LEN(TRIM(K387))=0</formula>
    </cfRule>
  </conditionalFormatting>
  <conditionalFormatting sqref="K423">
    <cfRule type="notContainsBlanks" dxfId="820" priority="1221">
      <formula>LEN(TRIM(K423))&gt;0</formula>
    </cfRule>
    <cfRule type="containsBlanks" dxfId="819" priority="1222">
      <formula>LEN(TRIM(K423))=0</formula>
    </cfRule>
  </conditionalFormatting>
  <conditionalFormatting sqref="K433:K434">
    <cfRule type="notContainsBlanks" dxfId="818" priority="212">
      <formula>LEN(TRIM(K433))&gt;0</formula>
    </cfRule>
  </conditionalFormatting>
  <conditionalFormatting sqref="K433:K435">
    <cfRule type="containsBlanks" dxfId="817" priority="198">
      <formula>LEN(TRIM(K433))=0</formula>
    </cfRule>
  </conditionalFormatting>
  <conditionalFormatting sqref="K434">
    <cfRule type="expression" dxfId="816" priority="211">
      <formula>$K$434&gt;$K$435</formula>
    </cfRule>
  </conditionalFormatting>
  <conditionalFormatting sqref="K435">
    <cfRule type="notContainsBlanks" dxfId="815" priority="210">
      <formula>LEN(TRIM(K435))&gt;0</formula>
    </cfRule>
  </conditionalFormatting>
  <conditionalFormatting sqref="K481">
    <cfRule type="containsBlanks" dxfId="814" priority="196">
      <formula>LEN(TRIM(K481))=0</formula>
    </cfRule>
  </conditionalFormatting>
  <conditionalFormatting sqref="K481:K482">
    <cfRule type="notContainsBlanks" dxfId="813" priority="197">
      <formula>LEN(TRIM(K481))&gt;0</formula>
    </cfRule>
  </conditionalFormatting>
  <conditionalFormatting sqref="K482">
    <cfRule type="containsBlanks" dxfId="812" priority="1158">
      <formula>LEN(TRIM(K482))=0</formula>
    </cfRule>
  </conditionalFormatting>
  <conditionalFormatting sqref="K648">
    <cfRule type="containsBlanks" dxfId="811" priority="192">
      <formula>LEN(TRIM(K648))=0</formula>
    </cfRule>
    <cfRule type="notContainsBlanks" dxfId="810" priority="193">
      <formula>LEN(TRIM(K648))&gt;0</formula>
    </cfRule>
  </conditionalFormatting>
  <conditionalFormatting sqref="K655">
    <cfRule type="containsBlanks" dxfId="809" priority="190">
      <formula>LEN(TRIM(K655))=0</formula>
    </cfRule>
    <cfRule type="notContainsBlanks" dxfId="808" priority="191">
      <formula>LEN(TRIM(K655))&gt;0</formula>
    </cfRule>
  </conditionalFormatting>
  <conditionalFormatting sqref="K676">
    <cfRule type="containsBlanks" dxfId="807" priority="182">
      <formula>LEN(TRIM(K676))=0</formula>
    </cfRule>
    <cfRule type="notContainsBlanks" dxfId="806" priority="183">
      <formula>LEN(TRIM(K676))&gt;0</formula>
    </cfRule>
  </conditionalFormatting>
  <conditionalFormatting sqref="K722">
    <cfRule type="containsBlanks" dxfId="805" priority="174">
      <formula>LEN(TRIM(K722))=0</formula>
    </cfRule>
  </conditionalFormatting>
  <conditionalFormatting sqref="K722:K723">
    <cfRule type="notContainsBlanks" dxfId="804" priority="175">
      <formula>LEN(TRIM(K722))&gt;0</formula>
    </cfRule>
  </conditionalFormatting>
  <conditionalFormatting sqref="K723">
    <cfRule type="containsBlanks" dxfId="803" priority="1034">
      <formula>LEN(TRIM(K723))=0</formula>
    </cfRule>
  </conditionalFormatting>
  <conditionalFormatting sqref="K727">
    <cfRule type="containsBlanks" dxfId="802" priority="172">
      <formula>LEN(TRIM(K727))=0</formula>
    </cfRule>
    <cfRule type="notContainsBlanks" dxfId="801" priority="173">
      <formula>LEN(TRIM(K727))&gt;0</formula>
    </cfRule>
  </conditionalFormatting>
  <conditionalFormatting sqref="K741:K744">
    <cfRule type="containsBlanks" dxfId="800" priority="164">
      <formula>LEN(TRIM(K741))=0</formula>
    </cfRule>
    <cfRule type="notContainsBlanks" dxfId="799" priority="165">
      <formula>LEN(TRIM(K741))&gt;0</formula>
    </cfRule>
  </conditionalFormatting>
  <conditionalFormatting sqref="K810">
    <cfRule type="notContainsBlanks" dxfId="798" priority="987">
      <formula>LEN(TRIM(K810))&gt;0</formula>
    </cfRule>
    <cfRule type="containsBlanks" dxfId="797" priority="988">
      <formula>LEN(TRIM(K810))=0</formula>
    </cfRule>
  </conditionalFormatting>
  <conditionalFormatting sqref="K841">
    <cfRule type="containsBlanks" dxfId="796" priority="160">
      <formula>LEN(TRIM(K841))=0</formula>
    </cfRule>
    <cfRule type="notContainsBlanks" dxfId="795" priority="161">
      <formula>LEN(TRIM(K841))&gt;0</formula>
    </cfRule>
  </conditionalFormatting>
  <conditionalFormatting sqref="K931">
    <cfRule type="containsBlanks" dxfId="794" priority="154">
      <formula>LEN(TRIM(K931))=0</formula>
    </cfRule>
    <cfRule type="notContainsBlanks" dxfId="793" priority="155">
      <formula>LEN(TRIM(K931))&gt;0</formula>
    </cfRule>
  </conditionalFormatting>
  <conditionalFormatting sqref="K933">
    <cfRule type="containsBlanks" dxfId="792" priority="152">
      <formula>LEN(TRIM(K933))=0</formula>
    </cfRule>
    <cfRule type="notContainsBlanks" dxfId="791" priority="153">
      <formula>LEN(TRIM(K933))&gt;0</formula>
    </cfRule>
  </conditionalFormatting>
  <conditionalFormatting sqref="K935">
    <cfRule type="containsBlanks" dxfId="790" priority="150">
      <formula>LEN(TRIM(K935))=0</formula>
    </cfRule>
    <cfRule type="notContainsBlanks" dxfId="789" priority="151">
      <formula>LEN(TRIM(K935))&gt;0</formula>
    </cfRule>
  </conditionalFormatting>
  <conditionalFormatting sqref="K962">
    <cfRule type="notContainsBlanks" dxfId="788" priority="915">
      <formula>LEN(TRIM(K962))&gt;0</formula>
    </cfRule>
    <cfRule type="containsBlanks" dxfId="787" priority="916">
      <formula>LEN(TRIM(K962))=0</formula>
    </cfRule>
  </conditionalFormatting>
  <conditionalFormatting sqref="K1005:K1006">
    <cfRule type="notContainsBlanks" dxfId="786" priority="346">
      <formula>LEN(TRIM(K1005))&gt;0</formula>
    </cfRule>
    <cfRule type="containsBlanks" dxfId="785" priority="347">
      <formula>LEN(TRIM(K1005))=0</formula>
    </cfRule>
  </conditionalFormatting>
  <conditionalFormatting sqref="K1039">
    <cfRule type="containsBlanks" dxfId="784" priority="142">
      <formula>LEN(TRIM(K1039))=0</formula>
    </cfRule>
    <cfRule type="notContainsBlanks" dxfId="783" priority="143">
      <formula>LEN(TRIM(K1039))&gt;0</formula>
    </cfRule>
  </conditionalFormatting>
  <conditionalFormatting sqref="K1071:K1073">
    <cfRule type="containsBlanks" dxfId="782" priority="136">
      <formula>LEN(TRIM(K1071))=0</formula>
    </cfRule>
    <cfRule type="notContainsBlanks" dxfId="781" priority="137">
      <formula>LEN(TRIM(K1071))&gt;0</formula>
    </cfRule>
  </conditionalFormatting>
  <conditionalFormatting sqref="K1081:K1082">
    <cfRule type="containsBlanks" dxfId="780" priority="132">
      <formula>LEN(TRIM(K1081))=0</formula>
    </cfRule>
    <cfRule type="notContainsBlanks" dxfId="779" priority="133">
      <formula>LEN(TRIM(K1081))&gt;0</formula>
    </cfRule>
  </conditionalFormatting>
  <conditionalFormatting sqref="L308">
    <cfRule type="notContainsBlanks" dxfId="778" priority="1385">
      <formula>LEN(TRIM(L308))&gt;0</formula>
    </cfRule>
    <cfRule type="containsBlanks" dxfId="777" priority="1386">
      <formula>LEN(TRIM(L308))=0</formula>
    </cfRule>
  </conditionalFormatting>
  <conditionalFormatting sqref="L411">
    <cfRule type="notContainsBlanks" dxfId="776" priority="1185">
      <formula>LEN(TRIM(L411))&gt;0</formula>
    </cfRule>
    <cfRule type="containsBlanks" dxfId="775" priority="1186">
      <formula>LEN(TRIM(L411))=0</formula>
    </cfRule>
  </conditionalFormatting>
  <conditionalFormatting sqref="L765">
    <cfRule type="notContainsBlanks" dxfId="774" priority="718">
      <formula>LEN(TRIM(L765))&gt;0</formula>
    </cfRule>
    <cfRule type="containsBlanks" dxfId="773" priority="719">
      <formula>LEN(TRIM(L765))=0</formula>
    </cfRule>
  </conditionalFormatting>
  <conditionalFormatting sqref="L788">
    <cfRule type="notContainsBlanks" dxfId="772" priority="772">
      <formula>LEN(TRIM(L788))&gt;0</formula>
    </cfRule>
    <cfRule type="containsBlanks" dxfId="771" priority="773">
      <formula>LEN(TRIM(L788))=0</formula>
    </cfRule>
  </conditionalFormatting>
  <conditionalFormatting sqref="M68:M70">
    <cfRule type="containsBlanks" dxfId="770" priority="585">
      <formula>LEN(TRIM(M68))=0</formula>
    </cfRule>
  </conditionalFormatting>
  <conditionalFormatting sqref="M68:M72">
    <cfRule type="notContainsBlanks" dxfId="769" priority="584">
      <formula>LEN(TRIM(M68))&gt;0</formula>
    </cfRule>
  </conditionalFormatting>
  <conditionalFormatting sqref="M71:M73">
    <cfRule type="containsBlanks" dxfId="768" priority="778">
      <formula>LEN(TRIM(M71))=0</formula>
    </cfRule>
  </conditionalFormatting>
  <conditionalFormatting sqref="M73">
    <cfRule type="expression" dxfId="767" priority="776">
      <formula>M73="無"</formula>
    </cfRule>
    <cfRule type="expression" dxfId="766" priority="777">
      <formula>M73="有"</formula>
    </cfRule>
  </conditionalFormatting>
  <conditionalFormatting sqref="M74">
    <cfRule type="notContainsBlanks" dxfId="765" priority="805">
      <formula>LEN(TRIM(M74))&gt;0</formula>
    </cfRule>
    <cfRule type="containsBlanks" dxfId="764" priority="806">
      <formula>LEN(TRIM(M74))=0</formula>
    </cfRule>
  </conditionalFormatting>
  <conditionalFormatting sqref="M299">
    <cfRule type="notContainsBlanks" dxfId="763" priority="1411">
      <formula>LEN(TRIM(M299))&gt;0</formula>
    </cfRule>
    <cfRule type="containsBlanks" dxfId="762" priority="1412">
      <formula>LEN(TRIM(M299))=0</formula>
    </cfRule>
  </conditionalFormatting>
  <conditionalFormatting sqref="M301">
    <cfRule type="notContainsBlanks" dxfId="761" priority="103">
      <formula>LEN(TRIM(M301))&gt;0</formula>
    </cfRule>
    <cfRule type="containsBlanks" dxfId="760" priority="104">
      <formula>LEN(TRIM(M301))=0</formula>
    </cfRule>
  </conditionalFormatting>
  <conditionalFormatting sqref="M310:M311">
    <cfRule type="notContainsBlanks" dxfId="759" priority="83">
      <formula>LEN(TRIM(M310))&gt;0</formula>
    </cfRule>
    <cfRule type="containsBlanks" dxfId="758" priority="84">
      <formula>LEN(TRIM(M310))=0</formula>
    </cfRule>
  </conditionalFormatting>
  <conditionalFormatting sqref="M445">
    <cfRule type="cellIs" dxfId="757" priority="1183" operator="lessThan">
      <formula>25</formula>
    </cfRule>
    <cfRule type="notContainsBlanks" dxfId="756" priority="1184">
      <formula>LEN(TRIM(M445))&gt;0</formula>
    </cfRule>
  </conditionalFormatting>
  <conditionalFormatting sqref="M445:M447">
    <cfRule type="containsBlanks" dxfId="755" priority="62">
      <formula>LEN(TRIM(M445))=0</formula>
    </cfRule>
  </conditionalFormatting>
  <conditionalFormatting sqref="M446">
    <cfRule type="cellIs" dxfId="754" priority="66" operator="lessThan">
      <formula>50</formula>
    </cfRule>
    <cfRule type="notContainsBlanks" dxfId="753" priority="67">
      <formula>LEN(TRIM(M446))&gt;0</formula>
    </cfRule>
  </conditionalFormatting>
  <conditionalFormatting sqref="M447">
    <cfRule type="cellIs" dxfId="752" priority="63" operator="lessThan">
      <formula>25</formula>
    </cfRule>
    <cfRule type="notContainsBlanks" dxfId="751" priority="64">
      <formula>LEN(TRIM(M447))&gt;0</formula>
    </cfRule>
  </conditionalFormatting>
  <conditionalFormatting sqref="M449">
    <cfRule type="cellIs" dxfId="750" priority="60" operator="lessThan">
      <formula>35</formula>
    </cfRule>
    <cfRule type="notContainsBlanks" dxfId="749" priority="61">
      <formula>LEN(TRIM(M449))&gt;0</formula>
    </cfRule>
  </conditionalFormatting>
  <conditionalFormatting sqref="M449:M450">
    <cfRule type="containsBlanks" dxfId="748" priority="56">
      <formula>LEN(TRIM(M449))=0</formula>
    </cfRule>
  </conditionalFormatting>
  <conditionalFormatting sqref="M450">
    <cfRule type="cellIs" dxfId="747" priority="57" operator="lessThan">
      <formula>60</formula>
    </cfRule>
    <cfRule type="notContainsBlanks" dxfId="746" priority="58">
      <formula>LEN(TRIM(M450))&gt;0</formula>
    </cfRule>
  </conditionalFormatting>
  <conditionalFormatting sqref="M631">
    <cfRule type="notContainsBlanks" dxfId="745" priority="1123">
      <formula>LEN(TRIM(M631))&gt;0</formula>
    </cfRule>
    <cfRule type="containsBlanks" dxfId="744" priority="1124">
      <formula>LEN(TRIM(M631))=0</formula>
    </cfRule>
  </conditionalFormatting>
  <conditionalFormatting sqref="M632">
    <cfRule type="expression" dxfId="743" priority="779">
      <formula>M632="無"</formula>
    </cfRule>
    <cfRule type="expression" dxfId="742" priority="780">
      <formula>M632="有"</formula>
    </cfRule>
    <cfRule type="containsBlanks" dxfId="741" priority="781">
      <formula>LEN(TRIM(M632))=0</formula>
    </cfRule>
  </conditionalFormatting>
  <conditionalFormatting sqref="M646">
    <cfRule type="expression" dxfId="740" priority="122">
      <formula>M646="無"</formula>
    </cfRule>
    <cfRule type="expression" dxfId="739" priority="123">
      <formula>M646="有"</formula>
    </cfRule>
    <cfRule type="containsBlanks" dxfId="738" priority="124">
      <formula>LEN(TRIM(M646))=0</formula>
    </cfRule>
  </conditionalFormatting>
  <conditionalFormatting sqref="M660">
    <cfRule type="expression" dxfId="737" priority="45">
      <formula>$M$660&lt;&gt;$W$661+$W$663</formula>
    </cfRule>
    <cfRule type="notContainsBlanks" dxfId="736" priority="46">
      <formula>LEN(TRIM(M660))&gt;0</formula>
    </cfRule>
    <cfRule type="containsBlanks" dxfId="735" priority="47">
      <formula>LEN(TRIM(M660))=0</formula>
    </cfRule>
  </conditionalFormatting>
  <conditionalFormatting sqref="M693">
    <cfRule type="containsBlanks" dxfId="734" priority="39">
      <formula>LEN(TRIM(M693))=0</formula>
    </cfRule>
    <cfRule type="expression" dxfId="733" priority="40">
      <formula>$M$693&lt;&gt;$W$694+$W$696</formula>
    </cfRule>
    <cfRule type="notContainsBlanks" dxfId="732" priority="41">
      <formula>LEN(TRIM(M693))&gt;0</formula>
    </cfRule>
  </conditionalFormatting>
  <conditionalFormatting sqref="M865">
    <cfRule type="notContainsBlanks" dxfId="731" priority="953">
      <formula>LEN(TRIM(M865))&gt;0</formula>
    </cfRule>
    <cfRule type="containsBlanks" dxfId="730" priority="954">
      <formula>LEN(TRIM(M865))=0</formula>
    </cfRule>
  </conditionalFormatting>
  <conditionalFormatting sqref="N189:N190">
    <cfRule type="containsBlanks" dxfId="729" priority="234">
      <formula>LEN(TRIM(N189))=0</formula>
    </cfRule>
    <cfRule type="notContainsBlanks" dxfId="728" priority="236">
      <formula>LEN(TRIM(N189))&gt;0</formula>
    </cfRule>
  </conditionalFormatting>
  <conditionalFormatting sqref="N190">
    <cfRule type="expression" dxfId="727" priority="235">
      <formula>$N$190&gt;$AB$190</formula>
    </cfRule>
  </conditionalFormatting>
  <conditionalFormatting sqref="N322">
    <cfRule type="notContainsBlanks" dxfId="726" priority="73">
      <formula>LEN(TRIM(N322))&gt;0</formula>
    </cfRule>
    <cfRule type="containsBlanks" dxfId="725" priority="74">
      <formula>LEN(TRIM(N322))=0</formula>
    </cfRule>
  </conditionalFormatting>
  <conditionalFormatting sqref="N764">
    <cfRule type="notContainsBlanks" dxfId="724" priority="712">
      <formula>LEN(TRIM(N764))&gt;0</formula>
    </cfRule>
    <cfRule type="containsBlanks" dxfId="723" priority="713">
      <formula>LEN(TRIM(N764))=0</formula>
    </cfRule>
  </conditionalFormatting>
  <conditionalFormatting sqref="N932">
    <cfRule type="notContainsBlanks" dxfId="722" priority="939">
      <formula>LEN(TRIM(N932))&gt;0</formula>
    </cfRule>
    <cfRule type="containsBlanks" dxfId="721" priority="940">
      <formula>LEN(TRIM(N932))=0</formula>
    </cfRule>
  </conditionalFormatting>
  <conditionalFormatting sqref="N934">
    <cfRule type="notContainsBlanks" dxfId="720" priority="931">
      <formula>LEN(TRIM(N934))&gt;0</formula>
    </cfRule>
    <cfRule type="containsBlanks" dxfId="719" priority="932">
      <formula>LEN(TRIM(N934))=0</formula>
    </cfRule>
  </conditionalFormatting>
  <conditionalFormatting sqref="O166:O167">
    <cfRule type="notContainsBlanks" dxfId="718" priority="560">
      <formula>LEN(TRIM(O166))&gt;0</formula>
    </cfRule>
    <cfRule type="containsBlanks" dxfId="717" priority="561">
      <formula>LEN(TRIM(O166))=0</formula>
    </cfRule>
  </conditionalFormatting>
  <conditionalFormatting sqref="O257">
    <cfRule type="notContainsBlanks" dxfId="716" priority="1449">
      <formula>LEN(TRIM(O257))&gt;0</formula>
    </cfRule>
    <cfRule type="containsBlanks" dxfId="715" priority="1450">
      <formula>LEN(TRIM(O257))=0</formula>
    </cfRule>
  </conditionalFormatting>
  <conditionalFormatting sqref="O259">
    <cfRule type="notContainsBlanks" dxfId="714" priority="1445">
      <formula>LEN(TRIM(O259))&gt;0</formula>
    </cfRule>
    <cfRule type="containsBlanks" dxfId="713" priority="1446">
      <formula>LEN(TRIM(O259))=0</formula>
    </cfRule>
  </conditionalFormatting>
  <conditionalFormatting sqref="O277">
    <cfRule type="notContainsBlanks" dxfId="712" priority="1429">
      <formula>LEN(TRIM(O277))&gt;0</formula>
    </cfRule>
    <cfRule type="containsBlanks" dxfId="711" priority="1430">
      <formula>LEN(TRIM(O277))=0</formula>
    </cfRule>
  </conditionalFormatting>
  <conditionalFormatting sqref="O324">
    <cfRule type="notContainsBlanks" dxfId="710" priority="1345">
      <formula>LEN(TRIM(O324))&gt;0</formula>
    </cfRule>
    <cfRule type="containsBlanks" dxfId="709" priority="1346">
      <formula>LEN(TRIM(O324))=0</formula>
    </cfRule>
  </conditionalFormatting>
  <conditionalFormatting sqref="O613:O615">
    <cfRule type="notContainsBlanks" dxfId="708" priority="402">
      <formula>LEN(TRIM(O613))&gt;0</formula>
    </cfRule>
    <cfRule type="containsBlanks" dxfId="707" priority="403">
      <formula>LEN(TRIM(O613))=0</formula>
    </cfRule>
  </conditionalFormatting>
  <conditionalFormatting sqref="O690:O691">
    <cfRule type="notContainsBlanks" dxfId="706" priority="400">
      <formula>LEN(TRIM(O690))&gt;0</formula>
    </cfRule>
    <cfRule type="containsBlanks" dxfId="705" priority="401">
      <formula>LEN(TRIM(O690))=0</formula>
    </cfRule>
  </conditionalFormatting>
  <conditionalFormatting sqref="O799:O800">
    <cfRule type="notContainsBlanks" dxfId="704" priority="350">
      <formula>LEN(TRIM(O799))&gt;0</formula>
    </cfRule>
    <cfRule type="containsBlanks" dxfId="703" priority="351">
      <formula>LEN(TRIM(O799))=0</formula>
    </cfRule>
  </conditionalFormatting>
  <conditionalFormatting sqref="O839:O840">
    <cfRule type="notContainsBlanks" dxfId="702" priority="348">
      <formula>LEN(TRIM(O839))&gt;0</formula>
    </cfRule>
    <cfRule type="containsBlanks" dxfId="701" priority="349">
      <formula>LEN(TRIM(O839))=0</formula>
    </cfRule>
  </conditionalFormatting>
  <conditionalFormatting sqref="O866:O867">
    <cfRule type="containsBlanks" dxfId="700" priority="13">
      <formula>LEN(TRIM(O866))=0</formula>
    </cfRule>
    <cfRule type="expression" dxfId="699" priority="14">
      <formula>AND($O$866="昼間想定",$O$867="昼間想定")</formula>
    </cfRule>
    <cfRule type="notContainsBlanks" dxfId="698" priority="15">
      <formula>LEN(TRIM(O866))&gt;0</formula>
    </cfRule>
  </conditionalFormatting>
  <conditionalFormatting sqref="P299">
    <cfRule type="notContainsBlanks" dxfId="697" priority="1409">
      <formula>LEN(TRIM(P299))&gt;0</formula>
    </cfRule>
    <cfRule type="containsBlanks" dxfId="696" priority="1410">
      <formula>LEN(TRIM(P299))=0</formula>
    </cfRule>
  </conditionalFormatting>
  <conditionalFormatting sqref="P301">
    <cfRule type="notContainsBlanks" dxfId="695" priority="101">
      <formula>LEN(TRIM(P301))&gt;0</formula>
    </cfRule>
    <cfRule type="containsBlanks" dxfId="694" priority="102">
      <formula>LEN(TRIM(P301))=0</formula>
    </cfRule>
  </conditionalFormatting>
  <conditionalFormatting sqref="P310:P311">
    <cfRule type="notContainsBlanks" dxfId="693" priority="81">
      <formula>LEN(TRIM(P310))&gt;0</formula>
    </cfRule>
    <cfRule type="containsBlanks" dxfId="692" priority="82">
      <formula>LEN(TRIM(P310))=0</formula>
    </cfRule>
  </conditionalFormatting>
  <conditionalFormatting sqref="P395:P398">
    <cfRule type="expression" dxfId="691" priority="484">
      <formula>P395="無"</formula>
    </cfRule>
    <cfRule type="expression" dxfId="690" priority="485">
      <formula>P395="有"</formula>
    </cfRule>
    <cfRule type="containsBlanks" dxfId="689" priority="486">
      <formula>LEN(TRIM(P395))=0</formula>
    </cfRule>
  </conditionalFormatting>
  <conditionalFormatting sqref="P625:P626">
    <cfRule type="containsBlanks" dxfId="688" priority="125">
      <formula>LEN(TRIM(P625))=0</formula>
    </cfRule>
    <cfRule type="notContainsBlanks" dxfId="687" priority="126">
      <formula>LEN(TRIM(P625))&gt;0</formula>
    </cfRule>
  </conditionalFormatting>
  <conditionalFormatting sqref="P791:P794">
    <cfRule type="containsBlanks" dxfId="686" priority="29">
      <formula>LEN(TRIM(P791))=0</formula>
    </cfRule>
    <cfRule type="cellIs" dxfId="685" priority="30" operator="lessThan">
      <formula>3</formula>
    </cfRule>
    <cfRule type="notContainsBlanks" dxfId="684" priority="31">
      <formula>LEN(TRIM(P791))&gt;0</formula>
    </cfRule>
  </conditionalFormatting>
  <conditionalFormatting sqref="Q297">
    <cfRule type="notContainsBlanks" dxfId="683" priority="1419">
      <formula>LEN(TRIM(Q297))&gt;0</formula>
    </cfRule>
    <cfRule type="containsBlanks" dxfId="682" priority="1420">
      <formula>LEN(TRIM(Q297))=0</formula>
    </cfRule>
  </conditionalFormatting>
  <conditionalFormatting sqref="Q322">
    <cfRule type="notContainsBlanks" dxfId="681" priority="71">
      <formula>LEN(TRIM(Q322))&gt;0</formula>
    </cfRule>
    <cfRule type="containsBlanks" dxfId="680" priority="72">
      <formula>LEN(TRIM(Q322))=0</formula>
    </cfRule>
  </conditionalFormatting>
  <conditionalFormatting sqref="Q463:Q464">
    <cfRule type="notContainsBlanks" dxfId="679" priority="825">
      <formula>LEN(TRIM(Q463))&gt;0</formula>
    </cfRule>
    <cfRule type="containsBlanks" dxfId="678" priority="826">
      <formula>LEN(TRIM(Q463))=0</formula>
    </cfRule>
  </conditionalFormatting>
  <conditionalFormatting sqref="Q472:Q474">
    <cfRule type="notContainsBlanks" dxfId="677" priority="821">
      <formula>LEN(TRIM(Q472))&gt;0</formula>
    </cfRule>
    <cfRule type="containsBlanks" dxfId="676" priority="822">
      <formula>LEN(TRIM(Q472))=0</formula>
    </cfRule>
  </conditionalFormatting>
  <conditionalFormatting sqref="R762:R763">
    <cfRule type="notContainsBlanks" dxfId="675" priority="714">
      <formula>LEN(TRIM(R762))&gt;0</formula>
    </cfRule>
    <cfRule type="containsBlanks" dxfId="674" priority="715">
      <formula>LEN(TRIM(R762))=0</formula>
    </cfRule>
  </conditionalFormatting>
  <conditionalFormatting sqref="S68:S70">
    <cfRule type="notContainsBlanks" dxfId="673" priority="582">
      <formula>LEN(TRIM(S68))&gt;0</formula>
    </cfRule>
    <cfRule type="containsBlanks" dxfId="672" priority="583">
      <formula>LEN(TRIM(S68))=0</formula>
    </cfRule>
  </conditionalFormatting>
  <conditionalFormatting sqref="S299">
    <cfRule type="notContainsBlanks" dxfId="671" priority="1407">
      <formula>LEN(TRIM(S299))&gt;0</formula>
    </cfRule>
    <cfRule type="containsBlanks" dxfId="670" priority="1408">
      <formula>LEN(TRIM(S299))=0</formula>
    </cfRule>
  </conditionalFormatting>
  <conditionalFormatting sqref="S301:S302">
    <cfRule type="notContainsBlanks" dxfId="669" priority="95">
      <formula>LEN(TRIM(S301))&gt;0</formula>
    </cfRule>
    <cfRule type="containsBlanks" dxfId="668" priority="96">
      <formula>LEN(TRIM(S301))=0</formula>
    </cfRule>
  </conditionalFormatting>
  <conditionalFormatting sqref="S308">
    <cfRule type="notContainsBlanks" dxfId="667" priority="1383">
      <formula>LEN(TRIM(S308))&gt;0</formula>
    </cfRule>
    <cfRule type="containsBlanks" dxfId="666" priority="1384">
      <formula>LEN(TRIM(S308))=0</formula>
    </cfRule>
  </conditionalFormatting>
  <conditionalFormatting sqref="S310:S311">
    <cfRule type="notContainsBlanks" dxfId="665" priority="79">
      <formula>LEN(TRIM(S310))&gt;0</formula>
    </cfRule>
    <cfRule type="containsBlanks" dxfId="664" priority="80">
      <formula>LEN(TRIM(S310))=0</formula>
    </cfRule>
  </conditionalFormatting>
  <conditionalFormatting sqref="S347:S348">
    <cfRule type="expression" dxfId="663" priority="504">
      <formula>S347="無"</formula>
    </cfRule>
    <cfRule type="expression" dxfId="662" priority="505">
      <formula>S347="有"</formula>
    </cfRule>
    <cfRule type="containsBlanks" dxfId="661" priority="506">
      <formula>LEN(TRIM(S347))=0</formula>
    </cfRule>
  </conditionalFormatting>
  <conditionalFormatting sqref="T252">
    <cfRule type="notContainsBlanks" dxfId="660" priority="1471">
      <formula>LEN(TRIM(T252))&gt;0</formula>
    </cfRule>
    <cfRule type="containsBlanks" dxfId="659" priority="1472">
      <formula>LEN(TRIM(T252))=0</formula>
    </cfRule>
  </conditionalFormatting>
  <conditionalFormatting sqref="T322">
    <cfRule type="notContainsBlanks" dxfId="658" priority="69">
      <formula>LEN(TRIM(T322))&gt;0</formula>
    </cfRule>
    <cfRule type="containsBlanks" dxfId="657" priority="70">
      <formula>LEN(TRIM(T322))=0</formula>
    </cfRule>
  </conditionalFormatting>
  <conditionalFormatting sqref="T435">
    <cfRule type="containsBlanks" dxfId="656" priority="207">
      <formula>LEN(TRIM(T435))=0</formula>
    </cfRule>
    <cfRule type="notContainsBlanks" dxfId="655" priority="208">
      <formula>LEN(TRIM(T435))&gt;0</formula>
    </cfRule>
  </conditionalFormatting>
  <conditionalFormatting sqref="T965:T966">
    <cfRule type="containsBlanks" dxfId="654" priority="146">
      <formula>LEN(TRIM(T965))=0</formula>
    </cfRule>
    <cfRule type="notContainsBlanks" dxfId="653" priority="147">
      <formula>LEN(TRIM(T965))&gt;0</formula>
    </cfRule>
  </conditionalFormatting>
  <conditionalFormatting sqref="U962">
    <cfRule type="notContainsBlanks" dxfId="652" priority="913">
      <formula>LEN(TRIM(U962))&gt;0</formula>
    </cfRule>
    <cfRule type="containsBlanks" dxfId="651" priority="914">
      <formula>LEN(TRIM(U962))=0</formula>
    </cfRule>
  </conditionalFormatting>
  <conditionalFormatting sqref="V310:V311">
    <cfRule type="notContainsBlanks" dxfId="650" priority="77">
      <formula>LEN(TRIM(V310))&gt;0</formula>
    </cfRule>
    <cfRule type="containsBlanks" dxfId="649" priority="78">
      <formula>LEN(TRIM(V310))=0</formula>
    </cfRule>
  </conditionalFormatting>
  <conditionalFormatting sqref="U410">
    <cfRule type="notContainsBlanks" dxfId="648" priority="1233">
      <formula>LEN(TRIM(U410))&gt;0</formula>
    </cfRule>
    <cfRule type="containsBlanks" dxfId="647" priority="1234">
      <formula>LEN(TRIM(U410))=0</formula>
    </cfRule>
  </conditionalFormatting>
  <conditionalFormatting sqref="W297">
    <cfRule type="notContainsBlanks" dxfId="646" priority="1417">
      <formula>LEN(TRIM(W297))&gt;0</formula>
    </cfRule>
    <cfRule type="containsBlanks" dxfId="645" priority="1418">
      <formula>LEN(TRIM(W297))=0</formula>
    </cfRule>
  </conditionalFormatting>
  <conditionalFormatting sqref="W299">
    <cfRule type="notContainsBlanks" dxfId="644" priority="1405">
      <formula>LEN(TRIM(W299))&gt;0</formula>
    </cfRule>
    <cfRule type="containsBlanks" dxfId="643" priority="1406">
      <formula>LEN(TRIM(W299))=0</formula>
    </cfRule>
  </conditionalFormatting>
  <conditionalFormatting sqref="W301:W302">
    <cfRule type="notContainsBlanks" dxfId="642" priority="93">
      <formula>LEN(TRIM(W301))&gt;0</formula>
    </cfRule>
    <cfRule type="containsBlanks" dxfId="641" priority="94">
      <formula>LEN(TRIM(W301))=0</formula>
    </cfRule>
  </conditionalFormatting>
  <conditionalFormatting sqref="W661">
    <cfRule type="notContainsBlanks" dxfId="640" priority="1103">
      <formula>LEN(TRIM(W661))&gt;0</formula>
    </cfRule>
    <cfRule type="containsBlanks" dxfId="639" priority="1104">
      <formula>LEN(TRIM(W661))=0</formula>
    </cfRule>
  </conditionalFormatting>
  <conditionalFormatting sqref="W663">
    <cfRule type="notContainsBlanks" dxfId="638" priority="1101">
      <formula>LEN(TRIM(W663))&gt;0</formula>
    </cfRule>
    <cfRule type="containsBlanks" dxfId="637" priority="1102">
      <formula>LEN(TRIM(W663))=0</formula>
    </cfRule>
  </conditionalFormatting>
  <conditionalFormatting sqref="W694">
    <cfRule type="notContainsBlanks" dxfId="636" priority="1063">
      <formula>LEN(TRIM(W694))&gt;0</formula>
    </cfRule>
    <cfRule type="containsBlanks" dxfId="635" priority="1064">
      <formula>LEN(TRIM(W694))=0</formula>
    </cfRule>
  </conditionalFormatting>
  <conditionalFormatting sqref="W696">
    <cfRule type="notContainsBlanks" dxfId="634" priority="1061">
      <formula>LEN(TRIM(W696))&gt;0</formula>
    </cfRule>
    <cfRule type="containsBlanks" dxfId="633" priority="1062">
      <formula>LEN(TRIM(W696))=0</formula>
    </cfRule>
  </conditionalFormatting>
  <conditionalFormatting sqref="AB57">
    <cfRule type="containsErrors" dxfId="632" priority="2384">
      <formula>ISERROR(AB57)</formula>
    </cfRule>
    <cfRule type="containsText" dxfId="631" priority="2386" operator="containsText" text="0">
      <formula>NOT(ISERROR(SEARCH("0",AB57)))</formula>
    </cfRule>
    <cfRule type="containsText" dxfId="630" priority="2387" operator="containsText" text="根拠法令等の記載内容を再度確認してください。">
      <formula>NOT(ISERROR(SEARCH("根拠法令等の記載内容を再度確認してください。",AB57)))</formula>
    </cfRule>
  </conditionalFormatting>
  <conditionalFormatting sqref="AB60">
    <cfRule type="containsErrors" dxfId="629" priority="2380">
      <formula>ISERROR(AB60)</formula>
    </cfRule>
    <cfRule type="containsText" dxfId="628" priority="2381" operator="containsText" text="0">
      <formula>NOT(ISERROR(SEARCH("0",AB60)))</formula>
    </cfRule>
    <cfRule type="containsText" dxfId="627" priority="2382" operator="containsText" text="根拠法令等の記載内容を再度確認してください。">
      <formula>NOT(ISERROR(SEARCH("根拠法令等の記載内容を再度確認してください。",AB60)))</formula>
    </cfRule>
  </conditionalFormatting>
  <conditionalFormatting sqref="AB65">
    <cfRule type="containsErrors" dxfId="626" priority="2368">
      <formula>ISERROR(AB65)</formula>
    </cfRule>
    <cfRule type="containsText" dxfId="625" priority="2369" operator="containsText" text="0">
      <formula>NOT(ISERROR(SEARCH("0",AB65)))</formula>
    </cfRule>
    <cfRule type="containsText" dxfId="624" priority="2370" operator="containsText" text="根拠法令等の記載内容を再度確認してください。">
      <formula>NOT(ISERROR(SEARCH("根拠法令等の記載内容を再度確認してください。",AB65)))</formula>
    </cfRule>
  </conditionalFormatting>
  <conditionalFormatting sqref="AB68">
    <cfRule type="containsErrors" dxfId="623" priority="2365">
      <formula>ISERROR(AB68)</formula>
    </cfRule>
    <cfRule type="containsText" dxfId="622" priority="2366" operator="containsText" text="0">
      <formula>NOT(ISERROR(SEARCH("0",AB68)))</formula>
    </cfRule>
    <cfRule type="containsText" dxfId="621" priority="2367" operator="containsText" text="根拠法令等の記載内容を再度確認してください。">
      <formula>NOT(ISERROR(SEARCH("根拠法令等の記載内容を再度確認してください。",AB68)))</formula>
    </cfRule>
  </conditionalFormatting>
  <conditionalFormatting sqref="AB81">
    <cfRule type="containsErrors" dxfId="620" priority="2354">
      <formula>ISERROR(AB81)</formula>
    </cfRule>
    <cfRule type="containsText" dxfId="619" priority="2355" operator="containsText" text="0">
      <formula>NOT(ISERROR(SEARCH("0",AB81)))</formula>
    </cfRule>
    <cfRule type="containsText" dxfId="618" priority="2356" operator="containsText" text="根拠法令等の記載内容を再度確認してください。">
      <formula>NOT(ISERROR(SEARCH("根拠法令等の記載内容を再度確認してください。",AB81)))</formula>
    </cfRule>
  </conditionalFormatting>
  <conditionalFormatting sqref="AB87">
    <cfRule type="containsErrors" dxfId="617" priority="2347">
      <formula>ISERROR(AB87)</formula>
    </cfRule>
    <cfRule type="containsText" dxfId="616" priority="2348" operator="containsText" text="0">
      <formula>NOT(ISERROR(SEARCH("0",AB87)))</formula>
    </cfRule>
    <cfRule type="containsText" dxfId="615" priority="2349" operator="containsText" text="根拠法令等の記載内容を再度確認してください。">
      <formula>NOT(ISERROR(SEARCH("根拠法令等の記載内容を再度確認してください。",AB87)))</formula>
    </cfRule>
  </conditionalFormatting>
  <conditionalFormatting sqref="AB103">
    <cfRule type="containsErrors" dxfId="614" priority="2344">
      <formula>ISERROR(AB103)</formula>
    </cfRule>
    <cfRule type="containsText" dxfId="613" priority="2345" operator="containsText" text="0">
      <formula>NOT(ISERROR(SEARCH("0",AB103)))</formula>
    </cfRule>
    <cfRule type="containsText" dxfId="612" priority="2346" operator="containsText" text="根拠法令等の記載内容を再度確認してください。">
      <formula>NOT(ISERROR(SEARCH("根拠法令等の記載内容を再度確認してください。",AB103)))</formula>
    </cfRule>
  </conditionalFormatting>
  <conditionalFormatting sqref="AB109">
    <cfRule type="containsErrors" dxfId="611" priority="2313">
      <formula>ISERROR(AB109)</formula>
    </cfRule>
    <cfRule type="containsText" dxfId="610" priority="2314" operator="containsText" text="0">
      <formula>NOT(ISERROR(SEARCH("0",AB109)))</formula>
    </cfRule>
    <cfRule type="containsText" dxfId="609" priority="2315" operator="containsText" text="根拠法令等の記載内容を再度確認してください。">
      <formula>NOT(ISERROR(SEARCH("根拠法令等の記載内容を再度確認してください。",AB109)))</formula>
    </cfRule>
  </conditionalFormatting>
  <conditionalFormatting sqref="AB118">
    <cfRule type="containsErrors" dxfId="608" priority="2310">
      <formula>ISERROR(AB118)</formula>
    </cfRule>
    <cfRule type="containsText" dxfId="607" priority="2311" operator="containsText" text="0">
      <formula>NOT(ISERROR(SEARCH("0",AB118)))</formula>
    </cfRule>
    <cfRule type="containsText" dxfId="606" priority="2312" operator="containsText" text="根拠法令等の記載内容を再度確認してください。">
      <formula>NOT(ISERROR(SEARCH("根拠法令等の記載内容を再度確認してください。",AB118)))</formula>
    </cfRule>
  </conditionalFormatting>
  <conditionalFormatting sqref="AB125">
    <cfRule type="containsErrors" dxfId="605" priority="2307">
      <formula>ISERROR(AB125)</formula>
    </cfRule>
    <cfRule type="containsText" dxfId="604" priority="2308" operator="containsText" text="0">
      <formula>NOT(ISERROR(SEARCH("0",AB125)))</formula>
    </cfRule>
    <cfRule type="containsText" dxfId="603" priority="2309" operator="containsText" text="根拠法令等の記載内容を再度確認してください。">
      <formula>NOT(ISERROR(SEARCH("根拠法令等の記載内容を再度確認してください。",AB125)))</formula>
    </cfRule>
  </conditionalFormatting>
  <conditionalFormatting sqref="AB134">
    <cfRule type="containsErrors" dxfId="602" priority="2304">
      <formula>ISERROR(AB134)</formula>
    </cfRule>
    <cfRule type="containsText" dxfId="601" priority="2305" operator="containsText" text="0">
      <formula>NOT(ISERROR(SEARCH("0",AB134)))</formula>
    </cfRule>
    <cfRule type="containsText" dxfId="600" priority="2306" operator="containsText" text="根拠法令等の記載内容を再度確認してください。">
      <formula>NOT(ISERROR(SEARCH("根拠法令等の記載内容を再度確認してください。",AB134)))</formula>
    </cfRule>
  </conditionalFormatting>
  <conditionalFormatting sqref="AB140">
    <cfRule type="containsErrors" dxfId="599" priority="2301">
      <formula>ISERROR(AB140)</formula>
    </cfRule>
    <cfRule type="containsText" dxfId="598" priority="2302" operator="containsText" text="0">
      <formula>NOT(ISERROR(SEARCH("0",AB140)))</formula>
    </cfRule>
    <cfRule type="containsText" dxfId="597" priority="2303" operator="containsText" text="根拠法令等の記載内容を再度確認してください。">
      <formula>NOT(ISERROR(SEARCH("根拠法令等の記載内容を再度確認してください。",AB140)))</formula>
    </cfRule>
  </conditionalFormatting>
  <conditionalFormatting sqref="AB147">
    <cfRule type="containsErrors" dxfId="596" priority="2298">
      <formula>ISERROR(AB147)</formula>
    </cfRule>
    <cfRule type="containsText" dxfId="595" priority="2299" operator="containsText" text="0">
      <formula>NOT(ISERROR(SEARCH("0",AB147)))</formula>
    </cfRule>
    <cfRule type="containsText" dxfId="594" priority="2300" operator="containsText" text="根拠法令等の記載内容を再度確認してください。">
      <formula>NOT(ISERROR(SEARCH("根拠法令等の記載内容を再度確認してください。",AB147)))</formula>
    </cfRule>
  </conditionalFormatting>
  <conditionalFormatting sqref="AB164">
    <cfRule type="containsErrors" dxfId="593" priority="2291">
      <formula>ISERROR(AB164)</formula>
    </cfRule>
    <cfRule type="containsText" dxfId="592" priority="2292" operator="containsText" text="0">
      <formula>NOT(ISERROR(SEARCH("0",AB164)))</formula>
    </cfRule>
    <cfRule type="containsText" dxfId="591" priority="2293" operator="containsText" text="根拠法令等の記載内容を再度確認してください。">
      <formula>NOT(ISERROR(SEARCH("根拠法令等の記載内容を再度確認してください。",AB164)))</formula>
    </cfRule>
  </conditionalFormatting>
  <conditionalFormatting sqref="AB188">
    <cfRule type="containsErrors" dxfId="590" priority="1922">
      <formula>ISERROR(AB188)</formula>
    </cfRule>
    <cfRule type="containsText" dxfId="589" priority="1923" operator="containsText" text="0">
      <formula>NOT(ISERROR(SEARCH("0",AB188)))</formula>
    </cfRule>
    <cfRule type="containsText" dxfId="588" priority="1924" operator="containsText" text="根拠法令等の記載内容を再度確認してください。">
      <formula>NOT(ISERROR(SEARCH("根拠法令等の記載内容を再度確認してください。",AB188)))</formula>
    </cfRule>
  </conditionalFormatting>
  <conditionalFormatting sqref="AB199">
    <cfRule type="containsErrors" dxfId="587" priority="1919">
      <formula>ISERROR(AB199)</formula>
    </cfRule>
    <cfRule type="containsText" dxfId="586" priority="1920" operator="containsText" text="0">
      <formula>NOT(ISERROR(SEARCH("0",AB199)))</formula>
    </cfRule>
    <cfRule type="containsText" dxfId="585" priority="1921" operator="containsText" text="根拠法令等の記載内容を再度確認してください。">
      <formula>NOT(ISERROR(SEARCH("根拠法令等の記載内容を再度確認してください。",AB199)))</formula>
    </cfRule>
  </conditionalFormatting>
  <conditionalFormatting sqref="AB203:AB207">
    <cfRule type="containsErrors" dxfId="584" priority="1916">
      <formula>ISERROR(AB203)</formula>
    </cfRule>
    <cfRule type="containsText" dxfId="583" priority="1917" operator="containsText" text="0">
      <formula>NOT(ISERROR(SEARCH("0",AB203)))</formula>
    </cfRule>
    <cfRule type="containsText" dxfId="582" priority="1918" operator="containsText" text="根拠法令等の記載内容を再度確認してください。">
      <formula>NOT(ISERROR(SEARCH("根拠法令等の記載内容を再度確認してください。",AB203)))</formula>
    </cfRule>
  </conditionalFormatting>
  <conditionalFormatting sqref="AB242">
    <cfRule type="containsErrors" dxfId="581" priority="1913">
      <formula>ISERROR(AB242)</formula>
    </cfRule>
    <cfRule type="containsText" dxfId="580" priority="1914" operator="containsText" text="0">
      <formula>NOT(ISERROR(SEARCH("0",AB242)))</formula>
    </cfRule>
    <cfRule type="containsText" dxfId="579" priority="1915" operator="containsText" text="根拠法令等の記載内容を再度確認してください。">
      <formula>NOT(ISERROR(SEARCH("根拠法令等の記載内容を再度確認してください。",AB242)))</formula>
    </cfRule>
  </conditionalFormatting>
  <conditionalFormatting sqref="AB251">
    <cfRule type="containsErrors" dxfId="578" priority="1910">
      <formula>ISERROR(AB251)</formula>
    </cfRule>
    <cfRule type="containsText" dxfId="577" priority="1911" operator="containsText" text="0">
      <formula>NOT(ISERROR(SEARCH("0",AB251)))</formula>
    </cfRule>
    <cfRule type="containsText" dxfId="576" priority="1912" operator="containsText" text="根拠法令等の記載内容を再度確認してください。">
      <formula>NOT(ISERROR(SEARCH("根拠法令等の記載内容を再度確認してください。",AB251)))</formula>
    </cfRule>
  </conditionalFormatting>
  <conditionalFormatting sqref="AB254">
    <cfRule type="containsErrors" dxfId="575" priority="1907">
      <formula>ISERROR(AB254)</formula>
    </cfRule>
    <cfRule type="containsText" dxfId="574" priority="1908" operator="containsText" text="0">
      <formula>NOT(ISERROR(SEARCH("0",AB254)))</formula>
    </cfRule>
    <cfRule type="containsText" dxfId="573" priority="1909" operator="containsText" text="根拠法令等の記載内容を再度確認してください。">
      <formula>NOT(ISERROR(SEARCH("根拠法令等の記載内容を再度確認してください。",AB254)))</formula>
    </cfRule>
  </conditionalFormatting>
  <conditionalFormatting sqref="AB276">
    <cfRule type="containsErrors" dxfId="572" priority="1904">
      <formula>ISERROR(AB276)</formula>
    </cfRule>
    <cfRule type="containsText" dxfId="571" priority="1905" operator="containsText" text="0">
      <formula>NOT(ISERROR(SEARCH("0",AB276)))</formula>
    </cfRule>
    <cfRule type="containsText" dxfId="570" priority="1906" operator="containsText" text="根拠法令等の記載内容を再度確認してください。">
      <formula>NOT(ISERROR(SEARCH("根拠法令等の記載内容を再度確認してください。",AB276)))</formula>
    </cfRule>
  </conditionalFormatting>
  <conditionalFormatting sqref="AB283">
    <cfRule type="containsErrors" dxfId="569" priority="1901">
      <formula>ISERROR(AB283)</formula>
    </cfRule>
    <cfRule type="containsText" dxfId="568" priority="1902" operator="containsText" text="0">
      <formula>NOT(ISERROR(SEARCH("0",AB283)))</formula>
    </cfRule>
    <cfRule type="containsText" dxfId="567" priority="1903" operator="containsText" text="根拠法令等の記載内容を再度確認してください。">
      <formula>NOT(ISERROR(SEARCH("根拠法令等の記載内容を再度確認してください。",AB283)))</formula>
    </cfRule>
  </conditionalFormatting>
  <conditionalFormatting sqref="AB287">
    <cfRule type="containsErrors" dxfId="566" priority="1898">
      <formula>ISERROR(AB287)</formula>
    </cfRule>
    <cfRule type="containsText" dxfId="565" priority="1899" operator="containsText" text="0">
      <formula>NOT(ISERROR(SEARCH("0",AB287)))</formula>
    </cfRule>
    <cfRule type="containsText" dxfId="564" priority="1900" operator="containsText" text="根拠法令等の記載内容を再度確認してください。">
      <formula>NOT(ISERROR(SEARCH("根拠法令等の記載内容を再度確認してください。",AB287)))</formula>
    </cfRule>
  </conditionalFormatting>
  <conditionalFormatting sqref="AB295">
    <cfRule type="containsErrors" dxfId="563" priority="1895">
      <formula>ISERROR(AB295)</formula>
    </cfRule>
    <cfRule type="containsText" dxfId="562" priority="1896" operator="containsText" text="0">
      <formula>NOT(ISERROR(SEARCH("0",AB295)))</formula>
    </cfRule>
    <cfRule type="containsText" dxfId="561" priority="1897" operator="containsText" text="根拠法令等の記載内容を再度確認してください。">
      <formula>NOT(ISERROR(SEARCH("根拠法令等の記載内容を再度確認してください。",AB295)))</formula>
    </cfRule>
  </conditionalFormatting>
  <conditionalFormatting sqref="AB306">
    <cfRule type="containsErrors" dxfId="560" priority="706">
      <formula>ISERROR(AB306)</formula>
    </cfRule>
    <cfRule type="containsText" dxfId="559" priority="707" operator="containsText" text="0">
      <formula>NOT(ISERROR(SEARCH("0",AB306)))</formula>
    </cfRule>
    <cfRule type="containsText" dxfId="558" priority="708" operator="containsText" text="根拠法令等の記載内容を再度確認してください。">
      <formula>NOT(ISERROR(SEARCH("根拠法令等の記載内容を再度確認してください。",AB306)))</formula>
    </cfRule>
  </conditionalFormatting>
  <conditionalFormatting sqref="AB319">
    <cfRule type="containsErrors" dxfId="557" priority="639">
      <formula>ISERROR(AB319)</formula>
    </cfRule>
    <cfRule type="containsText" dxfId="556" priority="640" operator="containsText" text="0">
      <formula>NOT(ISERROR(SEARCH("0",AB319)))</formula>
    </cfRule>
    <cfRule type="containsText" dxfId="555" priority="641" operator="containsText" text="根拠法令等の記載内容を再度確認してください。">
      <formula>NOT(ISERROR(SEARCH("根拠法令等の記載内容を再度確認してください。",AB319)))</formula>
    </cfRule>
  </conditionalFormatting>
  <conditionalFormatting sqref="AB335">
    <cfRule type="containsErrors" dxfId="554" priority="1880">
      <formula>ISERROR(AB335)</formula>
    </cfRule>
    <cfRule type="containsText" dxfId="553" priority="1881" operator="containsText" text="0">
      <formula>NOT(ISERROR(SEARCH("0",AB335)))</formula>
    </cfRule>
    <cfRule type="containsText" dxfId="552" priority="1882" operator="containsText" text="根拠法令等の記載内容を再度確認してください。">
      <formula>NOT(ISERROR(SEARCH("根拠法令等の記載内容を再度確認してください。",AB335)))</formula>
    </cfRule>
  </conditionalFormatting>
  <conditionalFormatting sqref="AB346">
    <cfRule type="containsErrors" dxfId="551" priority="1883">
      <formula>ISERROR(AB346)</formula>
    </cfRule>
    <cfRule type="containsText" dxfId="550" priority="1884" operator="containsText" text="0">
      <formula>NOT(ISERROR(SEARCH("0",AB346)))</formula>
    </cfRule>
    <cfRule type="containsText" dxfId="549" priority="1885" operator="containsText" text="根拠法令等の記載内容を再度確認してください。">
      <formula>NOT(ISERROR(SEARCH("根拠法令等の記載内容を再度確認してください。",AB346)))</formula>
    </cfRule>
  </conditionalFormatting>
  <conditionalFormatting sqref="AB368">
    <cfRule type="containsErrors" dxfId="548" priority="1886">
      <formula>ISERROR(AB368)</formula>
    </cfRule>
    <cfRule type="containsText" dxfId="547" priority="1887" operator="containsText" text="0">
      <formula>NOT(ISERROR(SEARCH("0",AB368)))</formula>
    </cfRule>
    <cfRule type="containsText" dxfId="546" priority="1888" operator="containsText" text="根拠法令等の記載内容を再度確認してください。">
      <formula>NOT(ISERROR(SEARCH("根拠法令等の記載内容を再度確認してください。",AB368)))</formula>
    </cfRule>
  </conditionalFormatting>
  <conditionalFormatting sqref="AB383">
    <cfRule type="containsErrors" dxfId="545" priority="1877">
      <formula>ISERROR(AB383)</formula>
    </cfRule>
    <cfRule type="containsText" dxfId="544" priority="1878" operator="containsText" text="0">
      <formula>NOT(ISERROR(SEARCH("0",AB383)))</formula>
    </cfRule>
    <cfRule type="containsText" dxfId="543" priority="1879" operator="containsText" text="根拠法令等の記載内容を再度確認してください。">
      <formula>NOT(ISERROR(SEARCH("根拠法令等の記載内容を再度確認してください。",AB383)))</formula>
    </cfRule>
  </conditionalFormatting>
  <conditionalFormatting sqref="AB390">
    <cfRule type="containsErrors" dxfId="542" priority="1874">
      <formula>ISERROR(AB390)</formula>
    </cfRule>
    <cfRule type="containsText" dxfId="541" priority="1875" operator="containsText" text="0">
      <formula>NOT(ISERROR(SEARCH("0",AB390)))</formula>
    </cfRule>
    <cfRule type="containsText" dxfId="540" priority="1876" operator="containsText" text="根拠法令等の記載内容を再度確認してください。">
      <formula>NOT(ISERROR(SEARCH("根拠法令等の記載内容を再度確認してください。",AB390)))</formula>
    </cfRule>
  </conditionalFormatting>
  <conditionalFormatting sqref="AB395">
    <cfRule type="containsErrors" dxfId="539" priority="1871">
      <formula>ISERROR(AB395)</formula>
    </cfRule>
    <cfRule type="containsText" dxfId="538" priority="1872" operator="containsText" text="0">
      <formula>NOT(ISERROR(SEARCH("0",AB395)))</formula>
    </cfRule>
    <cfRule type="containsText" dxfId="537" priority="1873" operator="containsText" text="根拠法令等の記載内容を再度確認してください。">
      <formula>NOT(ISERROR(SEARCH("根拠法令等の記載内容を再度確認してください。",AB395)))</formula>
    </cfRule>
  </conditionalFormatting>
  <conditionalFormatting sqref="AB403">
    <cfRule type="containsErrors" dxfId="536" priority="1868">
      <formula>ISERROR(AB403)</formula>
    </cfRule>
    <cfRule type="containsText" dxfId="535" priority="1869" operator="containsText" text="0">
      <formula>NOT(ISERROR(SEARCH("0",AB403)))</formula>
    </cfRule>
    <cfRule type="containsText" dxfId="534" priority="1870" operator="containsText" text="根拠法令等の記載内容を再度確認してください。">
      <formula>NOT(ISERROR(SEARCH("根拠法令等の記載内容を再度確認してください。",AB403)))</formula>
    </cfRule>
  </conditionalFormatting>
  <conditionalFormatting sqref="AB416">
    <cfRule type="containsErrors" dxfId="533" priority="1865">
      <formula>ISERROR(AB416)</formula>
    </cfRule>
    <cfRule type="containsText" dxfId="532" priority="1866" operator="containsText" text="0">
      <formula>NOT(ISERROR(SEARCH("0",AB416)))</formula>
    </cfRule>
    <cfRule type="containsText" dxfId="531" priority="1867" operator="containsText" text="根拠法令等の記載内容を再度確認してください。">
      <formula>NOT(ISERROR(SEARCH("根拠法令等の記載内容を再度確認してください。",AB416)))</formula>
    </cfRule>
  </conditionalFormatting>
  <conditionalFormatting sqref="AB420">
    <cfRule type="containsErrors" dxfId="530" priority="1862">
      <formula>ISERROR(AB420)</formula>
    </cfRule>
    <cfRule type="containsText" dxfId="529" priority="1863" operator="containsText" text="0">
      <formula>NOT(ISERROR(SEARCH("0",AB420)))</formula>
    </cfRule>
    <cfRule type="containsText" dxfId="528" priority="1864" operator="containsText" text="根拠法令等の記載内容を再度確認してください。">
      <formula>NOT(ISERROR(SEARCH("根拠法令等の記載内容を再度確認してください。",AB420)))</formula>
    </cfRule>
  </conditionalFormatting>
  <conditionalFormatting sqref="AB427">
    <cfRule type="containsErrors" dxfId="527" priority="1859">
      <formula>ISERROR(AB427)</formula>
    </cfRule>
    <cfRule type="containsText" dxfId="526" priority="1860" operator="containsText" text="0">
      <formula>NOT(ISERROR(SEARCH("0",AB427)))</formula>
    </cfRule>
    <cfRule type="containsText" dxfId="525" priority="1861" operator="containsText" text="根拠法令等の記載内容を再度確認してください。">
      <formula>NOT(ISERROR(SEARCH("根拠法令等の記載内容を再度確認してください。",AB427)))</formula>
    </cfRule>
  </conditionalFormatting>
  <conditionalFormatting sqref="AB441">
    <cfRule type="containsErrors" dxfId="524" priority="1856">
      <formula>ISERROR(AB441)</formula>
    </cfRule>
    <cfRule type="containsText" dxfId="523" priority="1857" operator="containsText" text="0">
      <formula>NOT(ISERROR(SEARCH("0",AB441)))</formula>
    </cfRule>
    <cfRule type="containsText" dxfId="522" priority="1858" operator="containsText" text="根拠法令等の記載内容を再度確認してください。">
      <formula>NOT(ISERROR(SEARCH("根拠法令等の記載内容を再度確認してください。",AB441)))</formula>
    </cfRule>
  </conditionalFormatting>
  <conditionalFormatting sqref="AB444">
    <cfRule type="containsErrors" dxfId="521" priority="1853">
      <formula>ISERROR(AB444)</formula>
    </cfRule>
    <cfRule type="containsText" dxfId="520" priority="1854" operator="containsText" text="0">
      <formula>NOT(ISERROR(SEARCH("0",AB444)))</formula>
    </cfRule>
    <cfRule type="containsText" dxfId="519" priority="1855" operator="containsText" text="根拠法令等の記載内容を再度確認してください。">
      <formula>NOT(ISERROR(SEARCH("根拠法令等の記載内容を再度確認してください。",AB444)))</formula>
    </cfRule>
  </conditionalFormatting>
  <conditionalFormatting sqref="AB461">
    <cfRule type="containsErrors" dxfId="518" priority="1928">
      <formula>ISERROR(AB461)</formula>
    </cfRule>
    <cfRule type="containsText" dxfId="517" priority="1929" operator="containsText" text="0">
      <formula>NOT(ISERROR(SEARCH("0",AB461)))</formula>
    </cfRule>
    <cfRule type="containsText" dxfId="516" priority="1930" operator="containsText" text="根拠法令等の記載内容を再度確認してください。">
      <formula>NOT(ISERROR(SEARCH("根拠法令等の記載内容を再度確認してください。",AB461)))</formula>
    </cfRule>
  </conditionalFormatting>
  <conditionalFormatting sqref="AB480">
    <cfRule type="containsErrors" dxfId="515" priority="1850">
      <formula>ISERROR(AB480)</formula>
    </cfRule>
    <cfRule type="containsText" dxfId="514" priority="1851" operator="containsText" text="0">
      <formula>NOT(ISERROR(SEARCH("0",AB480)))</formula>
    </cfRule>
    <cfRule type="containsText" dxfId="513" priority="1852" operator="containsText" text="根拠法令等の記載内容を再度確認してください。">
      <formula>NOT(ISERROR(SEARCH("根拠法令等の記載内容を再度確認してください。",AB480)))</formula>
    </cfRule>
  </conditionalFormatting>
  <conditionalFormatting sqref="AB494">
    <cfRule type="containsErrors" dxfId="512" priority="1847">
      <formula>ISERROR(AB494)</formula>
    </cfRule>
    <cfRule type="containsText" dxfId="511" priority="1848" operator="containsText" text="0">
      <formula>NOT(ISERROR(SEARCH("0",AB494)))</formula>
    </cfRule>
    <cfRule type="containsText" dxfId="510" priority="1849" operator="containsText" text="根拠法令等の記載内容を再度確認してください。">
      <formula>NOT(ISERROR(SEARCH("根拠法令等の記載内容を再度確認してください。",AB494)))</formula>
    </cfRule>
  </conditionalFormatting>
  <conditionalFormatting sqref="AB521">
    <cfRule type="containsErrors" dxfId="509" priority="1844">
      <formula>ISERROR(AB521)</formula>
    </cfRule>
    <cfRule type="containsText" dxfId="508" priority="1845" operator="containsText" text="0">
      <formula>NOT(ISERROR(SEARCH("0",AB521)))</formula>
    </cfRule>
    <cfRule type="containsText" dxfId="507" priority="1846" operator="containsText" text="根拠法令等の記載内容を再度確認してください。">
      <formula>NOT(ISERROR(SEARCH("根拠法令等の記載内容を再度確認してください。",AB521)))</formula>
    </cfRule>
  </conditionalFormatting>
  <conditionalFormatting sqref="AB541">
    <cfRule type="containsErrors" dxfId="506" priority="1841">
      <formula>ISERROR(AB541)</formula>
    </cfRule>
    <cfRule type="containsText" dxfId="505" priority="1842" operator="containsText" text="0">
      <formula>NOT(ISERROR(SEARCH("0",AB541)))</formula>
    </cfRule>
    <cfRule type="containsText" dxfId="504" priority="1843" operator="containsText" text="根拠法令等の記載内容を再度確認してください。">
      <formula>NOT(ISERROR(SEARCH("根拠法令等の記載内容を再度確認してください。",AB541)))</formula>
    </cfRule>
  </conditionalFormatting>
  <conditionalFormatting sqref="AB563">
    <cfRule type="containsErrors" dxfId="503" priority="1838">
      <formula>ISERROR(AB563)</formula>
    </cfRule>
    <cfRule type="containsText" dxfId="502" priority="1839" operator="containsText" text="0">
      <formula>NOT(ISERROR(SEARCH("0",AB563)))</formula>
    </cfRule>
    <cfRule type="containsText" dxfId="501" priority="1840" operator="containsText" text="根拠法令等の記載内容を再度確認してください。">
      <formula>NOT(ISERROR(SEARCH("根拠法令等の記載内容を再度確認してください。",AB563)))</formula>
    </cfRule>
  </conditionalFormatting>
  <conditionalFormatting sqref="AB596">
    <cfRule type="containsErrors" dxfId="500" priority="1835">
      <formula>ISERROR(AB596)</formula>
    </cfRule>
    <cfRule type="containsText" dxfId="499" priority="1836" operator="containsText" text="0">
      <formula>NOT(ISERROR(SEARCH("0",AB596)))</formula>
    </cfRule>
    <cfRule type="containsText" dxfId="498" priority="1837" operator="containsText" text="根拠法令等の記載内容を再度確認してください。">
      <formula>NOT(ISERROR(SEARCH("根拠法令等の記載内容を再度確認してください。",AB596)))</formula>
    </cfRule>
  </conditionalFormatting>
  <conditionalFormatting sqref="AB601">
    <cfRule type="containsErrors" dxfId="497" priority="129">
      <formula>ISERROR(AB601)</formula>
    </cfRule>
    <cfRule type="containsText" dxfId="496" priority="130" operator="containsText" text="0">
      <formula>NOT(ISERROR(SEARCH("0",AB601)))</formula>
    </cfRule>
    <cfRule type="containsText" dxfId="495" priority="131" operator="containsText" text="根拠法令等の記載内容を再度確認してください。">
      <formula>NOT(ISERROR(SEARCH("根拠法令等の記載内容を再度確認してください。",AB601)))</formula>
    </cfRule>
  </conditionalFormatting>
  <conditionalFormatting sqref="AB613">
    <cfRule type="containsErrors" dxfId="494" priority="1829">
      <formula>ISERROR(AB613)</formula>
    </cfRule>
    <cfRule type="containsText" dxfId="493" priority="1830" operator="containsText" text="0">
      <formula>NOT(ISERROR(SEARCH("0",AB613)))</formula>
    </cfRule>
    <cfRule type="containsText" dxfId="492" priority="1831" operator="containsText" text="根拠法令等の記載内容を再度確認してください。">
      <formula>NOT(ISERROR(SEARCH("根拠法令等の記載内容を再度確認してください。",AB613)))</formula>
    </cfRule>
  </conditionalFormatting>
  <conditionalFormatting sqref="AB625">
    <cfRule type="containsErrors" dxfId="491" priority="1826">
      <formula>ISERROR(AB625)</formula>
    </cfRule>
    <cfRule type="containsText" dxfId="490" priority="1827" operator="containsText" text="0">
      <formula>NOT(ISERROR(SEARCH("0",AB625)))</formula>
    </cfRule>
    <cfRule type="containsText" dxfId="489" priority="1828" operator="containsText" text="根拠法令等の記載内容を再度確認してください。">
      <formula>NOT(ISERROR(SEARCH("根拠法令等の記載内容を再度確認してください。",AB625)))</formula>
    </cfRule>
  </conditionalFormatting>
  <conditionalFormatting sqref="AB629">
    <cfRule type="containsErrors" dxfId="488" priority="1823">
      <formula>ISERROR(AB629)</formula>
    </cfRule>
    <cfRule type="containsText" dxfId="487" priority="1824" operator="containsText" text="0">
      <formula>NOT(ISERROR(SEARCH("0",AB629)))</formula>
    </cfRule>
    <cfRule type="containsText" dxfId="486" priority="1825" operator="containsText" text="根拠法令等の記載内容を再度確認してください。">
      <formula>NOT(ISERROR(SEARCH("根拠法令等の記載内容を再度確認してください。",AB629)))</formula>
    </cfRule>
  </conditionalFormatting>
  <conditionalFormatting sqref="AB634">
    <cfRule type="containsErrors" dxfId="485" priority="1820">
      <formula>ISERROR(AB634)</formula>
    </cfRule>
    <cfRule type="containsText" dxfId="484" priority="1821" operator="containsText" text="0">
      <formula>NOT(ISERROR(SEARCH("0",AB634)))</formula>
    </cfRule>
    <cfRule type="containsText" dxfId="483" priority="1822" operator="containsText" text="根拠法令等の記載内容を再度確認してください。">
      <formula>NOT(ISERROR(SEARCH("根拠法令等の記載内容を再度確認してください。",AB634)))</formula>
    </cfRule>
  </conditionalFormatting>
  <conditionalFormatting sqref="AB642">
    <cfRule type="containsErrors" dxfId="482" priority="1817">
      <formula>ISERROR(AB642)</formula>
    </cfRule>
    <cfRule type="containsText" dxfId="481" priority="1818" operator="containsText" text="0">
      <formula>NOT(ISERROR(SEARCH("0",AB642)))</formula>
    </cfRule>
    <cfRule type="containsText" dxfId="480" priority="1819" operator="containsText" text="根拠法令等の記載内容を再度確認してください。">
      <formula>NOT(ISERROR(SEARCH("根拠法令等の記載内容を再度確認してください。",AB642)))</formula>
    </cfRule>
  </conditionalFormatting>
  <conditionalFormatting sqref="AB648">
    <cfRule type="containsErrors" dxfId="479" priority="1814">
      <formula>ISERROR(AB648)</formula>
    </cfRule>
    <cfRule type="containsText" dxfId="478" priority="1815" operator="containsText" text="0">
      <formula>NOT(ISERROR(SEARCH("0",AB648)))</formula>
    </cfRule>
    <cfRule type="containsText" dxfId="477" priority="1816" operator="containsText" text="根拠法令等の記載内容を再度確認してください。">
      <formula>NOT(ISERROR(SEARCH("根拠法令等の記載内容を再度確認してください。",AB648)))</formula>
    </cfRule>
  </conditionalFormatting>
  <conditionalFormatting sqref="AB655">
    <cfRule type="containsErrors" dxfId="476" priority="1811">
      <formula>ISERROR(AB655)</formula>
    </cfRule>
    <cfRule type="containsText" dxfId="475" priority="1812" operator="containsText" text="0">
      <formula>NOT(ISERROR(SEARCH("0",AB655)))</formula>
    </cfRule>
    <cfRule type="containsText" dxfId="474" priority="1813" operator="containsText" text="根拠法令等の記載内容を再度確認してください。">
      <formula>NOT(ISERROR(SEARCH("根拠法令等の記載内容を再度確認してください。",AB655)))</formula>
    </cfRule>
  </conditionalFormatting>
  <conditionalFormatting sqref="AB660">
    <cfRule type="containsErrors" dxfId="473" priority="1808">
      <formula>ISERROR(AB660)</formula>
    </cfRule>
    <cfRule type="containsText" dxfId="472" priority="1809" operator="containsText" text="0">
      <formula>NOT(ISERROR(SEARCH("0",AB660)))</formula>
    </cfRule>
    <cfRule type="containsText" dxfId="471" priority="1810" operator="containsText" text="根拠法令等の記載内容を再度確認してください。">
      <formula>NOT(ISERROR(SEARCH("根拠法令等の記載内容を再度確認してください。",AB660)))</formula>
    </cfRule>
  </conditionalFormatting>
  <conditionalFormatting sqref="AB668">
    <cfRule type="containsErrors" dxfId="470" priority="1805">
      <formula>ISERROR(AB668)</formula>
    </cfRule>
    <cfRule type="containsText" dxfId="469" priority="1806" operator="containsText" text="0">
      <formula>NOT(ISERROR(SEARCH("0",AB668)))</formula>
    </cfRule>
    <cfRule type="containsText" dxfId="468" priority="1807" operator="containsText" text="根拠法令等の記載内容を再度確認してください。">
      <formula>NOT(ISERROR(SEARCH("根拠法令等の記載内容を再度確認してください。",AB668)))</formula>
    </cfRule>
  </conditionalFormatting>
  <conditionalFormatting sqref="AB672">
    <cfRule type="containsErrors" dxfId="467" priority="1802">
      <formula>ISERROR(AB672)</formula>
    </cfRule>
    <cfRule type="containsText" dxfId="466" priority="1803" operator="containsText" text="0">
      <formula>NOT(ISERROR(SEARCH("0",AB672)))</formula>
    </cfRule>
    <cfRule type="containsText" dxfId="465" priority="1804" operator="containsText" text="根拠法令等の記載内容を再度確認してください。">
      <formula>NOT(ISERROR(SEARCH("根拠法令等の記載内容を再度確認してください。",AB672)))</formula>
    </cfRule>
  </conditionalFormatting>
  <conditionalFormatting sqref="AB676">
    <cfRule type="containsErrors" dxfId="464" priority="1799">
      <formula>ISERROR(AB676)</formula>
    </cfRule>
    <cfRule type="containsText" dxfId="463" priority="1800" operator="containsText" text="0">
      <formula>NOT(ISERROR(SEARCH("0",AB676)))</formula>
    </cfRule>
    <cfRule type="containsText" dxfId="462" priority="1801" operator="containsText" text="根拠法令等の記載内容を再度確認してください。">
      <formula>NOT(ISERROR(SEARCH("根拠法令等の記載内容を再度確認してください。",AB676)))</formula>
    </cfRule>
  </conditionalFormatting>
  <conditionalFormatting sqref="AB680">
    <cfRule type="containsErrors" dxfId="461" priority="1796">
      <formula>ISERROR(AB680)</formula>
    </cfRule>
    <cfRule type="containsText" dxfId="460" priority="1797" operator="containsText" text="0">
      <formula>NOT(ISERROR(SEARCH("0",AB680)))</formula>
    </cfRule>
    <cfRule type="containsText" dxfId="459" priority="1798" operator="containsText" text="根拠法令等の記載内容を再度確認してください。">
      <formula>NOT(ISERROR(SEARCH("根拠法令等の記載内容を再度確認してください。",AB680)))</formula>
    </cfRule>
  </conditionalFormatting>
  <conditionalFormatting sqref="AB690">
    <cfRule type="containsErrors" dxfId="458" priority="1793">
      <formula>ISERROR(AB690)</formula>
    </cfRule>
    <cfRule type="containsText" dxfId="457" priority="1794" operator="containsText" text="0">
      <formula>NOT(ISERROR(SEARCH("0",AB690)))</formula>
    </cfRule>
    <cfRule type="containsText" dxfId="456" priority="1795" operator="containsText" text="根拠法令等の記載内容を再度確認してください。">
      <formula>NOT(ISERROR(SEARCH("根拠法令等の記載内容を再度確認してください。",AB690)))</formula>
    </cfRule>
  </conditionalFormatting>
  <conditionalFormatting sqref="AB693">
    <cfRule type="containsErrors" dxfId="455" priority="1790">
      <formula>ISERROR(AB693)</formula>
    </cfRule>
    <cfRule type="containsText" dxfId="454" priority="1791" operator="containsText" text="0">
      <formula>NOT(ISERROR(SEARCH("0",AB693)))</formula>
    </cfRule>
    <cfRule type="containsText" dxfId="453" priority="1792" operator="containsText" text="根拠法令等の記載内容を再度確認してください。">
      <formula>NOT(ISERROR(SEARCH("根拠法令等の記載内容を再度確認してください。",AB693)))</formula>
    </cfRule>
  </conditionalFormatting>
  <conditionalFormatting sqref="AB701">
    <cfRule type="containsErrors" dxfId="452" priority="1787">
      <formula>ISERROR(AB701)</formula>
    </cfRule>
    <cfRule type="containsText" dxfId="451" priority="1788" operator="containsText" text="0">
      <formula>NOT(ISERROR(SEARCH("0",AB701)))</formula>
    </cfRule>
    <cfRule type="containsText" dxfId="450" priority="1789" operator="containsText" text="根拠法令等の記載内容を再度確認してください。">
      <formula>NOT(ISERROR(SEARCH("根拠法令等の記載内容を再度確認してください。",AB701)))</formula>
    </cfRule>
  </conditionalFormatting>
  <conditionalFormatting sqref="AB705">
    <cfRule type="containsErrors" dxfId="449" priority="1784">
      <formula>ISERROR(AB705)</formula>
    </cfRule>
    <cfRule type="containsText" dxfId="448" priority="1785" operator="containsText" text="0">
      <formula>NOT(ISERROR(SEARCH("0",AB705)))</formula>
    </cfRule>
    <cfRule type="containsText" dxfId="447" priority="1786" operator="containsText" text="根拠法令等の記載内容を再度確認してください。">
      <formula>NOT(ISERROR(SEARCH("根拠法令等の記載内容を再度確認してください。",AB705)))</formula>
    </cfRule>
  </conditionalFormatting>
  <conditionalFormatting sqref="AB710">
    <cfRule type="containsErrors" dxfId="446" priority="1781">
      <formula>ISERROR(AB710)</formula>
    </cfRule>
    <cfRule type="containsText" dxfId="445" priority="1782" operator="containsText" text="0">
      <formula>NOT(ISERROR(SEARCH("0",AB710)))</formula>
    </cfRule>
    <cfRule type="containsText" dxfId="444" priority="1783" operator="containsText" text="根拠法令等の記載内容を再度確認してください。">
      <formula>NOT(ISERROR(SEARCH("根拠法令等の記載内容を再度確認してください。",AB710)))</formula>
    </cfRule>
  </conditionalFormatting>
  <conditionalFormatting sqref="AB720">
    <cfRule type="containsErrors" dxfId="443" priority="636">
      <formula>ISERROR(AB720)</formula>
    </cfRule>
    <cfRule type="containsText" dxfId="442" priority="637" operator="containsText" text="0">
      <formula>NOT(ISERROR(SEARCH("0",AB720)))</formula>
    </cfRule>
    <cfRule type="containsText" dxfId="441" priority="638" operator="containsText" text="根拠法令等の記載内容を再度確認してください。">
      <formula>NOT(ISERROR(SEARCH("根拠法令等の記載内容を再度確認してください。",AB720)))</formula>
    </cfRule>
  </conditionalFormatting>
  <conditionalFormatting sqref="AB725">
    <cfRule type="containsErrors" dxfId="440" priority="633">
      <formula>ISERROR(AB725)</formula>
    </cfRule>
    <cfRule type="containsText" dxfId="439" priority="634" operator="containsText" text="0">
      <formula>NOT(ISERROR(SEARCH("0",AB725)))</formula>
    </cfRule>
    <cfRule type="containsText" dxfId="438" priority="635" operator="containsText" text="根拠法令等の記載内容を再度確認してください。">
      <formula>NOT(ISERROR(SEARCH("根拠法令等の記載内容を再度確認してください。",AB725)))</formula>
    </cfRule>
  </conditionalFormatting>
  <conditionalFormatting sqref="AB739">
    <cfRule type="containsErrors" dxfId="437" priority="1772">
      <formula>ISERROR(AB739)</formula>
    </cfRule>
    <cfRule type="containsText" dxfId="436" priority="1773" operator="containsText" text="0">
      <formula>NOT(ISERROR(SEARCH("0",AB739)))</formula>
    </cfRule>
    <cfRule type="containsText" dxfId="435" priority="1774" operator="containsText" text="根拠法令等の記載内容を再度確認してください。">
      <formula>NOT(ISERROR(SEARCH("根拠法令等の記載内容を再度確認してください。",AB739)))</formula>
    </cfRule>
  </conditionalFormatting>
  <conditionalFormatting sqref="AB746">
    <cfRule type="containsErrors" dxfId="434" priority="1769">
      <formula>ISERROR(AB746)</formula>
    </cfRule>
    <cfRule type="containsText" dxfId="433" priority="1770" operator="containsText" text="0">
      <formula>NOT(ISERROR(SEARCH("0",AB746)))</formula>
    </cfRule>
    <cfRule type="containsText" dxfId="432" priority="1771" operator="containsText" text="根拠法令等の記載内容を再度確認してください。">
      <formula>NOT(ISERROR(SEARCH("根拠法令等の記載内容を再度確認してください。",AB746)))</formula>
    </cfRule>
  </conditionalFormatting>
  <conditionalFormatting sqref="AB769">
    <cfRule type="containsErrors" dxfId="431" priority="1766">
      <formula>ISERROR(AB769)</formula>
    </cfRule>
    <cfRule type="containsText" dxfId="430" priority="1767" operator="containsText" text="0">
      <formula>NOT(ISERROR(SEARCH("0",AB769)))</formula>
    </cfRule>
    <cfRule type="containsText" dxfId="429" priority="1768" operator="containsText" text="根拠法令等の記載内容を再度確認してください。">
      <formula>NOT(ISERROR(SEARCH("根拠法令等の記載内容を再度確認してください。",AB769)))</formula>
    </cfRule>
  </conditionalFormatting>
  <conditionalFormatting sqref="AB790">
    <cfRule type="containsErrors" dxfId="428" priority="1763">
      <formula>ISERROR(AB790)</formula>
    </cfRule>
    <cfRule type="containsText" dxfId="427" priority="1764" operator="containsText" text="0">
      <formula>NOT(ISERROR(SEARCH("0",AB790)))</formula>
    </cfRule>
    <cfRule type="containsText" dxfId="426" priority="1765" operator="containsText" text="根拠法令等の記載内容を再度確認してください。">
      <formula>NOT(ISERROR(SEARCH("根拠法令等の記載内容を再度確認してください。",AB790)))</formula>
    </cfRule>
  </conditionalFormatting>
  <conditionalFormatting sqref="AB809">
    <cfRule type="containsErrors" dxfId="425" priority="1760">
      <formula>ISERROR(AB809)</formula>
    </cfRule>
    <cfRule type="containsText" dxfId="424" priority="1761" operator="containsText" text="0">
      <formula>NOT(ISERROR(SEARCH("0",AB809)))</formula>
    </cfRule>
    <cfRule type="containsText" dxfId="423" priority="1762" operator="containsText" text="根拠法令等の記載内容を再度確認してください。">
      <formula>NOT(ISERROR(SEARCH("根拠法令等の記載内容を再度確認してください。",AB809)))</formula>
    </cfRule>
  </conditionalFormatting>
  <conditionalFormatting sqref="AB817">
    <cfRule type="containsErrors" dxfId="422" priority="1757">
      <formula>ISERROR(AB817)</formula>
    </cfRule>
    <cfRule type="containsText" dxfId="421" priority="1758" operator="containsText" text="0">
      <formula>NOT(ISERROR(SEARCH("0",AB817)))</formula>
    </cfRule>
    <cfRule type="containsText" dxfId="420" priority="1759" operator="containsText" text="根拠法令等の記載内容を再度確認してください。">
      <formula>NOT(ISERROR(SEARCH("根拠法令等の記載内容を再度確認してください。",AB817)))</formula>
    </cfRule>
  </conditionalFormatting>
  <conditionalFormatting sqref="AB824">
    <cfRule type="containsErrors" dxfId="419" priority="1754">
      <formula>ISERROR(AB824)</formula>
    </cfRule>
    <cfRule type="containsText" dxfId="418" priority="1755" operator="containsText" text="0">
      <formula>NOT(ISERROR(SEARCH("0",AB824)))</formula>
    </cfRule>
    <cfRule type="containsText" dxfId="417" priority="1756" operator="containsText" text="根拠法令等の記載内容を再度確認してください。">
      <formula>NOT(ISERROR(SEARCH("根拠法令等の記載内容を再度確認してください。",AB824)))</formula>
    </cfRule>
  </conditionalFormatting>
  <conditionalFormatting sqref="AB833">
    <cfRule type="containsErrors" dxfId="416" priority="1751">
      <formula>ISERROR(AB833)</formula>
    </cfRule>
    <cfRule type="containsText" dxfId="415" priority="1752" operator="containsText" text="0">
      <formula>NOT(ISERROR(SEARCH("0",AB833)))</formula>
    </cfRule>
    <cfRule type="containsText" dxfId="414" priority="1753" operator="containsText" text="根拠法令等の記載内容を再度確認してください。">
      <formula>NOT(ISERROR(SEARCH("根拠法令等の記載内容を再度確認してください。",AB833)))</formula>
    </cfRule>
  </conditionalFormatting>
  <conditionalFormatting sqref="AB838">
    <cfRule type="containsErrors" dxfId="413" priority="1748">
      <formula>ISERROR(AB838)</formula>
    </cfRule>
    <cfRule type="containsText" dxfId="412" priority="1749" operator="containsText" text="0">
      <formula>NOT(ISERROR(SEARCH("0",AB838)))</formula>
    </cfRule>
    <cfRule type="containsText" dxfId="411" priority="1750" operator="containsText" text="根拠法令等の記載内容を再度確認してください。">
      <formula>NOT(ISERROR(SEARCH("根拠法令等の記載内容を再度確認してください。",AB838)))</formula>
    </cfRule>
  </conditionalFormatting>
  <conditionalFormatting sqref="AB849">
    <cfRule type="containsErrors" dxfId="410" priority="1745">
      <formula>ISERROR(AB849)</formula>
    </cfRule>
    <cfRule type="containsText" dxfId="409" priority="1746" operator="containsText" text="0">
      <formula>NOT(ISERROR(SEARCH("0",AB849)))</formula>
    </cfRule>
    <cfRule type="containsText" dxfId="408" priority="1747" operator="containsText" text="根拠法令等の記載内容を再度確認してください。">
      <formula>NOT(ISERROR(SEARCH("根拠法令等の記載内容を再度確認してください。",AB849)))</formula>
    </cfRule>
  </conditionalFormatting>
  <conditionalFormatting sqref="AB855">
    <cfRule type="containsErrors" dxfId="407" priority="630">
      <formula>ISERROR(AB855)</formula>
    </cfRule>
    <cfRule type="containsText" dxfId="406" priority="631" operator="containsText" text="0">
      <formula>NOT(ISERROR(SEARCH("0",AB855)))</formula>
    </cfRule>
    <cfRule type="containsText" dxfId="405" priority="632" operator="containsText" text="根拠法令等の記載内容を再度確認してください。">
      <formula>NOT(ISERROR(SEARCH("根拠法令等の記載内容を再度確認してください。",AB855)))</formula>
    </cfRule>
  </conditionalFormatting>
  <conditionalFormatting sqref="AB864">
    <cfRule type="containsErrors" dxfId="404" priority="1739">
      <formula>ISERROR(AB864)</formula>
    </cfRule>
    <cfRule type="containsText" dxfId="403" priority="1740" operator="containsText" text="0">
      <formula>NOT(ISERROR(SEARCH("0",AB864)))</formula>
    </cfRule>
    <cfRule type="containsText" dxfId="402" priority="1741" operator="containsText" text="根拠法令等の記載内容を再度確認してください。">
      <formula>NOT(ISERROR(SEARCH("根拠法令等の記載内容を再度確認してください。",AB864)))</formula>
    </cfRule>
  </conditionalFormatting>
  <conditionalFormatting sqref="AB869">
    <cfRule type="containsErrors" dxfId="401" priority="1736">
      <formula>ISERROR(AB869)</formula>
    </cfRule>
    <cfRule type="containsText" dxfId="400" priority="1737" operator="containsText" text="0">
      <formula>NOT(ISERROR(SEARCH("0",AB869)))</formula>
    </cfRule>
    <cfRule type="containsText" dxfId="399" priority="1738" operator="containsText" text="根拠法令等の記載内容を再度確認してください。">
      <formula>NOT(ISERROR(SEARCH("根拠法令等の記載内容を再度確認してください。",AB869)))</formula>
    </cfRule>
  </conditionalFormatting>
  <conditionalFormatting sqref="AB874">
    <cfRule type="containsErrors" dxfId="398" priority="1733">
      <formula>ISERROR(AB874)</formula>
    </cfRule>
    <cfRule type="containsText" dxfId="397" priority="1734" operator="containsText" text="0">
      <formula>NOT(ISERROR(SEARCH("0",AB874)))</formula>
    </cfRule>
    <cfRule type="containsText" dxfId="396" priority="1735" operator="containsText" text="根拠法令等の記載内容を再度確認してください。">
      <formula>NOT(ISERROR(SEARCH("根拠法令等の記載内容を再度確認してください。",AB874)))</formula>
    </cfRule>
  </conditionalFormatting>
  <conditionalFormatting sqref="AB881">
    <cfRule type="containsErrors" dxfId="395" priority="1730">
      <formula>ISERROR(AB881)</formula>
    </cfRule>
    <cfRule type="containsText" dxfId="394" priority="1731" operator="containsText" text="0">
      <formula>NOT(ISERROR(SEARCH("0",AB881)))</formula>
    </cfRule>
    <cfRule type="containsText" dxfId="393" priority="1732" operator="containsText" text="根拠法令等の記載内容を再度確認してください。">
      <formula>NOT(ISERROR(SEARCH("根拠法令等の記載内容を再度確認してください。",AB881)))</formula>
    </cfRule>
  </conditionalFormatting>
  <conditionalFormatting sqref="AB889">
    <cfRule type="containsErrors" dxfId="392" priority="1727">
      <formula>ISERROR(AB889)</formula>
    </cfRule>
    <cfRule type="containsText" dxfId="391" priority="1728" operator="containsText" text="0">
      <formula>NOT(ISERROR(SEARCH("0",AB889)))</formula>
    </cfRule>
    <cfRule type="containsText" dxfId="390" priority="1729" operator="containsText" text="根拠法令等の記載内容を再度確認してください。">
      <formula>NOT(ISERROR(SEARCH("根拠法令等の記載内容を再度確認してください。",AB889)))</formula>
    </cfRule>
  </conditionalFormatting>
  <conditionalFormatting sqref="AB892">
    <cfRule type="containsErrors" dxfId="389" priority="1724">
      <formula>ISERROR(AB892)</formula>
    </cfRule>
    <cfRule type="containsText" dxfId="388" priority="1725" operator="containsText" text="0">
      <formula>NOT(ISERROR(SEARCH("0",AB892)))</formula>
    </cfRule>
    <cfRule type="containsText" dxfId="387" priority="1726" operator="containsText" text="根拠法令等の記載内容を再度確認してください。">
      <formula>NOT(ISERROR(SEARCH("根拠法令等の記載内容を再度確認してください。",AB892)))</formula>
    </cfRule>
  </conditionalFormatting>
  <conditionalFormatting sqref="AB898">
    <cfRule type="containsErrors" dxfId="386" priority="1721">
      <formula>ISERROR(AB898)</formula>
    </cfRule>
    <cfRule type="containsText" dxfId="385" priority="1722" operator="containsText" text="0">
      <formula>NOT(ISERROR(SEARCH("0",AB898)))</formula>
    </cfRule>
    <cfRule type="containsText" dxfId="384" priority="1723" operator="containsText" text="根拠法令等の記載内容を再度確認してください。">
      <formula>NOT(ISERROR(SEARCH("根拠法令等の記載内容を再度確認してください。",AB898)))</formula>
    </cfRule>
  </conditionalFormatting>
  <conditionalFormatting sqref="AB906">
    <cfRule type="containsErrors" dxfId="383" priority="627">
      <formula>ISERROR(AB906)</formula>
    </cfRule>
    <cfRule type="containsText" dxfId="382" priority="628" operator="containsText" text="0">
      <formula>NOT(ISERROR(SEARCH("0",AB906)))</formula>
    </cfRule>
    <cfRule type="containsText" dxfId="381" priority="629" operator="containsText" text="根拠法令等の記載内容を再度確認してください。">
      <formula>NOT(ISERROR(SEARCH("根拠法令等の記載内容を再度確認してください。",AB906)))</formula>
    </cfRule>
  </conditionalFormatting>
  <conditionalFormatting sqref="AB915">
    <cfRule type="containsErrors" dxfId="380" priority="624">
      <formula>ISERROR(AB915)</formula>
    </cfRule>
    <cfRule type="containsText" dxfId="379" priority="625" operator="containsText" text="0">
      <formula>NOT(ISERROR(SEARCH("0",AB915)))</formula>
    </cfRule>
    <cfRule type="containsText" dxfId="378" priority="626" operator="containsText" text="根拠法令等の記載内容を再度確認してください。">
      <formula>NOT(ISERROR(SEARCH("根拠法令等の記載内容を再度確認してください。",AB915)))</formula>
    </cfRule>
  </conditionalFormatting>
  <conditionalFormatting sqref="AB919">
    <cfRule type="containsErrors" dxfId="377" priority="1712">
      <formula>ISERROR(AB919)</formula>
    </cfRule>
    <cfRule type="containsText" dxfId="376" priority="1713" operator="containsText" text="0">
      <formula>NOT(ISERROR(SEARCH("0",AB919)))</formula>
    </cfRule>
    <cfRule type="containsText" dxfId="375" priority="1714" operator="containsText" text="根拠法令等の記載内容を再度確認してください。">
      <formula>NOT(ISERROR(SEARCH("根拠法令等の記載内容を再度確認してください。",AB919)))</formula>
    </cfRule>
  </conditionalFormatting>
  <conditionalFormatting sqref="AB923">
    <cfRule type="containsErrors" dxfId="374" priority="1709">
      <formula>ISERROR(AB923)</formula>
    </cfRule>
    <cfRule type="containsText" dxfId="373" priority="1710" operator="containsText" text="0">
      <formula>NOT(ISERROR(SEARCH("0",AB923)))</formula>
    </cfRule>
    <cfRule type="containsText" dxfId="372" priority="1711" operator="containsText" text="根拠法令等の記載内容を再度確認してください。">
      <formula>NOT(ISERROR(SEARCH("根拠法令等の記載内容を再度確認してください。",AB923)))</formula>
    </cfRule>
  </conditionalFormatting>
  <conditionalFormatting sqref="AB930">
    <cfRule type="containsErrors" dxfId="371" priority="1706">
      <formula>ISERROR(AB930)</formula>
    </cfRule>
    <cfRule type="containsText" dxfId="370" priority="1707" operator="containsText" text="0">
      <formula>NOT(ISERROR(SEARCH("0",AB930)))</formula>
    </cfRule>
    <cfRule type="containsText" dxfId="369" priority="1708" operator="containsText" text="根拠法令等の記載内容を再度確認してください。">
      <formula>NOT(ISERROR(SEARCH("根拠法令等の記載内容を再度確認してください。",AB930)))</formula>
    </cfRule>
  </conditionalFormatting>
  <conditionalFormatting sqref="AB946">
    <cfRule type="containsErrors" dxfId="368" priority="1703">
      <formula>ISERROR(AB946)</formula>
    </cfRule>
    <cfRule type="containsText" dxfId="367" priority="1704" operator="containsText" text="0">
      <formula>NOT(ISERROR(SEARCH("0",AB946)))</formula>
    </cfRule>
    <cfRule type="containsText" dxfId="366" priority="1705" operator="containsText" text="根拠法令等の記載内容を再度確認してください。">
      <formula>NOT(ISERROR(SEARCH("根拠法令等の記載内容を再度確認してください。",AB946)))</formula>
    </cfRule>
  </conditionalFormatting>
  <conditionalFormatting sqref="AB953">
    <cfRule type="containsErrors" dxfId="365" priority="1700">
      <formula>ISERROR(AB953)</formula>
    </cfRule>
    <cfRule type="containsText" dxfId="364" priority="1701" operator="containsText" text="0">
      <formula>NOT(ISERROR(SEARCH("0",AB953)))</formula>
    </cfRule>
    <cfRule type="containsText" dxfId="363" priority="1702" operator="containsText" text="根拠法令等の記載内容を再度確認してください。">
      <formula>NOT(ISERROR(SEARCH("根拠法令等の記載内容を再度確認してください。",AB953)))</formula>
    </cfRule>
  </conditionalFormatting>
  <conditionalFormatting sqref="AB961">
    <cfRule type="containsErrors" dxfId="362" priority="1925">
      <formula>ISERROR(AB961)</formula>
    </cfRule>
    <cfRule type="containsText" dxfId="361" priority="1926" operator="containsText" text="0">
      <formula>NOT(ISERROR(SEARCH("0",AB961)))</formula>
    </cfRule>
    <cfRule type="containsText" dxfId="360" priority="1927" operator="containsText" text="根拠法令等の記載内容を再度確認してください。">
      <formula>NOT(ISERROR(SEARCH("根拠法令等の記載内容を再度確認してください。",AB961)))</formula>
    </cfRule>
  </conditionalFormatting>
  <conditionalFormatting sqref="AB964">
    <cfRule type="containsErrors" dxfId="359" priority="1697">
      <formula>ISERROR(AB964)</formula>
    </cfRule>
    <cfRule type="containsText" dxfId="358" priority="1698" operator="containsText" text="0">
      <formula>NOT(ISERROR(SEARCH("0",AB964)))</formula>
    </cfRule>
    <cfRule type="containsText" dxfId="357" priority="1699" operator="containsText" text="根拠法令等の記載内容を再度確認してください。">
      <formula>NOT(ISERROR(SEARCH("根拠法令等の記載内容を再度確認してください。",AB964)))</formula>
    </cfRule>
  </conditionalFormatting>
  <conditionalFormatting sqref="AB979">
    <cfRule type="containsErrors" dxfId="356" priority="1694">
      <formula>ISERROR(AB979)</formula>
    </cfRule>
    <cfRule type="containsText" dxfId="355" priority="1695" operator="containsText" text="0">
      <formula>NOT(ISERROR(SEARCH("0",AB979)))</formula>
    </cfRule>
    <cfRule type="containsText" dxfId="354" priority="1696" operator="containsText" text="根拠法令等の記載内容を再度確認してください。">
      <formula>NOT(ISERROR(SEARCH("根拠法令等の記載内容を再度確認してください。",AB979)))</formula>
    </cfRule>
  </conditionalFormatting>
  <conditionalFormatting sqref="AB996">
    <cfRule type="containsErrors" dxfId="353" priority="621">
      <formula>ISERROR(AB996)</formula>
    </cfRule>
    <cfRule type="containsText" dxfId="352" priority="622" operator="containsText" text="0">
      <formula>NOT(ISERROR(SEARCH("0",AB996)))</formula>
    </cfRule>
    <cfRule type="containsText" dxfId="351" priority="623" operator="containsText" text="根拠法令等の記載内容を再度確認してください。">
      <formula>NOT(ISERROR(SEARCH("根拠法令等の記載内容を再度確認してください。",AB996)))</formula>
    </cfRule>
  </conditionalFormatting>
  <conditionalFormatting sqref="AB1025">
    <cfRule type="containsErrors" dxfId="350" priority="1688">
      <formula>ISERROR(AB1025)</formula>
    </cfRule>
    <cfRule type="containsText" dxfId="349" priority="1689" operator="containsText" text="0">
      <formula>NOT(ISERROR(SEARCH("0",AB1025)))</formula>
    </cfRule>
    <cfRule type="containsText" dxfId="348" priority="1690" operator="containsText" text="根拠法令等の記載内容を再度確認してください。">
      <formula>NOT(ISERROR(SEARCH("根拠法令等の記載内容を再度確認してください。",AB1025)))</formula>
    </cfRule>
  </conditionalFormatting>
  <conditionalFormatting sqref="AB1035:AB1037">
    <cfRule type="containsErrors" dxfId="347" priority="1685">
      <formula>ISERROR(AB1035)</formula>
    </cfRule>
    <cfRule type="containsText" dxfId="346" priority="1686" operator="containsText" text="0">
      <formula>NOT(ISERROR(SEARCH("0",AB1035)))</formula>
    </cfRule>
    <cfRule type="containsText" dxfId="345" priority="1687" operator="containsText" text="根拠法令等の記載内容を再度確認してください。">
      <formula>NOT(ISERROR(SEARCH("根拠法令等の記載内容を再度確認してください。",AB1035)))</formula>
    </cfRule>
  </conditionalFormatting>
  <conditionalFormatting sqref="AB1047">
    <cfRule type="containsErrors" dxfId="344" priority="1682">
      <formula>ISERROR(AB1047)</formula>
    </cfRule>
    <cfRule type="containsText" dxfId="343" priority="1683" operator="containsText" text="0">
      <formula>NOT(ISERROR(SEARCH("0",AB1047)))</formula>
    </cfRule>
    <cfRule type="containsText" dxfId="342" priority="1684" operator="containsText" text="根拠法令等の記載内容を再度確認してください。">
      <formula>NOT(ISERROR(SEARCH("根拠法令等の記載内容を再度確認してください。",AB1047)))</formula>
    </cfRule>
  </conditionalFormatting>
  <conditionalFormatting sqref="AB1064">
    <cfRule type="containsErrors" dxfId="341" priority="1679">
      <formula>ISERROR(AB1064)</formula>
    </cfRule>
    <cfRule type="containsText" dxfId="340" priority="1680" operator="containsText" text="0">
      <formula>NOT(ISERROR(SEARCH("0",AB1064)))</formula>
    </cfRule>
    <cfRule type="containsText" dxfId="339" priority="1681" operator="containsText" text="根拠法令等の記載内容を再度確認してください。">
      <formula>NOT(ISERROR(SEARCH("根拠法令等の記載内容を再度確認してください。",AB1064)))</formula>
    </cfRule>
  </conditionalFormatting>
  <conditionalFormatting sqref="AB1075:AB1076">
    <cfRule type="containsErrors" dxfId="338" priority="1676">
      <formula>ISERROR(AB1075)</formula>
    </cfRule>
    <cfRule type="containsText" dxfId="337" priority="1677" operator="containsText" text="0">
      <formula>NOT(ISERROR(SEARCH("0",AB1075)))</formula>
    </cfRule>
    <cfRule type="containsText" dxfId="336" priority="1678" operator="containsText" text="根拠法令等の記載内容を再度確認してください。">
      <formula>NOT(ISERROR(SEARCH("根拠法令等の記載内容を再度確認してください。",AB1075)))</formula>
    </cfRule>
  </conditionalFormatting>
  <conditionalFormatting sqref="AB1092:AB1093">
    <cfRule type="containsErrors" dxfId="335" priority="1673">
      <formula>ISERROR(AB1092)</formula>
    </cfRule>
    <cfRule type="containsText" dxfId="334" priority="1674" operator="containsText" text="0">
      <formula>NOT(ISERROR(SEARCH("0",AB1092)))</formula>
    </cfRule>
    <cfRule type="containsText" dxfId="333" priority="1675" operator="containsText" text="根拠法令等の記載内容を再度確認してください。">
      <formula>NOT(ISERROR(SEARCH("根拠法令等の記載内容を再度確認してください。",AB1092)))</formula>
    </cfRule>
  </conditionalFormatting>
  <conditionalFormatting sqref="AB1098">
    <cfRule type="containsErrors" dxfId="332" priority="1670">
      <formula>ISERROR(AB1098)</formula>
    </cfRule>
    <cfRule type="containsText" dxfId="331" priority="1671" operator="containsText" text="0">
      <formula>NOT(ISERROR(SEARCH("0",AB1098)))</formula>
    </cfRule>
    <cfRule type="containsText" dxfId="330" priority="1672" operator="containsText" text="根拠法令等の記載内容を再度確認してください。">
      <formula>NOT(ISERROR(SEARCH("根拠法令等の記載内容を再度確認してください。",AB1098)))</formula>
    </cfRule>
  </conditionalFormatting>
  <conditionalFormatting sqref="AB1103">
    <cfRule type="containsErrors" dxfId="329" priority="1667">
      <formula>ISERROR(AB1103)</formula>
    </cfRule>
    <cfRule type="containsText" dxfId="328" priority="1668" operator="containsText" text="0">
      <formula>NOT(ISERROR(SEARCH("0",AB1103)))</formula>
    </cfRule>
    <cfRule type="containsText" dxfId="327" priority="1669" operator="containsText" text="根拠法令等の記載内容を再度確認してください。">
      <formula>NOT(ISERROR(SEARCH("根拠法令等の記載内容を再度確認してください。",AB1103)))</formula>
    </cfRule>
  </conditionalFormatting>
  <conditionalFormatting sqref="AB1126">
    <cfRule type="containsErrors" dxfId="326" priority="1664">
      <formula>ISERROR(AB1126)</formula>
    </cfRule>
    <cfRule type="containsText" dxfId="325" priority="1665" operator="containsText" text="0">
      <formula>NOT(ISERROR(SEARCH("0",AB1126)))</formula>
    </cfRule>
    <cfRule type="containsText" dxfId="324" priority="1666" operator="containsText" text="根拠法令等の記載内容を再度確認してください。">
      <formula>NOT(ISERROR(SEARCH("根拠法令等の記載内容を再度確認してください。",AB1126)))</formula>
    </cfRule>
  </conditionalFormatting>
  <conditionalFormatting sqref="AB1135">
    <cfRule type="containsErrors" dxfId="323" priority="618">
      <formula>ISERROR(AB1135)</formula>
    </cfRule>
    <cfRule type="containsText" dxfId="322" priority="619" operator="containsText" text="0">
      <formula>NOT(ISERROR(SEARCH("0",AB1135)))</formula>
    </cfRule>
    <cfRule type="containsText" dxfId="321" priority="620" operator="containsText" text="根拠法令等の記載内容を再度確認してください。">
      <formula>NOT(ISERROR(SEARCH("根拠法令等の記載内容を再度確認してください。",AB1135)))</formula>
    </cfRule>
  </conditionalFormatting>
  <conditionalFormatting sqref="F506:F510">
    <cfRule type="expression" dxfId="320" priority="11">
      <formula>F506="○"</formula>
    </cfRule>
    <cfRule type="containsBlanks" dxfId="319" priority="12">
      <formula>LEN(TRIM(F506))=0</formula>
    </cfRule>
  </conditionalFormatting>
  <conditionalFormatting sqref="F546">
    <cfRule type="expression" dxfId="318" priority="9">
      <formula>F546="○"</formula>
    </cfRule>
    <cfRule type="containsBlanks" dxfId="317" priority="10">
      <formula>LEN(TRIM(F546))=0</formula>
    </cfRule>
  </conditionalFormatting>
  <conditionalFormatting sqref="F547:F551">
    <cfRule type="expression" dxfId="316" priority="7">
      <formula>F547="○"</formula>
    </cfRule>
    <cfRule type="containsBlanks" dxfId="315" priority="8">
      <formula>LEN(TRIM(F547))=0</formula>
    </cfRule>
  </conditionalFormatting>
  <conditionalFormatting sqref="O669">
    <cfRule type="containsBlanks" dxfId="314" priority="5">
      <formula>LEN(TRIM(O669))=0</formula>
    </cfRule>
    <cfRule type="notContainsBlanks" dxfId="313" priority="6">
      <formula>LEN(TRIM(O669))&gt;0</formula>
    </cfRule>
  </conditionalFormatting>
  <conditionalFormatting sqref="O673">
    <cfRule type="containsBlanks" dxfId="312" priority="3">
      <formula>LEN(TRIM(O673))=0</formula>
    </cfRule>
    <cfRule type="notContainsBlanks" dxfId="311" priority="4">
      <formula>LEN(TRIM(O673))&gt;0</formula>
    </cfRule>
  </conditionalFormatting>
  <conditionalFormatting sqref="O674">
    <cfRule type="containsBlanks" dxfId="310" priority="1">
      <formula>LEN(TRIM(O674))=0</formula>
    </cfRule>
    <cfRule type="notContainsBlanks" dxfId="309" priority="2">
      <formula>LEN(TRIM(O674))&gt;0</formula>
    </cfRule>
  </conditionalFormatting>
  <dataValidations count="18">
    <dataValidation type="list" allowBlank="1" showInputMessage="1" showErrorMessage="1" sqref="D1004" xr:uid="{00000000-0002-0000-0000-000000000000}">
      <formula1>$AG$1004:$AG$1006</formula1>
    </dataValidation>
    <dataValidation type="list" allowBlank="1" showInputMessage="1" showErrorMessage="1" sqref="D345 D1059 D1126" xr:uid="{00000000-0002-0000-0000-000001000000}">
      <formula1>$AG$61:$AG$64</formula1>
    </dataValidation>
    <dataValidation type="list" allowBlank="1" showInputMessage="1" showErrorMessage="1" sqref="D188 D199 D420 D147 D81 D68 D65 D60 D87 D103 D109 D118 D125 D134 D141 D203:D207 D242 D251 D254 D276 D295 D164 D283 D347 D368 D383 D416 D444 D480 D494 D403 D541 D595 D441 D613 D625 D629 D634 D642 D648 D655 D660 D668 D672 D676 D680 D690 D693 D701 D705 D710 D898 D563 D720 D746 D769 D790 D809 D817 D824 D833 D838 D849 D427 D864 D869 D874 D521 D881 D889 D892 D395 D390 D919 D923 D930 D946 D953 D739 D979 D287 D1025 D1035:D1037 D1047 D1064 D1075:D1076 D1092:D1093 D1098 D1103 D211:D212" xr:uid="{00000000-0002-0000-0000-000003000000}">
      <formula1>$AG$57:$AG$60</formula1>
    </dataValidation>
    <dataValidation type="list" allowBlank="1" showInputMessage="1" showErrorMessage="1" sqref="D165 D307" xr:uid="{F0EB7F49-2EAD-4A67-9F81-7F21B7439336}">
      <formula1>"該当なし,　,"</formula1>
    </dataValidation>
    <dataValidation type="list" allowBlank="1" showInputMessage="1" showErrorMessage="1" sqref="D57 D961 D461" xr:uid="{8D06ED64-4338-4FFD-998D-D2E6937467F9}">
      <formula1>$AG$53:$AG$56</formula1>
    </dataValidation>
    <dataValidation type="list" allowBlank="1" showInputMessage="1" showErrorMessage="1" sqref="M632:O632 K113:M113 K116:M116 K151:M151 K154:M154 N934:P934 M73:O73 P395:R398 N932:P932 S347:S348 M646:O646" xr:uid="{EFE7B8A6-B694-45DC-B084-C1CD3B2B8C8F}">
      <formula1>"　,有,無"</formula1>
    </dataValidation>
    <dataValidation type="list" allowBlank="1" showInputMessage="1" showErrorMessage="1" sqref="F553 G68:G71 M68:M70 F89 S68:S70 F203 F1062 F208 F308 F256:F261 F762:F765 L308 S308 F514:F517 F404:F411 F129:F130 F119:F123 F91:F101 F1060 F263 F215 F219:F238 F773 F770:F771 F775 F777 F780 F782 F555:F561 F784 F825:F826 F1049 F1052:F1053 F1057 F505:F510 F786:F787 G421:G423 F791:F797 F512 F500:F503 F541:F544 F546:F551" xr:uid="{0619F54C-D6D6-4C90-B67D-50071ABF8C18}">
      <formula1>"　,○"</formula1>
    </dataValidation>
    <dataValidation type="list" allowBlank="1" showInputMessage="1" showErrorMessage="1" sqref="O324" xr:uid="{D6995959-F383-4CCA-9287-A377BB5120DC}">
      <formula1>"　,週,月"</formula1>
    </dataValidation>
    <dataValidation type="list" allowBlank="1" showInputMessage="1" showErrorMessage="1" sqref="F58:S58" xr:uid="{F0E41FAC-C3C8-4FFF-8839-BD41B8353181}">
      <formula1>"　,社会福祉主事の要件を満たす者,社会福祉事業に２年以上従事した者,社会福祉施設長資格認定講習会を受講した者"</formula1>
    </dataValidation>
    <dataValidation allowBlank="1" showInputMessage="1" showErrorMessage="1" prompt="「その他」を選択した場合、記載してください。" sqref="M71:Y71 K263:Y263 K423:Y423 K130:Y130 L765 K123:Y123" xr:uid="{A7647700-8986-40DC-A138-0C4EAA9AA3AE}"/>
    <dataValidation allowBlank="1" showInputMessage="1" showErrorMessage="1" prompt="「その他手当」を選択した場合、記載してください。" sqref="L411:Y411" xr:uid="{6AA7226D-7730-4F69-87E1-1CA85CC878DA}"/>
    <dataValidation type="list" allowBlank="1" showInputMessage="1" showErrorMessage="1" sqref="O866:P867" xr:uid="{618A35C1-7423-4C56-8B4F-7C6FA49E7D1E}">
      <formula1>"　,昼間想定,夜間想定"</formula1>
    </dataValidation>
    <dataValidation type="list" allowBlank="1" showInputMessage="1" showErrorMessage="1" sqref="N764" xr:uid="{2BB7EB06-6184-442E-A9D4-3F13834D1331}">
      <formula1>"　,土砂災害警戒区域,土砂災害特別警戒区域"</formula1>
    </dataValidation>
    <dataValidation type="list" allowBlank="1" showInputMessage="1" showErrorMessage="1" sqref="R762" xr:uid="{3C3702FF-E023-4720-B6E3-B598A1DF343C}">
      <formula1>"　,0.5m未満,0.5~3.0m未満,3.0~5.0m未満,5.0~10.0m未満,10.0~20.0m未満"</formula1>
    </dataValidation>
    <dataValidation type="list" allowBlank="1" showInputMessage="1" showErrorMessage="1" sqref="R763" xr:uid="{B9D68E4C-35E7-4CA5-8330-745CA292423F}">
      <formula1>"　,７,６強,６弱,５強"</formula1>
    </dataValidation>
    <dataValidation type="list" allowBlank="1" showInputMessage="1" showErrorMessage="1" sqref="D306 D1135 D996 D915 D906 D855 D725 D319 D601 D335 D964" xr:uid="{E91BA7AF-5E7C-4BE4-BB30-AF4270792AB9}">
      <formula1>$AG$65:$AG$69</formula1>
    </dataValidation>
    <dataValidation allowBlank="1" showInputMessage="1" showErrorMessage="1" prompt="半角数字で「2022/4/1」のように入力してください。" sqref="Q150:Y150 Q112:Y112 Q115:Y115 K112 K115 K150 K153 N189:N190 K385:K386 F391 K433:K435 T435 K165 K262 K321 K337 K481 P625:P626 K648 K655 F669 F673:F674 K676 F702 F706:F707 K722 K727 K741:K744 F834 K841 G866:G867 K931 K933 K935 T965:T966 F997 K1039 K1071:K1073 K1081:K1082 O669 O673:O674" xr:uid="{ECBAA515-52CF-42A4-B9EB-9A408B5F47DD}"/>
    <dataValidation allowBlank="1" showInputMessage="1" showErrorMessage="1" prompt="内訳の合計人数と一致させてください。" sqref="M693:N693 M660:N660 K297:L297" xr:uid="{6404D793-1A2D-4968-95E1-B8686F8746DE}"/>
  </dataValidations>
  <hyperlinks>
    <hyperlink ref="C34:E34" r:id="rId1" display="社会福祉法" xr:uid="{E3755D24-B439-43D0-BA2A-1739D8771A68}"/>
    <hyperlink ref="C35:E35" r:id="rId2" display="社会福祉法施行規則" xr:uid="{EA025A83-1934-4B18-878C-941F170E81D9}"/>
    <hyperlink ref="C38:E38" r:id="rId3" display="社会福祉法人の認可について（通知）［平成１２年１２月１日３局長通知］－別紙１" xr:uid="{BEC75D5F-E4ED-4958-B38B-C53FF53AC11C}"/>
    <hyperlink ref="C39:E39" r:id="rId4" display="社会福祉法人の認可について（通知）［平成１２年１２月１日３局長通知］－別紙２" xr:uid="{BDCE3FC5-F365-4CC7-9504-9ECAE673F320}"/>
    <hyperlink ref="C40:E40" r:id="rId5" display="社会福祉法人の認可について（通知）［平成１２年１２月１日４課長通知］－別紙" xr:uid="{D481D064-E596-4E99-AAE0-932A285CEF8F}"/>
    <hyperlink ref="C41:E41" r:id="rId6" display="社会福祉法人会計基準［平成２８年３月３１日］" xr:uid="{AD4A8837-3305-4759-81D8-DF81A23696ED}"/>
    <hyperlink ref="C42:E42" r:id="rId7" display="社会福祉法人会計基準の制定に伴う会計処理等に関する運用上の取扱いについて［平成２８年３月３１日３局長連名通知］" xr:uid="{68498087-B86F-4CC4-BA2C-8BEB8CD0DDF4}"/>
    <hyperlink ref="C43:E43" r:id="rId8" display="社会福祉法人会計基準の制定に伴う会計処理等に関する運用上の留意事項について［平成２８年３月３１日４課長連名通知］" xr:uid="{01932356-68B7-4C47-A76D-E336D1674691}"/>
    <hyperlink ref="C44:E44" r:id="rId9" display="社会福祉法人における入札契約等の取扱いについて［平成２９年３月２９日］" xr:uid="{523BF439-326A-4A68-850E-A3A74D5493D1}"/>
    <hyperlink ref="C45:E45" r:id="rId10" display="社会福祉法人指導監査要綱の制定について［平成２９年４月２７日３局長通知］" xr:uid="{1B4F358C-32F2-40C5-92B9-DCD6C81D0550}"/>
    <hyperlink ref="C46:E46" r:id="rId11" display="労働基準法" xr:uid="{E419EEBE-2980-4381-A1BE-904704CEE9A5}"/>
    <hyperlink ref="C47:E47" r:id="rId12" display="育児休業・介護休業等育児又は家族介護を行う労働者の福祉に関する法律" xr:uid="{50B47792-3DC4-42C7-BC4D-B1403EAEC321}"/>
    <hyperlink ref="D48:E49" r:id="rId13" display="平成２９年版　社会福祉法人モデル経理規程」（平成29年3月15日全国社会福祉法人経営者協議会作成）" xr:uid="{7E767B8C-CABD-42ED-A6F4-704ECA0CD530}"/>
    <hyperlink ref="C36:E36" r:id="rId14" display="埼玉県軽費老人ホーム、特別養護老人ホーム等の設備及び運営に関する基準を定める条例（埼玉県条例第６５号）" xr:uid="{7396EF6B-781C-4B7B-919D-48DD72D3CDCC}"/>
    <hyperlink ref="C37:E37" r:id="rId15" display="介護保険法施行条例（埼玉県条例第６６号）［平成２４年１２月２５日公布］" xr:uid="{712B7973-8ABA-4693-A5A1-D74E247E141B}"/>
  </hyperlinks>
  <printOptions horizontalCentered="1"/>
  <pageMargins left="0.62992125984251968" right="0.23622047244094491" top="0.39370078740157483" bottom="0.39370078740157483" header="0.31496062992125984" footer="0.19685039370078741"/>
  <pageSetup paperSize="9" scale="56" fitToHeight="22" orientation="portrait" cellComments="asDisplayed" r:id="rId16"/>
  <headerFooter differentFirst="1">
    <oddFooter>&amp;C[運営管理Ⅱ]　　（&amp;P／&amp;N）</oddFooter>
    <firstHeader>&amp;R&amp;D</firstHeader>
  </headerFooter>
  <rowBreaks count="20" manualBreakCount="20">
    <brk id="50" max="26" man="1"/>
    <brk id="106" max="26" man="1"/>
    <brk id="159" max="25" man="1"/>
    <brk id="183" max="25" man="1"/>
    <brk id="239" max="25" man="1"/>
    <brk id="293" max="25" man="1"/>
    <brk id="344" max="25" man="1"/>
    <brk id="401" max="25" man="1"/>
    <brk id="458" max="25" man="1"/>
    <brk id="518" max="25" man="1"/>
    <brk id="584" max="25" man="1"/>
    <brk id="640" max="26" man="1"/>
    <brk id="699" max="26" man="1"/>
    <brk id="759" max="26" man="1"/>
    <brk id="822" max="25" man="1"/>
    <brk id="885" max="26" man="1"/>
    <brk id="944" max="26" man="1"/>
    <brk id="1001" max="26" man="1"/>
    <brk id="1062" max="26" man="1"/>
    <brk id="1124" max="26"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24A3-6115-4350-B895-2FA0FF9D33C0}">
  <sheetPr codeName="Sheet5">
    <tabColor rgb="FFFF0000"/>
    <pageSetUpPr fitToPage="1"/>
  </sheetPr>
  <dimension ref="B1:U110"/>
  <sheetViews>
    <sheetView zoomScale="60" zoomScaleNormal="60" workbookViewId="0">
      <pane xSplit="3" ySplit="2" topLeftCell="D15" activePane="bottomRight" state="frozenSplit"/>
      <selection pane="topRight" activeCell="B1" sqref="B1"/>
      <selection pane="bottomLeft" activeCell="A3" sqref="A3"/>
      <selection pane="bottomRight" activeCell="U25" sqref="U25"/>
    </sheetView>
  </sheetViews>
  <sheetFormatPr defaultColWidth="5" defaultRowHeight="30" customHeight="1" x14ac:dyDescent="0.25"/>
  <cols>
    <col min="1" max="1" width="2.15234375" style="178" customWidth="1"/>
    <col min="2" max="2" width="4.4609375" style="178" customWidth="1"/>
    <col min="3" max="3" width="7.61328125" style="178" customWidth="1"/>
    <col min="4" max="5" width="5" style="178" customWidth="1"/>
    <col min="6" max="6" width="11.23046875" style="178" customWidth="1"/>
    <col min="7" max="13" width="5" style="178" customWidth="1"/>
    <col min="14" max="14" width="6.23046875" style="211" customWidth="1"/>
    <col min="15" max="15" width="7.61328125" style="211" customWidth="1"/>
    <col min="16" max="16" width="9" style="212" customWidth="1"/>
    <col min="17" max="17" width="4.3828125" style="178" customWidth="1"/>
    <col min="18" max="18" width="20.3828125" style="178" customWidth="1"/>
    <col min="19" max="19" width="12.61328125" style="213" customWidth="1"/>
    <col min="20" max="20" width="12.15234375" style="213" customWidth="1"/>
    <col min="21" max="21" width="127.61328125" style="178" bestFit="1" customWidth="1"/>
    <col min="22" max="16384" width="5" style="178"/>
  </cols>
  <sheetData>
    <row r="1" spans="2:21" ht="18.75" customHeight="1" x14ac:dyDescent="0.25">
      <c r="B1" s="176"/>
      <c r="C1" s="177"/>
      <c r="D1" s="865" t="s">
        <v>745</v>
      </c>
      <c r="E1" s="866"/>
      <c r="F1" s="867"/>
      <c r="G1" s="871" t="s">
        <v>746</v>
      </c>
      <c r="H1" s="872"/>
      <c r="I1" s="872"/>
      <c r="J1" s="872"/>
      <c r="K1" s="872"/>
      <c r="L1" s="872"/>
      <c r="M1" s="872"/>
      <c r="N1" s="872"/>
      <c r="O1" s="873"/>
      <c r="P1" s="877" t="s">
        <v>747</v>
      </c>
      <c r="Q1" s="878"/>
      <c r="R1" s="878"/>
      <c r="S1" s="879" t="s">
        <v>748</v>
      </c>
      <c r="T1" s="881" t="s">
        <v>749</v>
      </c>
      <c r="U1" s="863" t="s">
        <v>750</v>
      </c>
    </row>
    <row r="2" spans="2:21" ht="20.25" customHeight="1" thickBot="1" x14ac:dyDescent="0.3">
      <c r="B2" s="179" t="s">
        <v>751</v>
      </c>
      <c r="C2" s="180" t="s">
        <v>752</v>
      </c>
      <c r="D2" s="868"/>
      <c r="E2" s="869"/>
      <c r="F2" s="870"/>
      <c r="G2" s="874"/>
      <c r="H2" s="875"/>
      <c r="I2" s="875"/>
      <c r="J2" s="875"/>
      <c r="K2" s="875"/>
      <c r="L2" s="875"/>
      <c r="M2" s="875"/>
      <c r="N2" s="875"/>
      <c r="O2" s="876"/>
      <c r="P2" s="181"/>
      <c r="Q2" s="182" t="s">
        <v>753</v>
      </c>
      <c r="R2" s="182" t="s">
        <v>754</v>
      </c>
      <c r="S2" s="880"/>
      <c r="T2" s="882"/>
      <c r="U2" s="864"/>
    </row>
    <row r="3" spans="2:21" ht="30" customHeight="1" thickBot="1" x14ac:dyDescent="0.3">
      <c r="B3" s="204"/>
      <c r="C3" s="555">
        <v>2</v>
      </c>
      <c r="D3" s="205" t="s">
        <v>758</v>
      </c>
      <c r="E3" s="206" t="str">
        <f>'自主点検表（運営管理）'!B53</f>
        <v>事業</v>
      </c>
      <c r="F3" s="207"/>
      <c r="G3" s="227"/>
      <c r="H3" s="208"/>
      <c r="I3" s="208"/>
      <c r="J3" s="208"/>
      <c r="K3" s="208"/>
      <c r="L3" s="208"/>
      <c r="M3" s="208"/>
      <c r="N3" s="210"/>
      <c r="O3" s="228"/>
      <c r="P3" s="229"/>
      <c r="Q3" s="230"/>
      <c r="R3" s="230"/>
      <c r="S3" s="230"/>
      <c r="T3" s="231"/>
      <c r="U3" s="209"/>
    </row>
    <row r="4" spans="2:21" ht="30" customHeight="1" x14ac:dyDescent="0.25">
      <c r="B4" s="225"/>
      <c r="C4" s="556">
        <v>2</v>
      </c>
      <c r="D4" s="183">
        <v>1</v>
      </c>
      <c r="E4" s="195" t="str">
        <f>'自主点検表（運営管理）'!B54</f>
        <v>　事業一般</v>
      </c>
      <c r="F4" s="184"/>
      <c r="G4" s="216" t="s">
        <v>772</v>
      </c>
      <c r="H4" s="196" t="str">
        <f>'自主点検表（運営管理）'!B56</f>
        <v>事業全般</v>
      </c>
      <c r="I4" s="196"/>
      <c r="J4" s="196"/>
      <c r="K4" s="196"/>
      <c r="L4" s="196"/>
      <c r="M4" s="196"/>
      <c r="N4" s="215" t="s">
        <v>759</v>
      </c>
      <c r="O4" s="186"/>
      <c r="P4" s="217" t="str">
        <f t="shared" ref="P4:P17" si="0">_xlfn.IFS(T4="不適切","★",T4="要入力","✖",T4="非該当","▲",T4="適切","",T4="","",T4="要確認","！")</f>
        <v>✖</v>
      </c>
      <c r="Q4" s="218">
        <v>1</v>
      </c>
      <c r="R4" s="178" t="str">
        <f>VLOOKUP($Q4,'自主点検表（運営管理）'!$C$53:$D$1137,2,FALSE)</f>
        <v>ある・ない</v>
      </c>
      <c r="S4" s="219" t="s">
        <v>757</v>
      </c>
      <c r="T4" s="220" t="str">
        <f>_xlfn.IFS(R4=S4,"適切",R4="ある・ない","要入力",R4="ない","不適切")</f>
        <v>要入力</v>
      </c>
      <c r="U4" s="232" t="str">
        <f>VLOOKUP($Q4,'自主点検表（運営管理）'!$C$53:$AA$1137,25,FALSE)</f>
        <v>○社会福祉施設の長の資格要件について昭53年2月20日社庶第13号）　　　　　　　　　</v>
      </c>
    </row>
    <row r="5" spans="2:21" ht="30" customHeight="1" x14ac:dyDescent="0.25">
      <c r="B5" s="225"/>
      <c r="C5" s="556">
        <v>2</v>
      </c>
      <c r="D5" s="183"/>
      <c r="E5" s="195"/>
      <c r="F5" s="184"/>
      <c r="G5" s="185"/>
      <c r="H5" s="196"/>
      <c r="I5" s="196"/>
      <c r="J5" s="196"/>
      <c r="K5" s="196"/>
      <c r="L5" s="196"/>
      <c r="M5" s="196"/>
      <c r="N5" s="215" t="s">
        <v>760</v>
      </c>
      <c r="O5" s="186"/>
      <c r="P5" s="217" t="str">
        <f t="shared" si="0"/>
        <v>✖</v>
      </c>
      <c r="Q5" s="218">
        <v>2</v>
      </c>
      <c r="R5" s="178" t="str">
        <f>VLOOKUP($Q5,'自主点検表（運営管理）'!$C$53:$D$1137,2,FALSE)</f>
        <v>いる・いない</v>
      </c>
      <c r="S5" s="219" t="s">
        <v>755</v>
      </c>
      <c r="T5" s="220" t="str">
        <f>_xlfn.IFS(R5=S5,"適切",R5="いる・いない","要入力",R5="いない","不適切")</f>
        <v>要入力</v>
      </c>
      <c r="U5" s="232"/>
    </row>
    <row r="6" spans="2:21" ht="30" customHeight="1" x14ac:dyDescent="0.25">
      <c r="B6" s="225"/>
      <c r="C6" s="556">
        <v>2</v>
      </c>
      <c r="D6" s="183"/>
      <c r="E6" s="195"/>
      <c r="F6" s="184"/>
      <c r="G6" s="185"/>
      <c r="H6" s="196"/>
      <c r="I6" s="196"/>
      <c r="J6" s="196"/>
      <c r="K6" s="196"/>
      <c r="L6" s="196"/>
      <c r="M6" s="196"/>
      <c r="N6" s="215" t="s">
        <v>761</v>
      </c>
      <c r="O6" s="186"/>
      <c r="P6" s="217" t="str">
        <f t="shared" si="0"/>
        <v>✖</v>
      </c>
      <c r="Q6" s="218">
        <v>3</v>
      </c>
      <c r="R6" s="178" t="str">
        <f>VLOOKUP($Q6,'自主点検表（運営管理）'!$C$53:$D$1137,2,FALSE)</f>
        <v>いる・いない</v>
      </c>
      <c r="S6" s="219" t="s">
        <v>755</v>
      </c>
      <c r="T6" s="220" t="str">
        <f t="shared" ref="T6:T17" si="1">_xlfn.IFS(R6=S6,"適切",R6="いる・いない","要入力",R6="いない","不適切")</f>
        <v>要入力</v>
      </c>
      <c r="U6" s="232"/>
    </row>
    <row r="7" spans="2:21" ht="30" customHeight="1" x14ac:dyDescent="0.25">
      <c r="B7" s="225"/>
      <c r="C7" s="556">
        <v>2</v>
      </c>
      <c r="D7" s="183"/>
      <c r="E7" s="195"/>
      <c r="F7" s="184"/>
      <c r="G7" s="185"/>
      <c r="H7" s="196"/>
      <c r="I7" s="196"/>
      <c r="J7" s="196"/>
      <c r="K7" s="196"/>
      <c r="L7" s="196"/>
      <c r="M7" s="196"/>
      <c r="N7" s="215"/>
      <c r="O7" s="186"/>
      <c r="P7" s="217" t="str">
        <f t="shared" si="0"/>
        <v>✖</v>
      </c>
      <c r="Q7" s="218">
        <v>4</v>
      </c>
      <c r="R7" s="178" t="str">
        <f>VLOOKUP($Q7,'自主点検表（運営管理）'!$C$53:$D$1137,2,FALSE)</f>
        <v>いる・いない</v>
      </c>
      <c r="S7" s="219" t="s">
        <v>755</v>
      </c>
      <c r="T7" s="220" t="str">
        <f t="shared" si="1"/>
        <v>要入力</v>
      </c>
      <c r="U7" s="232">
        <f>VLOOKUP($Q7,'自主点検表（運営管理）'!$C$53:$AA$1137,25,FALSE)</f>
        <v>0</v>
      </c>
    </row>
    <row r="8" spans="2:21" ht="30" customHeight="1" x14ac:dyDescent="0.25">
      <c r="B8" s="225"/>
      <c r="C8" s="556">
        <v>2</v>
      </c>
      <c r="D8" s="183"/>
      <c r="E8" s="195"/>
      <c r="F8" s="184"/>
      <c r="G8" s="185"/>
      <c r="H8" s="196"/>
      <c r="I8" s="196"/>
      <c r="J8" s="196"/>
      <c r="K8" s="196"/>
      <c r="L8" s="196"/>
      <c r="M8" s="196"/>
      <c r="N8" s="215" t="s">
        <v>762</v>
      </c>
      <c r="O8" s="186"/>
      <c r="P8" s="217" t="str">
        <f t="shared" si="0"/>
        <v>✖</v>
      </c>
      <c r="Q8" s="218">
        <v>5</v>
      </c>
      <c r="R8" s="178" t="str">
        <f>VLOOKUP($Q8,'自主点検表（運営管理）'!$C$53:$D$1137,2,FALSE)</f>
        <v>いる・いない</v>
      </c>
      <c r="S8" s="219" t="s">
        <v>755</v>
      </c>
      <c r="T8" s="220" t="str">
        <f t="shared" si="1"/>
        <v>要入力</v>
      </c>
      <c r="U8" s="232"/>
    </row>
    <row r="9" spans="2:21" ht="30" customHeight="1" x14ac:dyDescent="0.25">
      <c r="B9" s="225"/>
      <c r="C9" s="556">
        <v>2</v>
      </c>
      <c r="D9" s="183"/>
      <c r="E9" s="195"/>
      <c r="F9" s="184"/>
      <c r="G9" s="185"/>
      <c r="H9" s="196"/>
      <c r="I9" s="196"/>
      <c r="J9" s="196"/>
      <c r="K9" s="196"/>
      <c r="L9" s="196"/>
      <c r="M9" s="196"/>
      <c r="N9" s="215" t="s">
        <v>763</v>
      </c>
      <c r="O9" s="186"/>
      <c r="P9" s="217" t="str">
        <f t="shared" si="0"/>
        <v>✖</v>
      </c>
      <c r="Q9" s="218">
        <v>6</v>
      </c>
      <c r="R9" s="178" t="str">
        <f>VLOOKUP($Q9,'自主点検表（運営管理）'!$C$53:$D$1137,2,FALSE)</f>
        <v>いる・いない</v>
      </c>
      <c r="S9" s="219" t="s">
        <v>755</v>
      </c>
      <c r="T9" s="220" t="str">
        <f t="shared" si="1"/>
        <v>要入力</v>
      </c>
      <c r="U9" s="232" t="str">
        <f>VLOOKUP($Q9,'自主点検表（運営管理）'!$C$53:$AA$1137,25,FALSE)</f>
        <v>○県条例第78条ほか</v>
      </c>
    </row>
    <row r="10" spans="2:21" ht="30" customHeight="1" x14ac:dyDescent="0.25">
      <c r="B10" s="225"/>
      <c r="C10" s="556">
        <v>2</v>
      </c>
      <c r="D10" s="183"/>
      <c r="E10" s="195"/>
      <c r="F10" s="184"/>
      <c r="G10" s="185"/>
      <c r="H10" s="196"/>
      <c r="I10" s="196"/>
      <c r="J10" s="196"/>
      <c r="K10" s="196"/>
      <c r="L10" s="196"/>
      <c r="M10" s="196"/>
      <c r="N10" s="215" t="s">
        <v>764</v>
      </c>
      <c r="O10" s="186"/>
      <c r="P10" s="217" t="str">
        <f t="shared" si="0"/>
        <v>✖</v>
      </c>
      <c r="Q10" s="218">
        <v>7</v>
      </c>
      <c r="R10" s="178" t="str">
        <f>VLOOKUP($Q10,'自主点検表（運営管理）'!$C$53:$D$1137,2,FALSE)</f>
        <v>いる・いない</v>
      </c>
      <c r="S10" s="219" t="s">
        <v>755</v>
      </c>
      <c r="T10" s="220" t="str">
        <f t="shared" si="1"/>
        <v>要入力</v>
      </c>
      <c r="U10" s="232"/>
    </row>
    <row r="11" spans="2:21" ht="30" customHeight="1" x14ac:dyDescent="0.25">
      <c r="B11" s="225"/>
      <c r="C11" s="556">
        <v>3</v>
      </c>
      <c r="D11" s="183"/>
      <c r="E11" s="195"/>
      <c r="F11" s="184"/>
      <c r="G11" s="216" t="s">
        <v>773</v>
      </c>
      <c r="H11" s="196" t="str">
        <f>'自主点検表（運営管理）'!B108</f>
        <v>個人情報保護等の状況</v>
      </c>
      <c r="I11" s="196"/>
      <c r="J11" s="196"/>
      <c r="K11" s="196"/>
      <c r="L11" s="196"/>
      <c r="M11" s="196"/>
      <c r="N11" s="215" t="s">
        <v>759</v>
      </c>
      <c r="O11" s="186"/>
      <c r="P11" s="217" t="str">
        <f t="shared" si="0"/>
        <v>✖</v>
      </c>
      <c r="Q11" s="218">
        <v>8</v>
      </c>
      <c r="R11" s="178" t="str">
        <f>VLOOKUP($Q11,'自主点検表（運営管理）'!$C$53:$D$1137,2,FALSE)</f>
        <v>いる・いない</v>
      </c>
      <c r="S11" s="219" t="s">
        <v>755</v>
      </c>
      <c r="T11" s="220" t="str">
        <f t="shared" si="1"/>
        <v>要入力</v>
      </c>
      <c r="U11" s="232" t="str">
        <f>VLOOKUP($Q11,'自主点検表（運営管理）'!$C$53:$AA$1137,25,FALSE)</f>
        <v>○個人情報保護法
○医療・介護関係事業者における個人情報の適切な取扱いのためのガイダンス（平成29年４月14日通知、令和５年３月29日最終改正）【令和５年４月１日施行】(平成29年4月14日個人情報保護委員会)</v>
      </c>
    </row>
    <row r="12" spans="2:21" ht="30" customHeight="1" x14ac:dyDescent="0.25">
      <c r="B12" s="225"/>
      <c r="C12" s="556">
        <v>3</v>
      </c>
      <c r="D12" s="183"/>
      <c r="E12" s="195"/>
      <c r="F12" s="184"/>
      <c r="G12" s="185"/>
      <c r="H12" s="196"/>
      <c r="I12" s="196"/>
      <c r="J12" s="196"/>
      <c r="K12" s="196"/>
      <c r="L12" s="196"/>
      <c r="M12" s="196"/>
      <c r="N12" s="215" t="s">
        <v>760</v>
      </c>
      <c r="O12" s="186"/>
      <c r="P12" s="217" t="str">
        <f t="shared" si="0"/>
        <v>✖</v>
      </c>
      <c r="Q12" s="218">
        <v>9</v>
      </c>
      <c r="R12" s="178" t="str">
        <f>VLOOKUP($Q12,'自主点検表（運営管理）'!$C$53:$D$1137,2,FALSE)</f>
        <v>いる・いない</v>
      </c>
      <c r="S12" s="219" t="s">
        <v>755</v>
      </c>
      <c r="T12" s="220" t="str">
        <f t="shared" si="1"/>
        <v>要入力</v>
      </c>
      <c r="U12" s="232"/>
    </row>
    <row r="13" spans="2:21" ht="30" customHeight="1" x14ac:dyDescent="0.25">
      <c r="B13" s="225"/>
      <c r="C13" s="556">
        <v>3</v>
      </c>
      <c r="D13" s="183"/>
      <c r="E13" s="195"/>
      <c r="F13" s="184"/>
      <c r="G13" s="185"/>
      <c r="H13" s="196"/>
      <c r="I13" s="196"/>
      <c r="J13" s="196"/>
      <c r="K13" s="196"/>
      <c r="L13" s="196"/>
      <c r="M13" s="196"/>
      <c r="N13" s="215" t="s">
        <v>761</v>
      </c>
      <c r="O13" s="186"/>
      <c r="P13" s="217" t="str">
        <f t="shared" si="0"/>
        <v>✖</v>
      </c>
      <c r="Q13" s="218">
        <v>10</v>
      </c>
      <c r="R13" s="178" t="str">
        <f>VLOOKUP($Q13,'自主点検表（運営管理）'!$C$53:$D$1137,2,FALSE)</f>
        <v>いる・いない</v>
      </c>
      <c r="S13" s="219" t="s">
        <v>755</v>
      </c>
      <c r="T13" s="220" t="str">
        <f t="shared" si="1"/>
        <v>要入力</v>
      </c>
      <c r="U13" s="232" t="str">
        <f>VLOOKUP($Q13,'自主点検表（運営管理）'!$C$53:$AA$1137,25,FALSE)</f>
        <v xml:space="preserve">○指定介護老人福祉施設の人員、設備及び運営に関する基準第30条
</v>
      </c>
    </row>
    <row r="14" spans="2:21" ht="30" customHeight="1" x14ac:dyDescent="0.25">
      <c r="B14" s="225"/>
      <c r="C14" s="556">
        <v>3</v>
      </c>
      <c r="D14" s="183"/>
      <c r="E14" s="195"/>
      <c r="F14" s="184"/>
      <c r="G14" s="214" t="s">
        <v>774</v>
      </c>
      <c r="H14" s="196" t="str">
        <f>'自主点検表（運営管理）'!B133</f>
        <v>個人番号の管理</v>
      </c>
      <c r="I14" s="196"/>
      <c r="J14" s="196"/>
      <c r="K14" s="196"/>
      <c r="L14" s="196"/>
      <c r="M14" s="196"/>
      <c r="N14" s="215" t="s">
        <v>759</v>
      </c>
      <c r="O14" s="186"/>
      <c r="P14" s="217" t="str">
        <f t="shared" si="0"/>
        <v>✖</v>
      </c>
      <c r="Q14" s="218">
        <v>11</v>
      </c>
      <c r="R14" s="178" t="str">
        <f>VLOOKUP($Q14,'自主点検表（運営管理）'!$C$53:$D$1137,2,FALSE)</f>
        <v>いる・いない</v>
      </c>
      <c r="S14" s="219" t="s">
        <v>755</v>
      </c>
      <c r="T14" s="220" t="str">
        <f t="shared" si="1"/>
        <v>要入力</v>
      </c>
      <c r="U14" s="232" t="str">
        <f>VLOOKUP($Q14,'自主点検表（運営管理）'!$C$53:$AA$1137,25,FALSE)</f>
        <v>○行政手続における特定の個人を識別するための番号の利用等に関する法律（番号法）</v>
      </c>
    </row>
    <row r="15" spans="2:21" ht="30" customHeight="1" x14ac:dyDescent="0.25">
      <c r="B15" s="225"/>
      <c r="C15" s="556">
        <v>3</v>
      </c>
      <c r="D15" s="183"/>
      <c r="E15" s="195"/>
      <c r="F15" s="184"/>
      <c r="G15" s="214"/>
      <c r="H15" s="196"/>
      <c r="I15" s="196"/>
      <c r="J15" s="196"/>
      <c r="K15" s="196"/>
      <c r="L15" s="196"/>
      <c r="M15" s="196"/>
      <c r="N15" s="215"/>
      <c r="O15" s="186"/>
      <c r="P15" s="217" t="str">
        <f t="shared" si="0"/>
        <v>✖</v>
      </c>
      <c r="Q15" s="218">
        <v>12</v>
      </c>
      <c r="R15" s="178" t="str">
        <f>VLOOKUP($Q15,'自主点検表（運営管理）'!$C$53:$D$1137,2,FALSE)</f>
        <v>いる・いない</v>
      </c>
      <c r="S15" s="219" t="s">
        <v>755</v>
      </c>
      <c r="T15" s="220" t="str">
        <f t="shared" si="1"/>
        <v>要入力</v>
      </c>
      <c r="U15" s="232">
        <f>VLOOKUP($Q15,'自主点検表（運営管理）'!$C$53:$AA$1137,25,FALSE)</f>
        <v>0</v>
      </c>
    </row>
    <row r="16" spans="2:21" ht="30" customHeight="1" x14ac:dyDescent="0.25">
      <c r="B16" s="225"/>
      <c r="C16" s="556">
        <v>3</v>
      </c>
      <c r="D16" s="183"/>
      <c r="E16" s="195"/>
      <c r="F16" s="184"/>
      <c r="G16" s="185"/>
      <c r="H16" s="196"/>
      <c r="I16" s="196"/>
      <c r="J16" s="196"/>
      <c r="K16" s="196"/>
      <c r="L16" s="196"/>
      <c r="M16" s="196"/>
      <c r="N16" s="215" t="s">
        <v>760</v>
      </c>
      <c r="O16" s="186"/>
      <c r="P16" s="217" t="str">
        <f t="shared" si="0"/>
        <v>✖</v>
      </c>
      <c r="Q16" s="218">
        <v>13</v>
      </c>
      <c r="R16" s="178" t="str">
        <f>VLOOKUP($Q16,'自主点検表（運営管理）'!$C$53:$D$1137,2,FALSE)</f>
        <v>いる・いない</v>
      </c>
      <c r="S16" s="219" t="s">
        <v>755</v>
      </c>
      <c r="T16" s="220" t="str">
        <f t="shared" si="1"/>
        <v>要入力</v>
      </c>
      <c r="U16" s="232">
        <f>VLOOKUP($Q16,'自主点検表（運営管理）'!$C$53:$AA$1137,25,FALSE)</f>
        <v>0</v>
      </c>
    </row>
    <row r="17" spans="2:21" ht="30" customHeight="1" thickBot="1" x14ac:dyDescent="0.3">
      <c r="B17" s="198"/>
      <c r="C17" s="557">
        <v>4</v>
      </c>
      <c r="D17" s="187"/>
      <c r="E17" s="188"/>
      <c r="F17" s="189"/>
      <c r="G17" s="224" t="s">
        <v>775</v>
      </c>
      <c r="H17" s="191" t="str">
        <f>'自主点検表（運営管理）'!B161</f>
        <v>法令遵守等の業務管理体制の整備</v>
      </c>
      <c r="I17" s="191"/>
      <c r="J17" s="191"/>
      <c r="K17" s="191"/>
      <c r="L17" s="191"/>
      <c r="M17" s="191"/>
      <c r="N17" s="192"/>
      <c r="O17" s="193"/>
      <c r="P17" s="200" t="str">
        <f t="shared" si="0"/>
        <v>✖</v>
      </c>
      <c r="Q17" s="201">
        <v>14</v>
      </c>
      <c r="R17" s="202" t="str">
        <f>VLOOKUP($Q17,'自主点検表（運営管理）'!$C$53:$D$1137,2,FALSE)</f>
        <v>いる・いない</v>
      </c>
      <c r="S17" s="203" t="s">
        <v>755</v>
      </c>
      <c r="T17" s="220" t="str">
        <f t="shared" si="1"/>
        <v>要入力</v>
      </c>
      <c r="U17" s="233" t="str">
        <f>VLOOKUP($Q17,'自主点検表（運営管理）'!$C$53:$AA$1137,25,FALSE)</f>
        <v xml:space="preserve">○介護保険法第115条の32第1項
</v>
      </c>
    </row>
    <row r="18" spans="2:21" ht="30" customHeight="1" thickBot="1" x14ac:dyDescent="0.3">
      <c r="B18" s="204"/>
      <c r="C18" s="555">
        <v>5</v>
      </c>
      <c r="D18" s="205" t="s">
        <v>765</v>
      </c>
      <c r="E18" s="206"/>
      <c r="F18" s="207"/>
      <c r="G18" s="227"/>
      <c r="H18" s="208"/>
      <c r="I18" s="208"/>
      <c r="J18" s="208"/>
      <c r="K18" s="208"/>
      <c r="L18" s="208"/>
      <c r="M18" s="208"/>
      <c r="N18" s="210"/>
      <c r="O18" s="228"/>
      <c r="P18" s="230"/>
      <c r="Q18" s="230"/>
      <c r="R18" s="230"/>
      <c r="S18" s="230"/>
      <c r="T18" s="230"/>
      <c r="U18" s="234"/>
    </row>
    <row r="19" spans="2:21" ht="30" customHeight="1" x14ac:dyDescent="0.25">
      <c r="B19" s="225"/>
      <c r="C19" s="556">
        <v>5</v>
      </c>
      <c r="D19" s="183" t="s">
        <v>820</v>
      </c>
      <c r="E19" s="195"/>
      <c r="F19" s="184"/>
      <c r="G19" s="214" t="s">
        <v>776</v>
      </c>
      <c r="H19" s="196" t="str">
        <f>'自主点検表（運営管理）'!B187</f>
        <v>就業規則の作成・変更</v>
      </c>
      <c r="I19" s="196"/>
      <c r="J19" s="196"/>
      <c r="K19" s="196"/>
      <c r="L19" s="196"/>
      <c r="M19" s="196"/>
      <c r="N19" s="215" t="s">
        <v>759</v>
      </c>
      <c r="O19" s="194"/>
      <c r="P19" s="217" t="str">
        <f t="shared" ref="P19:P50" si="2">_xlfn.IFS(T19="不適切","★",T19="要入力","✖",T19="非該当","▲",T19="適切","",T19="","",T19="要確認","！")</f>
        <v>✖</v>
      </c>
      <c r="Q19" s="218">
        <v>15</v>
      </c>
      <c r="R19" s="178" t="str">
        <f>VLOOKUP($Q19,'自主点検表（運営管理）'!$C$53:$D$1137,2,FALSE)</f>
        <v>いる・いない</v>
      </c>
      <c r="S19" s="219" t="s">
        <v>755</v>
      </c>
      <c r="T19" s="220" t="str">
        <f>_xlfn.IFS(R19=S19,"適切",R19="いる・いない","要入力",R19="いない","不適切")</f>
        <v>要入力</v>
      </c>
      <c r="U19" s="232" t="str">
        <f>VLOOKUP($Q19,'自主点検表（運営管理）'!$C$53:$AA$1137,25,FALSE)</f>
        <v>○労基法第89条</v>
      </c>
    </row>
    <row r="20" spans="2:21" ht="30" customHeight="1" x14ac:dyDescent="0.25">
      <c r="B20" s="225"/>
      <c r="C20" s="556">
        <v>5</v>
      </c>
      <c r="D20" s="183"/>
      <c r="E20" s="195"/>
      <c r="F20" s="184"/>
      <c r="G20" s="185"/>
      <c r="H20" s="196"/>
      <c r="I20" s="196"/>
      <c r="J20" s="196"/>
      <c r="K20" s="196"/>
      <c r="L20" s="196"/>
      <c r="M20" s="196"/>
      <c r="N20" s="215" t="s">
        <v>760</v>
      </c>
      <c r="O20" s="194"/>
      <c r="P20" s="217" t="str">
        <f t="shared" si="2"/>
        <v>✖</v>
      </c>
      <c r="Q20" s="218">
        <v>16</v>
      </c>
      <c r="R20" s="178" t="str">
        <f>VLOOKUP($Q20,'自主点検表（運営管理）'!$C$53:$D$1137,2,FALSE)</f>
        <v>いる・いない</v>
      </c>
      <c r="S20" s="219" t="s">
        <v>755</v>
      </c>
      <c r="T20" s="220" t="str">
        <f t="shared" ref="T20:T28" si="3">_xlfn.IFS(R20=S20,"適切",R20="いる・いない","要入力",R20="いない","不適切")</f>
        <v>要入力</v>
      </c>
      <c r="U20" s="232" t="str">
        <f>VLOOKUP($Q20,'自主点検表（運営管理）'!$C$53:$AA$1137,25,FALSE)</f>
        <v>○労基法第106条</v>
      </c>
    </row>
    <row r="21" spans="2:21" ht="30" customHeight="1" x14ac:dyDescent="0.25">
      <c r="B21" s="225"/>
      <c r="C21" s="556">
        <v>5</v>
      </c>
      <c r="D21" s="183"/>
      <c r="E21" s="195"/>
      <c r="F21" s="184"/>
      <c r="G21" s="185"/>
      <c r="H21" s="196"/>
      <c r="I21" s="196"/>
      <c r="J21" s="196"/>
      <c r="K21" s="196"/>
      <c r="L21" s="196"/>
      <c r="M21" s="196"/>
      <c r="N21" s="215" t="s">
        <v>761</v>
      </c>
      <c r="O21" s="194"/>
      <c r="P21" s="217" t="str">
        <f t="shared" si="2"/>
        <v>✖</v>
      </c>
      <c r="Q21" s="218">
        <v>17</v>
      </c>
      <c r="R21" s="178" t="str">
        <f>VLOOKUP($Q21,'自主点検表（運営管理）'!$C$53:$D$1137,2,FALSE)</f>
        <v>いる・いない</v>
      </c>
      <c r="S21" s="219" t="s">
        <v>755</v>
      </c>
      <c r="T21" s="220" t="str">
        <f t="shared" si="3"/>
        <v>要入力</v>
      </c>
      <c r="U21" s="232">
        <f>VLOOKUP($Q21,'自主点検表（運営管理）'!$C$53:$AA$1137,25,FALSE)</f>
        <v>0</v>
      </c>
    </row>
    <row r="22" spans="2:21" ht="30" customHeight="1" x14ac:dyDescent="0.25">
      <c r="B22" s="225"/>
      <c r="C22" s="556">
        <v>6</v>
      </c>
      <c r="D22" s="183"/>
      <c r="E22" s="195"/>
      <c r="F22" s="184"/>
      <c r="G22" s="214" t="s">
        <v>777</v>
      </c>
      <c r="H22" s="196" t="str">
        <f>'自主点検表（運営管理）'!B241</f>
        <v>勤務時間等</v>
      </c>
      <c r="I22" s="196"/>
      <c r="J22" s="196"/>
      <c r="K22" s="196"/>
      <c r="L22" s="196"/>
      <c r="M22" s="196"/>
      <c r="N22" s="215" t="s">
        <v>759</v>
      </c>
      <c r="O22" s="194"/>
      <c r="P22" s="217" t="str">
        <f t="shared" si="2"/>
        <v>✖</v>
      </c>
      <c r="Q22" s="218">
        <v>18</v>
      </c>
      <c r="R22" s="178" t="str">
        <f>VLOOKUP($Q22,'自主点検表（運営管理）'!$C$53:$D$1137,2,FALSE)</f>
        <v>いる・いない</v>
      </c>
      <c r="S22" s="219" t="s">
        <v>755</v>
      </c>
      <c r="T22" s="220" t="str">
        <f t="shared" si="3"/>
        <v>要入力</v>
      </c>
      <c r="U22" s="232" t="str">
        <f>VLOOKUP($Q22,'自主点検表（運営管理）'!$C$53:$AA$1137,25,FALSE)</f>
        <v>○労働時間の適正な把握のために使用者が講ずべき措置に関するガイドライン（平成29年１月20日策定）</v>
      </c>
    </row>
    <row r="23" spans="2:21" ht="30" customHeight="1" x14ac:dyDescent="0.25">
      <c r="B23" s="225"/>
      <c r="C23" s="556">
        <v>6</v>
      </c>
      <c r="D23" s="183"/>
      <c r="E23" s="195"/>
      <c r="F23" s="184"/>
      <c r="G23" s="185"/>
      <c r="H23" s="196"/>
      <c r="I23" s="196"/>
      <c r="J23" s="196"/>
      <c r="K23" s="196"/>
      <c r="L23" s="196"/>
      <c r="M23" s="196"/>
      <c r="N23" s="215" t="s">
        <v>760</v>
      </c>
      <c r="O23" s="194"/>
      <c r="P23" s="217" t="str">
        <f t="shared" si="2"/>
        <v>✖</v>
      </c>
      <c r="Q23" s="218">
        <v>19</v>
      </c>
      <c r="R23" s="178" t="str">
        <f>VLOOKUP($Q23,'自主点検表（運営管理）'!$C$53:$D$1137,2,FALSE)</f>
        <v>いる・いない</v>
      </c>
      <c r="S23" s="219" t="s">
        <v>755</v>
      </c>
      <c r="T23" s="220" t="str">
        <f t="shared" si="3"/>
        <v>要入力</v>
      </c>
      <c r="U23" s="232" t="str">
        <f>VLOOKUP($Q23,'自主点検表（運営管理）'!$C$53:$AA$1137,25,FALSE)</f>
        <v>○労基法第32条</v>
      </c>
    </row>
    <row r="24" spans="2:21" ht="30" customHeight="1" x14ac:dyDescent="0.25">
      <c r="B24" s="225"/>
      <c r="C24" s="556">
        <v>6</v>
      </c>
      <c r="D24" s="183"/>
      <c r="E24" s="195"/>
      <c r="F24" s="184"/>
      <c r="G24" s="185"/>
      <c r="H24" s="196"/>
      <c r="I24" s="196"/>
      <c r="J24" s="196"/>
      <c r="K24" s="196"/>
      <c r="L24" s="196"/>
      <c r="M24" s="196"/>
      <c r="N24" s="215" t="s">
        <v>761</v>
      </c>
      <c r="O24" s="194"/>
      <c r="P24" s="217" t="str">
        <f t="shared" si="2"/>
        <v>✖</v>
      </c>
      <c r="Q24" s="218">
        <v>20</v>
      </c>
      <c r="R24" s="178" t="str">
        <f>VLOOKUP($Q24,'自主点検表（運営管理）'!$C$53:$D$1137,2,FALSE)</f>
        <v>いる・いない</v>
      </c>
      <c r="S24" s="219" t="s">
        <v>755</v>
      </c>
      <c r="T24" s="220" t="str">
        <f t="shared" si="3"/>
        <v>要入力</v>
      </c>
      <c r="U24" s="232" t="str">
        <f>VLOOKUP($Q24,'自主点検表（運営管理）'!$C$53:$AA$1137,25,FALSE)</f>
        <v>○労基法第32条の4</v>
      </c>
    </row>
    <row r="25" spans="2:21" ht="30" customHeight="1" x14ac:dyDescent="0.25">
      <c r="B25" s="225"/>
      <c r="C25" s="556">
        <v>6</v>
      </c>
      <c r="D25" s="183"/>
      <c r="E25" s="195"/>
      <c r="F25" s="184"/>
      <c r="G25" s="185"/>
      <c r="H25" s="196"/>
      <c r="I25" s="196"/>
      <c r="J25" s="196"/>
      <c r="K25" s="196"/>
      <c r="L25" s="196"/>
      <c r="M25" s="196"/>
      <c r="N25" s="215" t="s">
        <v>762</v>
      </c>
      <c r="O25" s="194"/>
      <c r="P25" s="217" t="str">
        <f t="shared" si="2"/>
        <v>✖</v>
      </c>
      <c r="Q25" s="218">
        <v>21</v>
      </c>
      <c r="R25" s="178" t="str">
        <f>VLOOKUP($Q25,'自主点検表（運営管理）'!$C$53:$D$1137,2,FALSE)</f>
        <v>いる・いない</v>
      </c>
      <c r="S25" s="219" t="s">
        <v>755</v>
      </c>
      <c r="T25" s="220" t="str">
        <f t="shared" si="3"/>
        <v>要入力</v>
      </c>
      <c r="U25" s="232" t="str">
        <f>VLOOKUP($Q25,'自主点検表（運営管理）'!$C$53:$AA$1137,25,FALSE)</f>
        <v>○労基法第34条</v>
      </c>
    </row>
    <row r="26" spans="2:21" ht="30" customHeight="1" x14ac:dyDescent="0.25">
      <c r="B26" s="225"/>
      <c r="C26" s="556">
        <v>6</v>
      </c>
      <c r="D26" s="183"/>
      <c r="E26" s="195"/>
      <c r="F26" s="184"/>
      <c r="G26" s="185"/>
      <c r="H26" s="196"/>
      <c r="I26" s="196"/>
      <c r="J26" s="196"/>
      <c r="K26" s="196"/>
      <c r="L26" s="196"/>
      <c r="M26" s="196"/>
      <c r="N26" s="215" t="s">
        <v>763</v>
      </c>
      <c r="O26" s="186"/>
      <c r="P26" s="217" t="str">
        <f t="shared" si="2"/>
        <v>✖</v>
      </c>
      <c r="Q26" s="218">
        <v>22</v>
      </c>
      <c r="R26" s="178" t="str">
        <f>VLOOKUP($Q26,'自主点検表（運営管理）'!$C$53:$D$1137,2,FALSE)</f>
        <v>いる・いない</v>
      </c>
      <c r="S26" s="219" t="s">
        <v>755</v>
      </c>
      <c r="T26" s="220" t="str">
        <f t="shared" si="3"/>
        <v>要入力</v>
      </c>
      <c r="U26" s="232">
        <f>VLOOKUP($Q26,'自主点検表（運営管理）'!$C$53:$AA$1137,25,FALSE)</f>
        <v>0</v>
      </c>
    </row>
    <row r="27" spans="2:21" ht="30" customHeight="1" x14ac:dyDescent="0.25">
      <c r="B27" s="225"/>
      <c r="C27" s="556">
        <v>6</v>
      </c>
      <c r="D27" s="183"/>
      <c r="E27" s="195"/>
      <c r="F27" s="184"/>
      <c r="G27" s="185"/>
      <c r="H27" s="196"/>
      <c r="I27" s="196"/>
      <c r="J27" s="196"/>
      <c r="K27" s="196"/>
      <c r="L27" s="196"/>
      <c r="M27" s="196"/>
      <c r="N27" s="215" t="s">
        <v>764</v>
      </c>
      <c r="O27" s="186"/>
      <c r="P27" s="217" t="str">
        <f t="shared" si="2"/>
        <v>✖</v>
      </c>
      <c r="Q27" s="218">
        <v>23</v>
      </c>
      <c r="R27" s="178" t="str">
        <f>VLOOKUP($Q27,'自主点検表（運営管理）'!$C$53:$D$1137,2,FALSE)</f>
        <v>いる・いない</v>
      </c>
      <c r="S27" s="219" t="s">
        <v>755</v>
      </c>
      <c r="T27" s="220" t="str">
        <f t="shared" si="3"/>
        <v>要入力</v>
      </c>
      <c r="U27" s="232" t="str">
        <f>VLOOKUP($Q27,'自主点検表（運営管理）'!$C$53:$AA$1137,25,FALSE)</f>
        <v>○労基法第35条</v>
      </c>
    </row>
    <row r="28" spans="2:21" ht="30" customHeight="1" x14ac:dyDescent="0.25">
      <c r="B28" s="225"/>
      <c r="C28" s="556">
        <v>7</v>
      </c>
      <c r="D28" s="183"/>
      <c r="E28" s="195"/>
      <c r="F28" s="184"/>
      <c r="G28" s="185"/>
      <c r="H28" s="196"/>
      <c r="I28" s="196"/>
      <c r="J28" s="196"/>
      <c r="K28" s="196"/>
      <c r="L28" s="196"/>
      <c r="M28" s="196"/>
      <c r="N28" s="215" t="s">
        <v>766</v>
      </c>
      <c r="O28" s="186"/>
      <c r="P28" s="217" t="str">
        <f t="shared" si="2"/>
        <v>✖</v>
      </c>
      <c r="Q28" s="218">
        <v>24</v>
      </c>
      <c r="R28" s="178" t="str">
        <f>VLOOKUP($Q28,'自主点検表（運営管理）'!$C$53:$D$1137,2,FALSE)</f>
        <v>いる・いない</v>
      </c>
      <c r="S28" s="219" t="s">
        <v>755</v>
      </c>
      <c r="T28" s="220" t="str">
        <f t="shared" si="3"/>
        <v>要入力</v>
      </c>
      <c r="U28" s="232" t="str">
        <f>VLOOKUP($Q28,'自主点検表（運営管理）'!$C$53:$AA$1137,25,FALSE)</f>
        <v>○労基法第37条</v>
      </c>
    </row>
    <row r="29" spans="2:21" ht="30" customHeight="1" x14ac:dyDescent="0.25">
      <c r="B29" s="225"/>
      <c r="C29" s="556">
        <v>7</v>
      </c>
      <c r="D29" s="183"/>
      <c r="E29" s="195"/>
      <c r="F29" s="184"/>
      <c r="G29" s="185"/>
      <c r="H29" s="196"/>
      <c r="I29" s="196"/>
      <c r="J29" s="196"/>
      <c r="K29" s="196"/>
      <c r="L29" s="196"/>
      <c r="M29" s="196"/>
      <c r="N29" s="215" t="s">
        <v>767</v>
      </c>
      <c r="O29" s="186"/>
      <c r="P29" s="217" t="str">
        <f t="shared" si="2"/>
        <v/>
      </c>
      <c r="Q29" s="218">
        <v>25</v>
      </c>
      <c r="R29" s="178" t="str">
        <f>VLOOKUP($Q29,'自主点検表（運営管理）'!$C$53:$D$1137,2,FALSE)</f>
        <v>いる・いない・非該当</v>
      </c>
      <c r="S29" s="956"/>
      <c r="T29" s="957"/>
      <c r="U29" s="232">
        <f>VLOOKUP($Q29,'自主点検表（運営管理）'!$C$53:$AA$1137,25,FALSE)</f>
        <v>0</v>
      </c>
    </row>
    <row r="30" spans="2:21" ht="30" customHeight="1" x14ac:dyDescent="0.25">
      <c r="B30" s="225"/>
      <c r="C30" s="556">
        <v>7</v>
      </c>
      <c r="D30" s="183"/>
      <c r="E30" s="195"/>
      <c r="F30" s="184"/>
      <c r="G30" s="185"/>
      <c r="H30" s="196"/>
      <c r="I30" s="196"/>
      <c r="J30" s="196"/>
      <c r="K30" s="196"/>
      <c r="L30" s="196"/>
      <c r="M30" s="196"/>
      <c r="N30" s="215" t="s">
        <v>768</v>
      </c>
      <c r="O30" s="186"/>
      <c r="P30" s="217" t="str">
        <f t="shared" si="2"/>
        <v>✖</v>
      </c>
      <c r="Q30" s="218">
        <v>26</v>
      </c>
      <c r="R30" s="178" t="str">
        <f>VLOOKUP($Q30,'自主点検表（運営管理）'!$C$53:$D$1137,2,FALSE)</f>
        <v>いる・いない・非該当</v>
      </c>
      <c r="S30" s="219" t="s">
        <v>755</v>
      </c>
      <c r="T30" s="220" t="str">
        <f t="shared" ref="T30" si="4">_xlfn.IFS(R30=S30,"適切",R30="いる・いない・非該当","要入力",R30="いない","不適切",R30="非該当","要確認")</f>
        <v>要入力</v>
      </c>
      <c r="U30" s="232">
        <f>VLOOKUP($Q30,'自主点検表（運営管理）'!$C$53:$AA$1137,25,FALSE)</f>
        <v>0</v>
      </c>
    </row>
    <row r="31" spans="2:21" ht="30" customHeight="1" x14ac:dyDescent="0.25">
      <c r="B31" s="225"/>
      <c r="C31" s="556">
        <v>7</v>
      </c>
      <c r="D31" s="183"/>
      <c r="E31" s="195"/>
      <c r="F31" s="184"/>
      <c r="G31" s="185"/>
      <c r="H31" s="196"/>
      <c r="I31" s="196"/>
      <c r="J31" s="196"/>
      <c r="K31" s="196"/>
      <c r="L31" s="196"/>
      <c r="M31" s="196"/>
      <c r="N31" s="215" t="s">
        <v>769</v>
      </c>
      <c r="O31" s="194"/>
      <c r="P31" s="217" t="str">
        <f t="shared" si="2"/>
        <v>✖</v>
      </c>
      <c r="Q31" s="218">
        <v>27</v>
      </c>
      <c r="R31" s="226" t="str">
        <f>VLOOKUP($Q31,'自主点検表（運営管理）'!$C$53:$D$1137,2,FALSE)</f>
        <v>いる・いない・非該当</v>
      </c>
      <c r="S31" s="219" t="s">
        <v>755</v>
      </c>
      <c r="T31" s="220" t="str">
        <f>_xlfn.IFS(R31=S31,"適切",R31="いる・いない・非該当","要入力",R31="いない","不適切",R31="非該当","要確認")</f>
        <v>要入力</v>
      </c>
      <c r="U31" s="232" t="str">
        <f>VLOOKUP($Q31,'自主点検表（運営管理）'!$C$53:$AA$1137,25,FALSE)</f>
        <v>○最低賃金法7条</v>
      </c>
    </row>
    <row r="32" spans="2:21" ht="30" customHeight="1" x14ac:dyDescent="0.25">
      <c r="B32" s="225"/>
      <c r="C32" s="556">
        <v>8</v>
      </c>
      <c r="D32" s="183"/>
      <c r="E32" s="195"/>
      <c r="F32" s="184"/>
      <c r="G32" s="214" t="s">
        <v>774</v>
      </c>
      <c r="H32" s="196" t="str">
        <f>'自主点検表（運営管理）'!B346</f>
        <v>休暇</v>
      </c>
      <c r="I32" s="196"/>
      <c r="J32" s="196"/>
      <c r="K32" s="196"/>
      <c r="L32" s="196"/>
      <c r="M32" s="196"/>
      <c r="N32" s="215" t="s">
        <v>759</v>
      </c>
      <c r="O32" s="194"/>
      <c r="P32" s="217" t="str">
        <f t="shared" si="2"/>
        <v>✖</v>
      </c>
      <c r="Q32" s="218">
        <v>28</v>
      </c>
      <c r="R32" s="178" t="str">
        <f>VLOOKUP($Q32,'自主点検表（運営管理）'!$C$53:$D$1137,2,FALSE)</f>
        <v>いる・いない</v>
      </c>
      <c r="S32" s="219" t="s">
        <v>755</v>
      </c>
      <c r="T32" s="220" t="str">
        <f t="shared" ref="T32:T49" si="5">_xlfn.IFS(R32=S32,"適切",R32="いる・いない","要入力",R32="いない","不適切")</f>
        <v>要入力</v>
      </c>
      <c r="U32" s="232" t="str">
        <f>VLOOKUP($Q32,'自主点検表（運営管理）'!$C$53:$AA$1137,25,FALSE)</f>
        <v>○労基法第39条</v>
      </c>
    </row>
    <row r="33" spans="2:21" ht="30" customHeight="1" x14ac:dyDescent="0.25">
      <c r="B33" s="225"/>
      <c r="C33" s="556">
        <v>8</v>
      </c>
      <c r="D33" s="183"/>
      <c r="E33" s="195"/>
      <c r="F33" s="184"/>
      <c r="G33" s="185"/>
      <c r="H33" s="196"/>
      <c r="I33" s="196"/>
      <c r="J33" s="196"/>
      <c r="K33" s="196"/>
      <c r="L33" s="196"/>
      <c r="M33" s="196"/>
      <c r="N33" s="215" t="s">
        <v>760</v>
      </c>
      <c r="O33" s="194"/>
      <c r="P33" s="217" t="str">
        <f t="shared" si="2"/>
        <v>✖</v>
      </c>
      <c r="Q33" s="218">
        <v>29</v>
      </c>
      <c r="R33" s="178" t="str">
        <f>VLOOKUP($Q33,'自主点検表（運営管理）'!$C$53:$D$1137,2,FALSE)</f>
        <v>いる・いない</v>
      </c>
      <c r="S33" s="219" t="s">
        <v>755</v>
      </c>
      <c r="T33" s="220" t="str">
        <f t="shared" si="5"/>
        <v>要入力</v>
      </c>
      <c r="U33" s="232" t="str">
        <f>VLOOKUP($Q33,'自主点検表（運営管理）'!$C$53:$AA$1137,25,FALSE)</f>
        <v>○労基法第115条
○昭22･12･15労働基準局長通達501号</v>
      </c>
    </row>
    <row r="34" spans="2:21" ht="30" customHeight="1" x14ac:dyDescent="0.25">
      <c r="B34" s="225"/>
      <c r="C34" s="556">
        <v>8</v>
      </c>
      <c r="D34" s="183"/>
      <c r="E34" s="195"/>
      <c r="F34" s="184"/>
      <c r="G34" s="214" t="s">
        <v>775</v>
      </c>
      <c r="H34" s="196" t="str">
        <f>'自主点検表（運営管理）'!B381</f>
        <v>給与規程の作成・運用状況</v>
      </c>
      <c r="I34" s="196"/>
      <c r="J34" s="196"/>
      <c r="K34" s="196"/>
      <c r="L34" s="196"/>
      <c r="M34" s="196"/>
      <c r="N34" s="215" t="s">
        <v>759</v>
      </c>
      <c r="O34" s="194"/>
      <c r="P34" s="217" t="str">
        <f t="shared" si="2"/>
        <v>✖</v>
      </c>
      <c r="Q34" s="218">
        <v>30</v>
      </c>
      <c r="R34" s="178" t="str">
        <f>VLOOKUP($Q34,'自主点検表（運営管理）'!$C$53:$D$1137,2,FALSE)</f>
        <v>いる・いない</v>
      </c>
      <c r="S34" s="219" t="s">
        <v>755</v>
      </c>
      <c r="T34" s="220" t="str">
        <f t="shared" si="5"/>
        <v>要入力</v>
      </c>
      <c r="U34" s="232"/>
    </row>
    <row r="35" spans="2:21" ht="30" customHeight="1" x14ac:dyDescent="0.25">
      <c r="B35" s="225"/>
      <c r="C35" s="556">
        <v>8</v>
      </c>
      <c r="D35" s="183"/>
      <c r="E35" s="195"/>
      <c r="F35" s="184"/>
      <c r="G35" s="214"/>
      <c r="H35" s="196"/>
      <c r="I35" s="196"/>
      <c r="J35" s="196"/>
      <c r="K35" s="196"/>
      <c r="L35" s="196"/>
      <c r="M35" s="196"/>
      <c r="N35" s="215"/>
      <c r="O35" s="194"/>
      <c r="P35" s="217" t="str">
        <f t="shared" si="2"/>
        <v>✖</v>
      </c>
      <c r="Q35" s="218">
        <v>31</v>
      </c>
      <c r="R35" s="178" t="str">
        <f>VLOOKUP($Q35,'自主点検表（運営管理）'!$C$53:$D$1137,2,FALSE)</f>
        <v>いる・いない</v>
      </c>
      <c r="S35" s="219" t="s">
        <v>755</v>
      </c>
      <c r="T35" s="220" t="str">
        <f t="shared" si="5"/>
        <v>要入力</v>
      </c>
      <c r="U35" s="232">
        <f>VLOOKUP($Q35,'自主点検表（運営管理）'!$C$53:$AA$1137,25,FALSE)</f>
        <v>0</v>
      </c>
    </row>
    <row r="36" spans="2:21" ht="30" customHeight="1" x14ac:dyDescent="0.25">
      <c r="B36" s="225"/>
      <c r="C36" s="556">
        <v>8</v>
      </c>
      <c r="D36" s="183"/>
      <c r="E36" s="195"/>
      <c r="F36" s="184"/>
      <c r="G36" s="185"/>
      <c r="H36" s="196"/>
      <c r="I36" s="196"/>
      <c r="J36" s="196"/>
      <c r="K36" s="196"/>
      <c r="L36" s="196"/>
      <c r="M36" s="196"/>
      <c r="N36" s="215" t="s">
        <v>760</v>
      </c>
      <c r="O36" s="194"/>
      <c r="P36" s="217" t="str">
        <f t="shared" si="2"/>
        <v>✖</v>
      </c>
      <c r="Q36" s="218">
        <v>32</v>
      </c>
      <c r="R36" s="178" t="str">
        <f>VLOOKUP($Q36,'自主点検表（運営管理）'!$C$53:$D$1137,2,FALSE)</f>
        <v>いる・いない</v>
      </c>
      <c r="S36" s="219" t="s">
        <v>755</v>
      </c>
      <c r="T36" s="220" t="str">
        <f t="shared" si="5"/>
        <v>要入力</v>
      </c>
      <c r="U36" s="232"/>
    </row>
    <row r="37" spans="2:21" ht="30" customHeight="1" x14ac:dyDescent="0.25">
      <c r="B37" s="225"/>
      <c r="C37" s="556">
        <v>9</v>
      </c>
      <c r="D37" s="183"/>
      <c r="E37" s="195"/>
      <c r="F37" s="184"/>
      <c r="G37" s="185"/>
      <c r="H37" s="196"/>
      <c r="I37" s="196"/>
      <c r="J37" s="196"/>
      <c r="K37" s="196"/>
      <c r="L37" s="196"/>
      <c r="M37" s="196"/>
      <c r="N37" s="215" t="s">
        <v>761</v>
      </c>
      <c r="O37" s="194"/>
      <c r="P37" s="217" t="str">
        <f t="shared" si="2"/>
        <v>✖</v>
      </c>
      <c r="Q37" s="218">
        <v>33</v>
      </c>
      <c r="R37" s="178" t="str">
        <f>VLOOKUP($Q37,'自主点検表（運営管理）'!$C$53:$D$1137,2,FALSE)</f>
        <v>いる・いない</v>
      </c>
      <c r="S37" s="219" t="s">
        <v>755</v>
      </c>
      <c r="T37" s="220" t="str">
        <f t="shared" si="5"/>
        <v>要入力</v>
      </c>
      <c r="U37" s="232">
        <f>VLOOKUP($Q37,'自主点検表（運営管理）'!$C$53:$AA$1137,25,FALSE)</f>
        <v>0</v>
      </c>
    </row>
    <row r="38" spans="2:21" ht="30" customHeight="1" x14ac:dyDescent="0.25">
      <c r="B38" s="225"/>
      <c r="C38" s="556">
        <v>9</v>
      </c>
      <c r="D38" s="183"/>
      <c r="E38" s="195"/>
      <c r="F38" s="184"/>
      <c r="G38" s="185"/>
      <c r="H38" s="196"/>
      <c r="I38" s="196"/>
      <c r="J38" s="196"/>
      <c r="K38" s="196"/>
      <c r="L38" s="196"/>
      <c r="M38" s="196"/>
      <c r="N38" s="215" t="s">
        <v>762</v>
      </c>
      <c r="O38" s="194"/>
      <c r="P38" s="217" t="str">
        <f t="shared" si="2"/>
        <v>✖</v>
      </c>
      <c r="Q38" s="218">
        <v>34</v>
      </c>
      <c r="R38" s="178" t="str">
        <f>VLOOKUP($Q38,'自主点検表（運営管理）'!$C$53:$D$1137,2,FALSE)</f>
        <v>いる・いない</v>
      </c>
      <c r="S38" s="219" t="s">
        <v>755</v>
      </c>
      <c r="T38" s="220" t="str">
        <f t="shared" si="5"/>
        <v>要入力</v>
      </c>
      <c r="U38" s="232"/>
    </row>
    <row r="39" spans="2:21" ht="30" customHeight="1" x14ac:dyDescent="0.25">
      <c r="B39" s="225"/>
      <c r="C39" s="556">
        <v>9</v>
      </c>
      <c r="D39" s="183"/>
      <c r="E39" s="195"/>
      <c r="F39" s="184"/>
      <c r="G39" s="185"/>
      <c r="H39" s="196"/>
      <c r="I39" s="196"/>
      <c r="J39" s="196"/>
      <c r="K39" s="196"/>
      <c r="L39" s="196"/>
      <c r="M39" s="196"/>
      <c r="N39" s="215" t="s">
        <v>763</v>
      </c>
      <c r="O39" s="194"/>
      <c r="P39" s="217" t="str">
        <f t="shared" si="2"/>
        <v>✖</v>
      </c>
      <c r="Q39" s="218">
        <v>35</v>
      </c>
      <c r="R39" s="178" t="str">
        <f>VLOOKUP($Q39,'自主点検表（運営管理）'!$C$53:$D$1137,2,FALSE)</f>
        <v>いる・いない</v>
      </c>
      <c r="S39" s="219" t="s">
        <v>755</v>
      </c>
      <c r="T39" s="220" t="str">
        <f t="shared" si="5"/>
        <v>要入力</v>
      </c>
      <c r="U39" s="232">
        <f>VLOOKUP($Q39,'自主点検表（運営管理）'!$C$53:$AA$1137,25,FALSE)</f>
        <v>0</v>
      </c>
    </row>
    <row r="40" spans="2:21" ht="30" customHeight="1" x14ac:dyDescent="0.25">
      <c r="B40" s="225"/>
      <c r="C40" s="556">
        <v>9</v>
      </c>
      <c r="D40" s="183"/>
      <c r="E40" s="195"/>
      <c r="F40" s="184"/>
      <c r="G40" s="214" t="s">
        <v>778</v>
      </c>
      <c r="H40" s="196" t="str">
        <f>'自主点検表（運営管理）'!B426</f>
        <v>残業時間の管理</v>
      </c>
      <c r="I40" s="196"/>
      <c r="J40" s="196"/>
      <c r="K40" s="196"/>
      <c r="L40" s="196"/>
      <c r="M40" s="196"/>
      <c r="N40" s="215" t="s">
        <v>759</v>
      </c>
      <c r="O40" s="194"/>
      <c r="P40" s="217" t="str">
        <f t="shared" si="2"/>
        <v>✖</v>
      </c>
      <c r="Q40" s="218">
        <v>36</v>
      </c>
      <c r="R40" s="178" t="str">
        <f>VLOOKUP($Q40,'自主点検表（運営管理）'!$C$53:$D$1137,2,FALSE)</f>
        <v>いる・いない</v>
      </c>
      <c r="S40" s="219" t="s">
        <v>755</v>
      </c>
      <c r="T40" s="220" t="str">
        <f t="shared" si="5"/>
        <v>要入力</v>
      </c>
      <c r="U40" s="232" t="str">
        <f>VLOOKUP($Q40,'自主点検表（運営管理）'!$C$53:$AA$1137,25,FALSE)</f>
        <v>○労基法第36条
○昭63.1.1労働基準局長通達1号</v>
      </c>
    </row>
    <row r="41" spans="2:21" ht="30" customHeight="1" x14ac:dyDescent="0.25">
      <c r="B41" s="225"/>
      <c r="C41" s="556">
        <v>9</v>
      </c>
      <c r="D41" s="183"/>
      <c r="E41" s="195"/>
      <c r="F41" s="184"/>
      <c r="G41" s="185"/>
      <c r="H41" s="196"/>
      <c r="I41" s="196"/>
      <c r="J41" s="196"/>
      <c r="K41" s="196"/>
      <c r="L41" s="196"/>
      <c r="M41" s="196"/>
      <c r="N41" s="215" t="s">
        <v>760</v>
      </c>
      <c r="O41" s="186"/>
      <c r="P41" s="217" t="str">
        <f t="shared" si="2"/>
        <v>✖</v>
      </c>
      <c r="Q41" s="218">
        <v>37</v>
      </c>
      <c r="R41" s="178" t="str">
        <f>VLOOKUP($Q41,'自主点検表（運営管理）'!$C$53:$D$1137,2,FALSE)</f>
        <v>いる・いない</v>
      </c>
      <c r="S41" s="219" t="s">
        <v>755</v>
      </c>
      <c r="T41" s="220" t="str">
        <f t="shared" si="5"/>
        <v>要入力</v>
      </c>
      <c r="U41" s="232"/>
    </row>
    <row r="42" spans="2:21" ht="30" customHeight="1" x14ac:dyDescent="0.25">
      <c r="B42" s="225"/>
      <c r="C42" s="556">
        <v>9</v>
      </c>
      <c r="D42" s="183"/>
      <c r="E42" s="195"/>
      <c r="F42" s="184"/>
      <c r="G42" s="185"/>
      <c r="H42" s="196"/>
      <c r="I42" s="196"/>
      <c r="J42" s="196"/>
      <c r="K42" s="196"/>
      <c r="L42" s="196"/>
      <c r="M42" s="196"/>
      <c r="N42" s="215" t="s">
        <v>761</v>
      </c>
      <c r="O42" s="194"/>
      <c r="P42" s="217" t="str">
        <f t="shared" si="2"/>
        <v>✖</v>
      </c>
      <c r="Q42" s="218">
        <v>38</v>
      </c>
      <c r="R42" s="178" t="str">
        <f>VLOOKUP($Q42,'自主点検表（運営管理）'!$C$53:$D$1137,2,FALSE)</f>
        <v>いる・いない</v>
      </c>
      <c r="S42" s="219" t="s">
        <v>755</v>
      </c>
      <c r="T42" s="220" t="str">
        <f t="shared" si="5"/>
        <v>要入力</v>
      </c>
      <c r="U42" s="232" t="str">
        <f>VLOOKUP($Q42,'自主点検表（運営管理）'!$C$53:$AA$1137,25,FALSE)</f>
        <v>○労基法第37条
○労基法施行規則第20条</v>
      </c>
    </row>
    <row r="43" spans="2:21" ht="30" customHeight="1" x14ac:dyDescent="0.25">
      <c r="B43" s="225"/>
      <c r="C43" s="556">
        <v>10</v>
      </c>
      <c r="D43" s="183"/>
      <c r="E43" s="195"/>
      <c r="F43" s="184"/>
      <c r="G43" s="214" t="s">
        <v>779</v>
      </c>
      <c r="H43" s="196" t="str">
        <f>'自主点検表（運営管理）'!B460</f>
        <v>施設長の給与</v>
      </c>
      <c r="I43" s="196"/>
      <c r="J43" s="196"/>
      <c r="K43" s="196"/>
      <c r="L43" s="196"/>
      <c r="M43" s="196"/>
      <c r="N43" s="197"/>
      <c r="O43" s="194"/>
      <c r="P43" s="217" t="str">
        <f t="shared" si="2"/>
        <v>✖</v>
      </c>
      <c r="Q43" s="218">
        <v>39</v>
      </c>
      <c r="R43" s="178" t="str">
        <f>VLOOKUP($Q43,'自主点検表（運営管理）'!$C$53:$D$1137,2,FALSE)</f>
        <v>ある・ない</v>
      </c>
      <c r="S43" s="219" t="s">
        <v>757</v>
      </c>
      <c r="T43" s="220" t="str">
        <f>_xlfn.IFS(R43=S43,"適切",R43="ある・ない","要入力",R43="ない","不適切")</f>
        <v>要入力</v>
      </c>
      <c r="U43" s="232" t="str">
        <f>VLOOKUP($Q43,'自主点検表（運営管理）'!$C$53:$AA$1137,25,FALSE)</f>
        <v>○平成13年7月23日雇児発第488号・社援発第1275号・老発第274号局長連名通知
○平成12年3月10日老発第188号
○平成18年10月18日障発1018003号</v>
      </c>
    </row>
    <row r="44" spans="2:21" ht="30" customHeight="1" x14ac:dyDescent="0.25">
      <c r="B44" s="225"/>
      <c r="C44" s="556">
        <v>10</v>
      </c>
      <c r="D44" s="183"/>
      <c r="E44" s="195"/>
      <c r="F44" s="184"/>
      <c r="G44" s="214" t="s">
        <v>780</v>
      </c>
      <c r="H44" s="196" t="str">
        <f>'自主点検表（運営管理）'!B479</f>
        <v>労使協定</v>
      </c>
      <c r="I44" s="196"/>
      <c r="J44" s="196"/>
      <c r="K44" s="196"/>
      <c r="L44" s="196"/>
      <c r="M44" s="196"/>
      <c r="N44" s="215"/>
      <c r="O44" s="186"/>
      <c r="P44" s="217" t="str">
        <f t="shared" si="2"/>
        <v>✖</v>
      </c>
      <c r="Q44" s="218">
        <v>40</v>
      </c>
      <c r="R44" s="178" t="str">
        <f>VLOOKUP($Q44,'自主点検表（運営管理）'!$C$53:$D$1137,2,FALSE)</f>
        <v>いる・いない</v>
      </c>
      <c r="S44" s="219" t="s">
        <v>755</v>
      </c>
      <c r="T44" s="220" t="str">
        <f t="shared" si="5"/>
        <v>要入力</v>
      </c>
      <c r="U44" s="232" t="str">
        <f>VLOOKUP($Q44,'自主点検表（運営管理）'!$C$53:$AA$1137,25,FALSE)</f>
        <v>○労基法第24条</v>
      </c>
    </row>
    <row r="45" spans="2:21" ht="30" customHeight="1" x14ac:dyDescent="0.25">
      <c r="B45" s="225"/>
      <c r="C45" s="556">
        <v>10</v>
      </c>
      <c r="D45" s="183"/>
      <c r="E45" s="195"/>
      <c r="F45" s="184"/>
      <c r="G45" s="214" t="s">
        <v>781</v>
      </c>
      <c r="H45" s="196" t="str">
        <f>'自主点検表（運営管理）'!B493</f>
        <v>雇用契約書等</v>
      </c>
      <c r="I45" s="196"/>
      <c r="J45" s="196"/>
      <c r="K45" s="196"/>
      <c r="L45" s="196"/>
      <c r="M45" s="196"/>
      <c r="N45" s="215"/>
      <c r="O45" s="186"/>
      <c r="P45" s="217" t="str">
        <f t="shared" si="2"/>
        <v>✖</v>
      </c>
      <c r="Q45" s="218">
        <v>41</v>
      </c>
      <c r="R45" s="178" t="str">
        <f>VLOOKUP($Q45,'自主点検表（運営管理）'!$C$53:$D$1137,2,FALSE)</f>
        <v>いる・いない</v>
      </c>
      <c r="S45" s="219" t="s">
        <v>755</v>
      </c>
      <c r="T45" s="220" t="str">
        <f t="shared" si="5"/>
        <v>要入力</v>
      </c>
      <c r="U45" s="232" t="str">
        <f>VLOOKUP($Q45,'自主点検表（運営管理）'!$C$53:$AA$1137,25,FALSE)</f>
        <v xml:space="preserve">○労基法第15条
</v>
      </c>
    </row>
    <row r="46" spans="2:21" ht="30" customHeight="1" x14ac:dyDescent="0.25">
      <c r="B46" s="225"/>
      <c r="C46" s="556">
        <v>11</v>
      </c>
      <c r="D46" s="183"/>
      <c r="E46" s="195"/>
      <c r="F46" s="184"/>
      <c r="G46" s="214" t="s">
        <v>782</v>
      </c>
      <c r="H46" s="196" t="str">
        <f>'自主点検表（運営管理）'!B520</f>
        <v xml:space="preserve">非常勤職員等の状況
</v>
      </c>
      <c r="I46" s="196"/>
      <c r="J46" s="196"/>
      <c r="K46" s="196"/>
      <c r="L46" s="196"/>
      <c r="M46" s="196"/>
      <c r="N46" s="215" t="s">
        <v>759</v>
      </c>
      <c r="O46" s="186"/>
      <c r="P46" s="217" t="str">
        <f t="shared" si="2"/>
        <v>✖</v>
      </c>
      <c r="Q46" s="218">
        <v>42</v>
      </c>
      <c r="R46" s="178" t="str">
        <f>VLOOKUP($Q46,'自主点検表（運営管理）'!$C$53:$D$1137,2,FALSE)</f>
        <v>いる・いない</v>
      </c>
      <c r="S46" s="219" t="s">
        <v>755</v>
      </c>
      <c r="T46" s="220" t="str">
        <f t="shared" si="5"/>
        <v>要入力</v>
      </c>
      <c r="U46" s="232" t="str">
        <f>VLOOKUP($Q46,'自主点検表（運営管理）'!$C$53:$AA$1137,25,FALSE)</f>
        <v>○短時間労働者及び有期雇用労働者の雇用管理の改善等に関する法律（改正法</v>
      </c>
    </row>
    <row r="47" spans="2:21" ht="30" customHeight="1" x14ac:dyDescent="0.25">
      <c r="B47" s="225"/>
      <c r="C47" s="556">
        <v>11</v>
      </c>
      <c r="D47" s="183"/>
      <c r="E47" s="195"/>
      <c r="F47" s="184"/>
      <c r="G47" s="214"/>
      <c r="H47" s="196"/>
      <c r="I47" s="196"/>
      <c r="J47" s="196"/>
      <c r="K47" s="196"/>
      <c r="L47" s="196"/>
      <c r="M47" s="196"/>
      <c r="N47" s="215" t="s">
        <v>760</v>
      </c>
      <c r="O47" s="186"/>
      <c r="P47" s="217" t="str">
        <f t="shared" si="2"/>
        <v>✖</v>
      </c>
      <c r="Q47" s="218">
        <v>43</v>
      </c>
      <c r="R47" s="178" t="str">
        <f>VLOOKUP($Q47,'自主点検表（運営管理）'!$C$53:$D$1137,2,FALSE)</f>
        <v>いる・いない</v>
      </c>
      <c r="S47" s="219" t="s">
        <v>755</v>
      </c>
      <c r="T47" s="220" t="str">
        <f t="shared" si="5"/>
        <v>要入力</v>
      </c>
      <c r="U47" s="232" t="str">
        <f>VLOOKUP($Q47,'自主点検表（運営管理）'!$C$53:$AA$1137,25,FALSE)</f>
        <v>○労基法第15条</v>
      </c>
    </row>
    <row r="48" spans="2:21" ht="30" customHeight="1" x14ac:dyDescent="0.25">
      <c r="B48" s="225"/>
      <c r="C48" s="556">
        <v>11</v>
      </c>
      <c r="D48" s="183"/>
      <c r="E48" s="195"/>
      <c r="F48" s="184"/>
      <c r="G48" s="185"/>
      <c r="H48" s="196"/>
      <c r="I48" s="196"/>
      <c r="J48" s="196"/>
      <c r="K48" s="196"/>
      <c r="L48" s="196"/>
      <c r="M48" s="196"/>
      <c r="N48" s="215" t="s">
        <v>761</v>
      </c>
      <c r="O48" s="186"/>
      <c r="P48" s="217" t="str">
        <f t="shared" si="2"/>
        <v>✖</v>
      </c>
      <c r="Q48" s="218">
        <v>44</v>
      </c>
      <c r="R48" s="178" t="str">
        <f>VLOOKUP($Q48,'自主点検表（運営管理）'!$C$53:$D$1137,2,FALSE)</f>
        <v>いる・いない</v>
      </c>
      <c r="S48" s="219" t="s">
        <v>755</v>
      </c>
      <c r="T48" s="220" t="str">
        <f t="shared" si="5"/>
        <v>要入力</v>
      </c>
      <c r="U48" s="232">
        <f>VLOOKUP($Q48,'自主点検表（運営管理）'!$C$53:$AA$1137,25,FALSE)</f>
        <v>0</v>
      </c>
    </row>
    <row r="49" spans="2:21" ht="30" customHeight="1" x14ac:dyDescent="0.25">
      <c r="B49" s="225"/>
      <c r="C49" s="556">
        <v>12</v>
      </c>
      <c r="D49" s="183"/>
      <c r="E49" s="195"/>
      <c r="F49" s="184"/>
      <c r="G49" s="185"/>
      <c r="H49" s="196"/>
      <c r="I49" s="196"/>
      <c r="J49" s="196"/>
      <c r="K49" s="196"/>
      <c r="L49" s="196"/>
      <c r="M49" s="196"/>
      <c r="N49" s="215" t="s">
        <v>762</v>
      </c>
      <c r="O49" s="186"/>
      <c r="P49" s="217" t="str">
        <f t="shared" si="2"/>
        <v>✖</v>
      </c>
      <c r="Q49" s="218">
        <v>45</v>
      </c>
      <c r="R49" s="178" t="str">
        <f>VLOOKUP($Q49,'自主点検表（運営管理）'!$C$53:$D$1137,2,FALSE)</f>
        <v>いる・いない</v>
      </c>
      <c r="S49" s="219" t="s">
        <v>755</v>
      </c>
      <c r="T49" s="220" t="str">
        <f t="shared" si="5"/>
        <v>要入力</v>
      </c>
      <c r="U49" s="232" t="str">
        <f>VLOOKUP($Q49,'自主点検表（運営管理）'!$C$53:$AA$1137,25,FALSE)</f>
        <v>○雇用保険法第4条</v>
      </c>
    </row>
    <row r="50" spans="2:21" ht="30" customHeight="1" x14ac:dyDescent="0.25">
      <c r="B50" s="225"/>
      <c r="C50" s="556">
        <v>12</v>
      </c>
      <c r="D50" s="183"/>
      <c r="E50" s="195"/>
      <c r="F50" s="184"/>
      <c r="G50" s="185"/>
      <c r="H50" s="196"/>
      <c r="I50" s="196"/>
      <c r="J50" s="196"/>
      <c r="K50" s="196"/>
      <c r="L50" s="196"/>
      <c r="M50" s="196"/>
      <c r="N50" s="215" t="s">
        <v>763</v>
      </c>
      <c r="O50" s="186"/>
      <c r="P50" s="217" t="str">
        <f t="shared" si="2"/>
        <v>✖</v>
      </c>
      <c r="Q50" s="218">
        <v>46</v>
      </c>
      <c r="R50" s="178" t="str">
        <f>VLOOKUP($Q50,'自主点検表（運営管理）'!$C$53:$D$1137,2,FALSE)</f>
        <v>いる・いない・非該当</v>
      </c>
      <c r="S50" s="219" t="s">
        <v>755</v>
      </c>
      <c r="T50" s="220" t="str">
        <f>_xlfn.IFS(R50=S50,"適切",R50="いる・いない・非該当","要入力",R50="いない","不適切",R50="非該当","要確認")</f>
        <v>要入力</v>
      </c>
      <c r="U50" s="232" t="str">
        <f>VLOOKUP($Q50,'自主点検表（運営管理）'!$C$53:$AA$1137,25,FALSE)</f>
        <v>○短時間労働者及び有期雇用労働者の雇用管理の改善等に関する法律第8条、第9条、第14条第2項）</v>
      </c>
    </row>
    <row r="51" spans="2:21" ht="30" customHeight="1" x14ac:dyDescent="0.25">
      <c r="B51" s="225"/>
      <c r="C51" s="556">
        <v>12</v>
      </c>
      <c r="D51" s="183"/>
      <c r="E51" s="195"/>
      <c r="F51" s="184"/>
      <c r="G51" s="214" t="s">
        <v>783</v>
      </c>
      <c r="H51" s="196" t="str">
        <f>'自主点検表（運営管理）'!B610</f>
        <v xml:space="preserve">職員の健康管理 </v>
      </c>
      <c r="I51" s="196"/>
      <c r="J51" s="196"/>
      <c r="K51" s="196"/>
      <c r="L51" s="196"/>
      <c r="M51" s="196"/>
      <c r="N51" s="215"/>
      <c r="O51" s="186"/>
      <c r="P51"/>
      <c r="Q51"/>
      <c r="R51"/>
      <c r="S51"/>
      <c r="T51"/>
      <c r="U51" s="232"/>
    </row>
    <row r="52" spans="2:21" ht="30" customHeight="1" x14ac:dyDescent="0.25">
      <c r="B52" s="225"/>
      <c r="C52" s="556">
        <v>12</v>
      </c>
      <c r="D52" s="183"/>
      <c r="E52" s="195"/>
      <c r="F52" s="184"/>
      <c r="G52" s="222" t="s">
        <v>784</v>
      </c>
      <c r="H52" s="196" t="str">
        <f>'自主点検表（運営管理）'!B611</f>
        <v xml:space="preserve">職員数が常時50人以上の施設
</v>
      </c>
      <c r="I52" s="196"/>
      <c r="J52" s="196"/>
      <c r="K52" s="196"/>
      <c r="L52" s="196"/>
      <c r="M52" s="196"/>
      <c r="N52" s="215" t="s">
        <v>759</v>
      </c>
      <c r="O52" s="186"/>
      <c r="P52" s="217" t="str">
        <f t="shared" ref="P52:P68" si="6">_xlfn.IFS(T52="不適切","★",T52="要入力","✖",T52="非該当","▲",T52="適切","",T52="","",T52="要確認","！")</f>
        <v>✖</v>
      </c>
      <c r="Q52" s="218">
        <v>47</v>
      </c>
      <c r="R52" s="178" t="str">
        <f>VLOOKUP($Q52,'自主点検表（運営管理）'!$C$53:$D$1137,2,FALSE)</f>
        <v>いる・いない</v>
      </c>
      <c r="S52" s="219" t="s">
        <v>755</v>
      </c>
      <c r="T52" s="220" t="str">
        <f t="shared" ref="T52:T68" si="7">_xlfn.IFS(R52=S52,"適切",R52="いる・いない","要入力",R52="いない","不適切")</f>
        <v>要入力</v>
      </c>
      <c r="U52" s="232" t="str">
        <f>VLOOKUP($Q52,'自主点検表（運営管理）'!$C$53:$AA$1137,25,FALSE)</f>
        <v>○労働安全衛生法第18条
○労働安全衛生規則第7条、第11条、第12条、第13条</v>
      </c>
    </row>
    <row r="53" spans="2:21" ht="30" customHeight="1" x14ac:dyDescent="0.25">
      <c r="B53" s="225"/>
      <c r="C53" s="556">
        <v>12</v>
      </c>
      <c r="D53" s="183"/>
      <c r="E53" s="195"/>
      <c r="F53" s="184"/>
      <c r="G53" s="185"/>
      <c r="H53" s="196"/>
      <c r="I53" s="196"/>
      <c r="J53" s="196"/>
      <c r="K53" s="196"/>
      <c r="L53" s="196"/>
      <c r="M53" s="196"/>
      <c r="N53" s="215" t="s">
        <v>760</v>
      </c>
      <c r="O53" s="186"/>
      <c r="P53" s="217" t="str">
        <f t="shared" si="6"/>
        <v>✖</v>
      </c>
      <c r="Q53" s="218">
        <v>48</v>
      </c>
      <c r="R53" s="178" t="str">
        <f>VLOOKUP($Q53,'自主点検表（運営管理）'!$C$53:$D$1137,2,FALSE)</f>
        <v>いる・いない</v>
      </c>
      <c r="S53" s="219" t="s">
        <v>755</v>
      </c>
      <c r="T53" s="220" t="str">
        <f t="shared" si="7"/>
        <v>要入力</v>
      </c>
      <c r="U53" s="232">
        <f>VLOOKUP($Q53,'自主点検表（運営管理）'!$C$53:$AA$1137,25,FALSE)</f>
        <v>0</v>
      </c>
    </row>
    <row r="54" spans="2:21" ht="30" customHeight="1" x14ac:dyDescent="0.25">
      <c r="B54" s="225"/>
      <c r="C54" s="556">
        <v>12</v>
      </c>
      <c r="D54" s="183"/>
      <c r="E54" s="195"/>
      <c r="F54" s="184"/>
      <c r="G54" s="185"/>
      <c r="H54" s="196"/>
      <c r="I54" s="196"/>
      <c r="J54" s="196"/>
      <c r="K54" s="196"/>
      <c r="L54" s="196"/>
      <c r="M54" s="196"/>
      <c r="N54" s="215" t="s">
        <v>761</v>
      </c>
      <c r="O54" s="186"/>
      <c r="P54" s="217" t="str">
        <f t="shared" si="6"/>
        <v>✖</v>
      </c>
      <c r="Q54" s="218">
        <v>49</v>
      </c>
      <c r="R54" s="178" t="str">
        <f>VLOOKUP($Q54,'自主点検表（運営管理）'!$C$53:$D$1137,2,FALSE)</f>
        <v>いる・いない</v>
      </c>
      <c r="S54" s="219" t="s">
        <v>755</v>
      </c>
      <c r="T54" s="220" t="str">
        <f t="shared" si="7"/>
        <v>要入力</v>
      </c>
      <c r="U54" s="232" t="str">
        <f>VLOOKUP($Q54,'自主点検表（運営管理）'!$C$53:$AA$1137,25,FALSE)</f>
        <v>○労働安全衛生法第18条
○労働安全衛生規則第22条、第23条</v>
      </c>
    </row>
    <row r="55" spans="2:21" ht="30" customHeight="1" x14ac:dyDescent="0.25">
      <c r="B55" s="225"/>
      <c r="C55" s="556">
        <v>12</v>
      </c>
      <c r="D55" s="183"/>
      <c r="E55" s="195"/>
      <c r="F55" s="184"/>
      <c r="G55" s="185"/>
      <c r="H55" s="196"/>
      <c r="I55" s="196"/>
      <c r="J55" s="196"/>
      <c r="K55" s="196"/>
      <c r="L55" s="196"/>
      <c r="M55" s="196"/>
      <c r="N55" s="215" t="s">
        <v>762</v>
      </c>
      <c r="O55" s="186"/>
      <c r="P55" s="217" t="str">
        <f t="shared" si="6"/>
        <v>✖</v>
      </c>
      <c r="Q55" s="218">
        <v>50</v>
      </c>
      <c r="R55" s="178" t="str">
        <f>VLOOKUP($Q55,'自主点検表（運営管理）'!$C$53:$D$1137,2,FALSE)</f>
        <v>いる・いない</v>
      </c>
      <c r="S55" s="219" t="s">
        <v>755</v>
      </c>
      <c r="T55" s="220" t="str">
        <f t="shared" si="7"/>
        <v>要入力</v>
      </c>
      <c r="U55" s="232">
        <f>VLOOKUP($Q55,'自主点検表（運営管理）'!$C$53:$AA$1137,25,FALSE)</f>
        <v>0</v>
      </c>
    </row>
    <row r="56" spans="2:21" ht="30" customHeight="1" x14ac:dyDescent="0.25">
      <c r="B56" s="225"/>
      <c r="C56" s="556">
        <v>13</v>
      </c>
      <c r="D56" s="183"/>
      <c r="E56" s="195"/>
      <c r="F56" s="184"/>
      <c r="G56" s="185"/>
      <c r="H56" s="196"/>
      <c r="I56" s="196"/>
      <c r="J56" s="196"/>
      <c r="K56" s="196"/>
      <c r="L56" s="196"/>
      <c r="M56" s="196"/>
      <c r="N56" s="215" t="s">
        <v>763</v>
      </c>
      <c r="O56" s="194"/>
      <c r="P56" s="217" t="str">
        <f t="shared" si="6"/>
        <v>✖</v>
      </c>
      <c r="Q56" s="218">
        <v>51</v>
      </c>
      <c r="R56" s="178" t="str">
        <f>VLOOKUP($Q56,'自主点検表（運営管理）'!$C$53:$D$1137,2,FALSE)</f>
        <v>いる・いない</v>
      </c>
      <c r="S56" s="219" t="s">
        <v>755</v>
      </c>
      <c r="T56" s="220" t="str">
        <f t="shared" si="7"/>
        <v>要入力</v>
      </c>
      <c r="U56" s="232" t="str">
        <f>VLOOKUP($Q56,'自主点検表（運営管理）'!$C$53:$AA$1137,25,FALSE)</f>
        <v xml:space="preserve">○労働安全衛生規則第15条
</v>
      </c>
    </row>
    <row r="57" spans="2:21" ht="30" customHeight="1" x14ac:dyDescent="0.25">
      <c r="B57" s="225"/>
      <c r="C57" s="556">
        <v>13</v>
      </c>
      <c r="D57" s="183"/>
      <c r="E57" s="195"/>
      <c r="F57" s="184"/>
      <c r="G57" s="185"/>
      <c r="H57" s="196"/>
      <c r="I57" s="196"/>
      <c r="J57" s="196"/>
      <c r="K57" s="196"/>
      <c r="L57" s="196"/>
      <c r="M57" s="196"/>
      <c r="N57" s="215" t="s">
        <v>764</v>
      </c>
      <c r="O57" s="186"/>
      <c r="P57" s="217" t="str">
        <f t="shared" si="6"/>
        <v>✖</v>
      </c>
      <c r="Q57" s="218">
        <v>52</v>
      </c>
      <c r="R57" s="178" t="str">
        <f>VLOOKUP($Q57,'自主点検表（運営管理）'!$C$53:$D$1137,2,FALSE)</f>
        <v>いる・いない</v>
      </c>
      <c r="S57" s="219" t="s">
        <v>755</v>
      </c>
      <c r="T57" s="220" t="str">
        <f t="shared" si="7"/>
        <v>要入力</v>
      </c>
      <c r="U57" s="232" t="str">
        <f>VLOOKUP($Q57,'自主点検表（運営管理）'!$C$53:$AA$1137,25,FALSE)</f>
        <v>○労働安全衛生法第66条の10</v>
      </c>
    </row>
    <row r="58" spans="2:21" ht="30" customHeight="1" x14ac:dyDescent="0.25">
      <c r="B58" s="225"/>
      <c r="C58" s="556">
        <v>13</v>
      </c>
      <c r="D58" s="183"/>
      <c r="E58" s="195"/>
      <c r="F58" s="184"/>
      <c r="G58" s="185"/>
      <c r="H58" s="196"/>
      <c r="I58" s="196"/>
      <c r="J58" s="196"/>
      <c r="K58" s="196"/>
      <c r="L58" s="196"/>
      <c r="M58" s="196"/>
      <c r="N58" s="215" t="s">
        <v>766</v>
      </c>
      <c r="O58" s="194"/>
      <c r="P58" s="217" t="str">
        <f t="shared" si="6"/>
        <v>✖</v>
      </c>
      <c r="Q58" s="218">
        <v>53</v>
      </c>
      <c r="R58" s="178" t="str">
        <f>VLOOKUP($Q58,'自主点検表（運営管理）'!$C$53:$D$1137,2,FALSE)</f>
        <v>いる・いない</v>
      </c>
      <c r="S58" s="219" t="s">
        <v>755</v>
      </c>
      <c r="T58" s="220" t="str">
        <f t="shared" si="7"/>
        <v>要入力</v>
      </c>
      <c r="U58" s="232" t="str">
        <f>VLOOKUP($Q58,'自主点検表（運営管理）'!$C$53:$AA$1137,25,FALSE)</f>
        <v>○労働安全衛生規則第52条の21</v>
      </c>
    </row>
    <row r="59" spans="2:21" ht="30" customHeight="1" x14ac:dyDescent="0.25">
      <c r="B59" s="225"/>
      <c r="C59" s="556">
        <v>13</v>
      </c>
      <c r="D59" s="183"/>
      <c r="E59" s="195"/>
      <c r="F59" s="184"/>
      <c r="G59" s="185"/>
      <c r="H59" s="196"/>
      <c r="I59" s="196"/>
      <c r="J59" s="196"/>
      <c r="K59" s="196"/>
      <c r="L59" s="196"/>
      <c r="M59" s="196"/>
      <c r="N59" s="215" t="s">
        <v>767</v>
      </c>
      <c r="O59" s="194"/>
      <c r="P59" s="217" t="str">
        <f t="shared" si="6"/>
        <v>✖</v>
      </c>
      <c r="Q59" s="218">
        <v>54</v>
      </c>
      <c r="R59" s="178" t="str">
        <f>VLOOKUP($Q59,'自主点検表（運営管理）'!$C$53:$D$1137,2,FALSE)</f>
        <v>いる・いない</v>
      </c>
      <c r="S59" s="219" t="s">
        <v>755</v>
      </c>
      <c r="T59" s="220" t="str">
        <f t="shared" si="7"/>
        <v>要入力</v>
      </c>
      <c r="U59" s="232" t="str">
        <f>VLOOKUP($Q59,'自主点検表（運営管理）'!$C$53:$AA$1137,25,FALSE)</f>
        <v>○労働安全衛生規則第43条</v>
      </c>
    </row>
    <row r="60" spans="2:21" ht="30" customHeight="1" x14ac:dyDescent="0.25">
      <c r="B60" s="225"/>
      <c r="C60" s="556">
        <v>13</v>
      </c>
      <c r="D60" s="183"/>
      <c r="E60" s="195"/>
      <c r="F60" s="184"/>
      <c r="G60" s="185"/>
      <c r="H60" s="196"/>
      <c r="I60" s="196"/>
      <c r="J60" s="196"/>
      <c r="K60" s="196"/>
      <c r="L60" s="196"/>
      <c r="M60" s="196"/>
      <c r="N60" s="215" t="s">
        <v>768</v>
      </c>
      <c r="O60" s="194"/>
      <c r="P60" s="217" t="str">
        <f t="shared" si="6"/>
        <v>✖</v>
      </c>
      <c r="Q60" s="218">
        <v>55</v>
      </c>
      <c r="R60" s="178" t="str">
        <f>VLOOKUP($Q60,'自主点検表（運営管理）'!$C$53:$D$1137,2,FALSE)</f>
        <v>いる・いない</v>
      </c>
      <c r="S60" s="219" t="s">
        <v>755</v>
      </c>
      <c r="T60" s="220" t="str">
        <f t="shared" si="7"/>
        <v>要入力</v>
      </c>
      <c r="U60" s="232"/>
    </row>
    <row r="61" spans="2:21" ht="30" customHeight="1" x14ac:dyDescent="0.25">
      <c r="B61" s="225"/>
      <c r="C61" s="556">
        <v>13</v>
      </c>
      <c r="D61" s="183"/>
      <c r="E61" s="195"/>
      <c r="F61" s="184"/>
      <c r="G61" s="185"/>
      <c r="H61" s="196"/>
      <c r="I61" s="196"/>
      <c r="J61" s="196"/>
      <c r="K61" s="196"/>
      <c r="L61" s="196"/>
      <c r="M61" s="196"/>
      <c r="N61" s="215" t="s">
        <v>769</v>
      </c>
      <c r="O61" s="194"/>
      <c r="P61" s="217" t="str">
        <f t="shared" si="6"/>
        <v>✖</v>
      </c>
      <c r="Q61" s="218">
        <v>56</v>
      </c>
      <c r="R61" s="178" t="str">
        <f>VLOOKUP($Q61,'自主点検表（運営管理）'!$C$53:$D$1137,2,FALSE)</f>
        <v>いる・いない</v>
      </c>
      <c r="S61" s="219" t="s">
        <v>755</v>
      </c>
      <c r="T61" s="220" t="str">
        <f t="shared" si="7"/>
        <v>要入力</v>
      </c>
      <c r="U61" s="232">
        <f>VLOOKUP($Q61,'自主点検表（運営管理）'!$C$53:$AA$1137,25,FALSE)</f>
        <v>0</v>
      </c>
    </row>
    <row r="62" spans="2:21" ht="30" customHeight="1" x14ac:dyDescent="0.25">
      <c r="B62" s="225"/>
      <c r="C62" s="556">
        <v>13</v>
      </c>
      <c r="D62" s="183"/>
      <c r="E62" s="195"/>
      <c r="F62" s="184"/>
      <c r="G62" s="185"/>
      <c r="H62" s="196"/>
      <c r="I62" s="196"/>
      <c r="J62" s="196"/>
      <c r="K62" s="196"/>
      <c r="L62" s="196"/>
      <c r="M62" s="196"/>
      <c r="N62" s="215" t="s">
        <v>770</v>
      </c>
      <c r="O62" s="194"/>
      <c r="P62" s="217" t="str">
        <f t="shared" si="6"/>
        <v>✖</v>
      </c>
      <c r="Q62" s="218">
        <v>57</v>
      </c>
      <c r="R62" s="178" t="str">
        <f>VLOOKUP($Q62,'自主点検表（運営管理）'!$C$53:$D$1137,2,FALSE)</f>
        <v>いる・いない</v>
      </c>
      <c r="S62" s="219" t="s">
        <v>755</v>
      </c>
      <c r="T62" s="220" t="str">
        <f t="shared" si="7"/>
        <v>要入力</v>
      </c>
      <c r="U62" s="232" t="str">
        <f>VLOOKUP($Q62,'自主点検表（運営管理）'!$C$53:$AA$1137,25,FALSE)</f>
        <v>○労働安全衛生規則第52条</v>
      </c>
    </row>
    <row r="63" spans="2:21" ht="30" customHeight="1" x14ac:dyDescent="0.25">
      <c r="B63" s="225"/>
      <c r="C63" s="556">
        <v>13</v>
      </c>
      <c r="D63" s="183"/>
      <c r="E63" s="195"/>
      <c r="F63" s="184"/>
      <c r="G63" s="185"/>
      <c r="H63" s="196"/>
      <c r="I63" s="196"/>
      <c r="J63" s="196"/>
      <c r="K63" s="196"/>
      <c r="L63" s="196"/>
      <c r="M63" s="196"/>
      <c r="N63" s="215" t="s">
        <v>771</v>
      </c>
      <c r="O63" s="194"/>
      <c r="P63" s="217" t="str">
        <f t="shared" si="6"/>
        <v>✖</v>
      </c>
      <c r="Q63" s="218">
        <v>58</v>
      </c>
      <c r="R63" s="178" t="str">
        <f>VLOOKUP($Q63,'自主点検表（運営管理）'!$C$53:$D$1137,2,FALSE)</f>
        <v>いる・いない</v>
      </c>
      <c r="S63" s="219" t="s">
        <v>755</v>
      </c>
      <c r="T63" s="220" t="str">
        <f t="shared" si="7"/>
        <v>要入力</v>
      </c>
      <c r="U63" s="232" t="str">
        <f>VLOOKUP($Q63,'自主点検表（運営管理）'!$C$53:$AA$1137,25,FALSE)</f>
        <v>○短時間労働者の雇用管理の改善等に関する法律の一部を改正する法律の施行について(平成19.10.1基発第1001016号他厚労省労働基準局長他通知)</v>
      </c>
    </row>
    <row r="64" spans="2:21" ht="30" customHeight="1" x14ac:dyDescent="0.25">
      <c r="B64" s="225"/>
      <c r="C64" s="556">
        <v>13</v>
      </c>
      <c r="D64" s="183"/>
      <c r="E64" s="195"/>
      <c r="F64" s="184"/>
      <c r="G64" s="222" t="s">
        <v>784</v>
      </c>
      <c r="H64" s="196" t="str">
        <f>'自主点検表（運営管理）'!B688</f>
        <v>職員数が常時10人以上50人未満の施設</v>
      </c>
      <c r="I64" s="196"/>
      <c r="J64" s="196"/>
      <c r="K64" s="196"/>
      <c r="L64" s="196"/>
      <c r="M64" s="196"/>
      <c r="N64" s="215" t="s">
        <v>759</v>
      </c>
      <c r="O64" s="194"/>
      <c r="P64" s="217" t="str">
        <f t="shared" si="6"/>
        <v>✖</v>
      </c>
      <c r="Q64" s="218">
        <v>59</v>
      </c>
      <c r="R64" s="178" t="str">
        <f>VLOOKUP($Q64,'自主点検表（運営管理）'!$C$53:$D$1137,2,FALSE)</f>
        <v>いる・いない</v>
      </c>
      <c r="S64" s="219" t="s">
        <v>755</v>
      </c>
      <c r="T64" s="220" t="str">
        <f t="shared" si="7"/>
        <v>要入力</v>
      </c>
      <c r="U64" s="232" t="str">
        <f>VLOOKUP($Q64,'自主点検表（運営管理）'!$C$53:$AA$1137,25,FALSE)</f>
        <v>○労働安全衛生法 第12条の2</v>
      </c>
    </row>
    <row r="65" spans="2:21" ht="30" customHeight="1" x14ac:dyDescent="0.25">
      <c r="B65" s="225"/>
      <c r="C65" s="556">
        <v>13</v>
      </c>
      <c r="D65" s="183"/>
      <c r="E65" s="195"/>
      <c r="F65" s="184"/>
      <c r="G65" s="185"/>
      <c r="H65" s="196"/>
      <c r="I65" s="196"/>
      <c r="J65" s="196"/>
      <c r="K65" s="196"/>
      <c r="L65" s="196"/>
      <c r="M65" s="196"/>
      <c r="N65" s="215" t="s">
        <v>760</v>
      </c>
      <c r="O65" s="194"/>
      <c r="P65" s="217" t="str">
        <f t="shared" si="6"/>
        <v>✖</v>
      </c>
      <c r="Q65" s="218">
        <v>60</v>
      </c>
      <c r="R65" s="178" t="str">
        <f>VLOOKUP($Q65,'自主点検表（運営管理）'!$C$53:$D$1137,2,FALSE)</f>
        <v>いる・いない</v>
      </c>
      <c r="S65" s="219" t="s">
        <v>755</v>
      </c>
      <c r="T65" s="220" t="str">
        <f t="shared" si="7"/>
        <v>要入力</v>
      </c>
      <c r="U65" s="232" t="str">
        <f>VLOOKUP($Q65,'自主点検表（運営管理）'!$C$53:$AA$1137,25,FALSE)</f>
        <v>○労働安全衛生規則第43条</v>
      </c>
    </row>
    <row r="66" spans="2:21" ht="30" customHeight="1" x14ac:dyDescent="0.25">
      <c r="B66" s="225"/>
      <c r="C66" s="556">
        <v>14</v>
      </c>
      <c r="D66" s="183"/>
      <c r="E66" s="195"/>
      <c r="F66" s="184"/>
      <c r="G66" s="185"/>
      <c r="H66" s="196"/>
      <c r="I66" s="196"/>
      <c r="J66" s="196"/>
      <c r="K66" s="196"/>
      <c r="L66" s="196"/>
      <c r="M66" s="196"/>
      <c r="N66" s="215" t="s">
        <v>761</v>
      </c>
      <c r="O66" s="194"/>
      <c r="P66" s="217" t="str">
        <f t="shared" si="6"/>
        <v>✖</v>
      </c>
      <c r="Q66" s="218">
        <v>61</v>
      </c>
      <c r="R66" s="178" t="str">
        <f>VLOOKUP($Q66,'自主点検表（運営管理）'!$C$53:$D$1137,2,FALSE)</f>
        <v>いる・いない</v>
      </c>
      <c r="S66" s="219" t="s">
        <v>755</v>
      </c>
      <c r="T66" s="220" t="str">
        <f t="shared" si="7"/>
        <v>要入力</v>
      </c>
      <c r="U66" s="232"/>
    </row>
    <row r="67" spans="2:21" ht="30" customHeight="1" x14ac:dyDescent="0.25">
      <c r="B67" s="225"/>
      <c r="C67" s="556">
        <v>14</v>
      </c>
      <c r="D67" s="183"/>
      <c r="E67" s="195"/>
      <c r="F67" s="184"/>
      <c r="G67" s="185"/>
      <c r="H67" s="196"/>
      <c r="I67" s="196"/>
      <c r="J67" s="196"/>
      <c r="K67" s="196"/>
      <c r="L67" s="196"/>
      <c r="M67" s="196"/>
      <c r="N67" s="215" t="s">
        <v>762</v>
      </c>
      <c r="O67" s="194"/>
      <c r="P67" s="217" t="str">
        <f t="shared" si="6"/>
        <v>✖</v>
      </c>
      <c r="Q67" s="218">
        <v>62</v>
      </c>
      <c r="R67" s="178" t="str">
        <f>VLOOKUP($Q67,'自主点検表（運営管理）'!$C$53:$D$1137,2,FALSE)</f>
        <v>いる・いない</v>
      </c>
      <c r="S67" s="219" t="s">
        <v>755</v>
      </c>
      <c r="T67" s="220" t="str">
        <f t="shared" si="7"/>
        <v>要入力</v>
      </c>
      <c r="U67" s="232">
        <f>VLOOKUP($Q67,'自主点検表（運営管理）'!$C$53:$AA$1137,25,FALSE)</f>
        <v>0</v>
      </c>
    </row>
    <row r="68" spans="2:21" ht="30" customHeight="1" thickBot="1" x14ac:dyDescent="0.3">
      <c r="B68" s="198"/>
      <c r="C68" s="557">
        <v>14</v>
      </c>
      <c r="D68" s="187"/>
      <c r="E68" s="188"/>
      <c r="F68" s="189"/>
      <c r="G68" s="190"/>
      <c r="H68" s="191"/>
      <c r="I68" s="191"/>
      <c r="J68" s="191"/>
      <c r="K68" s="191"/>
      <c r="L68" s="191"/>
      <c r="M68" s="191"/>
      <c r="N68" s="192" t="s">
        <v>763</v>
      </c>
      <c r="O68" s="199"/>
      <c r="P68" s="200" t="str">
        <f t="shared" si="6"/>
        <v>✖</v>
      </c>
      <c r="Q68" s="201">
        <v>63</v>
      </c>
      <c r="R68" s="202" t="str">
        <f>VLOOKUP($Q68,'自主点検表（運営管理）'!$C$53:$D$1137,2,FALSE)</f>
        <v>いる・いない</v>
      </c>
      <c r="S68" s="203" t="s">
        <v>755</v>
      </c>
      <c r="T68" s="221" t="str">
        <f t="shared" si="7"/>
        <v>要入力</v>
      </c>
      <c r="U68" s="233" t="str">
        <f>VLOOKUP($Q68,'自主点検表（運営管理）'!$C$53:$AA$1137,25,FALSE)</f>
        <v>○短時間労働者の雇用管理の改善等に関する法律の一部を改正する法律の施行について(平成19.10.1基発第1001016号他厚労省労働基準局長他通知)</v>
      </c>
    </row>
    <row r="69" spans="2:21" ht="30" customHeight="1" x14ac:dyDescent="0.25">
      <c r="B69" s="225"/>
      <c r="C69" s="556">
        <v>14</v>
      </c>
      <c r="D69" s="183">
        <v>2</v>
      </c>
      <c r="E69" s="195" t="str">
        <f>'自主点検表（運営管理）'!B717</f>
        <v>　施設管理</v>
      </c>
      <c r="F69" s="184"/>
      <c r="G69" s="214" t="s">
        <v>776</v>
      </c>
      <c r="H69" s="196" t="str">
        <f>'自主点検表（運営管理）'!B719</f>
        <v>整備の状況</v>
      </c>
      <c r="I69" s="196"/>
      <c r="J69" s="196"/>
      <c r="K69" s="196"/>
      <c r="L69" s="196"/>
      <c r="M69" s="196"/>
      <c r="N69" s="215" t="s">
        <v>759</v>
      </c>
      <c r="O69" s="194"/>
      <c r="P69" s="217" t="str">
        <f>_xlfn.IFS(T69="要入力","✖",T69="-","")</f>
        <v>✖</v>
      </c>
      <c r="Q69" s="218">
        <v>64</v>
      </c>
      <c r="R69" s="178" t="str">
        <f>VLOOKUP($Q69,'自主点検表（運営管理）'!$C$53:$D$1137,2,FALSE)</f>
        <v>いる・いない</v>
      </c>
      <c r="S69" s="219" t="s">
        <v>785</v>
      </c>
      <c r="T69" s="220" t="str">
        <f>IF(R69="いる・いない","要入力","-")</f>
        <v>要入力</v>
      </c>
      <c r="U69" s="232">
        <f>VLOOKUP($Q69,'自主点検表（運営管理）'!$C$53:$AA$1137,25,FALSE)</f>
        <v>0</v>
      </c>
    </row>
    <row r="70" spans="2:21" ht="30" customHeight="1" x14ac:dyDescent="0.25">
      <c r="B70" s="225"/>
      <c r="C70" s="556">
        <v>14</v>
      </c>
      <c r="D70" s="183"/>
      <c r="E70" s="195"/>
      <c r="F70" s="184"/>
      <c r="G70" s="185"/>
      <c r="H70" s="196"/>
      <c r="I70" s="196"/>
      <c r="J70" s="196"/>
      <c r="K70" s="196"/>
      <c r="L70" s="196"/>
      <c r="M70" s="196"/>
      <c r="N70" s="215" t="s">
        <v>760</v>
      </c>
      <c r="O70" s="194"/>
      <c r="P70" s="217" t="str">
        <f>_xlfn.IFS(T70="不適切","★",T70="要入力","✖",T70="非該当","▲",T70="適切","",T70="","",T70="要確認","！")</f>
        <v>✖</v>
      </c>
      <c r="Q70" s="218">
        <v>65</v>
      </c>
      <c r="R70" s="178" t="str">
        <f>VLOOKUP($Q70,'自主点検表（運営管理）'!$C$53:$D$1137,2,FALSE)</f>
        <v>いる・いない・非該当</v>
      </c>
      <c r="S70" s="219" t="s">
        <v>755</v>
      </c>
      <c r="T70" s="220" t="str">
        <f>_xlfn.IFS(R70=S70,"適切",R70="いる・いない・非該当","要入力",R70="いない","不適切",R70="非該当","要確認")</f>
        <v>要入力</v>
      </c>
      <c r="U70" s="232">
        <f>VLOOKUP($Q70,'自主点検表（運営管理）'!$C$53:$AA$1137,25,FALSE)</f>
        <v>0</v>
      </c>
    </row>
    <row r="71" spans="2:21" ht="30" customHeight="1" x14ac:dyDescent="0.25">
      <c r="B71" s="225"/>
      <c r="C71" s="556">
        <v>14</v>
      </c>
      <c r="D71" s="183"/>
      <c r="E71" s="195"/>
      <c r="F71" s="184"/>
      <c r="G71" s="214" t="s">
        <v>777</v>
      </c>
      <c r="H71" s="196" t="str">
        <f>'自主点検表（運営管理）'!B737</f>
        <v>非常災害、危険防止対策</v>
      </c>
      <c r="I71" s="196"/>
      <c r="J71" s="196"/>
      <c r="K71" s="196"/>
      <c r="L71" s="196"/>
      <c r="M71" s="196"/>
      <c r="N71" s="215" t="s">
        <v>759</v>
      </c>
      <c r="O71" s="186"/>
      <c r="P71" s="217" t="str">
        <f>_xlfn.IFS(T71="要入力","✖",T71="-","")</f>
        <v>✖</v>
      </c>
      <c r="Q71" s="218">
        <v>66</v>
      </c>
      <c r="R71" s="178" t="str">
        <f>VLOOKUP($Q71,'自主点検表（運営管理）'!$C$53:$D$1137,2,FALSE)</f>
        <v>いる・いない</v>
      </c>
      <c r="S71" s="219" t="s">
        <v>785</v>
      </c>
      <c r="T71" s="220" t="str">
        <f>IF(R71="いる・いない","要入力","-")</f>
        <v>要入力</v>
      </c>
      <c r="U71" s="232" t="str">
        <f>VLOOKUP($Q71,'自主点検表（運営管理）'!$C$53:$AA$1137,25,FALSE)</f>
        <v>〇水防法第15条の3
〇土砂災害警戒区域等における土砂災害防止対策の推進に関する法律第8条の2</v>
      </c>
    </row>
    <row r="72" spans="2:21" ht="30" customHeight="1" x14ac:dyDescent="0.25">
      <c r="B72" s="225"/>
      <c r="C72" s="556">
        <v>14</v>
      </c>
      <c r="D72" s="183"/>
      <c r="E72" s="195"/>
      <c r="F72" s="184"/>
      <c r="G72" s="185"/>
      <c r="H72" s="196"/>
      <c r="I72" s="196"/>
      <c r="J72" s="196"/>
      <c r="K72" s="196"/>
      <c r="L72" s="196"/>
      <c r="M72" s="196"/>
      <c r="N72" s="215" t="s">
        <v>760</v>
      </c>
      <c r="O72" s="194"/>
      <c r="P72" s="217" t="str">
        <f t="shared" ref="P72:P99" si="8">_xlfn.IFS(T72="不適切","★",T72="要入力","✖",T72="非該当","▲",T72="適切","",T72="","",T72="要確認","！")</f>
        <v>✖</v>
      </c>
      <c r="Q72" s="218">
        <v>67</v>
      </c>
      <c r="R72" s="178" t="str">
        <f>VLOOKUP($Q72,'自主点検表（運営管理）'!$C$53:$D$1137,2,FALSE)</f>
        <v>いる・いない</v>
      </c>
      <c r="S72" s="219" t="s">
        <v>755</v>
      </c>
      <c r="T72" s="220" t="str">
        <f t="shared" ref="T72:T88" si="9">_xlfn.IFS(R72=S72,"適切",R72="いる・いない","要入力",R72="いない","不適切")</f>
        <v>要入力</v>
      </c>
      <c r="U72" s="232" t="str">
        <f>VLOOKUP($Q72,'自主点検表（運営管理）'!$C$53:$AA$1137,25,FALSE)</f>
        <v>○平11厚令39第26条
○県条例第77条ほか
○埼玉県地域防災計画（令和4年3月改定）</v>
      </c>
    </row>
    <row r="73" spans="2:21" ht="30" customHeight="1" x14ac:dyDescent="0.25">
      <c r="B73" s="225"/>
      <c r="C73" s="556">
        <v>15</v>
      </c>
      <c r="D73" s="183"/>
      <c r="E73" s="195"/>
      <c r="F73" s="184"/>
      <c r="G73" s="185"/>
      <c r="H73" s="196"/>
      <c r="I73" s="196"/>
      <c r="J73" s="196"/>
      <c r="K73" s="196"/>
      <c r="L73" s="196"/>
      <c r="M73" s="196"/>
      <c r="N73" s="215" t="s">
        <v>761</v>
      </c>
      <c r="O73" s="194"/>
      <c r="P73" s="217" t="str">
        <f t="shared" si="8"/>
        <v>✖</v>
      </c>
      <c r="Q73" s="218">
        <v>68</v>
      </c>
      <c r="R73" s="178" t="str">
        <f>VLOOKUP($Q73,'自主点検表（運営管理）'!$C$53:$D$1137,2,FALSE)</f>
        <v>いる・いない</v>
      </c>
      <c r="S73" s="219" t="s">
        <v>755</v>
      </c>
      <c r="T73" s="220" t="str">
        <f t="shared" si="9"/>
        <v>要入力</v>
      </c>
      <c r="U73" s="232">
        <f>VLOOKUP($Q73,'自主点検表（運営管理）'!$C$53:$AA$1137,25,FALSE)</f>
        <v>0</v>
      </c>
    </row>
    <row r="74" spans="2:21" ht="30" customHeight="1" x14ac:dyDescent="0.25">
      <c r="B74" s="225"/>
      <c r="C74" s="556">
        <v>15</v>
      </c>
      <c r="D74" s="183"/>
      <c r="E74" s="195"/>
      <c r="F74" s="184"/>
      <c r="G74" s="185"/>
      <c r="H74" s="196"/>
      <c r="I74" s="196"/>
      <c r="J74" s="196"/>
      <c r="K74" s="196"/>
      <c r="L74" s="196"/>
      <c r="M74" s="196"/>
      <c r="N74" s="215" t="s">
        <v>762</v>
      </c>
      <c r="O74" s="194"/>
      <c r="P74" s="217" t="str">
        <f t="shared" si="8"/>
        <v>✖</v>
      </c>
      <c r="Q74" s="218">
        <v>69</v>
      </c>
      <c r="R74" s="178" t="str">
        <f>VLOOKUP($Q74,'自主点検表（運営管理）'!$C$53:$D$1137,2,FALSE)</f>
        <v>いる・いない</v>
      </c>
      <c r="S74" s="219" t="s">
        <v>755</v>
      </c>
      <c r="T74" s="220" t="str">
        <f t="shared" si="9"/>
        <v>要入力</v>
      </c>
      <c r="U74" s="232">
        <f>VLOOKUP($Q74,'自主点検表（運営管理）'!$C$53:$AA$1137,25,FALSE)</f>
        <v>0</v>
      </c>
    </row>
    <row r="75" spans="2:21" ht="30" customHeight="1" x14ac:dyDescent="0.25">
      <c r="B75" s="225"/>
      <c r="C75" s="556">
        <v>15</v>
      </c>
      <c r="D75" s="183"/>
      <c r="E75" s="195"/>
      <c r="F75" s="184"/>
      <c r="G75" s="185"/>
      <c r="H75" s="196"/>
      <c r="I75" s="196"/>
      <c r="J75" s="196"/>
      <c r="K75" s="196"/>
      <c r="L75" s="196"/>
      <c r="M75" s="196"/>
      <c r="N75" s="215" t="s">
        <v>763</v>
      </c>
      <c r="O75" s="194"/>
      <c r="P75" s="217" t="str">
        <f t="shared" si="8"/>
        <v>✖</v>
      </c>
      <c r="Q75" s="218">
        <v>70</v>
      </c>
      <c r="R75" s="178" t="str">
        <f>VLOOKUP($Q75,'自主点検表（運営管理）'!$C$53:$D$1137,2,FALSE)</f>
        <v>いる・いない</v>
      </c>
      <c r="S75" s="219" t="s">
        <v>755</v>
      </c>
      <c r="T75" s="220" t="str">
        <f t="shared" si="9"/>
        <v>要入力</v>
      </c>
      <c r="U75" s="232" t="str">
        <f>VLOOKUP($Q75,'自主点検表（運営管理）'!$C$53:$AA$1137,25,FALSE)</f>
        <v>○平12老企43第4の24</v>
      </c>
    </row>
    <row r="76" spans="2:21" ht="30" customHeight="1" x14ac:dyDescent="0.25">
      <c r="B76" s="225"/>
      <c r="C76" s="556">
        <v>15</v>
      </c>
      <c r="D76" s="183"/>
      <c r="E76" s="195"/>
      <c r="F76" s="184"/>
      <c r="G76" s="185"/>
      <c r="H76" s="196"/>
      <c r="I76" s="196"/>
      <c r="J76" s="196"/>
      <c r="K76" s="196"/>
      <c r="L76" s="196"/>
      <c r="M76" s="196"/>
      <c r="N76" s="215" t="s">
        <v>764</v>
      </c>
      <c r="O76" s="194"/>
      <c r="P76" s="217" t="str">
        <f t="shared" si="8"/>
        <v>✖</v>
      </c>
      <c r="Q76" s="218">
        <v>71</v>
      </c>
      <c r="R76" s="178" t="str">
        <f>VLOOKUP($Q76,'自主点検表（運営管理）'!$C$53:$D$1137,2,FALSE)</f>
        <v>いる・いない</v>
      </c>
      <c r="S76" s="219" t="s">
        <v>755</v>
      </c>
      <c r="T76" s="220" t="str">
        <f t="shared" si="9"/>
        <v>要入力</v>
      </c>
      <c r="U76" s="232">
        <f>VLOOKUP($Q76,'自主点検表（運営管理）'!$C$53:$AA$1137,25,FALSE)</f>
        <v>0</v>
      </c>
    </row>
    <row r="77" spans="2:21" ht="30" customHeight="1" x14ac:dyDescent="0.25">
      <c r="B77" s="225"/>
      <c r="C77" s="556">
        <v>16</v>
      </c>
      <c r="D77" s="183"/>
      <c r="E77" s="195"/>
      <c r="F77" s="184"/>
      <c r="G77" s="185"/>
      <c r="H77" s="196"/>
      <c r="I77" s="196"/>
      <c r="J77" s="196"/>
      <c r="K77" s="196"/>
      <c r="L77" s="196"/>
      <c r="M77" s="196"/>
      <c r="N77" s="215" t="s">
        <v>766</v>
      </c>
      <c r="O77" s="194"/>
      <c r="P77" s="217" t="str">
        <f t="shared" si="8"/>
        <v>✖</v>
      </c>
      <c r="Q77" s="218">
        <v>72</v>
      </c>
      <c r="R77" s="178" t="str">
        <f>VLOOKUP($Q77,'自主点検表（運営管理）'!$C$53:$D$1137,2,FALSE)</f>
        <v>いる・いない</v>
      </c>
      <c r="S77" s="219" t="s">
        <v>755</v>
      </c>
      <c r="T77" s="220" t="str">
        <f t="shared" si="9"/>
        <v>要入力</v>
      </c>
      <c r="U77" s="232" t="str">
        <f>VLOOKUP($Q77,'自主点検表（運営管理）'!$C$53:$AA$1137,25,FALSE)</f>
        <v>○社会福祉施設等の土砂災害等の対策について（土砂災害等対応チェックシート）平21.8.4埼玉県福祉部長通知</v>
      </c>
    </row>
    <row r="78" spans="2:21" ht="30" customHeight="1" x14ac:dyDescent="0.25">
      <c r="B78" s="225"/>
      <c r="C78" s="556">
        <v>16</v>
      </c>
      <c r="D78" s="183"/>
      <c r="E78" s="195"/>
      <c r="F78" s="184"/>
      <c r="G78" s="185"/>
      <c r="H78" s="196"/>
      <c r="I78" s="196"/>
      <c r="J78" s="196"/>
      <c r="K78" s="196"/>
      <c r="L78" s="196"/>
      <c r="M78" s="196"/>
      <c r="N78" s="215" t="s">
        <v>767</v>
      </c>
      <c r="O78" s="194"/>
      <c r="P78" s="217" t="str">
        <f t="shared" si="8"/>
        <v>✖</v>
      </c>
      <c r="Q78" s="218">
        <v>73</v>
      </c>
      <c r="R78" s="178" t="str">
        <f>VLOOKUP($Q78,'自主点検表（運営管理）'!$C$53:$D$1137,2,FALSE)</f>
        <v>いる・いない</v>
      </c>
      <c r="S78" s="219" t="s">
        <v>755</v>
      </c>
      <c r="T78" s="220" t="str">
        <f t="shared" si="9"/>
        <v>要入力</v>
      </c>
      <c r="U78" s="232" t="str">
        <f>VLOOKUP($Q78,'自主点検表（運営管理）'!$C$53:$AA$1137,25,FALSE)</f>
        <v>○消防法第8条
○条例第66号第308条</v>
      </c>
    </row>
    <row r="79" spans="2:21" ht="30" customHeight="1" x14ac:dyDescent="0.25">
      <c r="B79" s="225"/>
      <c r="C79" s="556">
        <v>16</v>
      </c>
      <c r="D79" s="183"/>
      <c r="E79" s="195"/>
      <c r="F79" s="184"/>
      <c r="G79" s="185"/>
      <c r="H79" s="196"/>
      <c r="I79" s="196"/>
      <c r="J79" s="196"/>
      <c r="K79" s="196"/>
      <c r="L79" s="196"/>
      <c r="M79" s="196"/>
      <c r="N79" s="215" t="s">
        <v>768</v>
      </c>
      <c r="O79" s="194"/>
      <c r="P79" s="217" t="str">
        <f t="shared" si="8"/>
        <v>✖</v>
      </c>
      <c r="Q79" s="218">
        <v>74</v>
      </c>
      <c r="R79" s="178" t="str">
        <f>VLOOKUP($Q79,'自主点検表（運営管理）'!$C$53:$D$1137,2,FALSE)</f>
        <v>いる・いない</v>
      </c>
      <c r="S79" s="219" t="s">
        <v>755</v>
      </c>
      <c r="T79" s="220" t="str">
        <f t="shared" si="9"/>
        <v>要入力</v>
      </c>
      <c r="U79" s="232" t="str">
        <f>VLOOKUP($Q79,'自主点検表（運営管理）'!$C$53:$AA$1137,25,FALSE)</f>
        <v>○平12老企43第4の24
○消防法施行令第3条</v>
      </c>
    </row>
    <row r="80" spans="2:21" ht="30" customHeight="1" x14ac:dyDescent="0.25">
      <c r="B80" s="225"/>
      <c r="C80" s="556">
        <v>16</v>
      </c>
      <c r="D80" s="183"/>
      <c r="E80" s="195"/>
      <c r="F80" s="184"/>
      <c r="G80" s="185"/>
      <c r="H80" s="196"/>
      <c r="I80" s="196"/>
      <c r="J80" s="196"/>
      <c r="K80" s="196"/>
      <c r="L80" s="196"/>
      <c r="M80" s="196"/>
      <c r="N80" s="215" t="s">
        <v>769</v>
      </c>
      <c r="O80" s="194"/>
      <c r="P80" s="217" t="str">
        <f t="shared" si="8"/>
        <v>✖</v>
      </c>
      <c r="Q80" s="218">
        <v>75</v>
      </c>
      <c r="R80" s="178" t="str">
        <f>VLOOKUP($Q80,'自主点検表（運営管理）'!$C$53:$D$1137,2,FALSE)</f>
        <v>いる・いない</v>
      </c>
      <c r="S80" s="219" t="s">
        <v>755</v>
      </c>
      <c r="T80" s="220" t="str">
        <f t="shared" si="9"/>
        <v>要入力</v>
      </c>
      <c r="U80" s="232" t="str">
        <f>VLOOKUP($Q80,'自主点検表（運営管理）'!$C$53:$AA$1137,25,FALSE)</f>
        <v>○消防法8条の3</v>
      </c>
    </row>
    <row r="81" spans="2:21" ht="30" customHeight="1" x14ac:dyDescent="0.25">
      <c r="B81" s="225"/>
      <c r="C81" s="556">
        <v>16</v>
      </c>
      <c r="D81" s="183"/>
      <c r="E81" s="195"/>
      <c r="F81" s="184"/>
      <c r="G81" s="185"/>
      <c r="H81" s="196"/>
      <c r="I81" s="196"/>
      <c r="J81" s="196"/>
      <c r="K81" s="196"/>
      <c r="L81" s="196"/>
      <c r="M81" s="196"/>
      <c r="N81" s="215" t="s">
        <v>770</v>
      </c>
      <c r="O81" s="194"/>
      <c r="P81" s="217" t="str">
        <f t="shared" si="8"/>
        <v>✖</v>
      </c>
      <c r="Q81" s="218">
        <v>76</v>
      </c>
      <c r="R81" s="178" t="str">
        <f>VLOOKUP($Q81,'自主点検表（運営管理）'!$C$53:$D$1137,2,FALSE)</f>
        <v>いる・いない・非該当</v>
      </c>
      <c r="S81" s="219" t="s">
        <v>755</v>
      </c>
      <c r="T81" s="220" t="str">
        <f>_xlfn.IFS(R81=S81,"適切",R81="いる・いない・非該当","要入力",R81="いない","不適切",R81="非該当","要確認")</f>
        <v>要入力</v>
      </c>
      <c r="U81" s="232" t="str">
        <f>VLOOKUP($Q81,'自主点検表（運営管理）'!$C$53:$AA$1137,25,FALSE)</f>
        <v>○消防法施行規則第13条の2、第13条の3</v>
      </c>
    </row>
    <row r="82" spans="2:21" ht="30" customHeight="1" x14ac:dyDescent="0.25">
      <c r="B82" s="225"/>
      <c r="C82" s="556">
        <v>16</v>
      </c>
      <c r="D82" s="183"/>
      <c r="E82" s="195"/>
      <c r="F82" s="184"/>
      <c r="G82" s="214" t="s">
        <v>774</v>
      </c>
      <c r="H82" s="196" t="str">
        <f>'自主点検表（運営管理）'!B863</f>
        <v>消火避難訓練の実施等</v>
      </c>
      <c r="I82" s="196"/>
      <c r="J82" s="196"/>
      <c r="K82" s="196"/>
      <c r="L82" s="196"/>
      <c r="M82" s="196"/>
      <c r="N82" s="215" t="s">
        <v>759</v>
      </c>
      <c r="O82" s="194"/>
      <c r="P82" s="217" t="str">
        <f t="shared" si="8"/>
        <v>✖</v>
      </c>
      <c r="Q82" s="218">
        <v>77</v>
      </c>
      <c r="R82" s="178" t="str">
        <f>VLOOKUP($Q82,'自主点検表（運営管理）'!$C$53:$D$1137,2,FALSE)</f>
        <v>いる・いない</v>
      </c>
      <c r="S82" s="219" t="s">
        <v>755</v>
      </c>
      <c r="T82" s="220" t="str">
        <f t="shared" si="9"/>
        <v>要入力</v>
      </c>
      <c r="U82" s="232" t="str">
        <f>VLOOKUP($Q82,'自主点検表（運営管理）'!$C$53:$AA$1137,25,FALSE)</f>
        <v>○消防法施行規則第3条第10号</v>
      </c>
    </row>
    <row r="83" spans="2:21" ht="30" customHeight="1" x14ac:dyDescent="0.25">
      <c r="B83" s="225"/>
      <c r="C83" s="556">
        <v>16</v>
      </c>
      <c r="D83" s="183"/>
      <c r="E83" s="195"/>
      <c r="F83" s="184"/>
      <c r="G83" s="185"/>
      <c r="H83" s="196"/>
      <c r="I83" s="196"/>
      <c r="J83" s="196"/>
      <c r="K83" s="196"/>
      <c r="L83" s="196"/>
      <c r="M83" s="196"/>
      <c r="N83" s="215" t="s">
        <v>760</v>
      </c>
      <c r="O83" s="194"/>
      <c r="P83" s="217" t="str">
        <f t="shared" si="8"/>
        <v>✖</v>
      </c>
      <c r="Q83" s="218">
        <v>78</v>
      </c>
      <c r="R83" s="178" t="str">
        <f>VLOOKUP($Q83,'自主点検表（運営管理）'!$C$53:$D$1137,2,FALSE)</f>
        <v>いる・いない</v>
      </c>
      <c r="S83" s="219" t="s">
        <v>755</v>
      </c>
      <c r="T83" s="220" t="str">
        <f t="shared" si="9"/>
        <v>要入力</v>
      </c>
      <c r="U83" s="232">
        <f>VLOOKUP($Q83,'自主点検表（運営管理）'!$C$53:$AA$1137,25,FALSE)</f>
        <v>0</v>
      </c>
    </row>
    <row r="84" spans="2:21" ht="30" customHeight="1" x14ac:dyDescent="0.25">
      <c r="B84" s="225"/>
      <c r="C84" s="556">
        <v>16</v>
      </c>
      <c r="D84" s="183"/>
      <c r="E84" s="195"/>
      <c r="F84" s="184"/>
      <c r="G84" s="185"/>
      <c r="H84" s="196"/>
      <c r="I84" s="196"/>
      <c r="J84" s="196"/>
      <c r="K84" s="196"/>
      <c r="L84" s="196"/>
      <c r="M84" s="196"/>
      <c r="N84" s="215" t="s">
        <v>761</v>
      </c>
      <c r="O84" s="194"/>
      <c r="P84" s="217" t="str">
        <f t="shared" si="8"/>
        <v>✖</v>
      </c>
      <c r="Q84" s="218">
        <v>79</v>
      </c>
      <c r="R84" s="178" t="str">
        <f>VLOOKUP($Q84,'自主点検表（運営管理）'!$C$53:$D$1137,2,FALSE)</f>
        <v>いる・いない</v>
      </c>
      <c r="S84" s="219" t="s">
        <v>755</v>
      </c>
      <c r="T84" s="220" t="str">
        <f t="shared" si="9"/>
        <v>要入力</v>
      </c>
      <c r="U84" s="232">
        <f>VLOOKUP($Q84,'自主点検表（運営管理）'!$C$53:$AA$1137,25,FALSE)</f>
        <v>0</v>
      </c>
    </row>
    <row r="85" spans="2:21" ht="30" customHeight="1" x14ac:dyDescent="0.25">
      <c r="B85" s="225"/>
      <c r="C85" s="556">
        <v>16</v>
      </c>
      <c r="D85" s="183"/>
      <c r="E85" s="195"/>
      <c r="F85" s="184"/>
      <c r="G85" s="185"/>
      <c r="H85" s="196"/>
      <c r="I85" s="196"/>
      <c r="J85" s="196"/>
      <c r="K85" s="196"/>
      <c r="L85" s="196"/>
      <c r="M85" s="196"/>
      <c r="N85" s="215" t="s">
        <v>762</v>
      </c>
      <c r="O85" s="194"/>
      <c r="P85" s="217" t="str">
        <f t="shared" si="8"/>
        <v>✖</v>
      </c>
      <c r="Q85" s="218">
        <v>80</v>
      </c>
      <c r="R85" s="178" t="str">
        <f>VLOOKUP($Q85,'自主点検表（運営管理）'!$C$53:$D$1137,2,FALSE)</f>
        <v>いる・いない</v>
      </c>
      <c r="S85" s="219" t="s">
        <v>755</v>
      </c>
      <c r="T85" s="220" t="str">
        <f t="shared" si="9"/>
        <v>要入力</v>
      </c>
      <c r="U85" s="232">
        <f>VLOOKUP($Q85,'自主点検表（運営管理）'!$C$53:$AA$1137,25,FALSE)</f>
        <v>0</v>
      </c>
    </row>
    <row r="86" spans="2:21" ht="30" customHeight="1" x14ac:dyDescent="0.25">
      <c r="B86" s="225"/>
      <c r="C86" s="556">
        <v>17</v>
      </c>
      <c r="D86" s="183"/>
      <c r="E86" s="195"/>
      <c r="F86" s="184"/>
      <c r="G86" s="214" t="s">
        <v>775</v>
      </c>
      <c r="H86" s="196" t="str">
        <f>'自主点検表（運営管理）'!B887</f>
        <v>防犯対策、利用者の安全確保</v>
      </c>
      <c r="I86" s="196"/>
      <c r="J86" s="196"/>
      <c r="K86" s="196"/>
      <c r="L86" s="196"/>
      <c r="M86" s="196"/>
      <c r="N86" s="215" t="s">
        <v>759</v>
      </c>
      <c r="O86" s="194"/>
      <c r="P86" s="217" t="str">
        <f t="shared" si="8"/>
        <v>✖</v>
      </c>
      <c r="Q86" s="218">
        <v>81</v>
      </c>
      <c r="R86" s="178" t="str">
        <f>VLOOKUP($Q86,'自主点検表（運営管理）'!$C$53:$D$1137,2,FALSE)</f>
        <v>いる・いない</v>
      </c>
      <c r="S86" s="219" t="s">
        <v>755</v>
      </c>
      <c r="T86" s="220" t="str">
        <f t="shared" si="9"/>
        <v>要入力</v>
      </c>
      <c r="U86" s="232" t="str">
        <f>VLOOKUP($Q86,'自主点検表（運営管理）'!$C$53:$AA$1137,25,FALSE)</f>
        <v>○社会福祉施設等における防犯に係る安全の確保について(H29.9.15社福第1331-1号、埼玉県福祉部長通知)</v>
      </c>
    </row>
    <row r="87" spans="2:21" ht="30" customHeight="1" x14ac:dyDescent="0.25">
      <c r="B87" s="225"/>
      <c r="C87" s="556">
        <v>17</v>
      </c>
      <c r="D87" s="183"/>
      <c r="E87" s="195"/>
      <c r="F87" s="184"/>
      <c r="G87" s="185"/>
      <c r="H87" s="196"/>
      <c r="I87" s="196"/>
      <c r="J87" s="196"/>
      <c r="K87" s="196"/>
      <c r="L87" s="196"/>
      <c r="M87" s="196"/>
      <c r="N87" s="215" t="s">
        <v>760</v>
      </c>
      <c r="O87" s="186"/>
      <c r="P87" s="217" t="str">
        <f t="shared" si="8"/>
        <v>✖</v>
      </c>
      <c r="Q87" s="218">
        <v>82</v>
      </c>
      <c r="R87" s="178" t="str">
        <f>VLOOKUP($Q87,'自主点検表（運営管理）'!$C$53:$D$1137,2,FALSE)</f>
        <v>いる・いない</v>
      </c>
      <c r="S87" s="219" t="s">
        <v>755</v>
      </c>
      <c r="T87" s="220" t="str">
        <f t="shared" si="9"/>
        <v>要入力</v>
      </c>
      <c r="U87" s="232">
        <f>VLOOKUP($Q87,'自主点検表（運営管理）'!$C$53:$AA$1137,25,FALSE)</f>
        <v>0</v>
      </c>
    </row>
    <row r="88" spans="2:21" ht="30" customHeight="1" x14ac:dyDescent="0.25">
      <c r="B88" s="225"/>
      <c r="C88" s="556">
        <v>17</v>
      </c>
      <c r="D88" s="183"/>
      <c r="E88" s="195"/>
      <c r="F88" s="184"/>
      <c r="G88" s="185"/>
      <c r="H88" s="196"/>
      <c r="I88" s="196"/>
      <c r="J88" s="196"/>
      <c r="K88" s="196"/>
      <c r="L88" s="196"/>
      <c r="M88" s="196"/>
      <c r="N88" s="215" t="s">
        <v>761</v>
      </c>
      <c r="O88" s="186"/>
      <c r="P88" s="217" t="str">
        <f t="shared" si="8"/>
        <v>✖</v>
      </c>
      <c r="Q88" s="218">
        <v>83</v>
      </c>
      <c r="R88" s="178" t="str">
        <f>VLOOKUP($Q88,'自主点検表（運営管理）'!$C$53:$D$1137,2,FALSE)</f>
        <v>いる・いない</v>
      </c>
      <c r="S88" s="219" t="s">
        <v>755</v>
      </c>
      <c r="T88" s="220" t="str">
        <f t="shared" si="9"/>
        <v>要入力</v>
      </c>
      <c r="U88" s="232">
        <f>VLOOKUP($Q88,'自主点検表（運営管理）'!$C$53:$AA$1137,25,FALSE)</f>
        <v>0</v>
      </c>
    </row>
    <row r="89" spans="2:21" ht="30" customHeight="1" x14ac:dyDescent="0.25">
      <c r="B89" s="225"/>
      <c r="C89" s="556">
        <v>17</v>
      </c>
      <c r="D89" s="183"/>
      <c r="E89" s="195"/>
      <c r="F89" s="184"/>
      <c r="G89" s="185"/>
      <c r="H89" s="196"/>
      <c r="I89" s="196"/>
      <c r="J89" s="196"/>
      <c r="K89" s="196"/>
      <c r="L89" s="196"/>
      <c r="M89" s="196"/>
      <c r="N89" s="215" t="s">
        <v>762</v>
      </c>
      <c r="O89" s="186"/>
      <c r="P89" s="217" t="str">
        <f t="shared" si="8"/>
        <v>✖</v>
      </c>
      <c r="Q89" s="218">
        <v>84</v>
      </c>
      <c r="R89" s="178" t="str">
        <f>VLOOKUP($Q89,'自主点検表（運営管理）'!$C$53:$D$1137,2,FALSE)</f>
        <v>いる・いない・非該当</v>
      </c>
      <c r="S89" s="219" t="s">
        <v>755</v>
      </c>
      <c r="T89" s="220" t="str">
        <f>_xlfn.IFS(R89=S89,"適切",R89="いる・いない・非該当","要入力",R89="いない","不適切",R89="非該当","要確認")</f>
        <v>要入力</v>
      </c>
      <c r="U89" s="232">
        <f>VLOOKUP($Q89,'自主点検表（運営管理）'!$C$53:$AA$1137,25,FALSE)</f>
        <v>0</v>
      </c>
    </row>
    <row r="90" spans="2:21" ht="30" customHeight="1" x14ac:dyDescent="0.25">
      <c r="B90" s="225"/>
      <c r="C90" s="556">
        <v>17</v>
      </c>
      <c r="D90" s="183"/>
      <c r="E90" s="195"/>
      <c r="F90" s="184"/>
      <c r="G90" s="185"/>
      <c r="H90" s="196"/>
      <c r="I90" s="196"/>
      <c r="J90" s="196"/>
      <c r="K90" s="196"/>
      <c r="L90" s="196"/>
      <c r="M90" s="196"/>
      <c r="N90" s="215" t="s">
        <v>763</v>
      </c>
      <c r="O90" s="186"/>
      <c r="P90" s="217" t="str">
        <f t="shared" si="8"/>
        <v>✖</v>
      </c>
      <c r="Q90" s="218">
        <v>85</v>
      </c>
      <c r="R90" s="178" t="str">
        <f>VLOOKUP($Q90,'自主点検表（運営管理）'!$C$53:$D$1137,2,FALSE)</f>
        <v>いる・いない・非該当</v>
      </c>
      <c r="S90" s="219" t="s">
        <v>755</v>
      </c>
      <c r="T90" s="220" t="str">
        <f>_xlfn.IFS(R90=S90,"適切",R90="いる・いない・非該当","要入力",R90="いない","不適切",R90="非該当","要確認")</f>
        <v>要入力</v>
      </c>
      <c r="U90" s="232">
        <f>VLOOKUP($Q90,'自主点検表（運営管理）'!$C$53:$AA$1137,25,FALSE)</f>
        <v>0</v>
      </c>
    </row>
    <row r="91" spans="2:21" ht="30" customHeight="1" x14ac:dyDescent="0.25">
      <c r="B91" s="225"/>
      <c r="C91" s="556">
        <v>17</v>
      </c>
      <c r="D91" s="183"/>
      <c r="E91" s="195"/>
      <c r="F91" s="184"/>
      <c r="G91" s="185"/>
      <c r="H91" s="196"/>
      <c r="I91" s="196"/>
      <c r="J91" s="196"/>
      <c r="K91" s="196"/>
      <c r="L91" s="196"/>
      <c r="M91" s="196"/>
      <c r="N91" s="215" t="s">
        <v>764</v>
      </c>
      <c r="O91" s="186"/>
      <c r="P91" s="217" t="str">
        <f t="shared" si="8"/>
        <v>✖</v>
      </c>
      <c r="Q91" s="218">
        <v>86</v>
      </c>
      <c r="R91" s="178" t="str">
        <f>VLOOKUP($Q91,'自主点検表（運営管理）'!$C$53:$D$1137,2,FALSE)</f>
        <v>いる・いない</v>
      </c>
      <c r="S91" s="219" t="s">
        <v>755</v>
      </c>
      <c r="T91" s="220" t="str">
        <f t="shared" ref="T91:T108" si="10">_xlfn.IFS(R91=S91,"適切",R91="いる・いない","要入力",R91="いない","不適切")</f>
        <v>要入力</v>
      </c>
      <c r="U91" s="232">
        <f>VLOOKUP($Q91,'自主点検表（運営管理）'!$C$53:$AA$1137,25,FALSE)</f>
        <v>0</v>
      </c>
    </row>
    <row r="92" spans="2:21" ht="30" customHeight="1" x14ac:dyDescent="0.25">
      <c r="B92" s="225"/>
      <c r="C92" s="556">
        <v>17</v>
      </c>
      <c r="D92" s="183"/>
      <c r="E92" s="195"/>
      <c r="F92" s="184"/>
      <c r="G92" s="185"/>
      <c r="H92" s="196"/>
      <c r="I92" s="196"/>
      <c r="J92" s="196"/>
      <c r="K92" s="196"/>
      <c r="L92" s="196"/>
      <c r="M92" s="196"/>
      <c r="N92" s="215" t="s">
        <v>766</v>
      </c>
      <c r="O92" s="186"/>
      <c r="P92" s="217" t="str">
        <f t="shared" si="8"/>
        <v>✖</v>
      </c>
      <c r="Q92" s="218">
        <v>87</v>
      </c>
      <c r="R92" s="178" t="str">
        <f>VLOOKUP($Q92,'自主点検表（運営管理）'!$C$53:$D$1137,2,FALSE)</f>
        <v>いる・いない</v>
      </c>
      <c r="S92" s="219" t="s">
        <v>755</v>
      </c>
      <c r="T92" s="220" t="str">
        <f t="shared" si="10"/>
        <v>要入力</v>
      </c>
      <c r="U92" s="232">
        <f>VLOOKUP($Q92,'自主点検表（運営管理）'!$C$53:$AA$1137,25,FALSE)</f>
        <v>0</v>
      </c>
    </row>
    <row r="93" spans="2:21" ht="30" customHeight="1" x14ac:dyDescent="0.25">
      <c r="B93" s="225"/>
      <c r="C93" s="556">
        <v>17</v>
      </c>
      <c r="D93" s="183"/>
      <c r="E93" s="195"/>
      <c r="F93" s="184"/>
      <c r="G93" s="214" t="s">
        <v>778</v>
      </c>
      <c r="H93" s="196" t="str">
        <f>'自主点検表（運営管理）'!B929</f>
        <v>消防用設備の点検等</v>
      </c>
      <c r="I93" s="196"/>
      <c r="J93" s="196"/>
      <c r="K93" s="196"/>
      <c r="L93" s="196"/>
      <c r="M93" s="196"/>
      <c r="N93" s="215" t="s">
        <v>759</v>
      </c>
      <c r="O93" s="186"/>
      <c r="P93" s="217" t="str">
        <f t="shared" si="8"/>
        <v>✖</v>
      </c>
      <c r="Q93" s="218">
        <v>88</v>
      </c>
      <c r="R93" s="178" t="str">
        <f>VLOOKUP($Q93,'自主点検表（運営管理）'!$C$53:$D$1137,2,FALSE)</f>
        <v>いる・いない</v>
      </c>
      <c r="S93" s="219" t="s">
        <v>755</v>
      </c>
      <c r="T93" s="220" t="str">
        <f t="shared" si="10"/>
        <v>要入力</v>
      </c>
      <c r="U93" s="232">
        <f>VLOOKUP($Q93,'自主点検表（運営管理）'!$C$53:$AA$1137,25,FALSE)</f>
        <v>0</v>
      </c>
    </row>
    <row r="94" spans="2:21" ht="30" customHeight="1" x14ac:dyDescent="0.25">
      <c r="B94" s="225"/>
      <c r="C94" s="556">
        <v>18</v>
      </c>
      <c r="D94" s="183"/>
      <c r="E94" s="195"/>
      <c r="F94" s="184"/>
      <c r="G94" s="185"/>
      <c r="H94" s="196"/>
      <c r="I94" s="196"/>
      <c r="J94" s="196"/>
      <c r="K94" s="196"/>
      <c r="L94" s="196"/>
      <c r="M94" s="196"/>
      <c r="N94" s="215" t="s">
        <v>760</v>
      </c>
      <c r="O94" s="186"/>
      <c r="P94" s="217" t="str">
        <f t="shared" si="8"/>
        <v>✖</v>
      </c>
      <c r="Q94" s="218">
        <v>89</v>
      </c>
      <c r="R94" s="178" t="str">
        <f>VLOOKUP($Q94,'自主点検表（運営管理）'!$C$53:$D$1137,2,FALSE)</f>
        <v>いる・いない</v>
      </c>
      <c r="S94" s="219" t="s">
        <v>755</v>
      </c>
      <c r="T94" s="220" t="str">
        <f t="shared" si="10"/>
        <v>要入力</v>
      </c>
      <c r="U94" s="232">
        <f>VLOOKUP($Q94,'自主点検表（運営管理）'!$C$53:$AA$1137,25,FALSE)</f>
        <v>0</v>
      </c>
    </row>
    <row r="95" spans="2:21" ht="30" customHeight="1" x14ac:dyDescent="0.25">
      <c r="B95" s="225"/>
      <c r="C95" s="556">
        <v>18</v>
      </c>
      <c r="D95" s="183"/>
      <c r="E95" s="195"/>
      <c r="F95" s="184"/>
      <c r="G95" s="185"/>
      <c r="H95" s="196"/>
      <c r="I95" s="196"/>
      <c r="J95" s="196"/>
      <c r="K95" s="196"/>
      <c r="L95" s="196"/>
      <c r="M95" s="196"/>
      <c r="N95" s="215" t="s">
        <v>761</v>
      </c>
      <c r="O95" s="186"/>
      <c r="P95" s="217" t="str">
        <f t="shared" si="8"/>
        <v>✖</v>
      </c>
      <c r="Q95" s="218">
        <v>90</v>
      </c>
      <c r="R95" s="178" t="str">
        <f>VLOOKUP($Q95,'自主点検表（運営管理）'!$C$53:$D$1137,2,FALSE)</f>
        <v>いる・いない</v>
      </c>
      <c r="S95" s="219" t="s">
        <v>755</v>
      </c>
      <c r="T95" s="220" t="str">
        <f t="shared" si="10"/>
        <v>要入力</v>
      </c>
      <c r="U95" s="232" t="str">
        <f>VLOOKUP($Q95,'自主点検表（運営管理）'!$C$53:$AA$1137,25,FALSE)</f>
        <v>○消防法施行規則第25条</v>
      </c>
    </row>
    <row r="96" spans="2:21" ht="30" customHeight="1" x14ac:dyDescent="0.25">
      <c r="B96" s="225"/>
      <c r="C96" s="556">
        <v>18</v>
      </c>
      <c r="D96" s="183"/>
      <c r="E96" s="195"/>
      <c r="F96" s="184"/>
      <c r="G96" s="214" t="s">
        <v>779</v>
      </c>
      <c r="H96" s="196" t="str">
        <f>'自主点検表（運営管理）'!B959</f>
        <v>給水設備、入浴設備及び昇降機設備の管理</v>
      </c>
      <c r="I96" s="196"/>
      <c r="J96" s="196"/>
      <c r="K96" s="196"/>
      <c r="L96" s="196"/>
      <c r="M96" s="196"/>
      <c r="N96" s="215" t="s">
        <v>759</v>
      </c>
      <c r="O96" s="186"/>
      <c r="P96" s="217" t="str">
        <f t="shared" si="8"/>
        <v>✖</v>
      </c>
      <c r="Q96" s="218">
        <v>91</v>
      </c>
      <c r="R96" s="178" t="str">
        <f>VLOOKUP($Q96,'自主点検表（運営管理）'!$C$53:$D$1137,2,FALSE)</f>
        <v>ある・ない</v>
      </c>
      <c r="S96" s="219" t="s">
        <v>757</v>
      </c>
      <c r="T96" s="220" t="str">
        <f>_xlfn.IFS(R96=S96,"適切",R96="ある・ない","要入力",R96="ない","不適切")</f>
        <v>要入力</v>
      </c>
      <c r="U96" s="232" t="str">
        <f>VLOOKUP($Q96,'自主点検表（運営管理）'!$C$53:$AA$1137,25,FALSE)</f>
        <v>○水道法第34条ほか</v>
      </c>
    </row>
    <row r="97" spans="2:21" ht="30" customHeight="1" x14ac:dyDescent="0.25">
      <c r="B97" s="225"/>
      <c r="C97" s="556">
        <v>18</v>
      </c>
      <c r="D97" s="183"/>
      <c r="E97" s="195"/>
      <c r="F97" s="184"/>
      <c r="G97" s="214"/>
      <c r="H97" s="196"/>
      <c r="I97" s="196"/>
      <c r="J97" s="196"/>
      <c r="K97" s="196"/>
      <c r="L97" s="196"/>
      <c r="M97" s="196"/>
      <c r="N97" s="215"/>
      <c r="O97" s="186"/>
      <c r="P97" s="217" t="str">
        <f t="shared" si="8"/>
        <v>✖</v>
      </c>
      <c r="Q97" s="218">
        <v>92</v>
      </c>
      <c r="R97" s="178" t="str">
        <f>VLOOKUP($Q97,'自主点検表（運営管理）'!$C$53:$D$1137,2,FALSE)</f>
        <v>いる・いない・非該当</v>
      </c>
      <c r="S97" s="219" t="s">
        <v>755</v>
      </c>
      <c r="T97" s="220" t="str">
        <f>_xlfn.IFS(R97=S97,"適切",R97="いる・いない・非該当","要入力",R97="いない","不適切",R97="非該当","要確認")</f>
        <v>要入力</v>
      </c>
      <c r="U97" s="232">
        <f>VLOOKUP($Q97,'自主点検表（運営管理）'!$C$53:$AA$1137,25,FALSE)</f>
        <v>0</v>
      </c>
    </row>
    <row r="98" spans="2:21" ht="30" customHeight="1" x14ac:dyDescent="0.25">
      <c r="B98" s="225"/>
      <c r="C98" s="556">
        <v>18</v>
      </c>
      <c r="D98" s="183"/>
      <c r="E98" s="195"/>
      <c r="F98" s="184"/>
      <c r="G98" s="185"/>
      <c r="H98" s="196"/>
      <c r="I98" s="196"/>
      <c r="J98" s="196"/>
      <c r="K98" s="196"/>
      <c r="L98" s="196"/>
      <c r="M98" s="196"/>
      <c r="N98" s="215" t="s">
        <v>760</v>
      </c>
      <c r="O98" s="186"/>
      <c r="P98" s="217" t="str">
        <f t="shared" si="8"/>
        <v>✖</v>
      </c>
      <c r="Q98" s="218">
        <v>93</v>
      </c>
      <c r="R98" s="178" t="str">
        <f>VLOOKUP($Q98,'自主点検表（運営管理）'!$C$53:$D$1137,2,FALSE)</f>
        <v>いる・いない</v>
      </c>
      <c r="S98" s="219" t="s">
        <v>755</v>
      </c>
      <c r="T98" s="220" t="str">
        <f t="shared" si="10"/>
        <v>要入力</v>
      </c>
      <c r="U98" s="232" t="str">
        <f>VLOOKUP($Q98,'自主点検表（運営管理）'!$C$53:$AA$1137,25,FALSE)</f>
        <v>○レジオネラ症を予防するために必要な措置に関する技術上の指針（平成15年7月25日告示第264号）
○埼玉県公衆浴場法施行条例及び旅館業法施行条例
○平成15年7月25日社援基第0725001号 社会福祉施設等におけるレジオネラ症防止対策の徹底について</v>
      </c>
    </row>
    <row r="99" spans="2:21" ht="30" customHeight="1" x14ac:dyDescent="0.25">
      <c r="B99" s="225"/>
      <c r="C99" s="556">
        <v>18</v>
      </c>
      <c r="D99" s="183"/>
      <c r="E99" s="195"/>
      <c r="F99" s="184"/>
      <c r="G99" s="185"/>
      <c r="H99" s="196"/>
      <c r="I99" s="196"/>
      <c r="J99" s="196"/>
      <c r="K99" s="196"/>
      <c r="L99" s="196"/>
      <c r="M99" s="196"/>
      <c r="N99" s="215" t="s">
        <v>761</v>
      </c>
      <c r="O99" s="186"/>
      <c r="P99" s="217" t="str">
        <f t="shared" si="8"/>
        <v>✖</v>
      </c>
      <c r="Q99" s="218">
        <v>94</v>
      </c>
      <c r="R99" s="178" t="str">
        <f>VLOOKUP($Q99,'自主点検表（運営管理）'!$C$53:$D$1137,2,FALSE)</f>
        <v>いる・いない・非該当</v>
      </c>
      <c r="S99" s="219" t="s">
        <v>755</v>
      </c>
      <c r="T99" s="220" t="str">
        <f>_xlfn.IFS(R99=S99,"適切",R99="いる・いない・非該当","要入力",R99="いない","不適切",R99="非該当","要確認")</f>
        <v>要入力</v>
      </c>
      <c r="U99" s="232" t="str">
        <f>VLOOKUP($Q99,'自主点検表（運営管理）'!$C$53:$AA$1137,25,FALSE)</f>
        <v xml:space="preserve">○H28.2.19国住指第3984号通知
</v>
      </c>
    </row>
    <row r="100" spans="2:21" ht="30" customHeight="1" x14ac:dyDescent="0.25">
      <c r="B100" s="225"/>
      <c r="C100" s="556">
        <v>19</v>
      </c>
      <c r="D100" s="183"/>
      <c r="E100" s="195"/>
      <c r="F100" s="184"/>
      <c r="G100" s="214" t="s">
        <v>780</v>
      </c>
      <c r="H100" s="196" t="str">
        <f>'自主点検表（運営管理）'!B1003</f>
        <v>調理施設等</v>
      </c>
      <c r="I100" s="196"/>
      <c r="J100" s="196"/>
      <c r="K100" s="196"/>
      <c r="L100" s="196"/>
      <c r="M100" s="196"/>
      <c r="N100" s="215" t="s">
        <v>759</v>
      </c>
      <c r="O100" s="186"/>
      <c r="P100" s="217" t="str">
        <f>_xlfn.IFS(T100="要入力","✖",T100="-","")</f>
        <v>✖</v>
      </c>
      <c r="Q100" s="218">
        <v>95</v>
      </c>
      <c r="R100" s="178" t="str">
        <f>VLOOKUP($Q100,'自主点検表（運営管理）'!$C$53:$D$1137,2,FALSE)</f>
        <v>外部委託・直営</v>
      </c>
      <c r="S100" s="219" t="s">
        <v>785</v>
      </c>
      <c r="T100" s="220" t="str">
        <f>IF(R100="外部委託・直営","要入力","-")</f>
        <v>要入力</v>
      </c>
      <c r="U100" s="232">
        <f>VLOOKUP($Q100,'自主点検表（運営管理）'!$C$53:$AA$1137,25,FALSE)</f>
        <v>0</v>
      </c>
    </row>
    <row r="101" spans="2:21" ht="30" customHeight="1" thickBot="1" x14ac:dyDescent="0.3">
      <c r="B101" s="198"/>
      <c r="C101" s="557">
        <v>19</v>
      </c>
      <c r="D101" s="187"/>
      <c r="E101" s="188"/>
      <c r="F101" s="189"/>
      <c r="G101" s="190"/>
      <c r="H101" s="191"/>
      <c r="I101" s="191"/>
      <c r="J101" s="191"/>
      <c r="K101" s="191"/>
      <c r="L101" s="191"/>
      <c r="M101" s="191"/>
      <c r="N101" s="192" t="s">
        <v>760</v>
      </c>
      <c r="O101" s="193"/>
      <c r="P101" s="200" t="str">
        <f t="shared" ref="P101:P110" si="11">_xlfn.IFS(T101="不適切","★",T101="要入力","✖",T101="非該当","▲",T101="適切","",T101="","",T101="要確認","！")</f>
        <v>✖</v>
      </c>
      <c r="Q101" s="201">
        <v>96</v>
      </c>
      <c r="R101" s="202" t="str">
        <f>VLOOKUP($Q101,'自主点検表（運営管理）'!$C$53:$D$1137,2,FALSE)</f>
        <v>いる・いない</v>
      </c>
      <c r="S101" s="203" t="s">
        <v>755</v>
      </c>
      <c r="T101" s="221" t="str">
        <f t="shared" si="10"/>
        <v>要入力</v>
      </c>
      <c r="U101" s="233" t="str">
        <f>VLOOKUP($Q101,'自主点検表（運営管理）'!$C$53:$AA$1137,25,FALSE)</f>
        <v xml:space="preserve">○厚生労働省所管（平成9年3月24日付け衛食第85号別添／最終改正：平成29年6月16日付け生食発616第1号)『大量調理施設衛生管理マニュアル』
</v>
      </c>
    </row>
    <row r="102" spans="2:21" ht="30" customHeight="1" x14ac:dyDescent="0.25">
      <c r="B102" s="225"/>
      <c r="C102" s="556">
        <v>19</v>
      </c>
      <c r="D102" s="183">
        <v>3</v>
      </c>
      <c r="E102" s="195" t="str">
        <f>'自主点検表（運営管理）'!B1032</f>
        <v>　業務管理</v>
      </c>
      <c r="F102" s="184"/>
      <c r="G102" s="214" t="s">
        <v>776</v>
      </c>
      <c r="H102" s="196" t="str">
        <f>'自主点検表（運営管理）'!B1034</f>
        <v>業務継続計画</v>
      </c>
      <c r="I102" s="196"/>
      <c r="J102" s="196"/>
      <c r="K102" s="196"/>
      <c r="L102" s="196"/>
      <c r="M102" s="196"/>
      <c r="N102" s="215" t="s">
        <v>759</v>
      </c>
      <c r="O102" s="186"/>
      <c r="P102" s="217" t="str">
        <f t="shared" si="11"/>
        <v>✖</v>
      </c>
      <c r="Q102" s="218">
        <v>97</v>
      </c>
      <c r="R102" s="178" t="str">
        <f>VLOOKUP($Q102,'自主点検表（運営管理）'!$C$53:$D$1137,2,FALSE)</f>
        <v>いる・いない</v>
      </c>
      <c r="S102" s="219" t="s">
        <v>755</v>
      </c>
      <c r="T102" s="220" t="str">
        <f t="shared" si="10"/>
        <v>要入力</v>
      </c>
      <c r="U102" s="232" t="str">
        <f>VLOOKUP($Q102,'自主点検表（運営管理）'!$C$53:$AA$1137,25,FALSE)</f>
        <v>○指定介護老人福祉施設の人員、設備及び運営に関する基準第24条の2</v>
      </c>
    </row>
    <row r="103" spans="2:21" ht="30" customHeight="1" x14ac:dyDescent="0.25">
      <c r="B103" s="225"/>
      <c r="C103" s="556">
        <v>19</v>
      </c>
      <c r="D103" s="183"/>
      <c r="E103" s="195"/>
      <c r="F103" s="184"/>
      <c r="G103" s="185"/>
      <c r="H103" s="196"/>
      <c r="I103" s="196"/>
      <c r="J103" s="196"/>
      <c r="K103" s="196"/>
      <c r="L103" s="196"/>
      <c r="M103" s="196"/>
      <c r="N103" s="215" t="s">
        <v>760</v>
      </c>
      <c r="O103" s="186"/>
      <c r="P103" s="217" t="str">
        <f t="shared" si="11"/>
        <v>✖</v>
      </c>
      <c r="Q103" s="218">
        <v>98</v>
      </c>
      <c r="R103" s="178" t="str">
        <f>VLOOKUP($Q103,'自主点検表（運営管理）'!$C$53:$D$1137,2,FALSE)</f>
        <v>いる・いない</v>
      </c>
      <c r="S103" s="219" t="s">
        <v>755</v>
      </c>
      <c r="T103" s="220" t="str">
        <f t="shared" si="10"/>
        <v>要入力</v>
      </c>
      <c r="U103" s="232">
        <f>VLOOKUP($Q103,'自主点検表（運営管理）'!$C$53:$AA$1137,25,FALSE)</f>
        <v>0</v>
      </c>
    </row>
    <row r="104" spans="2:21" ht="30" customHeight="1" x14ac:dyDescent="0.25">
      <c r="B104" s="225"/>
      <c r="C104" s="556">
        <v>20</v>
      </c>
      <c r="D104" s="183"/>
      <c r="E104" s="195"/>
      <c r="F104" s="184"/>
      <c r="G104" s="185"/>
      <c r="H104" s="196"/>
      <c r="I104" s="196"/>
      <c r="J104" s="196"/>
      <c r="K104" s="196"/>
      <c r="L104" s="196"/>
      <c r="M104" s="196"/>
      <c r="N104" s="215" t="s">
        <v>761</v>
      </c>
      <c r="O104" s="186"/>
      <c r="P104" s="217" t="str">
        <f t="shared" si="11"/>
        <v>✖</v>
      </c>
      <c r="Q104" s="218">
        <v>99</v>
      </c>
      <c r="R104" s="178" t="str">
        <f>VLOOKUP($Q104,'自主点検表（運営管理）'!$C$53:$D$1137,2,FALSE)</f>
        <v>いる・いない</v>
      </c>
      <c r="S104" s="219" t="s">
        <v>755</v>
      </c>
      <c r="T104" s="220" t="str">
        <f t="shared" si="10"/>
        <v>要入力</v>
      </c>
      <c r="U104" s="232">
        <f>VLOOKUP($Q104,'自主点検表（運営管理）'!$C$53:$AA$1137,25,FALSE)</f>
        <v>0</v>
      </c>
    </row>
    <row r="105" spans="2:21" ht="30" customHeight="1" x14ac:dyDescent="0.25">
      <c r="B105" s="225"/>
      <c r="C105" s="556">
        <v>20</v>
      </c>
      <c r="D105" s="183"/>
      <c r="E105" s="195"/>
      <c r="F105" s="184"/>
      <c r="G105" s="185"/>
      <c r="H105" s="196"/>
      <c r="I105" s="196"/>
      <c r="J105" s="196"/>
      <c r="K105" s="196"/>
      <c r="L105" s="196"/>
      <c r="M105" s="196"/>
      <c r="N105" s="215" t="s">
        <v>762</v>
      </c>
      <c r="O105" s="186"/>
      <c r="P105" s="217" t="str">
        <f t="shared" si="11"/>
        <v>✖</v>
      </c>
      <c r="Q105" s="218">
        <v>100</v>
      </c>
      <c r="R105" s="178" t="str">
        <f>VLOOKUP($Q105,'自主点検表（運営管理）'!$C$53:$D$1137,2,FALSE)</f>
        <v>いる・いない</v>
      </c>
      <c r="S105" s="219" t="s">
        <v>755</v>
      </c>
      <c r="T105" s="220" t="str">
        <f t="shared" si="10"/>
        <v>要入力</v>
      </c>
      <c r="U105" s="232">
        <f>VLOOKUP($Q105,'自主点検表（運営管理）'!$C$53:$AA$1137,25,FALSE)</f>
        <v>0</v>
      </c>
    </row>
    <row r="106" spans="2:21" ht="30" customHeight="1" thickBot="1" x14ac:dyDescent="0.3">
      <c r="B106" s="198"/>
      <c r="C106" s="557">
        <v>20</v>
      </c>
      <c r="D106" s="187"/>
      <c r="E106" s="188"/>
      <c r="F106" s="189"/>
      <c r="G106" s="224" t="s">
        <v>777</v>
      </c>
      <c r="H106" s="191" t="str">
        <f>'自主点検表（運営管理）'!B1091</f>
        <v>感染症対策の実施</v>
      </c>
      <c r="I106" s="191"/>
      <c r="J106" s="191"/>
      <c r="K106" s="191"/>
      <c r="L106" s="191"/>
      <c r="M106" s="191"/>
      <c r="N106" s="192"/>
      <c r="O106" s="199"/>
      <c r="P106" s="200" t="str">
        <f t="shared" si="11"/>
        <v>✖</v>
      </c>
      <c r="Q106" s="201">
        <v>101</v>
      </c>
      <c r="R106" s="202" t="str">
        <f>VLOOKUP($Q106,'自主点検表（運営管理）'!$C$53:$D$1137,2,FALSE)</f>
        <v>いる・いない</v>
      </c>
      <c r="S106" s="203" t="s">
        <v>755</v>
      </c>
      <c r="T106" s="221" t="str">
        <f t="shared" si="10"/>
        <v>要入力</v>
      </c>
      <c r="U106" s="233">
        <f>VLOOKUP($Q106,'自主点検表（運営管理）'!$C$53:$AA$1137,25,FALSE)</f>
        <v>0</v>
      </c>
    </row>
    <row r="107" spans="2:21" ht="30" customHeight="1" x14ac:dyDescent="0.25">
      <c r="B107" s="225"/>
      <c r="C107" s="556">
        <v>20</v>
      </c>
      <c r="D107" s="183">
        <v>4</v>
      </c>
      <c r="E107" s="195" t="str">
        <f>'自主点検表（運営管理）'!B1096</f>
        <v>　働きやすい職場環境</v>
      </c>
      <c r="F107" s="184"/>
      <c r="G107" s="214" t="s">
        <v>776</v>
      </c>
      <c r="H107" s="196" t="str">
        <f>'自主点検表（運営管理）'!B1098</f>
        <v>　新たな人材確保、職員の定着支援に取り組んでいますか。</v>
      </c>
      <c r="I107" s="196"/>
      <c r="J107" s="196"/>
      <c r="K107" s="196"/>
      <c r="L107" s="196"/>
      <c r="M107" s="196"/>
      <c r="N107" s="197"/>
      <c r="O107" s="186"/>
      <c r="P107" s="217" t="str">
        <f t="shared" si="11"/>
        <v>✖</v>
      </c>
      <c r="Q107" s="218">
        <v>102</v>
      </c>
      <c r="R107" s="178" t="str">
        <f>VLOOKUP($Q107,'自主点検表（運営管理）'!$C$53:$D$1137,2,FALSE)</f>
        <v>いる・いない</v>
      </c>
      <c r="S107" s="219" t="s">
        <v>755</v>
      </c>
      <c r="T107" s="220" t="str">
        <f t="shared" si="10"/>
        <v>要入力</v>
      </c>
      <c r="U107" s="232">
        <f>VLOOKUP($Q107,'自主点検表（運営管理）'!$C$53:$AA$1137,25,FALSE)</f>
        <v>0</v>
      </c>
    </row>
    <row r="108" spans="2:21" ht="30" customHeight="1" x14ac:dyDescent="0.25">
      <c r="B108" s="225"/>
      <c r="C108" s="556">
        <v>20</v>
      </c>
      <c r="D108" s="183"/>
      <c r="E108" s="195"/>
      <c r="F108" s="184"/>
      <c r="G108" s="214" t="s">
        <v>777</v>
      </c>
      <c r="H108" s="223" t="str">
        <f>'自主点検表（運営管理）'!B1103</f>
        <v>　適切な職場環境の維持（ハラスメント対策）</v>
      </c>
      <c r="I108" s="196"/>
      <c r="J108" s="196"/>
      <c r="K108" s="196"/>
      <c r="L108" s="196"/>
      <c r="M108" s="196"/>
      <c r="N108" s="215"/>
      <c r="O108" s="186"/>
      <c r="P108" s="217" t="str">
        <f t="shared" si="11"/>
        <v>✖</v>
      </c>
      <c r="Q108" s="218">
        <v>103</v>
      </c>
      <c r="R108" s="178" t="str">
        <f>VLOOKUP($Q108,'自主点検表（運営管理）'!$C$53:$D$1137,2,FALSE)</f>
        <v>いる・いない</v>
      </c>
      <c r="S108" s="219" t="s">
        <v>755</v>
      </c>
      <c r="T108" s="220" t="str">
        <f t="shared" si="10"/>
        <v>要入力</v>
      </c>
      <c r="U108" s="232" t="str">
        <f>VLOOKUP($Q108,'自主点検表（運営管理）'!$C$53:$AA$1137,25,FALSE)</f>
        <v>○指定介護老人福祉施設の人員、設備及び運営に関する基準第24条第4項</v>
      </c>
    </row>
    <row r="109" spans="2:21" ht="30" customHeight="1" x14ac:dyDescent="0.25">
      <c r="B109" s="225"/>
      <c r="C109" s="556">
        <v>21</v>
      </c>
      <c r="D109" s="183"/>
      <c r="E109" s="195"/>
      <c r="F109" s="184"/>
      <c r="G109" s="214" t="s">
        <v>774</v>
      </c>
      <c r="H109" s="196" t="str">
        <f>'自主点検表（運営管理）'!B1126</f>
        <v>　業務改善等を求めて通報等を行った職員に対して不利益な取扱いをしていませんか。</v>
      </c>
      <c r="I109" s="196"/>
      <c r="J109" s="196"/>
      <c r="K109" s="196"/>
      <c r="L109" s="196"/>
      <c r="M109" s="196"/>
      <c r="N109" s="215"/>
      <c r="O109" s="186"/>
      <c r="P109" s="217" t="str">
        <f t="shared" si="11"/>
        <v>✖</v>
      </c>
      <c r="Q109" s="218">
        <v>104</v>
      </c>
      <c r="R109" s="178" t="str">
        <f>VLOOKUP($Q109,'自主点検表（運営管理）'!$C$53:$D$1137,2,FALSE)</f>
        <v>いない・いる</v>
      </c>
      <c r="S109" s="219" t="s">
        <v>756</v>
      </c>
      <c r="T109" s="220" t="str">
        <f>_xlfn.IFS(R109=S109,"適切",R109="いない・いる","要入力",R109="いる","不適切",R109="非該当","要確認")</f>
        <v>要入力</v>
      </c>
      <c r="U109" s="232" t="str">
        <f>VLOOKUP($Q109,'自主点検表（運営管理）'!$C$53:$AA$1137,25,FALSE)</f>
        <v>○公益通報者保護法第５条、第１１条、第１２条</v>
      </c>
    </row>
    <row r="110" spans="2:21" ht="30" customHeight="1" thickBot="1" x14ac:dyDescent="0.3">
      <c r="B110" s="198"/>
      <c r="C110" s="557">
        <v>21</v>
      </c>
      <c r="D110" s="187"/>
      <c r="E110" s="188"/>
      <c r="F110" s="189"/>
      <c r="G110" s="224" t="s">
        <v>775</v>
      </c>
      <c r="H110" s="191" t="str">
        <f>'自主点検表（運営管理）'!B1134</f>
        <v>一般事業主行動計画</v>
      </c>
      <c r="I110" s="191"/>
      <c r="J110" s="191"/>
      <c r="K110" s="191"/>
      <c r="L110" s="191"/>
      <c r="M110" s="191"/>
      <c r="N110" s="192"/>
      <c r="O110" s="193"/>
      <c r="P110" s="200" t="str">
        <f t="shared" si="11"/>
        <v>✖</v>
      </c>
      <c r="Q110" s="201">
        <v>105</v>
      </c>
      <c r="R110" s="202" t="str">
        <f>VLOOKUP($Q110,'自主点検表（運営管理）'!$C$53:$D$1137,2,FALSE)</f>
        <v>いる・いない・非該当</v>
      </c>
      <c r="S110" s="203" t="s">
        <v>755</v>
      </c>
      <c r="T110" s="221" t="str">
        <f>_xlfn.IFS(R110=S110,"適切",R110="いる・いない・非該当","要入力",R110="いない","不適切",R110="非該当","要確認")</f>
        <v>要入力</v>
      </c>
      <c r="U110" s="233" t="str">
        <f>VLOOKUP($Q110,'自主点検表（運営管理）'!$C$53:$AA$1137,25,FALSE)</f>
        <v>○女性活躍推進法第８条
○次世代育成支援対策推進法第１２条</v>
      </c>
    </row>
  </sheetData>
  <mergeCells count="6">
    <mergeCell ref="U1:U2"/>
    <mergeCell ref="D1:F2"/>
    <mergeCell ref="G1:O2"/>
    <mergeCell ref="P1:R1"/>
    <mergeCell ref="S1:S2"/>
    <mergeCell ref="T1:T2"/>
  </mergeCells>
  <phoneticPr fontId="12"/>
  <conditionalFormatting sqref="P1:P2 P4:P17 P19:P50 P52:P1048576">
    <cfRule type="cellIs" dxfId="308" priority="1204" operator="equal">
      <formula>"▲"</formula>
    </cfRule>
    <cfRule type="cellIs" dxfId="307" priority="1205" operator="equal">
      <formula>"？"</formula>
    </cfRule>
    <cfRule type="cellIs" dxfId="306" priority="1206" operator="equal">
      <formula>"★"</formula>
    </cfRule>
  </conditionalFormatting>
  <conditionalFormatting sqref="R1:R2 R5:R17 R19:R50 R52:R1048576">
    <cfRule type="cellIs" dxfId="305" priority="1161" operator="equal">
      <formula>"外部委託・直営"</formula>
    </cfRule>
    <cfRule type="cellIs" dxfId="304" priority="1162" operator="equal">
      <formula>"有・無"</formula>
    </cfRule>
    <cfRule type="containsText" dxfId="303" priority="1163" operator="containsText" text="該当・非該当">
      <formula>NOT(ISERROR(SEARCH("該当・非該当",R1)))</formula>
    </cfRule>
    <cfRule type="cellIs" dxfId="302" priority="1207" operator="equal">
      <formula>"ある・ない"</formula>
    </cfRule>
    <cfRule type="cellIs" dxfId="301" priority="1208" operator="equal">
      <formula>"ない・ある"</formula>
    </cfRule>
    <cfRule type="cellIs" dxfId="300" priority="1209" operator="equal">
      <formula>"いない・いる"</formula>
    </cfRule>
    <cfRule type="cellIs" dxfId="299" priority="1210" operator="equal">
      <formula>"実施済・未実施"</formula>
    </cfRule>
    <cfRule type="cellIs" dxfId="298" priority="1211" operator="equal">
      <formula>"策定済・未策定"</formula>
    </cfRule>
  </conditionalFormatting>
  <conditionalFormatting sqref="R5:R17 R19:R50 R52:R110">
    <cfRule type="containsText" dxfId="297" priority="1212" operator="containsText" text="いる・いない">
      <formula>NOT(ISERROR(SEARCH("いる・いない",R5)))</formula>
    </cfRule>
  </conditionalFormatting>
  <conditionalFormatting sqref="T1:T2 T4:T17 T19:T42 T44:T50 T52:T68 T70:T1048576">
    <cfRule type="containsText" dxfId="296" priority="1183" operator="containsText" text="要入力">
      <formula>NOT(ISERROR(SEARCH("要入力",T1)))</formula>
    </cfRule>
    <cfRule type="cellIs" dxfId="295" priority="1184" operator="equal">
      <formula>"非該当"</formula>
    </cfRule>
    <cfRule type="cellIs" dxfId="294" priority="1185" operator="equal">
      <formula>"不適切"</formula>
    </cfRule>
    <cfRule type="cellIs" dxfId="293" priority="1186" operator="equal">
      <formula>"適切"</formula>
    </cfRule>
    <cfRule type="containsText" dxfId="292" priority="1187" operator="containsText" text="要入力">
      <formula>NOT(ISERROR(SEARCH("要入力",T1)))</formula>
    </cfRule>
    <cfRule type="cellIs" dxfId="291" priority="1188" operator="equal">
      <formula>"非該当"</formula>
    </cfRule>
    <cfRule type="cellIs" dxfId="290" priority="1189" operator="equal">
      <formula>"不適切"</formula>
    </cfRule>
    <cfRule type="cellIs" dxfId="289" priority="1190" operator="equal">
      <formula>"適切"</formula>
    </cfRule>
    <cfRule type="containsText" dxfId="288" priority="1191" operator="containsText" text="要入力">
      <formula>NOT(ISERROR(SEARCH("要入力",T1)))</formula>
    </cfRule>
    <cfRule type="cellIs" dxfId="287" priority="1192" operator="equal">
      <formula>"非該当"</formula>
    </cfRule>
    <cfRule type="cellIs" dxfId="286" priority="1193" operator="equal">
      <formula>"不適切"</formula>
    </cfRule>
    <cfRule type="cellIs" dxfId="285" priority="1194" operator="equal">
      <formula>"適切"</formula>
    </cfRule>
    <cfRule type="containsText" dxfId="284" priority="1195" operator="containsText" text="要入力">
      <formula>NOT(ISERROR(SEARCH("要入力",T1)))</formula>
    </cfRule>
    <cfRule type="cellIs" dxfId="283" priority="1197" operator="equal">
      <formula>"要確認"</formula>
    </cfRule>
    <cfRule type="cellIs" dxfId="282" priority="1198" operator="equal">
      <formula>"不適切"</formula>
    </cfRule>
    <cfRule type="containsText" dxfId="281" priority="1199" operator="containsText" text="適切">
      <formula>NOT(ISERROR(SEARCH("適切",T1)))</formula>
    </cfRule>
    <cfRule type="cellIs" dxfId="280" priority="1200" operator="equal">
      <formula>"要入力"</formula>
    </cfRule>
    <cfRule type="containsText" dxfId="279" priority="1201" operator="containsText" text="要入力">
      <formula>NOT(ISERROR(SEARCH("要入力",T1)))</formula>
    </cfRule>
    <cfRule type="cellIs" dxfId="278" priority="1213" operator="equal">
      <formula>"要確認"</formula>
    </cfRule>
    <cfRule type="cellIs" dxfId="277" priority="1214" operator="equal">
      <formula>"適切"</formula>
    </cfRule>
    <cfRule type="cellIs" dxfId="276" priority="1215" operator="equal">
      <formula>"不適切"</formula>
    </cfRule>
    <cfRule type="containsText" dxfId="275" priority="1217" operator="containsText" text="要入力">
      <formula>NOT(ISERROR(SEARCH("要入力",T1)))</formula>
    </cfRule>
    <cfRule type="cellIs" dxfId="274" priority="1227" operator="equal">
      <formula>"不適切"</formula>
    </cfRule>
    <cfRule type="cellIs" dxfId="273" priority="1228" operator="equal">
      <formula>"適切"</formula>
    </cfRule>
    <cfRule type="cellIs" dxfId="272" priority="1231" operator="equal">
      <formula>"要確認"</formula>
    </cfRule>
    <cfRule type="containsText" dxfId="271" priority="1246" operator="containsText" text="非該当">
      <formula>NOT(ISERROR(SEARCH("非該当",T1)))</formula>
    </cfRule>
    <cfRule type="containsText" dxfId="270" priority="1247" operator="containsText" text="要入力">
      <formula>NOT(ISERROR(SEARCH("要入力",T1)))</formula>
    </cfRule>
    <cfRule type="containsText" dxfId="269" priority="1254" operator="containsText" text="要確認">
      <formula>NOT(ISERROR(SEARCH("要確認",T1)))</formula>
    </cfRule>
    <cfRule type="containsText" dxfId="268" priority="1255" operator="containsText" text="不適切">
      <formula>NOT(ISERROR(SEARCH("不適切",T1)))</formula>
    </cfRule>
    <cfRule type="containsText" dxfId="267" priority="1256" operator="containsText" text="適切">
      <formula>NOT(ISERROR(SEARCH("適切",T1)))</formula>
    </cfRule>
    <cfRule type="containsText" dxfId="266" priority="1257" operator="containsText" text="要入力">
      <formula>NOT(ISERROR(SEARCH("要入力",T1)))</formula>
    </cfRule>
    <cfRule type="containsText" dxfId="265" priority="1258" operator="containsText" text="要確認">
      <formula>NOT(ISERROR(SEARCH("要確認",T1)))</formula>
    </cfRule>
    <cfRule type="containsText" dxfId="264" priority="1259" operator="containsText" text="不適切">
      <formula>NOT(ISERROR(SEARCH("不適切",T1)))</formula>
    </cfRule>
    <cfRule type="containsText" dxfId="263" priority="1260" operator="containsText" text="適切">
      <formula>NOT(ISERROR(SEARCH("適切",T1)))</formula>
    </cfRule>
    <cfRule type="containsText" dxfId="262" priority="1261" operator="containsText" text="要入力">
      <formula>NOT(ISERROR(SEARCH("要入力",T1)))</formula>
    </cfRule>
    <cfRule type="containsText" dxfId="261" priority="1262" operator="containsText" text="不適切">
      <formula>NOT(ISERROR(SEARCH("不適切",T1)))</formula>
    </cfRule>
    <cfRule type="containsText" dxfId="260" priority="1263" operator="containsText" text="適切">
      <formula>NOT(ISERROR(SEARCH("適切",T1)))</formula>
    </cfRule>
    <cfRule type="containsText" dxfId="259" priority="1264" operator="containsText" text="要確認">
      <formula>NOT(ISERROR(SEARCH("要確認",T1)))</formula>
    </cfRule>
    <cfRule type="containsText" dxfId="258" priority="1265" operator="containsText" text="要入力">
      <formula>NOT(ISERROR(SEARCH("要入力",T1)))</formula>
    </cfRule>
    <cfRule type="containsText" dxfId="257" priority="1266" operator="containsText" text="不適切">
      <formula>NOT(ISERROR(SEARCH("不適切",T1)))</formula>
    </cfRule>
    <cfRule type="containsText" dxfId="256" priority="1267" operator="containsText" text="適切">
      <formula>NOT(ISERROR(SEARCH("適切",T1)))</formula>
    </cfRule>
    <cfRule type="containsText" dxfId="255" priority="1268" operator="containsText" text="要確認">
      <formula>NOT(ISERROR(SEARCH("要確認",T1)))</formula>
    </cfRule>
    <cfRule type="containsText" dxfId="254" priority="1269" operator="containsText" text="要入力">
      <formula>NOT(ISERROR(SEARCH("要入力",T1)))</formula>
    </cfRule>
    <cfRule type="cellIs" dxfId="253" priority="1270" operator="equal">
      <formula>"要確認"</formula>
    </cfRule>
    <cfRule type="cellIs" dxfId="252" priority="1271" operator="equal">
      <formula>"適切"</formula>
    </cfRule>
    <cfRule type="cellIs" dxfId="251" priority="1272" operator="equal">
      <formula>"不適切"</formula>
    </cfRule>
    <cfRule type="cellIs" dxfId="250" priority="1273" operator="equal">
      <formula>"要入力"</formula>
    </cfRule>
  </conditionalFormatting>
  <conditionalFormatting sqref="T1:T2 T4:T17">
    <cfRule type="cellIs" dxfId="249" priority="1176" operator="equal">
      <formula>"要確認"</formula>
    </cfRule>
    <cfRule type="cellIs" dxfId="248" priority="1177" operator="equal">
      <formula>"適切"</formula>
    </cfRule>
    <cfRule type="cellIs" dxfId="247" priority="1178" operator="equal">
      <formula>"不適切"</formula>
    </cfRule>
    <cfRule type="cellIs" dxfId="246" priority="1179" operator="equal">
      <formula>"要入力"</formula>
    </cfRule>
    <cfRule type="cellIs" dxfId="245" priority="1180" operator="equal">
      <formula>"非該当"</formula>
    </cfRule>
  </conditionalFormatting>
  <conditionalFormatting sqref="T19:T50">
    <cfRule type="cellIs" dxfId="244" priority="515" operator="equal">
      <formula>"非該当"</formula>
    </cfRule>
    <cfRule type="cellIs" dxfId="243" priority="574" operator="equal">
      <formula>"要確認"</formula>
    </cfRule>
    <cfRule type="cellIs" dxfId="242" priority="575" operator="equal">
      <formula>"適切"</formula>
    </cfRule>
    <cfRule type="cellIs" dxfId="241" priority="576" operator="equal">
      <formula>"不適切"</formula>
    </cfRule>
    <cfRule type="cellIs" dxfId="240" priority="577" operator="equal">
      <formula>"要入力"</formula>
    </cfRule>
  </conditionalFormatting>
  <conditionalFormatting sqref="T43">
    <cfRule type="cellIs" dxfId="239" priority="499" operator="equal">
      <formula>"要確認"</formula>
    </cfRule>
    <cfRule type="cellIs" dxfId="238" priority="500" operator="equal">
      <formula>"適切"</formula>
    </cfRule>
    <cfRule type="cellIs" dxfId="237" priority="501" operator="equal">
      <formula>"不適切"</formula>
    </cfRule>
    <cfRule type="cellIs" dxfId="236" priority="502" operator="equal">
      <formula>"要入力"</formula>
    </cfRule>
    <cfRule type="cellIs" dxfId="235" priority="503" operator="equal">
      <formula>"非該当"</formula>
    </cfRule>
    <cfRule type="containsText" dxfId="234" priority="506" operator="containsText" text="要入力">
      <formula>NOT(ISERROR(SEARCH("要入力",T43)))</formula>
    </cfRule>
    <cfRule type="cellIs" dxfId="233" priority="507" operator="equal">
      <formula>"非該当"</formula>
    </cfRule>
    <cfRule type="cellIs" dxfId="232" priority="508" operator="equal">
      <formula>"不適切"</formula>
    </cfRule>
    <cfRule type="cellIs" dxfId="231" priority="509" operator="equal">
      <formula>"適切"</formula>
    </cfRule>
    <cfRule type="containsText" dxfId="230" priority="510" operator="containsText" text="要入力">
      <formula>NOT(ISERROR(SEARCH("要入力",T43)))</formula>
    </cfRule>
    <cfRule type="cellIs" dxfId="229" priority="511" operator="equal">
      <formula>"非該当"</formula>
    </cfRule>
    <cfRule type="cellIs" dxfId="228" priority="512" operator="equal">
      <formula>"不適切"</formula>
    </cfRule>
    <cfRule type="cellIs" dxfId="227" priority="513" operator="equal">
      <formula>"適切"</formula>
    </cfRule>
    <cfRule type="containsText" dxfId="226" priority="514" operator="containsText" text="要入力">
      <formula>NOT(ISERROR(SEARCH("要入力",T43)))</formula>
    </cfRule>
    <cfRule type="cellIs" dxfId="225" priority="516" operator="equal">
      <formula>"不適切"</formula>
    </cfRule>
    <cfRule type="cellIs" dxfId="224" priority="517" operator="equal">
      <formula>"適切"</formula>
    </cfRule>
    <cfRule type="containsText" dxfId="223" priority="518" operator="containsText" text="要入力">
      <formula>NOT(ISERROR(SEARCH("要入力",T43)))</formula>
    </cfRule>
    <cfRule type="cellIs" dxfId="222" priority="519" operator="equal">
      <formula>"要確認"</formula>
    </cfRule>
    <cfRule type="cellIs" dxfId="221" priority="520" operator="equal">
      <formula>"不適切"</formula>
    </cfRule>
    <cfRule type="containsText" dxfId="220" priority="521" operator="containsText" text="適切">
      <formula>NOT(ISERROR(SEARCH("適切",T43)))</formula>
    </cfRule>
    <cfRule type="cellIs" dxfId="219" priority="522" operator="equal">
      <formula>"要入力"</formula>
    </cfRule>
    <cfRule type="containsText" dxfId="218" priority="523" operator="containsText" text="要入力">
      <formula>NOT(ISERROR(SEARCH("要入力",T43)))</formula>
    </cfRule>
    <cfRule type="cellIs" dxfId="217" priority="526" operator="equal">
      <formula>"要確認"</formula>
    </cfRule>
    <cfRule type="cellIs" dxfId="216" priority="527" operator="equal">
      <formula>"適切"</formula>
    </cfRule>
    <cfRule type="cellIs" dxfId="215" priority="528" operator="equal">
      <formula>"不適切"</formula>
    </cfRule>
    <cfRule type="containsText" dxfId="214" priority="530" operator="containsText" text="要入力">
      <formula>NOT(ISERROR(SEARCH("要入力",T43)))</formula>
    </cfRule>
    <cfRule type="cellIs" dxfId="213" priority="531" operator="equal">
      <formula>"不適切"</formula>
    </cfRule>
    <cfRule type="cellIs" dxfId="212" priority="532" operator="equal">
      <formula>"適切"</formula>
    </cfRule>
    <cfRule type="cellIs" dxfId="211" priority="535" operator="equal">
      <formula>"要確認"</formula>
    </cfRule>
    <cfRule type="containsText" dxfId="210" priority="550" operator="containsText" text="非該当">
      <formula>NOT(ISERROR(SEARCH("非該当",T43)))</formula>
    </cfRule>
    <cfRule type="containsText" dxfId="209" priority="551" operator="containsText" text="要入力">
      <formula>NOT(ISERROR(SEARCH("要入力",T43)))</formula>
    </cfRule>
    <cfRule type="containsText" dxfId="208" priority="558" operator="containsText" text="要確認">
      <formula>NOT(ISERROR(SEARCH("要確認",T43)))</formula>
    </cfRule>
    <cfRule type="containsText" dxfId="207" priority="559" operator="containsText" text="不適切">
      <formula>NOT(ISERROR(SEARCH("不適切",T43)))</formula>
    </cfRule>
    <cfRule type="containsText" dxfId="206" priority="560" operator="containsText" text="適切">
      <formula>NOT(ISERROR(SEARCH("適切",T43)))</formula>
    </cfRule>
    <cfRule type="containsText" dxfId="205" priority="561" operator="containsText" text="要入力">
      <formula>NOT(ISERROR(SEARCH("要入力",T43)))</formula>
    </cfRule>
    <cfRule type="containsText" dxfId="204" priority="562" operator="containsText" text="要確認">
      <formula>NOT(ISERROR(SEARCH("要確認",T43)))</formula>
    </cfRule>
    <cfRule type="containsText" dxfId="203" priority="563" operator="containsText" text="不適切">
      <formula>NOT(ISERROR(SEARCH("不適切",T43)))</formula>
    </cfRule>
    <cfRule type="containsText" dxfId="202" priority="564" operator="containsText" text="適切">
      <formula>NOT(ISERROR(SEARCH("適切",T43)))</formula>
    </cfRule>
    <cfRule type="containsText" dxfId="201" priority="565" operator="containsText" text="要入力">
      <formula>NOT(ISERROR(SEARCH("要入力",T43)))</formula>
    </cfRule>
    <cfRule type="containsText" dxfId="200" priority="566" operator="containsText" text="不適切">
      <formula>NOT(ISERROR(SEARCH("不適切",T43)))</formula>
    </cfRule>
    <cfRule type="containsText" dxfId="199" priority="567" operator="containsText" text="適切">
      <formula>NOT(ISERROR(SEARCH("適切",T43)))</formula>
    </cfRule>
    <cfRule type="containsText" dxfId="198" priority="568" operator="containsText" text="要確認">
      <formula>NOT(ISERROR(SEARCH("要確認",T43)))</formula>
    </cfRule>
    <cfRule type="containsText" dxfId="197" priority="569" operator="containsText" text="要入力">
      <formula>NOT(ISERROR(SEARCH("要入力",T43)))</formula>
    </cfRule>
    <cfRule type="containsText" dxfId="196" priority="570" operator="containsText" text="不適切">
      <formula>NOT(ISERROR(SEARCH("不適切",T43)))</formula>
    </cfRule>
    <cfRule type="containsText" dxfId="195" priority="571" operator="containsText" text="適切">
      <formula>NOT(ISERROR(SEARCH("適切",T43)))</formula>
    </cfRule>
    <cfRule type="containsText" dxfId="194" priority="572" operator="containsText" text="要確認">
      <formula>NOT(ISERROR(SEARCH("要確認",T43)))</formula>
    </cfRule>
    <cfRule type="containsText" dxfId="193" priority="573" operator="containsText" text="要入力">
      <formula>NOT(ISERROR(SEARCH("要入力",T43)))</formula>
    </cfRule>
  </conditionalFormatting>
  <conditionalFormatting sqref="T52:T1048576">
    <cfRule type="cellIs" dxfId="192" priority="28" operator="equal">
      <formula>"非該当"</formula>
    </cfRule>
    <cfRule type="cellIs" dxfId="191" priority="87" operator="equal">
      <formula>"要確認"</formula>
    </cfRule>
    <cfRule type="cellIs" dxfId="190" priority="88" operator="equal">
      <formula>"適切"</formula>
    </cfRule>
    <cfRule type="cellIs" dxfId="189" priority="89" operator="equal">
      <formula>"不適切"</formula>
    </cfRule>
    <cfRule type="cellIs" dxfId="188" priority="90" operator="equal">
      <formula>"要入力"</formula>
    </cfRule>
  </conditionalFormatting>
  <conditionalFormatting sqref="T69">
    <cfRule type="cellIs" dxfId="187" priority="11" operator="equal">
      <formula>"要確認"</formula>
    </cfRule>
    <cfRule type="cellIs" dxfId="186" priority="13" operator="equal">
      <formula>"適切"</formula>
    </cfRule>
    <cfRule type="cellIs" dxfId="185" priority="14" operator="equal">
      <formula>"不適切"</formula>
    </cfRule>
    <cfRule type="cellIs" dxfId="184" priority="15" operator="equal">
      <formula>"要入力"</formula>
    </cfRule>
    <cfRule type="cellIs" dxfId="183" priority="16" operator="equal">
      <formula>"非該当"</formula>
    </cfRule>
    <cfRule type="containsText" dxfId="182" priority="19" operator="containsText" text="要入力">
      <formula>NOT(ISERROR(SEARCH("要入力",T69)))</formula>
    </cfRule>
    <cfRule type="cellIs" dxfId="181" priority="20" operator="equal">
      <formula>"非該当"</formula>
    </cfRule>
    <cfRule type="cellIs" dxfId="180" priority="21" operator="equal">
      <formula>"不適切"</formula>
    </cfRule>
    <cfRule type="cellIs" dxfId="179" priority="22" operator="equal">
      <formula>"適切"</formula>
    </cfRule>
    <cfRule type="containsText" dxfId="178" priority="23" operator="containsText" text="要入力">
      <formula>NOT(ISERROR(SEARCH("要入力",T69)))</formula>
    </cfRule>
    <cfRule type="cellIs" dxfId="177" priority="24" operator="equal">
      <formula>"非該当"</formula>
    </cfRule>
    <cfRule type="cellIs" dxfId="176" priority="25" operator="equal">
      <formula>"不適切"</formula>
    </cfRule>
    <cfRule type="cellIs" dxfId="175" priority="26" operator="equal">
      <formula>"適切"</formula>
    </cfRule>
    <cfRule type="containsText" dxfId="174" priority="27" operator="containsText" text="要入力">
      <formula>NOT(ISERROR(SEARCH("要入力",T69)))</formula>
    </cfRule>
    <cfRule type="cellIs" dxfId="173" priority="29" operator="equal">
      <formula>"不適切"</formula>
    </cfRule>
    <cfRule type="cellIs" dxfId="172" priority="30" operator="equal">
      <formula>"適切"</formula>
    </cfRule>
    <cfRule type="containsText" dxfId="171" priority="31" operator="containsText" text="要入力">
      <formula>NOT(ISERROR(SEARCH("要入力",T69)))</formula>
    </cfRule>
    <cfRule type="cellIs" dxfId="170" priority="32" operator="equal">
      <formula>"要確認"</formula>
    </cfRule>
    <cfRule type="cellIs" dxfId="169" priority="33" operator="equal">
      <formula>"不適切"</formula>
    </cfRule>
    <cfRule type="containsText" dxfId="168" priority="34" operator="containsText" text="適切">
      <formula>NOT(ISERROR(SEARCH("適切",T69)))</formula>
    </cfRule>
    <cfRule type="cellIs" dxfId="167" priority="35" operator="equal">
      <formula>"要入力"</formula>
    </cfRule>
    <cfRule type="containsText" dxfId="166" priority="36" operator="containsText" text="要入力">
      <formula>NOT(ISERROR(SEARCH("要入力",T69)))</formula>
    </cfRule>
    <cfRule type="cellIs" dxfId="165" priority="39" operator="equal">
      <formula>"要確認"</formula>
    </cfRule>
    <cfRule type="cellIs" dxfId="164" priority="40" operator="equal">
      <formula>"適切"</formula>
    </cfRule>
    <cfRule type="cellIs" dxfId="163" priority="41" operator="equal">
      <formula>"不適切"</formula>
    </cfRule>
    <cfRule type="containsText" dxfId="162" priority="43" operator="containsText" text="要入力">
      <formula>NOT(ISERROR(SEARCH("要入力",T69)))</formula>
    </cfRule>
    <cfRule type="cellIs" dxfId="161" priority="44" operator="equal">
      <formula>"不適切"</formula>
    </cfRule>
    <cfRule type="cellIs" dxfId="160" priority="45" operator="equal">
      <formula>"適切"</formula>
    </cfRule>
    <cfRule type="cellIs" dxfId="159" priority="48" operator="equal">
      <formula>"要確認"</formula>
    </cfRule>
    <cfRule type="containsText" dxfId="158" priority="63" operator="containsText" text="非該当">
      <formula>NOT(ISERROR(SEARCH("非該当",T69)))</formula>
    </cfRule>
    <cfRule type="containsText" dxfId="157" priority="64" operator="containsText" text="要入力">
      <formula>NOT(ISERROR(SEARCH("要入力",T69)))</formula>
    </cfRule>
    <cfRule type="containsText" dxfId="156" priority="71" operator="containsText" text="要確認">
      <formula>NOT(ISERROR(SEARCH("要確認",T69)))</formula>
    </cfRule>
    <cfRule type="containsText" dxfId="155" priority="72" operator="containsText" text="不適切">
      <formula>NOT(ISERROR(SEARCH("不適切",T69)))</formula>
    </cfRule>
    <cfRule type="containsText" dxfId="154" priority="73" operator="containsText" text="適切">
      <formula>NOT(ISERROR(SEARCH("適切",T69)))</formula>
    </cfRule>
    <cfRule type="containsText" dxfId="153" priority="74" operator="containsText" text="要入力">
      <formula>NOT(ISERROR(SEARCH("要入力",T69)))</formula>
    </cfRule>
    <cfRule type="containsText" dxfId="152" priority="75" operator="containsText" text="要確認">
      <formula>NOT(ISERROR(SEARCH("要確認",T69)))</formula>
    </cfRule>
    <cfRule type="containsText" dxfId="151" priority="76" operator="containsText" text="不適切">
      <formula>NOT(ISERROR(SEARCH("不適切",T69)))</formula>
    </cfRule>
    <cfRule type="containsText" dxfId="150" priority="77" operator="containsText" text="適切">
      <formula>NOT(ISERROR(SEARCH("適切",T69)))</formula>
    </cfRule>
    <cfRule type="containsText" dxfId="149" priority="78" operator="containsText" text="要入力">
      <formula>NOT(ISERROR(SEARCH("要入力",T69)))</formula>
    </cfRule>
    <cfRule type="containsText" dxfId="148" priority="79" operator="containsText" text="不適切">
      <formula>NOT(ISERROR(SEARCH("不適切",T69)))</formula>
    </cfRule>
    <cfRule type="containsText" dxfId="147" priority="80" operator="containsText" text="適切">
      <formula>NOT(ISERROR(SEARCH("適切",T69)))</formula>
    </cfRule>
    <cfRule type="containsText" dxfId="146" priority="81" operator="containsText" text="要確認">
      <formula>NOT(ISERROR(SEARCH("要確認",T69)))</formula>
    </cfRule>
    <cfRule type="containsText" dxfId="145" priority="82" operator="containsText" text="要入力">
      <formula>NOT(ISERROR(SEARCH("要入力",T69)))</formula>
    </cfRule>
    <cfRule type="containsText" dxfId="144" priority="83" operator="containsText" text="不適切">
      <formula>NOT(ISERROR(SEARCH("不適切",T69)))</formula>
    </cfRule>
    <cfRule type="containsText" dxfId="143" priority="84" operator="containsText" text="適切">
      <formula>NOT(ISERROR(SEARCH("適切",T69)))</formula>
    </cfRule>
    <cfRule type="containsText" dxfId="142" priority="85" operator="containsText" text="要確認">
      <formula>NOT(ISERROR(SEARCH("要確認",T69)))</formula>
    </cfRule>
    <cfRule type="containsText" dxfId="141" priority="86" operator="containsText" text="要入力">
      <formula>NOT(ISERROR(SEARCH("要入力",T69)))</formula>
    </cfRule>
  </conditionalFormatting>
  <conditionalFormatting sqref="T100">
    <cfRule type="cellIs" dxfId="140" priority="10" operator="equal">
      <formula>"要確認"</formula>
    </cfRule>
  </conditionalFormatting>
  <conditionalFormatting sqref="U3:U110">
    <cfRule type="cellIs" dxfId="139" priority="1218" operator="equal">
      <formula>0</formula>
    </cfRule>
    <cfRule type="containsErrors" dxfId="138" priority="1219">
      <formula>ISERROR(U3)</formula>
    </cfRule>
    <cfRule type="containsBlanks" dxfId="137" priority="1220">
      <formula>LEN(TRIM(U3))=0</formula>
    </cfRule>
  </conditionalFormatting>
  <conditionalFormatting sqref="R4">
    <cfRule type="cellIs" dxfId="136" priority="1" operator="equal">
      <formula>"外部委託・直営"</formula>
    </cfRule>
    <cfRule type="cellIs" dxfId="135" priority="2" operator="equal">
      <formula>"有・無"</formula>
    </cfRule>
    <cfRule type="containsText" dxfId="134" priority="3" operator="containsText" text="該当・非該当">
      <formula>NOT(ISERROR(SEARCH("該当・非該当",R4)))</formula>
    </cfRule>
    <cfRule type="cellIs" dxfId="133" priority="4" operator="equal">
      <formula>"ある・ない"</formula>
    </cfRule>
    <cfRule type="cellIs" dxfId="132" priority="5" operator="equal">
      <formula>"ない・ある"</formula>
    </cfRule>
    <cfRule type="cellIs" dxfId="131" priority="6" operator="equal">
      <formula>"いない・いる"</formula>
    </cfRule>
    <cfRule type="cellIs" dxfId="130" priority="7" operator="equal">
      <formula>"実施済・未実施"</formula>
    </cfRule>
    <cfRule type="cellIs" dxfId="129" priority="8" operator="equal">
      <formula>"策定済・未策定"</formula>
    </cfRule>
  </conditionalFormatting>
  <conditionalFormatting sqref="R4">
    <cfRule type="containsText" dxfId="128" priority="9" operator="containsText" text="いる・いない">
      <formula>NOT(ISERROR(SEARCH("いる・いない",R4)))</formula>
    </cfRule>
  </conditionalFormatting>
  <pageMargins left="0.70866141732283472" right="0.70866141732283472" top="0.55118110236220474" bottom="0.55118110236220474" header="0.31496062992125984" footer="0.31496062992125984"/>
  <pageSetup paperSize="8" scale="50" fitToHeight="6" orientation="portrait" r:id="rId1"/>
  <headerFooter>
    <oddHeader>&amp;R自己点検結果確認シート</oddHeader>
    <oddFooter>&amp;R&amp;P/&amp;N</oddFooter>
  </headerFooter>
  <ignoredErrors>
    <ignoredError sqref="T8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C3B30-A4CF-4326-86C5-3AA44903E70C}">
  <sheetPr codeName="Sheet6">
    <pageSetUpPr fitToPage="1"/>
  </sheetPr>
  <dimension ref="B1:V33"/>
  <sheetViews>
    <sheetView view="pageBreakPreview" topLeftCell="C1" zoomScaleNormal="100" zoomScaleSheetLayoutView="100" workbookViewId="0">
      <selection activeCell="G11" sqref="G11"/>
    </sheetView>
  </sheetViews>
  <sheetFormatPr defaultColWidth="9" defaultRowHeight="18.45" x14ac:dyDescent="0.25"/>
  <cols>
    <col min="1" max="1" width="2.3828125" style="290" customWidth="1"/>
    <col min="2" max="2" width="18.23046875" style="290" customWidth="1"/>
    <col min="3" max="4" width="15.61328125" style="290" customWidth="1"/>
    <col min="5" max="5" width="5" style="290" customWidth="1"/>
    <col min="6" max="6" width="3.765625" style="290" customWidth="1"/>
    <col min="7" max="7" width="5" style="290" customWidth="1"/>
    <col min="8" max="8" width="3.765625" style="290" customWidth="1"/>
    <col min="9" max="9" width="5" style="290" customWidth="1"/>
    <col min="10" max="10" width="3.765625" style="290" customWidth="1"/>
    <col min="11" max="12" width="5" style="290" customWidth="1"/>
    <col min="13" max="13" width="3.765625" style="290" customWidth="1"/>
    <col min="14" max="14" width="5" style="290" customWidth="1"/>
    <col min="15" max="15" width="3.765625" style="290" customWidth="1"/>
    <col min="16" max="16" width="5" style="290" customWidth="1"/>
    <col min="17" max="17" width="3.765625" style="290" customWidth="1"/>
    <col min="18" max="22" width="5" style="290" customWidth="1"/>
    <col min="23" max="16384" width="9" style="290"/>
  </cols>
  <sheetData>
    <row r="1" spans="2:22" ht="23.15" x14ac:dyDescent="0.25">
      <c r="B1" s="80"/>
      <c r="C1" s="80"/>
      <c r="D1" s="80"/>
      <c r="E1" s="80"/>
      <c r="F1" s="80"/>
      <c r="G1" s="80"/>
      <c r="H1" s="80"/>
      <c r="I1" s="80"/>
      <c r="J1" s="80"/>
      <c r="K1" s="80"/>
      <c r="L1" s="80"/>
      <c r="M1" s="80"/>
      <c r="N1" s="80"/>
      <c r="O1" s="80"/>
      <c r="P1" s="80"/>
      <c r="Q1" s="80"/>
      <c r="R1" s="80"/>
      <c r="V1" s="289" t="s">
        <v>837</v>
      </c>
    </row>
    <row r="2" spans="2:22" ht="24" x14ac:dyDescent="0.25">
      <c r="B2" s="883" t="s">
        <v>838</v>
      </c>
      <c r="C2" s="884"/>
    </row>
    <row r="3" spans="2:22" x14ac:dyDescent="0.25">
      <c r="L3" s="887" t="s">
        <v>938</v>
      </c>
      <c r="M3" s="887"/>
      <c r="N3" s="887"/>
      <c r="O3" s="889">
        <f>'自主点検表（運営管理）'!C11</f>
        <v>0</v>
      </c>
      <c r="P3" s="889"/>
      <c r="Q3" s="889"/>
      <c r="R3" s="889"/>
      <c r="S3" s="889"/>
      <c r="T3" s="889"/>
      <c r="U3" s="889"/>
    </row>
    <row r="5" spans="2:22" ht="21" customHeight="1" x14ac:dyDescent="0.25">
      <c r="B5" s="291" t="s">
        <v>839</v>
      </c>
      <c r="C5" s="292" t="s">
        <v>840</v>
      </c>
      <c r="D5" s="292" t="s">
        <v>841</v>
      </c>
      <c r="E5" s="885" t="s">
        <v>842</v>
      </c>
      <c r="F5" s="886"/>
      <c r="G5" s="886"/>
      <c r="H5" s="886"/>
      <c r="I5" s="886"/>
      <c r="J5" s="886"/>
      <c r="K5" s="886"/>
      <c r="L5" s="885" t="s">
        <v>843</v>
      </c>
      <c r="M5" s="886"/>
      <c r="N5" s="886"/>
      <c r="O5" s="886"/>
      <c r="P5" s="886"/>
      <c r="Q5" s="886"/>
      <c r="R5" s="886"/>
      <c r="S5" s="885" t="s">
        <v>844</v>
      </c>
      <c r="T5" s="886"/>
      <c r="U5" s="886"/>
      <c r="V5" s="888"/>
    </row>
    <row r="6" spans="2:22" ht="18" customHeight="1" x14ac:dyDescent="0.25">
      <c r="B6" s="293" t="s">
        <v>845</v>
      </c>
      <c r="C6" s="294" t="s">
        <v>303</v>
      </c>
      <c r="D6" s="294" t="s">
        <v>846</v>
      </c>
      <c r="E6" s="383" t="s">
        <v>939</v>
      </c>
      <c r="F6" s="371" t="s">
        <v>381</v>
      </c>
      <c r="G6" s="385" t="s">
        <v>932</v>
      </c>
      <c r="H6" s="382" t="s">
        <v>380</v>
      </c>
      <c r="I6" s="385" t="s">
        <v>931</v>
      </c>
      <c r="J6" s="371" t="s">
        <v>381</v>
      </c>
      <c r="K6" s="386" t="s">
        <v>932</v>
      </c>
      <c r="L6" s="383" t="s">
        <v>934</v>
      </c>
      <c r="M6" s="371" t="s">
        <v>381</v>
      </c>
      <c r="N6" s="385" t="s">
        <v>929</v>
      </c>
      <c r="O6" s="382" t="s">
        <v>380</v>
      </c>
      <c r="P6" s="385" t="s">
        <v>935</v>
      </c>
      <c r="Q6" s="371" t="s">
        <v>381</v>
      </c>
      <c r="R6" s="385" t="s">
        <v>929</v>
      </c>
      <c r="S6" s="380" t="s">
        <v>942</v>
      </c>
      <c r="T6" s="371" t="s">
        <v>940</v>
      </c>
      <c r="U6" s="384" t="s">
        <v>943</v>
      </c>
      <c r="V6" s="372" t="s">
        <v>941</v>
      </c>
    </row>
    <row r="7" spans="2:22" ht="18" customHeight="1" x14ac:dyDescent="0.25">
      <c r="B7" s="294"/>
      <c r="C7" s="294" t="s">
        <v>304</v>
      </c>
      <c r="D7" s="294" t="s">
        <v>847</v>
      </c>
      <c r="E7" s="383" t="s">
        <v>930</v>
      </c>
      <c r="F7" s="371" t="s">
        <v>381</v>
      </c>
      <c r="G7" s="385" t="s">
        <v>929</v>
      </c>
      <c r="H7" s="382" t="s">
        <v>380</v>
      </c>
      <c r="I7" s="385" t="s">
        <v>933</v>
      </c>
      <c r="J7" s="371" t="s">
        <v>381</v>
      </c>
      <c r="K7" s="386" t="s">
        <v>929</v>
      </c>
      <c r="L7" s="383" t="s">
        <v>936</v>
      </c>
      <c r="M7" s="371" t="s">
        <v>381</v>
      </c>
      <c r="N7" s="385" t="s">
        <v>929</v>
      </c>
      <c r="O7" s="382" t="s">
        <v>380</v>
      </c>
      <c r="P7" s="385" t="s">
        <v>937</v>
      </c>
      <c r="Q7" s="371" t="s">
        <v>381</v>
      </c>
      <c r="R7" s="385" t="s">
        <v>929</v>
      </c>
      <c r="S7" s="380" t="s">
        <v>944</v>
      </c>
      <c r="T7" s="371" t="s">
        <v>940</v>
      </c>
      <c r="U7" s="384" t="s">
        <v>929</v>
      </c>
      <c r="V7" s="372" t="s">
        <v>369</v>
      </c>
    </row>
    <row r="8" spans="2:22" ht="18" customHeight="1" x14ac:dyDescent="0.25">
      <c r="B8" s="295"/>
      <c r="C8" s="295"/>
      <c r="D8" s="295"/>
      <c r="E8" s="381"/>
      <c r="F8" s="371" t="s">
        <v>381</v>
      </c>
      <c r="G8" s="384"/>
      <c r="H8" s="371" t="s">
        <v>380</v>
      </c>
      <c r="I8" s="384"/>
      <c r="J8" s="371" t="s">
        <v>381</v>
      </c>
      <c r="K8" s="387"/>
      <c r="L8" s="381"/>
      <c r="M8" s="371" t="s">
        <v>381</v>
      </c>
      <c r="N8" s="384"/>
      <c r="O8" s="371" t="s">
        <v>380</v>
      </c>
      <c r="P8" s="384"/>
      <c r="Q8" s="371" t="s">
        <v>381</v>
      </c>
      <c r="R8" s="384"/>
      <c r="S8" s="381"/>
      <c r="T8" s="371" t="s">
        <v>940</v>
      </c>
      <c r="U8" s="384"/>
      <c r="V8" s="372" t="s">
        <v>369</v>
      </c>
    </row>
    <row r="9" spans="2:22" ht="18" customHeight="1" x14ac:dyDescent="0.25">
      <c r="B9" s="295"/>
      <c r="C9" s="295"/>
      <c r="D9" s="295"/>
      <c r="E9" s="381"/>
      <c r="F9" s="371" t="s">
        <v>381</v>
      </c>
      <c r="G9" s="384"/>
      <c r="H9" s="371" t="s">
        <v>380</v>
      </c>
      <c r="I9" s="384"/>
      <c r="J9" s="371" t="s">
        <v>381</v>
      </c>
      <c r="K9" s="387"/>
      <c r="L9" s="381"/>
      <c r="M9" s="371" t="s">
        <v>381</v>
      </c>
      <c r="N9" s="384"/>
      <c r="O9" s="371" t="s">
        <v>380</v>
      </c>
      <c r="P9" s="384"/>
      <c r="Q9" s="371" t="s">
        <v>381</v>
      </c>
      <c r="R9" s="384"/>
      <c r="S9" s="381"/>
      <c r="T9" s="371" t="s">
        <v>940</v>
      </c>
      <c r="U9" s="384"/>
      <c r="V9" s="372" t="s">
        <v>369</v>
      </c>
    </row>
    <row r="10" spans="2:22" ht="18" customHeight="1" x14ac:dyDescent="0.25">
      <c r="B10" s="295"/>
      <c r="C10" s="295"/>
      <c r="D10" s="295"/>
      <c r="E10" s="381"/>
      <c r="F10" s="371" t="s">
        <v>381</v>
      </c>
      <c r="G10" s="384"/>
      <c r="H10" s="371" t="s">
        <v>380</v>
      </c>
      <c r="I10" s="384"/>
      <c r="J10" s="371" t="s">
        <v>381</v>
      </c>
      <c r="K10" s="387"/>
      <c r="L10" s="381"/>
      <c r="M10" s="371" t="s">
        <v>381</v>
      </c>
      <c r="N10" s="384"/>
      <c r="O10" s="371" t="s">
        <v>380</v>
      </c>
      <c r="P10" s="384"/>
      <c r="Q10" s="371" t="s">
        <v>381</v>
      </c>
      <c r="R10" s="384"/>
      <c r="S10" s="381"/>
      <c r="T10" s="371" t="s">
        <v>940</v>
      </c>
      <c r="U10" s="384"/>
      <c r="V10" s="372" t="s">
        <v>369</v>
      </c>
    </row>
    <row r="11" spans="2:22" ht="18" customHeight="1" x14ac:dyDescent="0.25">
      <c r="B11" s="295"/>
      <c r="C11" s="295"/>
      <c r="D11" s="295"/>
      <c r="E11" s="381"/>
      <c r="F11" s="371" t="s">
        <v>381</v>
      </c>
      <c r="G11" s="384"/>
      <c r="H11" s="371" t="s">
        <v>380</v>
      </c>
      <c r="I11" s="384"/>
      <c r="J11" s="371" t="s">
        <v>381</v>
      </c>
      <c r="K11" s="387"/>
      <c r="L11" s="381"/>
      <c r="M11" s="371" t="s">
        <v>381</v>
      </c>
      <c r="N11" s="384"/>
      <c r="O11" s="371" t="s">
        <v>380</v>
      </c>
      <c r="P11" s="384"/>
      <c r="Q11" s="371" t="s">
        <v>381</v>
      </c>
      <c r="R11" s="384"/>
      <c r="S11" s="381"/>
      <c r="T11" s="371" t="s">
        <v>940</v>
      </c>
      <c r="U11" s="384"/>
      <c r="V11" s="372" t="s">
        <v>369</v>
      </c>
    </row>
    <row r="12" spans="2:22" ht="18" customHeight="1" x14ac:dyDescent="0.25">
      <c r="B12" s="295"/>
      <c r="C12" s="295"/>
      <c r="D12" s="295"/>
      <c r="E12" s="381"/>
      <c r="F12" s="371" t="s">
        <v>381</v>
      </c>
      <c r="G12" s="384"/>
      <c r="H12" s="371" t="s">
        <v>380</v>
      </c>
      <c r="I12" s="384"/>
      <c r="J12" s="371" t="s">
        <v>381</v>
      </c>
      <c r="K12" s="387"/>
      <c r="L12" s="381"/>
      <c r="M12" s="371" t="s">
        <v>381</v>
      </c>
      <c r="N12" s="384"/>
      <c r="O12" s="371" t="s">
        <v>380</v>
      </c>
      <c r="P12" s="384"/>
      <c r="Q12" s="371" t="s">
        <v>381</v>
      </c>
      <c r="R12" s="384"/>
      <c r="S12" s="381"/>
      <c r="T12" s="371" t="s">
        <v>940</v>
      </c>
      <c r="U12" s="384"/>
      <c r="V12" s="372" t="s">
        <v>369</v>
      </c>
    </row>
    <row r="13" spans="2:22" ht="18" customHeight="1" x14ac:dyDescent="0.25">
      <c r="B13" s="295"/>
      <c r="C13" s="295"/>
      <c r="D13" s="295"/>
      <c r="E13" s="381"/>
      <c r="F13" s="371" t="s">
        <v>381</v>
      </c>
      <c r="G13" s="384"/>
      <c r="H13" s="371" t="s">
        <v>380</v>
      </c>
      <c r="I13" s="384"/>
      <c r="J13" s="371" t="s">
        <v>381</v>
      </c>
      <c r="K13" s="387"/>
      <c r="L13" s="381"/>
      <c r="M13" s="371" t="s">
        <v>381</v>
      </c>
      <c r="N13" s="384"/>
      <c r="O13" s="371" t="s">
        <v>380</v>
      </c>
      <c r="P13" s="384"/>
      <c r="Q13" s="371" t="s">
        <v>381</v>
      </c>
      <c r="R13" s="384"/>
      <c r="S13" s="381"/>
      <c r="T13" s="371" t="s">
        <v>940</v>
      </c>
      <c r="U13" s="384"/>
      <c r="V13" s="372" t="s">
        <v>369</v>
      </c>
    </row>
    <row r="14" spans="2:22" ht="18" customHeight="1" x14ac:dyDescent="0.25">
      <c r="B14" s="295"/>
      <c r="C14" s="295"/>
      <c r="D14" s="295"/>
      <c r="E14" s="381"/>
      <c r="F14" s="371" t="s">
        <v>381</v>
      </c>
      <c r="G14" s="384"/>
      <c r="H14" s="371" t="s">
        <v>380</v>
      </c>
      <c r="I14" s="384"/>
      <c r="J14" s="371" t="s">
        <v>381</v>
      </c>
      <c r="K14" s="387"/>
      <c r="L14" s="381"/>
      <c r="M14" s="371" t="s">
        <v>381</v>
      </c>
      <c r="N14" s="384"/>
      <c r="O14" s="371" t="s">
        <v>380</v>
      </c>
      <c r="P14" s="384"/>
      <c r="Q14" s="371" t="s">
        <v>381</v>
      </c>
      <c r="R14" s="384"/>
      <c r="S14" s="381"/>
      <c r="T14" s="371" t="s">
        <v>940</v>
      </c>
      <c r="U14" s="384"/>
      <c r="V14" s="372" t="s">
        <v>369</v>
      </c>
    </row>
    <row r="15" spans="2:22" ht="18" customHeight="1" x14ac:dyDescent="0.25">
      <c r="B15" s="295"/>
      <c r="C15" s="295"/>
      <c r="D15" s="295"/>
      <c r="E15" s="381"/>
      <c r="F15" s="371" t="s">
        <v>381</v>
      </c>
      <c r="G15" s="384"/>
      <c r="H15" s="371" t="s">
        <v>380</v>
      </c>
      <c r="I15" s="384"/>
      <c r="J15" s="371" t="s">
        <v>381</v>
      </c>
      <c r="K15" s="387"/>
      <c r="L15" s="381"/>
      <c r="M15" s="371" t="s">
        <v>381</v>
      </c>
      <c r="N15" s="384"/>
      <c r="O15" s="371" t="s">
        <v>380</v>
      </c>
      <c r="P15" s="384"/>
      <c r="Q15" s="371" t="s">
        <v>381</v>
      </c>
      <c r="R15" s="384"/>
      <c r="S15" s="381"/>
      <c r="T15" s="371" t="s">
        <v>940</v>
      </c>
      <c r="U15" s="384"/>
      <c r="V15" s="372" t="s">
        <v>369</v>
      </c>
    </row>
    <row r="16" spans="2:22" ht="18" customHeight="1" x14ac:dyDescent="0.25">
      <c r="B16" s="295"/>
      <c r="C16" s="295"/>
      <c r="D16" s="295"/>
      <c r="E16" s="381"/>
      <c r="F16" s="371" t="s">
        <v>381</v>
      </c>
      <c r="G16" s="384"/>
      <c r="H16" s="371" t="s">
        <v>380</v>
      </c>
      <c r="I16" s="384"/>
      <c r="J16" s="371" t="s">
        <v>381</v>
      </c>
      <c r="K16" s="387"/>
      <c r="L16" s="381"/>
      <c r="M16" s="371" t="s">
        <v>381</v>
      </c>
      <c r="N16" s="384"/>
      <c r="O16" s="371" t="s">
        <v>380</v>
      </c>
      <c r="P16" s="384"/>
      <c r="Q16" s="371" t="s">
        <v>381</v>
      </c>
      <c r="R16" s="384"/>
      <c r="S16" s="381"/>
      <c r="T16" s="371" t="s">
        <v>940</v>
      </c>
      <c r="U16" s="384"/>
      <c r="V16" s="372" t="s">
        <v>369</v>
      </c>
    </row>
    <row r="17" spans="2:22" ht="18" customHeight="1" x14ac:dyDescent="0.25">
      <c r="B17" s="295"/>
      <c r="C17" s="295"/>
      <c r="D17" s="295"/>
      <c r="E17" s="381"/>
      <c r="F17" s="371" t="s">
        <v>381</v>
      </c>
      <c r="G17" s="384"/>
      <c r="H17" s="371" t="s">
        <v>380</v>
      </c>
      <c r="I17" s="384"/>
      <c r="J17" s="371" t="s">
        <v>381</v>
      </c>
      <c r="K17" s="387"/>
      <c r="L17" s="381"/>
      <c r="M17" s="371" t="s">
        <v>381</v>
      </c>
      <c r="N17" s="384"/>
      <c r="O17" s="371" t="s">
        <v>380</v>
      </c>
      <c r="P17" s="384"/>
      <c r="Q17" s="371" t="s">
        <v>381</v>
      </c>
      <c r="R17" s="384"/>
      <c r="S17" s="381"/>
      <c r="T17" s="371" t="s">
        <v>940</v>
      </c>
      <c r="U17" s="384"/>
      <c r="V17" s="372" t="s">
        <v>369</v>
      </c>
    </row>
    <row r="18" spans="2:22" ht="18" customHeight="1" x14ac:dyDescent="0.25">
      <c r="B18" s="295"/>
      <c r="C18" s="295"/>
      <c r="D18" s="295"/>
      <c r="E18" s="381"/>
      <c r="F18" s="371" t="s">
        <v>381</v>
      </c>
      <c r="G18" s="384"/>
      <c r="H18" s="371" t="s">
        <v>380</v>
      </c>
      <c r="I18" s="384"/>
      <c r="J18" s="371" t="s">
        <v>381</v>
      </c>
      <c r="K18" s="387"/>
      <c r="L18" s="381"/>
      <c r="M18" s="371" t="s">
        <v>381</v>
      </c>
      <c r="N18" s="384"/>
      <c r="O18" s="371" t="s">
        <v>380</v>
      </c>
      <c r="P18" s="384"/>
      <c r="Q18" s="371" t="s">
        <v>381</v>
      </c>
      <c r="R18" s="384"/>
      <c r="S18" s="381"/>
      <c r="T18" s="371" t="s">
        <v>940</v>
      </c>
      <c r="U18" s="384"/>
      <c r="V18" s="372" t="s">
        <v>369</v>
      </c>
    </row>
    <row r="19" spans="2:22" ht="18" customHeight="1" x14ac:dyDescent="0.25">
      <c r="B19" s="295"/>
      <c r="C19" s="295"/>
      <c r="D19" s="295"/>
      <c r="E19" s="381"/>
      <c r="F19" s="371" t="s">
        <v>381</v>
      </c>
      <c r="G19" s="384"/>
      <c r="H19" s="371" t="s">
        <v>380</v>
      </c>
      <c r="I19" s="384"/>
      <c r="J19" s="371" t="s">
        <v>381</v>
      </c>
      <c r="K19" s="387"/>
      <c r="L19" s="381"/>
      <c r="M19" s="371" t="s">
        <v>381</v>
      </c>
      <c r="N19" s="384"/>
      <c r="O19" s="371" t="s">
        <v>380</v>
      </c>
      <c r="P19" s="384"/>
      <c r="Q19" s="371" t="s">
        <v>381</v>
      </c>
      <c r="R19" s="384"/>
      <c r="S19" s="381"/>
      <c r="T19" s="371" t="s">
        <v>940</v>
      </c>
      <c r="U19" s="384"/>
      <c r="V19" s="372" t="s">
        <v>369</v>
      </c>
    </row>
    <row r="20" spans="2:22" ht="18" customHeight="1" x14ac:dyDescent="0.25">
      <c r="B20" s="295"/>
      <c r="C20" s="295"/>
      <c r="D20" s="295"/>
      <c r="E20" s="381"/>
      <c r="F20" s="371" t="s">
        <v>381</v>
      </c>
      <c r="G20" s="384"/>
      <c r="H20" s="371" t="s">
        <v>380</v>
      </c>
      <c r="I20" s="384"/>
      <c r="J20" s="371" t="s">
        <v>381</v>
      </c>
      <c r="K20" s="387"/>
      <c r="L20" s="381"/>
      <c r="M20" s="371" t="s">
        <v>381</v>
      </c>
      <c r="N20" s="384"/>
      <c r="O20" s="371" t="s">
        <v>380</v>
      </c>
      <c r="P20" s="384"/>
      <c r="Q20" s="371" t="s">
        <v>381</v>
      </c>
      <c r="R20" s="384"/>
      <c r="S20" s="381"/>
      <c r="T20" s="371" t="s">
        <v>940</v>
      </c>
      <c r="U20" s="384"/>
      <c r="V20" s="372" t="s">
        <v>369</v>
      </c>
    </row>
    <row r="21" spans="2:22" ht="18" customHeight="1" x14ac:dyDescent="0.25">
      <c r="B21" s="295"/>
      <c r="C21" s="295"/>
      <c r="D21" s="295"/>
      <c r="E21" s="381"/>
      <c r="F21" s="371" t="s">
        <v>381</v>
      </c>
      <c r="G21" s="384"/>
      <c r="H21" s="371" t="s">
        <v>380</v>
      </c>
      <c r="I21" s="384"/>
      <c r="J21" s="371" t="s">
        <v>381</v>
      </c>
      <c r="K21" s="387"/>
      <c r="L21" s="381"/>
      <c r="M21" s="371" t="s">
        <v>381</v>
      </c>
      <c r="N21" s="384"/>
      <c r="O21" s="371" t="s">
        <v>380</v>
      </c>
      <c r="P21" s="384"/>
      <c r="Q21" s="371" t="s">
        <v>381</v>
      </c>
      <c r="R21" s="384"/>
      <c r="S21" s="381"/>
      <c r="T21" s="371" t="s">
        <v>940</v>
      </c>
      <c r="U21" s="384"/>
      <c r="V21" s="372" t="s">
        <v>369</v>
      </c>
    </row>
    <row r="22" spans="2:22" ht="18" customHeight="1" x14ac:dyDescent="0.25">
      <c r="B22" s="295"/>
      <c r="C22" s="295"/>
      <c r="D22" s="295"/>
      <c r="E22" s="381"/>
      <c r="F22" s="371" t="s">
        <v>381</v>
      </c>
      <c r="G22" s="384"/>
      <c r="H22" s="371" t="s">
        <v>380</v>
      </c>
      <c r="I22" s="384"/>
      <c r="J22" s="371" t="s">
        <v>381</v>
      </c>
      <c r="K22" s="387"/>
      <c r="L22" s="381"/>
      <c r="M22" s="371" t="s">
        <v>381</v>
      </c>
      <c r="N22" s="384"/>
      <c r="O22" s="371" t="s">
        <v>380</v>
      </c>
      <c r="P22" s="384"/>
      <c r="Q22" s="371" t="s">
        <v>381</v>
      </c>
      <c r="R22" s="384"/>
      <c r="S22" s="381"/>
      <c r="T22" s="371" t="s">
        <v>940</v>
      </c>
      <c r="U22" s="384"/>
      <c r="V22" s="372" t="s">
        <v>369</v>
      </c>
    </row>
    <row r="23" spans="2:22" ht="18" customHeight="1" x14ac:dyDescent="0.25">
      <c r="B23" s="295"/>
      <c r="C23" s="295"/>
      <c r="D23" s="295"/>
      <c r="E23" s="381"/>
      <c r="F23" s="371" t="s">
        <v>381</v>
      </c>
      <c r="G23" s="384"/>
      <c r="H23" s="371" t="s">
        <v>380</v>
      </c>
      <c r="I23" s="384"/>
      <c r="J23" s="371" t="s">
        <v>381</v>
      </c>
      <c r="K23" s="387"/>
      <c r="L23" s="381"/>
      <c r="M23" s="371" t="s">
        <v>381</v>
      </c>
      <c r="N23" s="384"/>
      <c r="O23" s="371" t="s">
        <v>380</v>
      </c>
      <c r="P23" s="384"/>
      <c r="Q23" s="371" t="s">
        <v>381</v>
      </c>
      <c r="R23" s="384"/>
      <c r="S23" s="381"/>
      <c r="T23" s="371" t="s">
        <v>940</v>
      </c>
      <c r="U23" s="384"/>
      <c r="V23" s="372" t="s">
        <v>369</v>
      </c>
    </row>
    <row r="24" spans="2:22" ht="18" customHeight="1" x14ac:dyDescent="0.25">
      <c r="B24" s="295"/>
      <c r="C24" s="295"/>
      <c r="D24" s="295"/>
      <c r="E24" s="381"/>
      <c r="F24" s="371" t="s">
        <v>381</v>
      </c>
      <c r="G24" s="384"/>
      <c r="H24" s="371" t="s">
        <v>380</v>
      </c>
      <c r="I24" s="384"/>
      <c r="J24" s="371" t="s">
        <v>381</v>
      </c>
      <c r="K24" s="387"/>
      <c r="L24" s="381"/>
      <c r="M24" s="371" t="s">
        <v>381</v>
      </c>
      <c r="N24" s="384"/>
      <c r="O24" s="371" t="s">
        <v>380</v>
      </c>
      <c r="P24" s="384"/>
      <c r="Q24" s="371" t="s">
        <v>381</v>
      </c>
      <c r="R24" s="384"/>
      <c r="S24" s="381"/>
      <c r="T24" s="371" t="s">
        <v>940</v>
      </c>
      <c r="U24" s="384"/>
      <c r="V24" s="372" t="s">
        <v>369</v>
      </c>
    </row>
    <row r="25" spans="2:22" ht="18" customHeight="1" x14ac:dyDescent="0.25">
      <c r="B25" s="295"/>
      <c r="C25" s="295"/>
      <c r="D25" s="295"/>
      <c r="E25" s="381"/>
      <c r="F25" s="371" t="s">
        <v>381</v>
      </c>
      <c r="G25" s="384"/>
      <c r="H25" s="371" t="s">
        <v>380</v>
      </c>
      <c r="I25" s="384"/>
      <c r="J25" s="371" t="s">
        <v>381</v>
      </c>
      <c r="K25" s="387"/>
      <c r="L25" s="381"/>
      <c r="M25" s="371" t="s">
        <v>381</v>
      </c>
      <c r="N25" s="384"/>
      <c r="O25" s="371" t="s">
        <v>380</v>
      </c>
      <c r="P25" s="384"/>
      <c r="Q25" s="371" t="s">
        <v>381</v>
      </c>
      <c r="R25" s="384"/>
      <c r="S25" s="381"/>
      <c r="T25" s="371" t="s">
        <v>940</v>
      </c>
      <c r="U25" s="384"/>
      <c r="V25" s="372" t="s">
        <v>369</v>
      </c>
    </row>
    <row r="26" spans="2:22" ht="18" customHeight="1" x14ac:dyDescent="0.25">
      <c r="B26" s="295"/>
      <c r="C26" s="295"/>
      <c r="D26" s="295"/>
      <c r="E26" s="381"/>
      <c r="F26" s="371" t="s">
        <v>381</v>
      </c>
      <c r="G26" s="384"/>
      <c r="H26" s="371" t="s">
        <v>380</v>
      </c>
      <c r="I26" s="384"/>
      <c r="J26" s="371" t="s">
        <v>381</v>
      </c>
      <c r="K26" s="387"/>
      <c r="L26" s="381"/>
      <c r="M26" s="371" t="s">
        <v>381</v>
      </c>
      <c r="N26" s="384"/>
      <c r="O26" s="371" t="s">
        <v>380</v>
      </c>
      <c r="P26" s="384"/>
      <c r="Q26" s="371" t="s">
        <v>381</v>
      </c>
      <c r="R26" s="384"/>
      <c r="S26" s="381"/>
      <c r="T26" s="371" t="s">
        <v>940</v>
      </c>
      <c r="U26" s="384"/>
      <c r="V26" s="372" t="s">
        <v>369</v>
      </c>
    </row>
    <row r="27" spans="2:22" ht="18" customHeight="1" x14ac:dyDescent="0.25">
      <c r="B27" s="295"/>
      <c r="C27" s="295"/>
      <c r="D27" s="295"/>
      <c r="E27" s="381"/>
      <c r="F27" s="371" t="s">
        <v>381</v>
      </c>
      <c r="G27" s="384"/>
      <c r="H27" s="371" t="s">
        <v>380</v>
      </c>
      <c r="I27" s="384"/>
      <c r="J27" s="371" t="s">
        <v>381</v>
      </c>
      <c r="K27" s="387"/>
      <c r="L27" s="381"/>
      <c r="M27" s="371" t="s">
        <v>381</v>
      </c>
      <c r="N27" s="384"/>
      <c r="O27" s="371" t="s">
        <v>380</v>
      </c>
      <c r="P27" s="384"/>
      <c r="Q27" s="371" t="s">
        <v>381</v>
      </c>
      <c r="R27" s="384"/>
      <c r="S27" s="381"/>
      <c r="T27" s="371" t="s">
        <v>940</v>
      </c>
      <c r="U27" s="384"/>
      <c r="V27" s="372" t="s">
        <v>369</v>
      </c>
    </row>
    <row r="28" spans="2:22" ht="18" customHeight="1" x14ac:dyDescent="0.25">
      <c r="B28" s="295"/>
      <c r="C28" s="295"/>
      <c r="D28" s="295"/>
      <c r="E28" s="381"/>
      <c r="F28" s="371" t="s">
        <v>381</v>
      </c>
      <c r="G28" s="384"/>
      <c r="H28" s="371" t="s">
        <v>380</v>
      </c>
      <c r="I28" s="384"/>
      <c r="J28" s="371" t="s">
        <v>381</v>
      </c>
      <c r="K28" s="387"/>
      <c r="L28" s="381"/>
      <c r="M28" s="371" t="s">
        <v>381</v>
      </c>
      <c r="N28" s="384"/>
      <c r="O28" s="371" t="s">
        <v>380</v>
      </c>
      <c r="P28" s="384"/>
      <c r="Q28" s="371" t="s">
        <v>381</v>
      </c>
      <c r="R28" s="384"/>
      <c r="S28" s="381"/>
      <c r="T28" s="371" t="s">
        <v>940</v>
      </c>
      <c r="U28" s="384"/>
      <c r="V28" s="372" t="s">
        <v>369</v>
      </c>
    </row>
    <row r="29" spans="2:22" ht="18" customHeight="1" x14ac:dyDescent="0.25">
      <c r="B29" s="295"/>
      <c r="C29" s="295"/>
      <c r="D29" s="295"/>
      <c r="E29" s="381"/>
      <c r="F29" s="371" t="s">
        <v>381</v>
      </c>
      <c r="G29" s="384"/>
      <c r="H29" s="371" t="s">
        <v>380</v>
      </c>
      <c r="I29" s="384"/>
      <c r="J29" s="371" t="s">
        <v>381</v>
      </c>
      <c r="K29" s="387"/>
      <c r="L29" s="381"/>
      <c r="M29" s="371" t="s">
        <v>381</v>
      </c>
      <c r="N29" s="384"/>
      <c r="O29" s="371" t="s">
        <v>380</v>
      </c>
      <c r="P29" s="384"/>
      <c r="Q29" s="371" t="s">
        <v>381</v>
      </c>
      <c r="R29" s="384"/>
      <c r="S29" s="381"/>
      <c r="T29" s="371" t="s">
        <v>940</v>
      </c>
      <c r="U29" s="384"/>
      <c r="V29" s="372" t="s">
        <v>369</v>
      </c>
    </row>
    <row r="30" spans="2:22" ht="18" customHeight="1" x14ac:dyDescent="0.25">
      <c r="B30" s="295"/>
      <c r="C30" s="295"/>
      <c r="D30" s="295"/>
      <c r="E30" s="381"/>
      <c r="F30" s="371" t="s">
        <v>381</v>
      </c>
      <c r="G30" s="384"/>
      <c r="H30" s="371" t="s">
        <v>380</v>
      </c>
      <c r="I30" s="384"/>
      <c r="J30" s="371" t="s">
        <v>381</v>
      </c>
      <c r="K30" s="387"/>
      <c r="L30" s="381"/>
      <c r="M30" s="371" t="s">
        <v>381</v>
      </c>
      <c r="N30" s="384"/>
      <c r="O30" s="371" t="s">
        <v>380</v>
      </c>
      <c r="P30" s="384"/>
      <c r="Q30" s="371" t="s">
        <v>381</v>
      </c>
      <c r="R30" s="384"/>
      <c r="S30" s="381"/>
      <c r="T30" s="371" t="s">
        <v>940</v>
      </c>
      <c r="U30" s="384"/>
      <c r="V30" s="372" t="s">
        <v>369</v>
      </c>
    </row>
    <row r="31" spans="2:22" ht="18" customHeight="1" x14ac:dyDescent="0.25">
      <c r="B31" s="295"/>
      <c r="C31" s="295"/>
      <c r="D31" s="295"/>
      <c r="E31" s="381"/>
      <c r="F31" s="371" t="s">
        <v>381</v>
      </c>
      <c r="G31" s="384"/>
      <c r="H31" s="371" t="s">
        <v>380</v>
      </c>
      <c r="I31" s="384"/>
      <c r="J31" s="371" t="s">
        <v>381</v>
      </c>
      <c r="K31" s="387"/>
      <c r="L31" s="381"/>
      <c r="M31" s="371" t="s">
        <v>381</v>
      </c>
      <c r="N31" s="384"/>
      <c r="O31" s="371" t="s">
        <v>380</v>
      </c>
      <c r="P31" s="384"/>
      <c r="Q31" s="371" t="s">
        <v>381</v>
      </c>
      <c r="R31" s="384"/>
      <c r="S31" s="381"/>
      <c r="T31" s="371" t="s">
        <v>940</v>
      </c>
      <c r="U31" s="384"/>
      <c r="V31" s="372" t="s">
        <v>369</v>
      </c>
    </row>
    <row r="32" spans="2:22" ht="21" customHeight="1" x14ac:dyDescent="0.25">
      <c r="B32" s="290" t="s">
        <v>848</v>
      </c>
    </row>
    <row r="33" ht="18.75" customHeight="1" x14ac:dyDescent="0.25"/>
  </sheetData>
  <mergeCells count="6">
    <mergeCell ref="B2:C2"/>
    <mergeCell ref="E5:K5"/>
    <mergeCell ref="L5:R5"/>
    <mergeCell ref="L3:N3"/>
    <mergeCell ref="S5:V5"/>
    <mergeCell ref="O3:U3"/>
  </mergeCells>
  <phoneticPr fontId="12"/>
  <printOptions horizontalCentered="1"/>
  <pageMargins left="0.51181102362204722" right="0.51181102362204722" top="0.55118110236220474" bottom="0.55118110236220474"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DA81-BF2C-4458-B695-373641E6C8C3}">
  <sheetPr codeName="Sheet7"/>
  <dimension ref="A1:J28"/>
  <sheetViews>
    <sheetView view="pageBreakPreview" topLeftCell="A25" zoomScale="75" zoomScaleNormal="100" zoomScaleSheetLayoutView="75" workbookViewId="0"/>
  </sheetViews>
  <sheetFormatPr defaultColWidth="9" defaultRowHeight="14.15" x14ac:dyDescent="0.25"/>
  <cols>
    <col min="1" max="1" width="2.15234375" style="283" customWidth="1"/>
    <col min="2" max="2" width="48.61328125" style="283" customWidth="1"/>
    <col min="3" max="3" width="45.84375" style="283" customWidth="1"/>
    <col min="4" max="4" width="12.15234375" style="283" bestFit="1" customWidth="1"/>
    <col min="5" max="5" width="2.15234375" style="283" customWidth="1"/>
    <col min="6" max="16384" width="9" style="283"/>
  </cols>
  <sheetData>
    <row r="1" spans="1:10" ht="33" customHeight="1" x14ac:dyDescent="0.25">
      <c r="A1" s="296"/>
      <c r="B1" s="80"/>
      <c r="C1" s="80"/>
      <c r="D1" s="297" t="s">
        <v>849</v>
      </c>
      <c r="E1" s="296"/>
      <c r="J1" s="284"/>
    </row>
    <row r="2" spans="1:10" ht="39" customHeight="1" x14ac:dyDescent="0.25">
      <c r="A2" s="296"/>
      <c r="B2" s="298" t="s">
        <v>850</v>
      </c>
      <c r="C2" s="299"/>
      <c r="D2" s="80"/>
      <c r="E2" s="296"/>
    </row>
    <row r="3" spans="1:10" ht="24" customHeight="1" x14ac:dyDescent="0.25">
      <c r="A3" s="296"/>
      <c r="B3" s="300" t="s">
        <v>851</v>
      </c>
      <c r="C3" s="300"/>
      <c r="D3" s="301"/>
      <c r="E3" s="296"/>
    </row>
    <row r="4" spans="1:10" ht="24" customHeight="1" x14ac:dyDescent="0.25">
      <c r="A4" s="296"/>
      <c r="B4" s="898" t="s">
        <v>852</v>
      </c>
      <c r="C4" s="898"/>
      <c r="D4" s="301"/>
      <c r="E4" s="296"/>
    </row>
    <row r="5" spans="1:10" ht="32.25" customHeight="1" x14ac:dyDescent="0.25">
      <c r="A5" s="296"/>
      <c r="B5" s="302"/>
      <c r="C5" s="302"/>
      <c r="D5" s="80"/>
      <c r="E5" s="296"/>
    </row>
    <row r="6" spans="1:10" ht="33" customHeight="1" thickBot="1" x14ac:dyDescent="0.3">
      <c r="A6" s="296"/>
      <c r="B6" s="303" t="s">
        <v>853</v>
      </c>
      <c r="C6" s="304"/>
      <c r="D6" s="80"/>
      <c r="E6" s="296"/>
    </row>
    <row r="7" spans="1:10" ht="39" customHeight="1" thickBot="1" x14ac:dyDescent="0.3">
      <c r="A7" s="296"/>
      <c r="B7" s="899" t="s">
        <v>854</v>
      </c>
      <c r="C7" s="895"/>
      <c r="D7" s="305" t="s">
        <v>855</v>
      </c>
      <c r="E7" s="296"/>
    </row>
    <row r="8" spans="1:10" ht="39" customHeight="1" x14ac:dyDescent="0.25">
      <c r="A8" s="306"/>
      <c r="B8" s="900" t="s">
        <v>856</v>
      </c>
      <c r="C8" s="901"/>
      <c r="D8" s="331"/>
      <c r="E8" s="296"/>
    </row>
    <row r="9" spans="1:10" ht="39" customHeight="1" x14ac:dyDescent="0.25">
      <c r="A9" s="306"/>
      <c r="B9" s="890" t="s">
        <v>857</v>
      </c>
      <c r="C9" s="891"/>
      <c r="D9" s="332"/>
      <c r="E9" s="296"/>
    </row>
    <row r="10" spans="1:10" ht="39" customHeight="1" x14ac:dyDescent="0.25">
      <c r="A10" s="307"/>
      <c r="B10" s="890" t="s">
        <v>858</v>
      </c>
      <c r="C10" s="891"/>
      <c r="D10" s="332"/>
      <c r="E10" s="296"/>
    </row>
    <row r="11" spans="1:10" ht="39" customHeight="1" x14ac:dyDescent="0.25">
      <c r="A11" s="306"/>
      <c r="B11" s="890" t="s">
        <v>859</v>
      </c>
      <c r="C11" s="891"/>
      <c r="D11" s="332"/>
      <c r="E11" s="296"/>
    </row>
    <row r="12" spans="1:10" ht="39" customHeight="1" x14ac:dyDescent="0.25">
      <c r="A12" s="306"/>
      <c r="B12" s="890" t="s">
        <v>860</v>
      </c>
      <c r="C12" s="891"/>
      <c r="D12" s="332"/>
      <c r="E12" s="296"/>
    </row>
    <row r="13" spans="1:10" ht="39" customHeight="1" x14ac:dyDescent="0.25">
      <c r="A13" s="307"/>
      <c r="B13" s="890" t="s">
        <v>861</v>
      </c>
      <c r="C13" s="891"/>
      <c r="D13" s="332"/>
      <c r="E13" s="296"/>
    </row>
    <row r="14" spans="1:10" ht="39" customHeight="1" x14ac:dyDescent="0.25">
      <c r="A14" s="306"/>
      <c r="B14" s="890" t="s">
        <v>862</v>
      </c>
      <c r="C14" s="891"/>
      <c r="D14" s="332"/>
      <c r="E14" s="296"/>
    </row>
    <row r="15" spans="1:10" ht="39" customHeight="1" x14ac:dyDescent="0.25">
      <c r="A15" s="306"/>
      <c r="B15" s="902" t="s">
        <v>863</v>
      </c>
      <c r="C15" s="903"/>
      <c r="D15" s="332"/>
      <c r="E15" s="296"/>
    </row>
    <row r="16" spans="1:10" ht="39" customHeight="1" thickBot="1" x14ac:dyDescent="0.3">
      <c r="A16" s="306"/>
      <c r="B16" s="904" t="s">
        <v>864</v>
      </c>
      <c r="C16" s="905"/>
      <c r="D16" s="333"/>
      <c r="E16" s="296"/>
    </row>
    <row r="17" spans="1:5" ht="39.75" customHeight="1" x14ac:dyDescent="0.25">
      <c r="A17" s="296"/>
      <c r="B17" s="896"/>
      <c r="C17" s="896"/>
      <c r="D17" s="897"/>
      <c r="E17" s="296"/>
    </row>
    <row r="18" spans="1:5" ht="39.75" customHeight="1" thickBot="1" x14ac:dyDescent="0.3">
      <c r="A18" s="296"/>
      <c r="B18" s="303" t="s">
        <v>865</v>
      </c>
      <c r="C18" s="308"/>
      <c r="D18" s="296"/>
      <c r="E18" s="296"/>
    </row>
    <row r="19" spans="1:5" ht="39.75" customHeight="1" thickBot="1" x14ac:dyDescent="0.3">
      <c r="A19" s="296"/>
      <c r="B19" s="894" t="s">
        <v>854</v>
      </c>
      <c r="C19" s="895"/>
      <c r="D19" s="305" t="s">
        <v>855</v>
      </c>
      <c r="E19" s="296"/>
    </row>
    <row r="20" spans="1:5" ht="39.75" customHeight="1" x14ac:dyDescent="0.25">
      <c r="A20" s="306"/>
      <c r="B20" s="890" t="s">
        <v>866</v>
      </c>
      <c r="C20" s="891"/>
      <c r="D20" s="332"/>
      <c r="E20" s="296"/>
    </row>
    <row r="21" spans="1:5" ht="39.75" customHeight="1" x14ac:dyDescent="0.25">
      <c r="A21" s="307"/>
      <c r="B21" s="890" t="s">
        <v>867</v>
      </c>
      <c r="C21" s="891"/>
      <c r="D21" s="332"/>
      <c r="E21" s="296"/>
    </row>
    <row r="22" spans="1:5" ht="39.75" customHeight="1" x14ac:dyDescent="0.25">
      <c r="A22" s="306"/>
      <c r="B22" s="890" t="s">
        <v>868</v>
      </c>
      <c r="C22" s="891"/>
      <c r="D22" s="332"/>
      <c r="E22" s="296"/>
    </row>
    <row r="23" spans="1:5" ht="39.75" customHeight="1" x14ac:dyDescent="0.25">
      <c r="A23" s="307"/>
      <c r="B23" s="890" t="s">
        <v>869</v>
      </c>
      <c r="C23" s="891"/>
      <c r="D23" s="332"/>
      <c r="E23" s="296"/>
    </row>
    <row r="24" spans="1:5" ht="39.75" customHeight="1" x14ac:dyDescent="0.25">
      <c r="A24" s="306"/>
      <c r="B24" s="890" t="s">
        <v>870</v>
      </c>
      <c r="C24" s="891"/>
      <c r="D24" s="332"/>
      <c r="E24" s="296"/>
    </row>
    <row r="25" spans="1:5" ht="39.75" customHeight="1" x14ac:dyDescent="0.25">
      <c r="A25" s="307"/>
      <c r="B25" s="890" t="s">
        <v>871</v>
      </c>
      <c r="C25" s="891"/>
      <c r="D25" s="332"/>
      <c r="E25" s="296"/>
    </row>
    <row r="26" spans="1:5" ht="39.75" customHeight="1" x14ac:dyDescent="0.25">
      <c r="A26" s="306"/>
      <c r="B26" s="890" t="s">
        <v>872</v>
      </c>
      <c r="C26" s="891"/>
      <c r="D26" s="332"/>
      <c r="E26" s="296"/>
    </row>
    <row r="27" spans="1:5" ht="39.75" customHeight="1" thickBot="1" x14ac:dyDescent="0.3">
      <c r="A27" s="307"/>
      <c r="B27" s="892" t="s">
        <v>873</v>
      </c>
      <c r="C27" s="893"/>
      <c r="D27" s="333"/>
      <c r="E27" s="296"/>
    </row>
    <row r="28" spans="1:5" ht="19.3" x14ac:dyDescent="0.25">
      <c r="A28" s="296"/>
      <c r="B28" s="296"/>
      <c r="C28" s="296"/>
      <c r="D28" s="296"/>
      <c r="E28" s="296"/>
    </row>
  </sheetData>
  <mergeCells count="21">
    <mergeCell ref="B17:D17"/>
    <mergeCell ref="B4:C4"/>
    <mergeCell ref="B7:C7"/>
    <mergeCell ref="B8:C8"/>
    <mergeCell ref="B9:C9"/>
    <mergeCell ref="B10:C10"/>
    <mergeCell ref="B11:C11"/>
    <mergeCell ref="B12:C12"/>
    <mergeCell ref="B13:C13"/>
    <mergeCell ref="B14:C14"/>
    <mergeCell ref="B15:C15"/>
    <mergeCell ref="B16:C16"/>
    <mergeCell ref="B25:C25"/>
    <mergeCell ref="B26:C26"/>
    <mergeCell ref="B27:C27"/>
    <mergeCell ref="B19:C19"/>
    <mergeCell ref="B20:C20"/>
    <mergeCell ref="B21:C21"/>
    <mergeCell ref="B22:C22"/>
    <mergeCell ref="B23:C23"/>
    <mergeCell ref="B24:C24"/>
  </mergeCells>
  <phoneticPr fontId="12"/>
  <conditionalFormatting sqref="D8:D16">
    <cfRule type="containsBlanks" dxfId="127" priority="8">
      <formula>LEN(TRIM(D8))=0</formula>
    </cfRule>
    <cfRule type="cellIs" dxfId="126" priority="45" operator="equal">
      <formula>"×"</formula>
    </cfRule>
    <cfRule type="cellIs" dxfId="125" priority="46" operator="equal">
      <formula>"○"</formula>
    </cfRule>
  </conditionalFormatting>
  <conditionalFormatting sqref="D20:D27">
    <cfRule type="containsBlanks" dxfId="124" priority="1">
      <formula>LEN(TRIM(D20))=0</formula>
    </cfRule>
    <cfRule type="cellIs" dxfId="123" priority="2" operator="equal">
      <formula>"×"</formula>
    </cfRule>
    <cfRule type="cellIs" dxfId="122" priority="3" operator="equal">
      <formula>"○"</formula>
    </cfRule>
  </conditionalFormatting>
  <dataValidations count="1">
    <dataValidation type="list" allowBlank="1" showInputMessage="1" showErrorMessage="1" sqref="D8:D16 D20:D27" xr:uid="{65030706-590B-4BFA-AFB9-98BA62A2A0DA}">
      <formula1>"○,×"</formula1>
    </dataValidation>
  </dataValidations>
  <printOptions horizontalCentered="1"/>
  <pageMargins left="0.98425196850393704" right="0.78740157480314965" top="0.78740157480314965" bottom="0.78740157480314965"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9CC9-8995-451D-96AA-12F346B45F0D}">
  <sheetPr codeName="Sheet1">
    <pageSetUpPr fitToPage="1"/>
  </sheetPr>
  <dimension ref="A1:AE33"/>
  <sheetViews>
    <sheetView view="pageBreakPreview" zoomScale="80" zoomScaleNormal="100" zoomScaleSheetLayoutView="80" workbookViewId="0"/>
  </sheetViews>
  <sheetFormatPr defaultRowHeight="13.3" x14ac:dyDescent="0.25"/>
  <cols>
    <col min="1" max="1" width="29.4609375" customWidth="1"/>
    <col min="2" max="4" width="3.765625" customWidth="1"/>
    <col min="5" max="31" width="4.3828125" customWidth="1"/>
  </cols>
  <sheetData>
    <row r="1" spans="1:31" ht="19.3" x14ac:dyDescent="0.25">
      <c r="A1" s="309"/>
      <c r="B1" s="309"/>
      <c r="C1" s="309"/>
      <c r="D1" s="309"/>
      <c r="E1" s="309"/>
      <c r="F1" s="309"/>
      <c r="G1" s="309"/>
      <c r="H1" s="309"/>
      <c r="I1" s="309"/>
      <c r="J1" s="310"/>
      <c r="K1" s="290"/>
      <c r="L1" s="290"/>
      <c r="M1" s="290"/>
      <c r="N1" s="290"/>
      <c r="O1" s="290"/>
      <c r="P1" s="290"/>
      <c r="Q1" s="290"/>
      <c r="R1" s="290"/>
      <c r="S1" s="290"/>
      <c r="T1" s="290"/>
      <c r="U1" s="290"/>
      <c r="V1" s="290"/>
      <c r="W1" s="290"/>
      <c r="X1" s="290"/>
      <c r="Y1" s="290"/>
      <c r="AA1" s="311"/>
      <c r="AB1" s="311"/>
      <c r="AC1" s="290"/>
      <c r="AD1" s="290"/>
      <c r="AE1" s="311" t="s">
        <v>874</v>
      </c>
    </row>
    <row r="2" spans="1:31" ht="20.25" customHeight="1" x14ac:dyDescent="0.25">
      <c r="A2" s="312" t="s">
        <v>875</v>
      </c>
      <c r="B2" s="312"/>
      <c r="C2" s="312"/>
      <c r="D2" s="312"/>
      <c r="E2" s="312"/>
      <c r="F2" s="312"/>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row>
    <row r="3" spans="1:31" ht="20.25" customHeight="1" x14ac:dyDescent="0.25">
      <c r="A3" s="312"/>
      <c r="B3" s="312"/>
      <c r="C3" s="312"/>
      <c r="D3" s="312"/>
      <c r="E3" s="312"/>
      <c r="F3" s="312"/>
      <c r="G3" s="290"/>
      <c r="H3" s="290"/>
      <c r="I3" s="290"/>
      <c r="J3" s="290"/>
      <c r="K3" s="290"/>
      <c r="L3" s="290"/>
      <c r="M3" s="290"/>
      <c r="N3" s="290"/>
      <c r="O3" s="290"/>
      <c r="P3" s="290"/>
      <c r="Q3" s="889" t="s">
        <v>876</v>
      </c>
      <c r="R3" s="889"/>
      <c r="S3" s="889"/>
      <c r="T3" s="889"/>
      <c r="U3" s="889">
        <f>'自主点検表（運営管理）'!C11</f>
        <v>0</v>
      </c>
      <c r="V3" s="889"/>
      <c r="W3" s="889"/>
      <c r="X3" s="889"/>
      <c r="Y3" s="889"/>
      <c r="Z3" s="889"/>
      <c r="AA3" s="889"/>
      <c r="AB3" s="889"/>
      <c r="AC3" s="889"/>
      <c r="AD3" s="889"/>
      <c r="AE3" s="290"/>
    </row>
    <row r="4" spans="1:31" ht="20.25" customHeight="1" x14ac:dyDescent="0.25">
      <c r="A4" s="312"/>
      <c r="B4" s="312"/>
      <c r="C4" s="312"/>
      <c r="D4" s="312"/>
      <c r="E4" s="312"/>
      <c r="F4" s="312"/>
      <c r="G4" s="290"/>
      <c r="H4" s="290"/>
      <c r="I4" s="290"/>
      <c r="J4" s="290"/>
      <c r="K4" s="290"/>
      <c r="L4" s="290"/>
      <c r="M4" s="290"/>
      <c r="N4" s="290"/>
      <c r="O4" s="290"/>
      <c r="P4" s="290"/>
      <c r="Q4" s="313"/>
      <c r="R4" s="313"/>
      <c r="S4" s="313"/>
      <c r="T4" s="313"/>
      <c r="U4" s="313"/>
      <c r="V4" s="313"/>
      <c r="W4" s="290"/>
      <c r="X4" s="290"/>
      <c r="Y4" s="290"/>
      <c r="Z4" s="290"/>
      <c r="AA4" s="290"/>
      <c r="AB4" s="290"/>
      <c r="AC4" s="290"/>
      <c r="AD4" s="290"/>
      <c r="AE4" s="290"/>
    </row>
    <row r="5" spans="1:31" ht="21" customHeight="1" x14ac:dyDescent="0.25">
      <c r="A5" s="290"/>
      <c r="B5" s="290"/>
      <c r="C5" s="314" t="s">
        <v>877</v>
      </c>
      <c r="D5" s="314"/>
      <c r="E5" s="314"/>
      <c r="F5" s="314"/>
      <c r="G5" s="314"/>
      <c r="H5" s="314"/>
      <c r="I5" s="314"/>
      <c r="J5" s="290"/>
      <c r="K5" s="290"/>
      <c r="L5" s="290"/>
      <c r="M5" s="290"/>
      <c r="N5" s="290"/>
      <c r="O5" s="290"/>
      <c r="P5" s="290"/>
      <c r="Q5" s="290"/>
      <c r="R5" s="290"/>
      <c r="S5" s="290"/>
      <c r="T5" s="290"/>
      <c r="U5" s="290"/>
      <c r="V5" s="290"/>
      <c r="W5" s="314"/>
      <c r="X5" s="314"/>
      <c r="Y5" s="314"/>
      <c r="Z5" s="315"/>
      <c r="AA5" s="315"/>
      <c r="AB5" s="315"/>
      <c r="AC5" s="290"/>
      <c r="AD5" s="290"/>
      <c r="AE5" s="290"/>
    </row>
    <row r="6" spans="1:31" s="285" customFormat="1" ht="36.75" customHeight="1" x14ac:dyDescent="0.25">
      <c r="A6" s="316" t="s">
        <v>878</v>
      </c>
      <c r="B6" s="316"/>
      <c r="C6" s="316" t="s">
        <v>879</v>
      </c>
      <c r="D6" s="316"/>
      <c r="E6" s="916" t="s">
        <v>880</v>
      </c>
      <c r="F6" s="917"/>
      <c r="G6" s="918"/>
      <c r="H6" s="916" t="s">
        <v>881</v>
      </c>
      <c r="I6" s="917"/>
      <c r="J6" s="918"/>
      <c r="K6" s="916" t="s">
        <v>882</v>
      </c>
      <c r="L6" s="917"/>
      <c r="M6" s="918"/>
      <c r="N6" s="927" t="s">
        <v>883</v>
      </c>
      <c r="O6" s="928"/>
      <c r="P6" s="929"/>
      <c r="Q6" s="916" t="s">
        <v>912</v>
      </c>
      <c r="R6" s="917"/>
      <c r="S6" s="918"/>
      <c r="T6" s="916" t="s">
        <v>884</v>
      </c>
      <c r="U6" s="917"/>
      <c r="V6" s="918"/>
      <c r="W6" s="916" t="s">
        <v>885</v>
      </c>
      <c r="X6" s="917"/>
      <c r="Y6" s="918"/>
      <c r="Z6" s="924" t="s">
        <v>886</v>
      </c>
      <c r="AA6" s="925"/>
      <c r="AB6" s="926"/>
      <c r="AC6" s="924" t="s">
        <v>887</v>
      </c>
      <c r="AD6" s="925"/>
      <c r="AE6" s="926"/>
    </row>
    <row r="7" spans="1:31" s="286" customFormat="1" ht="22.5" customHeight="1" x14ac:dyDescent="0.25">
      <c r="A7" s="334"/>
      <c r="B7" s="335"/>
      <c r="C7" s="336"/>
      <c r="D7" s="337"/>
      <c r="E7" s="343"/>
      <c r="F7" s="344"/>
      <c r="G7" s="345"/>
      <c r="H7" s="343"/>
      <c r="I7" s="344"/>
      <c r="J7" s="345"/>
      <c r="K7" s="343"/>
      <c r="L7" s="344"/>
      <c r="M7" s="345"/>
      <c r="N7" s="343"/>
      <c r="O7" s="344"/>
      <c r="P7" s="345"/>
      <c r="Q7" s="343"/>
      <c r="R7" s="344"/>
      <c r="S7" s="345"/>
      <c r="T7" s="343"/>
      <c r="U7" s="344"/>
      <c r="V7" s="345"/>
      <c r="W7" s="343"/>
      <c r="X7" s="344"/>
      <c r="Y7" s="345"/>
      <c r="Z7" s="355"/>
      <c r="AA7" s="344"/>
      <c r="AB7" s="345"/>
      <c r="AC7" s="343"/>
      <c r="AD7" s="344"/>
      <c r="AE7" s="345"/>
    </row>
    <row r="8" spans="1:31" s="286" customFormat="1" ht="22.5" customHeight="1" x14ac:dyDescent="0.25">
      <c r="A8" s="915" t="s">
        <v>888</v>
      </c>
      <c r="B8" s="338"/>
      <c r="C8" s="428"/>
      <c r="D8" s="342" t="s">
        <v>889</v>
      </c>
      <c r="E8" s="350"/>
      <c r="F8" s="429" t="s">
        <v>269</v>
      </c>
      <c r="G8" s="351"/>
      <c r="H8" s="350"/>
      <c r="I8" s="429" t="s">
        <v>269</v>
      </c>
      <c r="J8" s="351"/>
      <c r="K8" s="350"/>
      <c r="L8" s="429" t="s">
        <v>269</v>
      </c>
      <c r="M8" s="351"/>
      <c r="N8" s="350"/>
      <c r="O8" s="429" t="s">
        <v>269</v>
      </c>
      <c r="P8" s="351"/>
      <c r="Q8" s="350"/>
      <c r="R8" s="429" t="s">
        <v>269</v>
      </c>
      <c r="S8" s="351"/>
      <c r="T8" s="350"/>
      <c r="U8" s="429" t="s">
        <v>269</v>
      </c>
      <c r="V8" s="351"/>
      <c r="W8" s="350"/>
      <c r="X8" s="429" t="s">
        <v>269</v>
      </c>
      <c r="Y8" s="351"/>
      <c r="Z8" s="350"/>
      <c r="AA8" s="429" t="s">
        <v>269</v>
      </c>
      <c r="AB8" s="351"/>
      <c r="AC8" s="350"/>
      <c r="AD8" s="429" t="s">
        <v>269</v>
      </c>
      <c r="AE8" s="351"/>
    </row>
    <row r="9" spans="1:31" s="286" customFormat="1" ht="22.5" customHeight="1" x14ac:dyDescent="0.25">
      <c r="A9" s="915"/>
      <c r="B9" s="338"/>
      <c r="E9" s="909" t="s">
        <v>903</v>
      </c>
      <c r="F9" s="910"/>
      <c r="G9" s="911"/>
      <c r="H9" s="909" t="s">
        <v>904</v>
      </c>
      <c r="I9" s="910"/>
      <c r="J9" s="911"/>
      <c r="K9" s="286" t="s">
        <v>913</v>
      </c>
      <c r="L9" s="922" t="s">
        <v>906</v>
      </c>
      <c r="M9" s="923"/>
      <c r="N9" s="906" t="s">
        <v>907</v>
      </c>
      <c r="O9" s="907"/>
      <c r="P9" s="908"/>
      <c r="Q9" s="906" t="s">
        <v>908</v>
      </c>
      <c r="R9" s="907"/>
      <c r="S9" s="908"/>
      <c r="T9" s="906" t="s">
        <v>908</v>
      </c>
      <c r="U9" s="907"/>
      <c r="V9" s="908"/>
      <c r="W9" s="906" t="s">
        <v>909</v>
      </c>
      <c r="X9" s="907"/>
      <c r="Y9" s="908"/>
      <c r="Z9" s="906" t="s">
        <v>910</v>
      </c>
      <c r="AA9" s="907"/>
      <c r="AB9" s="908"/>
      <c r="AC9" s="912"/>
      <c r="AD9" s="913"/>
      <c r="AE9" s="914"/>
    </row>
    <row r="10" spans="1:31" s="286" customFormat="1" ht="22.5" customHeight="1" x14ac:dyDescent="0.25">
      <c r="A10" s="349"/>
      <c r="B10" s="339"/>
      <c r="C10" s="340"/>
      <c r="D10" s="341"/>
      <c r="E10" s="352"/>
      <c r="F10" s="353"/>
      <c r="G10" s="354"/>
      <c r="H10" s="352"/>
      <c r="I10" s="353"/>
      <c r="J10" s="354"/>
      <c r="K10" s="919" t="s">
        <v>905</v>
      </c>
      <c r="L10" s="920"/>
      <c r="M10" s="921"/>
      <c r="N10" s="346"/>
      <c r="O10" s="347"/>
      <c r="P10" s="348"/>
      <c r="Q10" s="346"/>
      <c r="R10" s="347"/>
      <c r="S10" s="348"/>
      <c r="T10" s="346"/>
      <c r="U10" s="347"/>
      <c r="V10" s="348"/>
      <c r="W10" s="346"/>
      <c r="X10" s="347"/>
      <c r="Y10" s="348"/>
      <c r="Z10" s="346"/>
      <c r="AA10" s="347"/>
      <c r="AB10" s="348"/>
      <c r="AC10" s="346"/>
      <c r="AD10" s="347"/>
      <c r="AE10" s="348"/>
    </row>
    <row r="11" spans="1:31" s="286" customFormat="1" ht="22.5" customHeight="1" x14ac:dyDescent="0.25">
      <c r="A11" s="334"/>
      <c r="B11" s="335"/>
      <c r="C11" s="336"/>
      <c r="D11" s="337"/>
      <c r="E11" s="343"/>
      <c r="F11" s="344"/>
      <c r="G11" s="345"/>
      <c r="H11" s="343"/>
      <c r="I11" s="344"/>
      <c r="J11" s="345"/>
      <c r="K11" s="355"/>
      <c r="L11" s="344"/>
      <c r="M11" s="345"/>
      <c r="N11" s="343"/>
      <c r="O11" s="344"/>
      <c r="P11" s="345"/>
      <c r="Q11" s="343"/>
      <c r="R11" s="344"/>
      <c r="S11" s="345"/>
      <c r="T11" s="343"/>
      <c r="U11" s="344"/>
      <c r="V11" s="345"/>
      <c r="W11" s="343"/>
      <c r="X11" s="344"/>
      <c r="Y11" s="345"/>
      <c r="Z11" s="355"/>
      <c r="AA11" s="344"/>
      <c r="AB11" s="345"/>
      <c r="AC11" s="343"/>
      <c r="AD11" s="344"/>
      <c r="AE11" s="345"/>
    </row>
    <row r="12" spans="1:31" s="286" customFormat="1" ht="22.5" customHeight="1" x14ac:dyDescent="0.25">
      <c r="A12" s="915" t="s">
        <v>890</v>
      </c>
      <c r="B12" s="338"/>
      <c r="C12" s="428"/>
      <c r="D12" s="342" t="s">
        <v>889</v>
      </c>
      <c r="E12" s="350"/>
      <c r="F12" s="429" t="s">
        <v>269</v>
      </c>
      <c r="G12" s="351"/>
      <c r="H12" s="350"/>
      <c r="I12" s="429" t="s">
        <v>269</v>
      </c>
      <c r="J12" s="351"/>
      <c r="K12" s="350"/>
      <c r="L12" s="359" t="s">
        <v>1519</v>
      </c>
      <c r="M12" s="351"/>
      <c r="N12" s="350"/>
      <c r="O12" s="429" t="s">
        <v>269</v>
      </c>
      <c r="P12" s="351"/>
      <c r="Q12" s="350"/>
      <c r="R12" s="429" t="s">
        <v>269</v>
      </c>
      <c r="S12" s="351"/>
      <c r="T12" s="350"/>
      <c r="U12" s="429" t="s">
        <v>269</v>
      </c>
      <c r="V12" s="351"/>
      <c r="W12" s="350"/>
      <c r="X12" s="429" t="s">
        <v>269</v>
      </c>
      <c r="Y12" s="351"/>
      <c r="Z12" s="350"/>
      <c r="AA12" s="429" t="s">
        <v>269</v>
      </c>
      <c r="AB12" s="351"/>
      <c r="AC12" s="350"/>
      <c r="AD12" s="429" t="s">
        <v>269</v>
      </c>
      <c r="AE12" s="351"/>
    </row>
    <row r="13" spans="1:31" s="286" customFormat="1" ht="22.5" customHeight="1" x14ac:dyDescent="0.25">
      <c r="A13" s="915"/>
      <c r="B13" s="338"/>
      <c r="E13" s="909" t="s">
        <v>911</v>
      </c>
      <c r="F13" s="910"/>
      <c r="G13" s="911"/>
      <c r="H13" s="909" t="s">
        <v>904</v>
      </c>
      <c r="I13" s="910"/>
      <c r="J13" s="911"/>
      <c r="K13" s="356"/>
      <c r="L13" s="357"/>
      <c r="M13" s="358"/>
      <c r="N13" s="906" t="s">
        <v>910</v>
      </c>
      <c r="O13" s="907"/>
      <c r="P13" s="908"/>
      <c r="Q13" s="906" t="s">
        <v>908</v>
      </c>
      <c r="R13" s="907"/>
      <c r="S13" s="908"/>
      <c r="T13" s="906" t="s">
        <v>908</v>
      </c>
      <c r="U13" s="907"/>
      <c r="V13" s="908"/>
      <c r="W13" s="906" t="s">
        <v>909</v>
      </c>
      <c r="X13" s="907"/>
      <c r="Y13" s="908"/>
      <c r="Z13" s="906" t="s">
        <v>910</v>
      </c>
      <c r="AA13" s="907"/>
      <c r="AB13" s="908"/>
      <c r="AC13" s="912"/>
      <c r="AD13" s="913"/>
      <c r="AE13" s="914"/>
    </row>
    <row r="14" spans="1:31" s="286" customFormat="1" ht="22.5" customHeight="1" x14ac:dyDescent="0.25">
      <c r="A14" s="349"/>
      <c r="B14" s="339"/>
      <c r="C14" s="340"/>
      <c r="D14" s="341"/>
      <c r="E14" s="352"/>
      <c r="F14" s="353"/>
      <c r="G14" s="354"/>
      <c r="H14" s="352"/>
      <c r="I14" s="353"/>
      <c r="J14" s="354"/>
      <c r="K14" s="346"/>
      <c r="L14" s="347"/>
      <c r="M14" s="348"/>
      <c r="N14" s="346"/>
      <c r="O14" s="347"/>
      <c r="P14" s="348"/>
      <c r="Q14" s="346"/>
      <c r="R14" s="347"/>
      <c r="S14" s="348"/>
      <c r="T14" s="346"/>
      <c r="U14" s="347"/>
      <c r="V14" s="348"/>
      <c r="W14" s="346"/>
      <c r="X14" s="347"/>
      <c r="Y14" s="348"/>
      <c r="Z14" s="346"/>
      <c r="AA14" s="347"/>
      <c r="AB14" s="348"/>
      <c r="AC14" s="346"/>
      <c r="AD14" s="347"/>
      <c r="AE14" s="348"/>
    </row>
    <row r="15" spans="1:31" s="286" customFormat="1" ht="22.5" customHeight="1" x14ac:dyDescent="0.25">
      <c r="A15" s="334"/>
      <c r="B15" s="335"/>
      <c r="C15" s="336"/>
      <c r="D15" s="337"/>
      <c r="E15" s="343"/>
      <c r="F15" s="344"/>
      <c r="G15" s="345"/>
      <c r="H15" s="343"/>
      <c r="I15" s="344"/>
      <c r="J15" s="345"/>
      <c r="K15" s="343"/>
      <c r="L15" s="344"/>
      <c r="M15" s="345"/>
      <c r="N15" s="343"/>
      <c r="O15" s="344"/>
      <c r="P15" s="345"/>
      <c r="Q15" s="355"/>
      <c r="R15" s="344"/>
      <c r="S15" s="345"/>
      <c r="T15" s="343"/>
      <c r="U15" s="344"/>
      <c r="V15" s="345"/>
      <c r="W15" s="355"/>
      <c r="X15" s="344"/>
      <c r="Y15" s="345"/>
      <c r="Z15" s="355"/>
      <c r="AA15" s="344"/>
      <c r="AB15" s="345"/>
      <c r="AC15" s="343"/>
      <c r="AD15" s="344"/>
      <c r="AE15" s="345"/>
    </row>
    <row r="16" spans="1:31" s="286" customFormat="1" ht="22.5" customHeight="1" x14ac:dyDescent="0.25">
      <c r="A16" s="915" t="s">
        <v>891</v>
      </c>
      <c r="B16" s="338"/>
      <c r="C16" s="428"/>
      <c r="D16" s="342" t="s">
        <v>889</v>
      </c>
      <c r="E16" s="350"/>
      <c r="F16" s="429" t="s">
        <v>269</v>
      </c>
      <c r="G16" s="351"/>
      <c r="H16" s="350"/>
      <c r="I16" s="429" t="s">
        <v>269</v>
      </c>
      <c r="J16" s="351"/>
      <c r="K16" s="350"/>
      <c r="L16" s="429" t="s">
        <v>269</v>
      </c>
      <c r="M16" s="351"/>
      <c r="N16" s="350"/>
      <c r="O16" s="429" t="s">
        <v>269</v>
      </c>
      <c r="P16" s="351"/>
      <c r="Q16" s="350"/>
      <c r="R16" s="359" t="s">
        <v>1519</v>
      </c>
      <c r="S16" s="351"/>
      <c r="T16" s="350"/>
      <c r="U16" s="429" t="s">
        <v>269</v>
      </c>
      <c r="V16" s="351"/>
      <c r="W16" s="350"/>
      <c r="X16" s="359" t="s">
        <v>1519</v>
      </c>
      <c r="Y16" s="351"/>
      <c r="Z16" s="350"/>
      <c r="AA16" s="359" t="s">
        <v>1519</v>
      </c>
      <c r="AB16" s="351"/>
      <c r="AC16" s="350"/>
      <c r="AD16" s="429" t="s">
        <v>269</v>
      </c>
      <c r="AE16" s="351"/>
    </row>
    <row r="17" spans="1:31" s="286" customFormat="1" ht="22.5" customHeight="1" x14ac:dyDescent="0.25">
      <c r="A17" s="915"/>
      <c r="B17" s="338"/>
      <c r="E17" s="909" t="s">
        <v>911</v>
      </c>
      <c r="F17" s="910"/>
      <c r="G17" s="911"/>
      <c r="H17" s="909" t="s">
        <v>904</v>
      </c>
      <c r="I17" s="910"/>
      <c r="J17" s="911"/>
      <c r="K17" s="906" t="s">
        <v>907</v>
      </c>
      <c r="L17" s="907"/>
      <c r="M17" s="908"/>
      <c r="N17" s="906" t="s">
        <v>907</v>
      </c>
      <c r="O17" s="907"/>
      <c r="P17" s="908"/>
      <c r="Q17" s="356"/>
      <c r="R17" s="357"/>
      <c r="S17" s="358"/>
      <c r="T17" s="906" t="s">
        <v>908</v>
      </c>
      <c r="U17" s="907"/>
      <c r="V17" s="908"/>
      <c r="W17" s="356"/>
      <c r="X17" s="357"/>
      <c r="Y17" s="358"/>
      <c r="Z17" s="356"/>
      <c r="AA17" s="357"/>
      <c r="AB17" s="358"/>
      <c r="AC17" s="912"/>
      <c r="AD17" s="913"/>
      <c r="AE17" s="914"/>
    </row>
    <row r="18" spans="1:31" s="286" customFormat="1" ht="22.5" customHeight="1" x14ac:dyDescent="0.25">
      <c r="A18" s="349"/>
      <c r="B18" s="339"/>
      <c r="C18" s="340"/>
      <c r="D18" s="341"/>
      <c r="E18" s="352"/>
      <c r="F18" s="353"/>
      <c r="G18" s="354"/>
      <c r="H18" s="352"/>
      <c r="I18" s="353"/>
      <c r="J18" s="354"/>
      <c r="K18" s="346"/>
      <c r="L18" s="347"/>
      <c r="M18" s="348"/>
      <c r="N18" s="346"/>
      <c r="O18" s="347"/>
      <c r="P18" s="348"/>
      <c r="Q18" s="346"/>
      <c r="R18" s="347"/>
      <c r="S18" s="348"/>
      <c r="T18" s="346"/>
      <c r="U18" s="347"/>
      <c r="V18" s="348"/>
      <c r="W18" s="346"/>
      <c r="X18" s="347"/>
      <c r="Y18" s="348"/>
      <c r="Z18" s="346"/>
      <c r="AA18" s="347"/>
      <c r="AB18" s="348"/>
      <c r="AC18" s="346"/>
      <c r="AD18" s="347"/>
      <c r="AE18" s="348"/>
    </row>
    <row r="19" spans="1:31" s="286" customFormat="1" ht="22.5" customHeight="1" x14ac:dyDescent="0.25">
      <c r="A19" s="334"/>
      <c r="B19" s="335"/>
      <c r="C19" s="336"/>
      <c r="D19" s="337"/>
      <c r="E19" s="343"/>
      <c r="F19" s="344"/>
      <c r="G19" s="345"/>
      <c r="H19" s="343"/>
      <c r="I19" s="344"/>
      <c r="J19" s="345"/>
      <c r="K19" s="355"/>
      <c r="L19" s="344"/>
      <c r="M19" s="345"/>
      <c r="N19" s="343"/>
      <c r="O19" s="344"/>
      <c r="P19" s="345"/>
      <c r="Q19" s="355"/>
      <c r="R19" s="344"/>
      <c r="S19" s="345"/>
      <c r="T19" s="343"/>
      <c r="U19" s="344"/>
      <c r="V19" s="345"/>
      <c r="W19" s="355"/>
      <c r="X19" s="344"/>
      <c r="Y19" s="345"/>
      <c r="Z19" s="355"/>
      <c r="AA19" s="344"/>
      <c r="AB19" s="345"/>
      <c r="AC19" s="343"/>
      <c r="AD19" s="344"/>
      <c r="AE19" s="345"/>
    </row>
    <row r="20" spans="1:31" s="286" customFormat="1" ht="22.5" customHeight="1" x14ac:dyDescent="0.25">
      <c r="A20" s="915" t="s">
        <v>892</v>
      </c>
      <c r="B20" s="338"/>
      <c r="C20" s="428"/>
      <c r="D20" s="342" t="s">
        <v>889</v>
      </c>
      <c r="E20" s="350"/>
      <c r="F20" s="429" t="s">
        <v>269</v>
      </c>
      <c r="G20" s="351"/>
      <c r="H20" s="350"/>
      <c r="I20" s="429" t="s">
        <v>269</v>
      </c>
      <c r="J20" s="351"/>
      <c r="K20" s="350"/>
      <c r="L20" s="359" t="s">
        <v>1519</v>
      </c>
      <c r="M20" s="351"/>
      <c r="N20" s="350"/>
      <c r="O20" s="429" t="s">
        <v>269</v>
      </c>
      <c r="P20" s="351"/>
      <c r="Q20" s="350"/>
      <c r="R20" s="359" t="s">
        <v>1519</v>
      </c>
      <c r="S20" s="351"/>
      <c r="T20" s="350"/>
      <c r="U20" s="429" t="s">
        <v>269</v>
      </c>
      <c r="V20" s="351"/>
      <c r="W20" s="350"/>
      <c r="X20" s="359" t="s">
        <v>1519</v>
      </c>
      <c r="Y20" s="351"/>
      <c r="Z20" s="350"/>
      <c r="AA20" s="359" t="s">
        <v>1519</v>
      </c>
      <c r="AB20" s="351"/>
      <c r="AC20" s="350"/>
      <c r="AD20" s="429" t="s">
        <v>269</v>
      </c>
      <c r="AE20" s="351"/>
    </row>
    <row r="21" spans="1:31" s="286" customFormat="1" ht="22.5" customHeight="1" x14ac:dyDescent="0.25">
      <c r="A21" s="915"/>
      <c r="B21" s="338"/>
      <c r="E21" s="909" t="s">
        <v>911</v>
      </c>
      <c r="F21" s="910"/>
      <c r="G21" s="911"/>
      <c r="H21" s="909" t="s">
        <v>904</v>
      </c>
      <c r="I21" s="910"/>
      <c r="J21" s="911"/>
      <c r="K21" s="356"/>
      <c r="L21" s="357"/>
      <c r="M21" s="358"/>
      <c r="N21" s="906" t="s">
        <v>910</v>
      </c>
      <c r="O21" s="907"/>
      <c r="P21" s="908"/>
      <c r="Q21" s="356"/>
      <c r="R21" s="357"/>
      <c r="S21" s="358"/>
      <c r="T21" s="906" t="s">
        <v>908</v>
      </c>
      <c r="U21" s="907"/>
      <c r="V21" s="908"/>
      <c r="W21" s="356"/>
      <c r="X21" s="357"/>
      <c r="Y21" s="358"/>
      <c r="Z21" s="356"/>
      <c r="AA21" s="357"/>
      <c r="AB21" s="358"/>
      <c r="AC21" s="912"/>
      <c r="AD21" s="913"/>
      <c r="AE21" s="914"/>
    </row>
    <row r="22" spans="1:31" s="286" customFormat="1" ht="22.5" customHeight="1" x14ac:dyDescent="0.25">
      <c r="A22" s="349"/>
      <c r="B22" s="339"/>
      <c r="C22" s="340"/>
      <c r="D22" s="341"/>
      <c r="E22" s="352"/>
      <c r="F22" s="353"/>
      <c r="G22" s="354"/>
      <c r="H22" s="352"/>
      <c r="I22" s="353"/>
      <c r="J22" s="354"/>
      <c r="K22" s="346"/>
      <c r="L22" s="347"/>
      <c r="M22" s="348"/>
      <c r="N22" s="346"/>
      <c r="O22" s="347"/>
      <c r="P22" s="348"/>
      <c r="Q22" s="346"/>
      <c r="R22" s="347"/>
      <c r="S22" s="348"/>
      <c r="T22" s="346"/>
      <c r="U22" s="347"/>
      <c r="V22" s="348"/>
      <c r="W22" s="346"/>
      <c r="X22" s="347"/>
      <c r="Y22" s="348"/>
      <c r="Z22" s="346"/>
      <c r="AA22" s="347"/>
      <c r="AB22" s="348"/>
      <c r="AC22" s="346"/>
      <c r="AD22" s="347"/>
      <c r="AE22" s="348"/>
    </row>
    <row r="23" spans="1:31" s="286" customFormat="1" ht="22.5" customHeight="1" x14ac:dyDescent="0.25">
      <c r="A23" s="334"/>
      <c r="B23" s="335"/>
      <c r="C23" s="336"/>
      <c r="D23" s="337"/>
      <c r="E23" s="343"/>
      <c r="F23" s="344"/>
      <c r="G23" s="345"/>
      <c r="H23" s="355"/>
      <c r="I23" s="344"/>
      <c r="J23" s="345"/>
      <c r="K23" s="355"/>
      <c r="L23" s="344"/>
      <c r="M23" s="345"/>
      <c r="N23" s="343"/>
      <c r="O23" s="344"/>
      <c r="P23" s="345"/>
      <c r="Q23" s="355"/>
      <c r="R23" s="344"/>
      <c r="S23" s="345"/>
      <c r="T23" s="343"/>
      <c r="U23" s="344"/>
      <c r="V23" s="345"/>
      <c r="W23" s="355"/>
      <c r="X23" s="344"/>
      <c r="Y23" s="345"/>
      <c r="Z23" s="355"/>
      <c r="AA23" s="344"/>
      <c r="AB23" s="345"/>
      <c r="AC23" s="343"/>
      <c r="AD23" s="344"/>
      <c r="AE23" s="345"/>
    </row>
    <row r="24" spans="1:31" s="286" customFormat="1" ht="22.5" customHeight="1" x14ac:dyDescent="0.25">
      <c r="A24" s="915" t="s">
        <v>893</v>
      </c>
      <c r="B24" s="338"/>
      <c r="C24" s="428"/>
      <c r="D24" s="342" t="s">
        <v>889</v>
      </c>
      <c r="E24" s="350"/>
      <c r="F24" s="429" t="s">
        <v>269</v>
      </c>
      <c r="G24" s="351"/>
      <c r="H24" s="350"/>
      <c r="I24" s="359" t="s">
        <v>1519</v>
      </c>
      <c r="J24" s="351"/>
      <c r="K24" s="350"/>
      <c r="L24" s="359" t="s">
        <v>1519</v>
      </c>
      <c r="M24" s="351"/>
      <c r="N24" s="350"/>
      <c r="O24" s="429" t="s">
        <v>269</v>
      </c>
      <c r="P24" s="351"/>
      <c r="Q24" s="350"/>
      <c r="R24" s="359" t="s">
        <v>1519</v>
      </c>
      <c r="S24" s="351"/>
      <c r="T24" s="350"/>
      <c r="U24" s="429" t="s">
        <v>269</v>
      </c>
      <c r="V24" s="351"/>
      <c r="W24" s="350"/>
      <c r="X24" s="359" t="s">
        <v>1519</v>
      </c>
      <c r="Y24" s="351"/>
      <c r="Z24" s="350"/>
      <c r="AA24" s="359" t="s">
        <v>1519</v>
      </c>
      <c r="AB24" s="351"/>
      <c r="AC24" s="350"/>
      <c r="AD24" s="429" t="s">
        <v>269</v>
      </c>
      <c r="AE24" s="351"/>
    </row>
    <row r="25" spans="1:31" s="286" customFormat="1" ht="22.5" customHeight="1" x14ac:dyDescent="0.25">
      <c r="A25" s="915"/>
      <c r="B25" s="338"/>
      <c r="E25" s="909" t="s">
        <v>911</v>
      </c>
      <c r="F25" s="910"/>
      <c r="G25" s="911"/>
      <c r="H25" s="356"/>
      <c r="I25" s="357"/>
      <c r="J25" s="358"/>
      <c r="K25" s="356"/>
      <c r="L25" s="357"/>
      <c r="M25" s="358"/>
      <c r="N25" s="906" t="s">
        <v>910</v>
      </c>
      <c r="O25" s="907"/>
      <c r="P25" s="908"/>
      <c r="Q25" s="356"/>
      <c r="R25" s="357"/>
      <c r="S25" s="358"/>
      <c r="T25" s="906" t="s">
        <v>908</v>
      </c>
      <c r="U25" s="907"/>
      <c r="V25" s="908"/>
      <c r="W25" s="356"/>
      <c r="X25" s="357"/>
      <c r="Y25" s="358"/>
      <c r="Z25" s="356"/>
      <c r="AA25" s="357"/>
      <c r="AB25" s="358"/>
      <c r="AC25" s="912"/>
      <c r="AD25" s="913"/>
      <c r="AE25" s="914"/>
    </row>
    <row r="26" spans="1:31" s="286" customFormat="1" ht="22.5" customHeight="1" x14ac:dyDescent="0.25">
      <c r="A26" s="349"/>
      <c r="B26" s="339"/>
      <c r="C26" s="340"/>
      <c r="D26" s="341"/>
      <c r="E26" s="352"/>
      <c r="F26" s="353"/>
      <c r="G26" s="354"/>
      <c r="H26" s="346"/>
      <c r="I26" s="347"/>
      <c r="J26" s="348"/>
      <c r="K26" s="346"/>
      <c r="L26" s="347"/>
      <c r="M26" s="348"/>
      <c r="N26" s="346"/>
      <c r="O26" s="347"/>
      <c r="P26" s="348"/>
      <c r="Q26" s="346"/>
      <c r="R26" s="347"/>
      <c r="S26" s="348"/>
      <c r="T26" s="346"/>
      <c r="U26" s="347"/>
      <c r="V26" s="348"/>
      <c r="W26" s="346"/>
      <c r="X26" s="347"/>
      <c r="Y26" s="348"/>
      <c r="Z26" s="346"/>
      <c r="AA26" s="347"/>
      <c r="AB26" s="348"/>
      <c r="AC26" s="346"/>
      <c r="AD26" s="347"/>
      <c r="AE26" s="348"/>
    </row>
    <row r="27" spans="1:31" ht="19.3" x14ac:dyDescent="0.25">
      <c r="A27" s="317"/>
      <c r="B27" s="317"/>
      <c r="C27" s="317"/>
      <c r="D27" s="317"/>
      <c r="E27" s="317"/>
      <c r="F27" s="317"/>
      <c r="G27" s="318"/>
      <c r="H27" s="318"/>
      <c r="I27" s="318"/>
      <c r="J27" s="319"/>
      <c r="K27" s="317"/>
      <c r="L27" s="317"/>
      <c r="M27" s="317"/>
      <c r="N27" s="317"/>
      <c r="O27" s="317"/>
      <c r="P27" s="317"/>
      <c r="Q27" s="317"/>
      <c r="R27" s="317"/>
      <c r="S27" s="317"/>
      <c r="T27" s="317"/>
      <c r="U27" s="317"/>
      <c r="V27" s="317"/>
      <c r="W27" s="317"/>
      <c r="X27" s="317"/>
      <c r="Y27" s="317"/>
      <c r="Z27" s="290"/>
      <c r="AA27" s="290"/>
      <c r="AB27" s="290"/>
      <c r="AC27" s="290"/>
      <c r="AD27" s="290"/>
      <c r="AE27" s="290"/>
    </row>
    <row r="28" spans="1:31" ht="18.45" x14ac:dyDescent="0.25">
      <c r="A28" s="320" t="s">
        <v>902</v>
      </c>
      <c r="B28" s="320"/>
      <c r="C28" s="320"/>
      <c r="D28" s="320"/>
      <c r="E28" s="320"/>
      <c r="F28" s="320"/>
      <c r="G28" s="317"/>
      <c r="H28" s="317"/>
      <c r="I28" s="317"/>
      <c r="J28" s="317"/>
      <c r="K28" s="317"/>
      <c r="L28" s="317"/>
      <c r="M28" s="317"/>
      <c r="N28" s="317"/>
      <c r="O28" s="317"/>
      <c r="P28" s="317"/>
      <c r="Q28" s="317"/>
      <c r="R28" s="317"/>
      <c r="S28" s="317"/>
      <c r="T28" s="317"/>
      <c r="U28" s="317"/>
      <c r="V28" s="317"/>
      <c r="W28" s="317"/>
      <c r="X28" s="317"/>
      <c r="Y28" s="317"/>
      <c r="Z28" s="290"/>
      <c r="AA28" s="290"/>
      <c r="AB28" s="290"/>
      <c r="AC28" s="290"/>
      <c r="AD28" s="290"/>
      <c r="AE28" s="290"/>
    </row>
    <row r="29" spans="1:31" ht="18.45" x14ac:dyDescent="0.25">
      <c r="A29" s="290"/>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row>
    <row r="30" spans="1:31" ht="18.45" x14ac:dyDescent="0.25">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row>
    <row r="31" spans="1:31" ht="18.45" x14ac:dyDescent="0.25">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row>
    <row r="32" spans="1:31" ht="18.45" x14ac:dyDescent="0.25">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row>
    <row r="33" spans="1:31" ht="18.45" x14ac:dyDescent="0.25">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row>
  </sheetData>
  <mergeCells count="49">
    <mergeCell ref="Q3:T3"/>
    <mergeCell ref="H6:J6"/>
    <mergeCell ref="E6:G6"/>
    <mergeCell ref="AC6:AE6"/>
    <mergeCell ref="Z6:AB6"/>
    <mergeCell ref="W6:Y6"/>
    <mergeCell ref="T6:V6"/>
    <mergeCell ref="Q6:S6"/>
    <mergeCell ref="N6:P6"/>
    <mergeCell ref="H9:J9"/>
    <mergeCell ref="E13:G13"/>
    <mergeCell ref="H13:J13"/>
    <mergeCell ref="K6:M6"/>
    <mergeCell ref="E9:G9"/>
    <mergeCell ref="K10:M10"/>
    <mergeCell ref="L9:M9"/>
    <mergeCell ref="A8:A9"/>
    <mergeCell ref="A12:A13"/>
    <mergeCell ref="A16:A17"/>
    <mergeCell ref="A20:A21"/>
    <mergeCell ref="A24:A25"/>
    <mergeCell ref="AC25:AE25"/>
    <mergeCell ref="Z13:AB13"/>
    <mergeCell ref="N9:P9"/>
    <mergeCell ref="Q9:S9"/>
    <mergeCell ref="T9:V9"/>
    <mergeCell ref="W9:Y9"/>
    <mergeCell ref="Z9:AB9"/>
    <mergeCell ref="AC9:AE9"/>
    <mergeCell ref="N17:P17"/>
    <mergeCell ref="AC13:AE13"/>
    <mergeCell ref="AC17:AE17"/>
    <mergeCell ref="T25:V25"/>
    <mergeCell ref="K17:M17"/>
    <mergeCell ref="U3:AD3"/>
    <mergeCell ref="E25:G25"/>
    <mergeCell ref="N25:P25"/>
    <mergeCell ref="T17:V17"/>
    <mergeCell ref="E21:G21"/>
    <mergeCell ref="H21:J21"/>
    <mergeCell ref="N21:P21"/>
    <mergeCell ref="T21:V21"/>
    <mergeCell ref="N13:P13"/>
    <mergeCell ref="Q13:S13"/>
    <mergeCell ref="T13:V13"/>
    <mergeCell ref="W13:Y13"/>
    <mergeCell ref="E17:G17"/>
    <mergeCell ref="H17:J17"/>
    <mergeCell ref="AC21:AE21"/>
  </mergeCells>
  <phoneticPr fontId="12"/>
  <conditionalFormatting sqref="C8">
    <cfRule type="notContainsBlanks" dxfId="121" priority="143">
      <formula>LEN(TRIM(C8))&gt;0</formula>
    </cfRule>
    <cfRule type="containsBlanks" dxfId="120" priority="144">
      <formula>LEN(TRIM(C8))=0</formula>
    </cfRule>
  </conditionalFormatting>
  <conditionalFormatting sqref="C12">
    <cfRule type="notContainsBlanks" dxfId="119" priority="28">
      <formula>LEN(TRIM(C12))&gt;0</formula>
    </cfRule>
    <cfRule type="containsBlanks" dxfId="118" priority="29">
      <formula>LEN(TRIM(C12))=0</formula>
    </cfRule>
  </conditionalFormatting>
  <conditionalFormatting sqref="C16">
    <cfRule type="notContainsBlanks" dxfId="117" priority="26">
      <formula>LEN(TRIM(C16))&gt;0</formula>
    </cfRule>
    <cfRule type="containsBlanks" dxfId="116" priority="27">
      <formula>LEN(TRIM(C16))=0</formula>
    </cfRule>
  </conditionalFormatting>
  <conditionalFormatting sqref="C20">
    <cfRule type="notContainsBlanks" dxfId="115" priority="24">
      <formula>LEN(TRIM(C20))&gt;0</formula>
    </cfRule>
    <cfRule type="containsBlanks" dxfId="114" priority="25">
      <formula>LEN(TRIM(C20))=0</formula>
    </cfRule>
  </conditionalFormatting>
  <conditionalFormatting sqref="C24">
    <cfRule type="notContainsBlanks" dxfId="113" priority="22">
      <formula>LEN(TRIM(C24))&gt;0</formula>
    </cfRule>
    <cfRule type="containsBlanks" dxfId="112" priority="23">
      <formula>LEN(TRIM(C24))=0</formula>
    </cfRule>
  </conditionalFormatting>
  <conditionalFormatting sqref="F8">
    <cfRule type="cellIs" dxfId="111" priority="127" operator="equal">
      <formula>"✔実施"</formula>
    </cfRule>
    <cfRule type="cellIs" dxfId="110" priority="128" operator="equal">
      <formula>"未実施"</formula>
    </cfRule>
    <cfRule type="containsBlanks" dxfId="109" priority="145">
      <formula>LEN(TRIM(F8))=0</formula>
    </cfRule>
  </conditionalFormatting>
  <conditionalFormatting sqref="F12">
    <cfRule type="cellIs" dxfId="108" priority="19" operator="equal">
      <formula>"✔実施"</formula>
    </cfRule>
    <cfRule type="cellIs" dxfId="107" priority="20" operator="equal">
      <formula>"未実施"</formula>
    </cfRule>
    <cfRule type="containsBlanks" dxfId="106" priority="21">
      <formula>LEN(TRIM(F12))=0</formula>
    </cfRule>
  </conditionalFormatting>
  <conditionalFormatting sqref="F16">
    <cfRule type="cellIs" dxfId="105" priority="16" operator="equal">
      <formula>"✔実施"</formula>
    </cfRule>
    <cfRule type="cellIs" dxfId="104" priority="17" operator="equal">
      <formula>"未実施"</formula>
    </cfRule>
    <cfRule type="containsBlanks" dxfId="103" priority="18">
      <formula>LEN(TRIM(F16))=0</formula>
    </cfRule>
  </conditionalFormatting>
  <conditionalFormatting sqref="F20">
    <cfRule type="cellIs" dxfId="102" priority="13" operator="equal">
      <formula>"✔実施"</formula>
    </cfRule>
    <cfRule type="cellIs" dxfId="101" priority="14" operator="equal">
      <formula>"未実施"</formula>
    </cfRule>
    <cfRule type="containsBlanks" dxfId="100" priority="15">
      <formula>LEN(TRIM(F20))=0</formula>
    </cfRule>
  </conditionalFormatting>
  <conditionalFormatting sqref="F24">
    <cfRule type="cellIs" dxfId="99" priority="10" operator="equal">
      <formula>"✔実施"</formula>
    </cfRule>
    <cfRule type="cellIs" dxfId="98" priority="11" operator="equal">
      <formula>"未実施"</formula>
    </cfRule>
    <cfRule type="containsBlanks" dxfId="97" priority="12">
      <formula>LEN(TRIM(F24))=0</formula>
    </cfRule>
  </conditionalFormatting>
  <conditionalFormatting sqref="I8">
    <cfRule type="cellIs" dxfId="96" priority="99" operator="equal">
      <formula>"✔実施"</formula>
    </cfRule>
    <cfRule type="cellIs" dxfId="95" priority="100" operator="equal">
      <formula>"未実施"</formula>
    </cfRule>
    <cfRule type="containsBlanks" dxfId="94" priority="101">
      <formula>LEN(TRIM(I8))=0</formula>
    </cfRule>
  </conditionalFormatting>
  <conditionalFormatting sqref="I12">
    <cfRule type="cellIs" dxfId="93" priority="4" operator="equal">
      <formula>"✔実施"</formula>
    </cfRule>
    <cfRule type="cellIs" dxfId="92" priority="5" operator="equal">
      <formula>"未実施"</formula>
    </cfRule>
    <cfRule type="containsBlanks" dxfId="91" priority="6">
      <formula>LEN(TRIM(I12))=0</formula>
    </cfRule>
  </conditionalFormatting>
  <conditionalFormatting sqref="I16">
    <cfRule type="cellIs" dxfId="90" priority="7" operator="equal">
      <formula>"✔実施"</formula>
    </cfRule>
    <cfRule type="cellIs" dxfId="89" priority="8" operator="equal">
      <formula>"未実施"</formula>
    </cfRule>
    <cfRule type="containsBlanks" dxfId="88" priority="9">
      <formula>LEN(TRIM(I16))=0</formula>
    </cfRule>
  </conditionalFormatting>
  <conditionalFormatting sqref="I20">
    <cfRule type="cellIs" dxfId="87" priority="1" operator="equal">
      <formula>"✔実施"</formula>
    </cfRule>
    <cfRule type="cellIs" dxfId="86" priority="2" operator="equal">
      <formula>"未実施"</formula>
    </cfRule>
    <cfRule type="containsBlanks" dxfId="85" priority="3">
      <formula>LEN(TRIM(I20))=0</formula>
    </cfRule>
  </conditionalFormatting>
  <conditionalFormatting sqref="K9">
    <cfRule type="expression" dxfId="84" priority="139">
      <formula>$K$9="("</formula>
    </cfRule>
    <cfRule type="notContainsBlanks" dxfId="83" priority="140">
      <formula>LEN(TRIM(K9))&gt;0</formula>
    </cfRule>
  </conditionalFormatting>
  <conditionalFormatting sqref="L8 O8">
    <cfRule type="cellIs" dxfId="82" priority="117" operator="equal">
      <formula>"✔実施"</formula>
    </cfRule>
    <cfRule type="cellIs" dxfId="81" priority="118" operator="equal">
      <formula>"未実施"</formula>
    </cfRule>
    <cfRule type="containsBlanks" dxfId="80" priority="119">
      <formula>LEN(TRIM(L8))=0</formula>
    </cfRule>
  </conditionalFormatting>
  <conditionalFormatting sqref="L16">
    <cfRule type="cellIs" dxfId="79" priority="75" operator="equal">
      <formula>"✔実施"</formula>
    </cfRule>
    <cfRule type="cellIs" dxfId="78" priority="76" operator="equal">
      <formula>"未実施"</formula>
    </cfRule>
    <cfRule type="containsBlanks" dxfId="77" priority="77">
      <formula>LEN(TRIM(L16))=0</formula>
    </cfRule>
  </conditionalFormatting>
  <conditionalFormatting sqref="O12">
    <cfRule type="cellIs" dxfId="76" priority="72" operator="equal">
      <formula>"✔実施"</formula>
    </cfRule>
    <cfRule type="cellIs" dxfId="75" priority="73" operator="equal">
      <formula>"未実施"</formula>
    </cfRule>
    <cfRule type="containsBlanks" dxfId="74" priority="74">
      <formula>LEN(TRIM(O12))=0</formula>
    </cfRule>
  </conditionalFormatting>
  <conditionalFormatting sqref="O16">
    <cfRule type="cellIs" dxfId="73" priority="69" operator="equal">
      <formula>"✔実施"</formula>
    </cfRule>
    <cfRule type="cellIs" dxfId="72" priority="70" operator="equal">
      <formula>"未実施"</formula>
    </cfRule>
    <cfRule type="containsBlanks" dxfId="71" priority="71">
      <formula>LEN(TRIM(O16))=0</formula>
    </cfRule>
  </conditionalFormatting>
  <conditionalFormatting sqref="O20">
    <cfRule type="cellIs" dxfId="70" priority="66" operator="equal">
      <formula>"✔実施"</formula>
    </cfRule>
    <cfRule type="cellIs" dxfId="69" priority="67" operator="equal">
      <formula>"未実施"</formula>
    </cfRule>
    <cfRule type="containsBlanks" dxfId="68" priority="68">
      <formula>LEN(TRIM(O20))=0</formula>
    </cfRule>
  </conditionalFormatting>
  <conditionalFormatting sqref="O24">
    <cfRule type="cellIs" dxfId="67" priority="63" operator="equal">
      <formula>"✔実施"</formula>
    </cfRule>
    <cfRule type="cellIs" dxfId="66" priority="64" operator="equal">
      <formula>"未実施"</formula>
    </cfRule>
    <cfRule type="containsBlanks" dxfId="65" priority="65">
      <formula>LEN(TRIM(O24))=0</formula>
    </cfRule>
  </conditionalFormatting>
  <conditionalFormatting sqref="R8">
    <cfRule type="cellIs" dxfId="64" priority="114" operator="equal">
      <formula>"✔実施"</formula>
    </cfRule>
    <cfRule type="cellIs" dxfId="63" priority="115" operator="equal">
      <formula>"未実施"</formula>
    </cfRule>
    <cfRule type="containsBlanks" dxfId="62" priority="116">
      <formula>LEN(TRIM(R8))=0</formula>
    </cfRule>
  </conditionalFormatting>
  <conditionalFormatting sqref="R12">
    <cfRule type="cellIs" dxfId="61" priority="60" operator="equal">
      <formula>"✔実施"</formula>
    </cfRule>
    <cfRule type="cellIs" dxfId="60" priority="61" operator="equal">
      <formula>"未実施"</formula>
    </cfRule>
    <cfRule type="containsBlanks" dxfId="59" priority="62">
      <formula>LEN(TRIM(R12))=0</formula>
    </cfRule>
  </conditionalFormatting>
  <conditionalFormatting sqref="U8">
    <cfRule type="cellIs" dxfId="58" priority="111" operator="equal">
      <formula>"✔実施"</formula>
    </cfRule>
    <cfRule type="cellIs" dxfId="57" priority="112" operator="equal">
      <formula>"未実施"</formula>
    </cfRule>
    <cfRule type="containsBlanks" dxfId="56" priority="113">
      <formula>LEN(TRIM(U8))=0</formula>
    </cfRule>
  </conditionalFormatting>
  <conditionalFormatting sqref="U12">
    <cfRule type="cellIs" dxfId="55" priority="57" operator="equal">
      <formula>"✔実施"</formula>
    </cfRule>
    <cfRule type="cellIs" dxfId="54" priority="58" operator="equal">
      <formula>"未実施"</formula>
    </cfRule>
    <cfRule type="containsBlanks" dxfId="53" priority="59">
      <formula>LEN(TRIM(U12))=0</formula>
    </cfRule>
  </conditionalFormatting>
  <conditionalFormatting sqref="U16">
    <cfRule type="cellIs" dxfId="52" priority="54" operator="equal">
      <formula>"✔実施"</formula>
    </cfRule>
    <cfRule type="cellIs" dxfId="51" priority="55" operator="equal">
      <formula>"未実施"</formula>
    </cfRule>
    <cfRule type="containsBlanks" dxfId="50" priority="56">
      <formula>LEN(TRIM(U16))=0</formula>
    </cfRule>
  </conditionalFormatting>
  <conditionalFormatting sqref="U20">
    <cfRule type="cellIs" dxfId="49" priority="51" operator="equal">
      <formula>"✔実施"</formula>
    </cfRule>
    <cfRule type="cellIs" dxfId="48" priority="52" operator="equal">
      <formula>"未実施"</formula>
    </cfRule>
    <cfRule type="containsBlanks" dxfId="47" priority="53">
      <formula>LEN(TRIM(U20))=0</formula>
    </cfRule>
  </conditionalFormatting>
  <conditionalFormatting sqref="U24">
    <cfRule type="cellIs" dxfId="46" priority="48" operator="equal">
      <formula>"✔実施"</formula>
    </cfRule>
    <cfRule type="cellIs" dxfId="45" priority="49" operator="equal">
      <formula>"未実施"</formula>
    </cfRule>
    <cfRule type="containsBlanks" dxfId="44" priority="50">
      <formula>LEN(TRIM(U24))=0</formula>
    </cfRule>
  </conditionalFormatting>
  <conditionalFormatting sqref="X8">
    <cfRule type="cellIs" dxfId="43" priority="108" operator="equal">
      <formula>"✔実施"</formula>
    </cfRule>
    <cfRule type="cellIs" dxfId="42" priority="109" operator="equal">
      <formula>"未実施"</formula>
    </cfRule>
    <cfRule type="containsBlanks" dxfId="41" priority="110">
      <formula>LEN(TRIM(X8))=0</formula>
    </cfRule>
  </conditionalFormatting>
  <conditionalFormatting sqref="X12">
    <cfRule type="cellIs" dxfId="40" priority="45" operator="equal">
      <formula>"✔実施"</formula>
    </cfRule>
    <cfRule type="cellIs" dxfId="39" priority="46" operator="equal">
      <formula>"未実施"</formula>
    </cfRule>
    <cfRule type="containsBlanks" dxfId="38" priority="47">
      <formula>LEN(TRIM(X12))=0</formula>
    </cfRule>
  </conditionalFormatting>
  <conditionalFormatting sqref="AA8">
    <cfRule type="cellIs" dxfId="37" priority="105" operator="equal">
      <formula>"✔実施"</formula>
    </cfRule>
    <cfRule type="cellIs" dxfId="36" priority="106" operator="equal">
      <formula>"未実施"</formula>
    </cfRule>
    <cfRule type="containsBlanks" dxfId="35" priority="107">
      <formula>LEN(TRIM(AA8))=0</formula>
    </cfRule>
  </conditionalFormatting>
  <conditionalFormatting sqref="AA12">
    <cfRule type="cellIs" dxfId="34" priority="42" operator="equal">
      <formula>"✔実施"</formula>
    </cfRule>
    <cfRule type="cellIs" dxfId="33" priority="43" operator="equal">
      <formula>"未実施"</formula>
    </cfRule>
    <cfRule type="containsBlanks" dxfId="32" priority="44">
      <formula>LEN(TRIM(AA12))=0</formula>
    </cfRule>
  </conditionalFormatting>
  <conditionalFormatting sqref="AD8">
    <cfRule type="cellIs" dxfId="31" priority="102" operator="equal">
      <formula>"記録有"</formula>
    </cfRule>
    <cfRule type="cellIs" dxfId="30" priority="103" operator="equal">
      <formula>"記録無"</formula>
    </cfRule>
    <cfRule type="containsBlanks" dxfId="29" priority="104">
      <formula>LEN(TRIM(AD8))=0</formula>
    </cfRule>
  </conditionalFormatting>
  <conditionalFormatting sqref="AD12">
    <cfRule type="cellIs" dxfId="28" priority="39" operator="equal">
      <formula>"記録有"</formula>
    </cfRule>
    <cfRule type="cellIs" dxfId="27" priority="40" operator="equal">
      <formula>"記録無"</formula>
    </cfRule>
    <cfRule type="containsBlanks" dxfId="26" priority="41">
      <formula>LEN(TRIM(AD12))=0</formula>
    </cfRule>
  </conditionalFormatting>
  <conditionalFormatting sqref="AD16">
    <cfRule type="cellIs" dxfId="25" priority="36" operator="equal">
      <formula>"記録有"</formula>
    </cfRule>
    <cfRule type="cellIs" dxfId="24" priority="37" operator="equal">
      <formula>"記録無"</formula>
    </cfRule>
    <cfRule type="containsBlanks" dxfId="23" priority="38">
      <formula>LEN(TRIM(AD16))=0</formula>
    </cfRule>
  </conditionalFormatting>
  <conditionalFormatting sqref="AD20">
    <cfRule type="cellIs" dxfId="22" priority="33" operator="equal">
      <formula>"記録有"</formula>
    </cfRule>
    <cfRule type="cellIs" dxfId="21" priority="34" operator="equal">
      <formula>"記録無"</formula>
    </cfRule>
    <cfRule type="containsBlanks" dxfId="20" priority="35">
      <formula>LEN(TRIM(AD20))=0</formula>
    </cfRule>
  </conditionalFormatting>
  <conditionalFormatting sqref="AD24">
    <cfRule type="cellIs" dxfId="19" priority="30" operator="equal">
      <formula>"記録有"</formula>
    </cfRule>
    <cfRule type="cellIs" dxfId="18" priority="31" operator="equal">
      <formula>"記録無"</formula>
    </cfRule>
    <cfRule type="containsBlanks" dxfId="17" priority="32">
      <formula>LEN(TRIM(AD24))=0</formula>
    </cfRule>
  </conditionalFormatting>
  <dataValidations xWindow="543" yWindow="659" count="9">
    <dataValidation type="list" allowBlank="1" showInputMessage="1" showErrorMessage="1" error="正しい値を選択してください。" promptTitle="検査の実施" prompt="✔実施、未実施のいずれかを選択してください。" sqref="F8 F16 F12 F20 F24" xr:uid="{55C80A9B-890A-43A3-850B-1A7140503A35}">
      <formula1>"　,✔実施,未実施"</formula1>
    </dataValidation>
    <dataValidation type="list" allowBlank="1" showInputMessage="1" showErrorMessage="1" error="正しい値を選択してください。" promptTitle="残留塩素濃度測定" prompt="✔実施、未実施のいずれかを選択してください。" sqref="I12 I8 I16 I20" xr:uid="{B4EB2123-3662-4A8A-8182-6275DA19B41C}">
      <formula1>"　,✔実施,未実施"</formula1>
    </dataValidation>
    <dataValidation type="list" allowBlank="1" showInputMessage="1" showErrorMessage="1" error="正しい値を選択してください。" promptTitle="換水" prompt="✔実施、未実施のいずれかを選択してください。" sqref="L8 L16" xr:uid="{004220ED-8972-4764-80D7-92C97A8B30D5}">
      <formula1>"　,✔実施,未実施"</formula1>
    </dataValidation>
    <dataValidation type="list" allowBlank="1" showInputMessage="1" showErrorMessage="1" error="正しい値を選択してください。" promptTitle="清掃" prompt="✔実施、未実施のいずれかを選択してください。" sqref="O8 O12 O16 O20 O24" xr:uid="{DD11411D-9BFE-40C3-B7DF-7860E9CF25E9}">
      <formula1>"　,✔実施,未実施"</formula1>
    </dataValidation>
    <dataValidation type="list" allowBlank="1" showInputMessage="1" showErrorMessage="1" error="正しい値を選択してください。" promptTitle="配管の洗浄・消毒" prompt="✔実施、未実施のいずれかを選択してください。" sqref="R8 R12" xr:uid="{C6E9DE1C-E296-4770-B198-C4124D4B9F6C}">
      <formula1>"　,✔実施,未実施"</formula1>
    </dataValidation>
    <dataValidation type="list" allowBlank="1" showInputMessage="1" showErrorMessage="1" error="正しい値を選択してください。" promptTitle="貯湯槽の点検・洗浄" prompt="✔実施、未実施のいずれかを選択してください。" sqref="U8 U12 U16 U20 U24" xr:uid="{4FDD9951-BA9F-4EF8-BAA9-5FF28F5BC140}">
      <formula1>"　,✔実施,未実施"</formula1>
    </dataValidation>
    <dataValidation type="list" allowBlank="1" showInputMessage="1" showErrorMessage="1" error="正しい値を選択してください。" promptTitle="ろ過器の洗浄・消毒" prompt="✔実施、未実施のいずれかを選択してください。" sqref="X8 X12" xr:uid="{C0F46A38-8F87-4B54-B8D7-9C89F6294766}">
      <formula1>"　,✔実施,未実施"</formula1>
    </dataValidation>
    <dataValidation type="list" allowBlank="1" showInputMessage="1" showErrorMessage="1" error="正しい値を選択してください。" promptTitle="集毛器の洗浄・消毒" prompt="✔実施、未実施のいずれかを選択してください。" sqref="AA8 AA12" xr:uid="{B640CBAE-8A7A-4422-BB8E-DDEF4E0A4E46}">
      <formula1>"　,✔実施,未実施"</formula1>
    </dataValidation>
    <dataValidation type="list" allowBlank="1" showInputMessage="1" showErrorMessage="1" error="正しい値を選択してください。" promptTitle="記録の管理" prompt="記録あり、記録なしのいずれかを選択してください。" sqref="AD8 AD12 AD16 AD20 AD24" xr:uid="{C5C8452C-E857-4D04-A03E-FFEAD1D86988}">
      <formula1>"　,記録有,記録無"</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D51B7-BF6B-4C64-A024-B65B89809FED}">
  <sheetPr codeName="Sheet8">
    <pageSetUpPr fitToPage="1"/>
  </sheetPr>
  <dimension ref="A1:E24"/>
  <sheetViews>
    <sheetView view="pageBreakPreview" zoomScale="80" zoomScaleNormal="69" zoomScaleSheetLayoutView="80" workbookViewId="0"/>
  </sheetViews>
  <sheetFormatPr defaultRowHeight="13.3" x14ac:dyDescent="0.25"/>
  <cols>
    <col min="1" max="1" width="6.15234375" customWidth="1"/>
    <col min="2" max="2" width="44.15234375" style="287" customWidth="1"/>
    <col min="3" max="3" width="90.15234375" style="287" customWidth="1"/>
    <col min="4" max="4" width="43.61328125" style="288" customWidth="1"/>
    <col min="5" max="5" width="18" style="287" customWidth="1"/>
  </cols>
  <sheetData>
    <row r="1" spans="1:5" ht="23.15" x14ac:dyDescent="0.25">
      <c r="A1" s="290"/>
      <c r="B1" s="321"/>
      <c r="C1" s="321"/>
      <c r="D1" s="322"/>
      <c r="E1" s="297" t="s">
        <v>894</v>
      </c>
    </row>
    <row r="2" spans="1:5" ht="35.6" x14ac:dyDescent="0.25">
      <c r="A2" s="290"/>
      <c r="B2" s="323" t="s">
        <v>895</v>
      </c>
      <c r="C2" s="324"/>
      <c r="D2" s="325"/>
      <c r="E2" s="326"/>
    </row>
    <row r="3" spans="1:5" ht="24.75" customHeight="1" x14ac:dyDescent="0.25">
      <c r="A3" s="290"/>
      <c r="B3" s="324"/>
      <c r="C3" s="362" t="s">
        <v>928</v>
      </c>
      <c r="D3" s="373">
        <f>'自主点検表（運営管理）'!C11</f>
        <v>0</v>
      </c>
      <c r="E3" s="374"/>
    </row>
    <row r="4" spans="1:5" ht="18.899999999999999" thickBot="1" x14ac:dyDescent="0.3">
      <c r="A4" s="290"/>
      <c r="B4" s="326"/>
      <c r="C4" s="326"/>
      <c r="D4" s="325"/>
      <c r="E4" s="326"/>
    </row>
    <row r="5" spans="1:5" ht="33" customHeight="1" thickBot="1" x14ac:dyDescent="0.3">
      <c r="A5" s="290"/>
      <c r="B5" s="930" t="s">
        <v>896</v>
      </c>
      <c r="C5" s="931"/>
      <c r="D5" s="327" t="s">
        <v>897</v>
      </c>
      <c r="E5" s="328" t="s">
        <v>898</v>
      </c>
    </row>
    <row r="6" spans="1:5" ht="30" customHeight="1" x14ac:dyDescent="0.25">
      <c r="A6" s="290"/>
      <c r="B6" s="932" t="s">
        <v>914</v>
      </c>
      <c r="C6" s="933"/>
      <c r="D6" s="367"/>
      <c r="E6" s="941"/>
    </row>
    <row r="7" spans="1:5" ht="30" customHeight="1" x14ac:dyDescent="0.25">
      <c r="A7" s="290"/>
      <c r="B7" s="932" t="s">
        <v>915</v>
      </c>
      <c r="C7" s="936"/>
      <c r="D7" s="367"/>
      <c r="E7" s="942"/>
    </row>
    <row r="8" spans="1:5" ht="30" customHeight="1" x14ac:dyDescent="0.25">
      <c r="A8" s="290"/>
      <c r="B8" s="934" t="s">
        <v>916</v>
      </c>
      <c r="C8" s="935"/>
      <c r="D8" s="368"/>
      <c r="E8" s="939"/>
    </row>
    <row r="9" spans="1:5" ht="30" customHeight="1" x14ac:dyDescent="0.25">
      <c r="A9" s="290"/>
      <c r="B9" s="937" t="s">
        <v>915</v>
      </c>
      <c r="C9" s="938"/>
      <c r="D9" s="369"/>
      <c r="E9" s="940"/>
    </row>
    <row r="10" spans="1:5" ht="30" customHeight="1" x14ac:dyDescent="0.25">
      <c r="A10" s="290"/>
      <c r="B10" s="932" t="s">
        <v>899</v>
      </c>
      <c r="C10" s="933"/>
      <c r="D10" s="367"/>
      <c r="E10" s="360"/>
    </row>
    <row r="11" spans="1:5" ht="30" customHeight="1" x14ac:dyDescent="0.25">
      <c r="A11" s="290"/>
      <c r="B11" s="934" t="s">
        <v>917</v>
      </c>
      <c r="C11" s="935"/>
      <c r="D11" s="368"/>
      <c r="E11" s="939"/>
    </row>
    <row r="12" spans="1:5" ht="30" customHeight="1" x14ac:dyDescent="0.25">
      <c r="A12" s="290"/>
      <c r="B12" s="952" t="s">
        <v>923</v>
      </c>
      <c r="C12" s="953"/>
      <c r="D12" s="367"/>
      <c r="E12" s="940"/>
    </row>
    <row r="13" spans="1:5" ht="30" customHeight="1" x14ac:dyDescent="0.25">
      <c r="A13" s="290"/>
      <c r="B13" s="932" t="s">
        <v>918</v>
      </c>
      <c r="C13" s="933"/>
      <c r="D13" s="361"/>
      <c r="E13" s="939"/>
    </row>
    <row r="14" spans="1:5" ht="30" customHeight="1" x14ac:dyDescent="0.25">
      <c r="A14" s="290"/>
      <c r="B14" s="954" t="s">
        <v>920</v>
      </c>
      <c r="C14" s="955"/>
      <c r="D14" s="367"/>
      <c r="E14" s="949"/>
    </row>
    <row r="15" spans="1:5" ht="30" customHeight="1" x14ac:dyDescent="0.25">
      <c r="A15" s="290"/>
      <c r="B15" s="954" t="s">
        <v>921</v>
      </c>
      <c r="C15" s="955"/>
      <c r="D15" s="367"/>
      <c r="E15" s="949"/>
    </row>
    <row r="16" spans="1:5" ht="30" customHeight="1" x14ac:dyDescent="0.25">
      <c r="A16" s="290"/>
      <c r="B16" s="954" t="s">
        <v>922</v>
      </c>
      <c r="C16" s="955"/>
      <c r="D16" s="367"/>
      <c r="E16" s="949"/>
    </row>
    <row r="17" spans="1:5" ht="30" customHeight="1" x14ac:dyDescent="0.25">
      <c r="A17" s="290"/>
      <c r="B17" s="952" t="s">
        <v>919</v>
      </c>
      <c r="C17" s="953"/>
      <c r="D17" s="369"/>
      <c r="E17" s="940"/>
    </row>
    <row r="18" spans="1:5" ht="60" customHeight="1" x14ac:dyDescent="0.25">
      <c r="A18" s="290"/>
      <c r="B18" s="937" t="s">
        <v>924</v>
      </c>
      <c r="C18" s="950"/>
      <c r="D18" s="369"/>
      <c r="E18" s="360"/>
    </row>
    <row r="19" spans="1:5" ht="90" customHeight="1" x14ac:dyDescent="0.25">
      <c r="A19" s="290"/>
      <c r="B19" s="943" t="s">
        <v>925</v>
      </c>
      <c r="C19" s="951"/>
      <c r="D19" s="366"/>
      <c r="E19" s="360"/>
    </row>
    <row r="20" spans="1:5" ht="60" customHeight="1" x14ac:dyDescent="0.25">
      <c r="A20" s="290"/>
      <c r="B20" s="943" t="s">
        <v>926</v>
      </c>
      <c r="C20" s="944"/>
      <c r="D20" s="366"/>
      <c r="E20" s="363"/>
    </row>
    <row r="21" spans="1:5" ht="60" customHeight="1" x14ac:dyDescent="0.25">
      <c r="A21" s="290"/>
      <c r="B21" s="945" t="s">
        <v>900</v>
      </c>
      <c r="C21" s="946"/>
      <c r="D21" s="366"/>
      <c r="E21" s="364"/>
    </row>
    <row r="22" spans="1:5" ht="60" customHeight="1" thickBot="1" x14ac:dyDescent="0.3">
      <c r="A22" s="290"/>
      <c r="B22" s="947" t="s">
        <v>927</v>
      </c>
      <c r="C22" s="948"/>
      <c r="D22" s="370"/>
      <c r="E22" s="365"/>
    </row>
    <row r="23" spans="1:5" ht="18.45" x14ac:dyDescent="0.25">
      <c r="A23" s="290"/>
      <c r="B23" s="321"/>
      <c r="C23" s="321"/>
      <c r="D23" s="322"/>
      <c r="E23" s="321"/>
    </row>
    <row r="24" spans="1:5" s="288" customFormat="1" ht="31.5" customHeight="1" x14ac:dyDescent="0.25">
      <c r="A24" s="290"/>
      <c r="B24" s="329" t="s">
        <v>901</v>
      </c>
      <c r="C24" s="330"/>
      <c r="D24" s="322"/>
      <c r="E24" s="321"/>
    </row>
  </sheetData>
  <mergeCells count="22">
    <mergeCell ref="E8:E9"/>
    <mergeCell ref="E6:E7"/>
    <mergeCell ref="B20:C20"/>
    <mergeCell ref="B21:C21"/>
    <mergeCell ref="B22:C22"/>
    <mergeCell ref="E13:E17"/>
    <mergeCell ref="E11:E12"/>
    <mergeCell ref="B13:C13"/>
    <mergeCell ref="B18:C18"/>
    <mergeCell ref="B19:C19"/>
    <mergeCell ref="B12:C12"/>
    <mergeCell ref="B14:C14"/>
    <mergeCell ref="B15:C15"/>
    <mergeCell ref="B16:C16"/>
    <mergeCell ref="B17:C17"/>
    <mergeCell ref="B5:C5"/>
    <mergeCell ref="B6:C6"/>
    <mergeCell ref="B8:C8"/>
    <mergeCell ref="B10:C10"/>
    <mergeCell ref="B11:C11"/>
    <mergeCell ref="B7:C7"/>
    <mergeCell ref="B9:C9"/>
  </mergeCells>
  <phoneticPr fontId="12"/>
  <conditionalFormatting sqref="D6:D7">
    <cfRule type="containsText" dxfId="16" priority="78" operator="containsText" text="いる">
      <formula>NOT(ISERROR(SEARCH("いる",D6)))</formula>
    </cfRule>
    <cfRule type="containsBlanks" dxfId="15" priority="116">
      <formula>LEN(TRIM(D6))=0</formula>
    </cfRule>
  </conditionalFormatting>
  <conditionalFormatting sqref="D6:D12">
    <cfRule type="containsText" dxfId="14" priority="9" operator="containsText" text="いない">
      <formula>NOT(ISERROR(SEARCH("いない",D6)))</formula>
    </cfRule>
  </conditionalFormatting>
  <conditionalFormatting sqref="D7">
    <cfRule type="containsText" dxfId="13" priority="77" operator="containsText" text="非該当">
      <formula>NOT(ISERROR(SEARCH("非該当",D7)))</formula>
    </cfRule>
  </conditionalFormatting>
  <conditionalFormatting sqref="D8:D11">
    <cfRule type="containsText" dxfId="12" priority="15" operator="containsText" text="いる">
      <formula>NOT(ISERROR(SEARCH("いる",D8)))</formula>
    </cfRule>
    <cfRule type="containsBlanks" dxfId="11" priority="16">
      <formula>LEN(TRIM(D8))=0</formula>
    </cfRule>
  </conditionalFormatting>
  <conditionalFormatting sqref="D9">
    <cfRule type="containsText" dxfId="10" priority="14" operator="containsText" text="非該当">
      <formula>NOT(ISERROR(SEARCH("非該当",D9)))</formula>
    </cfRule>
  </conditionalFormatting>
  <conditionalFormatting sqref="D12">
    <cfRule type="containsText" dxfId="9" priority="10" operator="containsText" text="非該当">
      <formula>NOT(ISERROR(SEARCH("非該当",D12)))</formula>
    </cfRule>
    <cfRule type="containsText" dxfId="8" priority="11" operator="containsText" text="いる">
      <formula>NOT(ISERROR(SEARCH("いる",D12)))</formula>
    </cfRule>
    <cfRule type="containsBlanks" dxfId="7" priority="12">
      <formula>LEN(TRIM(D12))=0</formula>
    </cfRule>
  </conditionalFormatting>
  <conditionalFormatting sqref="D14:D21">
    <cfRule type="containsText" dxfId="6" priority="7" operator="containsText" text="いる">
      <formula>NOT(ISERROR(SEARCH("いる",D14)))</formula>
    </cfRule>
    <cfRule type="containsBlanks" dxfId="5" priority="8">
      <formula>LEN(TRIM(D14))=0</formula>
    </cfRule>
  </conditionalFormatting>
  <conditionalFormatting sqref="D14:D22">
    <cfRule type="containsText" dxfId="4" priority="1" operator="containsText" text="いない">
      <formula>NOT(ISERROR(SEARCH("いない",D14)))</formula>
    </cfRule>
  </conditionalFormatting>
  <conditionalFormatting sqref="D17">
    <cfRule type="containsText" dxfId="3" priority="6" operator="containsText" text="非該当">
      <formula>NOT(ISERROR(SEARCH("非該当",D17)))</formula>
    </cfRule>
  </conditionalFormatting>
  <conditionalFormatting sqref="D22">
    <cfRule type="containsText" dxfId="2" priority="2" operator="containsText" text="非該当">
      <formula>NOT(ISERROR(SEARCH("非該当",D22)))</formula>
    </cfRule>
    <cfRule type="containsText" dxfId="1" priority="3" operator="containsText" text="いる">
      <formula>NOT(ISERROR(SEARCH("いる",D22)))</formula>
    </cfRule>
    <cfRule type="containsBlanks" dxfId="0" priority="4">
      <formula>LEN(TRIM(D22))=0</formula>
    </cfRule>
  </conditionalFormatting>
  <dataValidations count="2">
    <dataValidation type="list" allowBlank="1" showInputMessage="1" showErrorMessage="1" sqref="D6 D14:D16 D8 D10:D11 D18:D21" xr:uid="{5F93FD6E-2AC9-416B-8D2B-C49FBD2D3E6D}">
      <formula1>"いる,いない"</formula1>
    </dataValidation>
    <dataValidation type="list" allowBlank="1" showInputMessage="1" showErrorMessage="1" sqref="D7 D9 D12 D17 D22" xr:uid="{824F1A49-17F7-4B06-BEEA-8745BA416C1F}">
      <formula1>"いる,いない,非該当"</formula1>
    </dataValidation>
  </dataValidations>
  <printOptions horizontalCentered="1"/>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運営管理チェックリスト</vt:lpstr>
      <vt:lpstr>はじめに </vt:lpstr>
      <vt:lpstr>自主点検表（運営管理）</vt:lpstr>
      <vt:lpstr>自主点検結果確認シート</vt:lpstr>
      <vt:lpstr>別紙１「勤務表」</vt:lpstr>
      <vt:lpstr>別紙２「安全確認」</vt:lpstr>
      <vt:lpstr>別紙３「入浴設備」</vt:lpstr>
      <vt:lpstr>別紙４「調理業務の管理」</vt:lpstr>
      <vt:lpstr>自主点検結果確認シート!Print_Area</vt:lpstr>
      <vt:lpstr>'自主点検表（運営管理）'!Print_Area</vt:lpstr>
      <vt:lpstr>別紙１「勤務表」!Print_Area</vt:lpstr>
      <vt:lpstr>別紙２「安全確認」!Print_Area</vt:lpstr>
      <vt:lpstr>別紙３「入浴設備」!Print_Area</vt:lpstr>
      <vt:lpstr>別紙４「調理業務の管理」!Print_Area</vt:lpstr>
      <vt:lpstr>自主点検結果確認シート!Print_Titles</vt:lpstr>
      <vt:lpstr>'自主点検表（運営管理）'!Print_Titles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茂木優寿</cp:lastModifiedBy>
  <cp:lastPrinted>2024-05-09T02:01:39Z</cp:lastPrinted>
  <dcterms:created xsi:type="dcterms:W3CDTF">2012-10-03T05:01:01Z</dcterms:created>
  <dcterms:modified xsi:type="dcterms:W3CDTF">2024-05-13T05:53:34Z</dcterms:modified>
</cp:coreProperties>
</file>