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ThisWorkbook" defaultThemeVersion="124226"/>
  <mc:AlternateContent xmlns:mc="http://schemas.openxmlformats.org/markup-compatibility/2006">
    <mc:Choice Requires="x15">
      <x15ac:absPath xmlns:x15ac="http://schemas.microsoft.com/office/spreadsheetml/2010/11/ac" url="Z:\感染症対策課\R03年度\01企画・宿泊療養担当\50補助金\補助金要綱\令和3年度要綱（埼玉県）\ホームページ掲載資料\記入例\作業中\"/>
    </mc:Choice>
  </mc:AlternateContent>
  <xr:revisionPtr revIDLastSave="0" documentId="13_ncr:101_{A9D711D1-B21A-46A2-929C-D6AEE9EB0590}" xr6:coauthVersionLast="36" xr6:coauthVersionMax="36" xr10:uidLastSave="{00000000-0000-0000-0000-000000000000}"/>
  <bookViews>
    <workbookView xWindow="0" yWindow="0" windowWidth="19200" windowHeight="11610" tabRatio="845" xr2:uid="{00000000-000D-0000-FFFF-FFFF00000000}"/>
  </bookViews>
  <sheets>
    <sheet name="担当者名簿" sheetId="17" r:id="rId1"/>
    <sheet name="交付申請変更理由書（別紙１補足資料）" sheetId="26" r:id="rId2"/>
    <sheet name="計画書" sheetId="25" r:id="rId3"/>
    <sheet name="所要額調書" sheetId="24" r:id="rId4"/>
    <sheet name="初度設備" sheetId="14" r:id="rId5"/>
    <sheet name="明細（１）入院" sheetId="18" r:id="rId6"/>
    <sheet name="明細（２）帰・接" sheetId="19" r:id="rId7"/>
    <sheet name="明細（３）検査" sheetId="20" r:id="rId8"/>
    <sheet name="明細（４）重点" sheetId="21" r:id="rId9"/>
    <sheet name="明細（５）救・周・小" sheetId="22" r:id="rId10"/>
  </sheets>
  <definedNames>
    <definedName name="_xlnm.Print_Area" localSheetId="2">計画書!$A$1:$G$89</definedName>
    <definedName name="_xlnm.Print_Area" localSheetId="4">初度設備!$A$1:$M$39</definedName>
    <definedName name="_xlnm.Print_Area" localSheetId="3">所要額調書!$A$1:$K$25</definedName>
    <definedName name="_xlnm.Print_Area" localSheetId="5">'明細（１）入院'!$A$1:$L$19</definedName>
    <definedName name="_xlnm.Print_Area" localSheetId="6">'明細（２）帰・接'!$A$1:$L$16</definedName>
    <definedName name="_xlnm.Print_Area" localSheetId="7">'明細（３）検査'!$A$1:$M$21</definedName>
    <definedName name="_xlnm.Print_Area" localSheetId="8">'明細（４）重点'!$A$1:$L$18</definedName>
    <definedName name="_xlnm.Print_Area" localSheetId="9">'明細（５）救・周・小'!$A$1:$L$24</definedName>
  </definedNames>
  <calcPr calcId="191029"/>
</workbook>
</file>

<file path=xl/calcChain.xml><?xml version="1.0" encoding="utf-8"?>
<calcChain xmlns="http://schemas.openxmlformats.org/spreadsheetml/2006/main">
  <c r="C10" i="26" l="1"/>
  <c r="K8" i="18" l="1"/>
  <c r="F37" i="25" l="1"/>
  <c r="F38" i="25"/>
  <c r="J19" i="22" l="1"/>
  <c r="K19" i="22"/>
  <c r="H8" i="22"/>
  <c r="F8" i="22"/>
  <c r="K10" i="19" l="1"/>
  <c r="K8" i="22"/>
  <c r="J8" i="22"/>
  <c r="F52" i="25" s="1"/>
  <c r="E52" i="25"/>
  <c r="E53" i="25"/>
  <c r="F35" i="14" l="1"/>
  <c r="E60" i="25" l="1"/>
  <c r="E56" i="25"/>
  <c r="E34" i="25"/>
  <c r="E62" i="25" l="1"/>
  <c r="E58" i="25"/>
  <c r="E57" i="25"/>
  <c r="E55" i="25"/>
  <c r="E54" i="25"/>
  <c r="E50" i="25"/>
  <c r="E49" i="25"/>
  <c r="E48" i="25"/>
  <c r="E47" i="25"/>
  <c r="E46" i="25"/>
  <c r="E45" i="25"/>
  <c r="E44" i="25"/>
  <c r="E38" i="25"/>
  <c r="E37" i="25"/>
  <c r="E36" i="25"/>
  <c r="E35" i="25"/>
  <c r="E33" i="25"/>
  <c r="E32" i="25"/>
  <c r="E31" i="25"/>
  <c r="E30" i="25"/>
  <c r="E29" i="25"/>
  <c r="E17" i="24" l="1"/>
  <c r="F22" i="14" l="1"/>
  <c r="F9" i="14"/>
  <c r="J17" i="20" l="1"/>
  <c r="J16" i="20"/>
  <c r="J15" i="20"/>
  <c r="J14" i="20"/>
  <c r="J13" i="20"/>
  <c r="J12" i="20"/>
  <c r="J11" i="20"/>
  <c r="J10" i="20"/>
  <c r="J9" i="20"/>
  <c r="J8" i="20"/>
  <c r="F17" i="20"/>
  <c r="K17" i="20" s="1"/>
  <c r="F16" i="20"/>
  <c r="K16" i="20" s="1"/>
  <c r="F15" i="20"/>
  <c r="K15" i="20" s="1"/>
  <c r="F14" i="20"/>
  <c r="K14" i="20" s="1"/>
  <c r="F13" i="20"/>
  <c r="K13" i="20" s="1"/>
  <c r="F12" i="20"/>
  <c r="K12" i="20" s="1"/>
  <c r="F11" i="20"/>
  <c r="K11" i="20" s="1"/>
  <c r="F10" i="20"/>
  <c r="K10" i="20" s="1"/>
  <c r="F9" i="20"/>
  <c r="K9" i="20" s="1"/>
  <c r="F8" i="20"/>
  <c r="K8" i="20" s="1"/>
  <c r="K18" i="20" l="1"/>
  <c r="I14" i="24" s="1"/>
  <c r="F18" i="20"/>
  <c r="J18" i="20"/>
  <c r="H12" i="19"/>
  <c r="J12" i="19" s="1"/>
  <c r="D14" i="24" l="1"/>
  <c r="F14" i="24" s="1"/>
  <c r="G14" i="24"/>
  <c r="H14" i="24"/>
  <c r="J14" i="24" l="1"/>
  <c r="K14" i="24" s="1"/>
  <c r="D21" i="14"/>
  <c r="F34" i="14"/>
  <c r="D34" i="14"/>
  <c r="H33" i="14"/>
  <c r="J33" i="14" s="1"/>
  <c r="L32" i="14"/>
  <c r="H32" i="14"/>
  <c r="J32" i="14" s="1"/>
  <c r="H31" i="14"/>
  <c r="J31" i="14" s="1"/>
  <c r="L30" i="14"/>
  <c r="H30" i="14"/>
  <c r="J30" i="14" s="1"/>
  <c r="H29" i="14"/>
  <c r="J29" i="14" s="1"/>
  <c r="L28" i="14"/>
  <c r="H28" i="14"/>
  <c r="J28" i="14" s="1"/>
  <c r="H27" i="14"/>
  <c r="J27" i="14" s="1"/>
  <c r="L26" i="14"/>
  <c r="H26" i="14"/>
  <c r="J26" i="14" s="1"/>
  <c r="H25" i="14"/>
  <c r="J25" i="14" s="1"/>
  <c r="L24" i="14"/>
  <c r="H24" i="14"/>
  <c r="J24" i="14" s="1"/>
  <c r="H23" i="14"/>
  <c r="J23" i="14" s="1"/>
  <c r="H22" i="14"/>
  <c r="J22" i="14" s="1"/>
  <c r="H20" i="14"/>
  <c r="J20" i="14" s="1"/>
  <c r="H19" i="14"/>
  <c r="J19" i="14" s="1"/>
  <c r="H18" i="14"/>
  <c r="J18" i="14" s="1"/>
  <c r="H17" i="14"/>
  <c r="J17" i="14" s="1"/>
  <c r="H16" i="14"/>
  <c r="J16" i="14" s="1"/>
  <c r="H15" i="14"/>
  <c r="J15" i="14" s="1"/>
  <c r="H14" i="14"/>
  <c r="J14" i="14" s="1"/>
  <c r="H13" i="14"/>
  <c r="J13" i="14" s="1"/>
  <c r="H12" i="14"/>
  <c r="J12" i="14" s="1"/>
  <c r="H11" i="14"/>
  <c r="J11" i="14" s="1"/>
  <c r="H10" i="14"/>
  <c r="J10" i="14" s="1"/>
  <c r="H9" i="14"/>
  <c r="J9" i="14" s="1"/>
  <c r="D35" i="14" l="1"/>
  <c r="J21" i="14"/>
  <c r="F28" i="25" s="1"/>
  <c r="J34" i="14"/>
  <c r="F51" i="25" s="1"/>
  <c r="K22" i="14" l="1"/>
  <c r="K34" i="14" s="1"/>
  <c r="K9" i="14"/>
  <c r="K21" i="14" s="1"/>
  <c r="K35" i="14" s="1"/>
  <c r="J35" i="14"/>
  <c r="L22" i="14"/>
  <c r="G11" i="24" l="1"/>
  <c r="D11" i="24"/>
  <c r="L34" i="14"/>
  <c r="L35" i="14" s="1"/>
  <c r="I11" i="24" s="1"/>
  <c r="J11" i="24" s="1"/>
  <c r="K11" i="24" s="1"/>
  <c r="F11" i="24" l="1"/>
  <c r="H18" i="22"/>
  <c r="J18" i="22" s="1"/>
  <c r="F18" i="22"/>
  <c r="K18" i="22" s="1"/>
  <c r="J16" i="22"/>
  <c r="F16" i="22"/>
  <c r="K16" i="22" s="1"/>
  <c r="H14" i="22"/>
  <c r="J14" i="22" s="1"/>
  <c r="H13" i="22"/>
  <c r="J13" i="22" s="1"/>
  <c r="F13" i="22"/>
  <c r="J12" i="22"/>
  <c r="F12" i="22"/>
  <c r="H11" i="22"/>
  <c r="J11" i="22" s="1"/>
  <c r="H10" i="22"/>
  <c r="J10" i="22" s="1"/>
  <c r="F10" i="22"/>
  <c r="H9" i="22"/>
  <c r="J9" i="22" s="1"/>
  <c r="F9" i="22"/>
  <c r="H14" i="21"/>
  <c r="J14" i="21" s="1"/>
  <c r="F14" i="21"/>
  <c r="H13" i="21"/>
  <c r="J13" i="21" s="1"/>
  <c r="F13" i="21"/>
  <c r="H12" i="21"/>
  <c r="J12" i="21" s="1"/>
  <c r="F12" i="21"/>
  <c r="H11" i="21"/>
  <c r="J11" i="21" s="1"/>
  <c r="F11" i="21"/>
  <c r="H10" i="21"/>
  <c r="J10" i="21" s="1"/>
  <c r="F10" i="21"/>
  <c r="H9" i="21"/>
  <c r="F9" i="21"/>
  <c r="H8" i="21"/>
  <c r="J8" i="21" s="1"/>
  <c r="F8" i="21"/>
  <c r="H18" i="20"/>
  <c r="K12" i="19"/>
  <c r="H11" i="19"/>
  <c r="J11" i="19" s="1"/>
  <c r="F11" i="19"/>
  <c r="H10" i="19"/>
  <c r="J10" i="19" s="1"/>
  <c r="F10" i="19"/>
  <c r="H9" i="19"/>
  <c r="J9" i="19" s="1"/>
  <c r="F9" i="19"/>
  <c r="J8" i="19"/>
  <c r="F34" i="25" s="1"/>
  <c r="F8" i="19"/>
  <c r="H15" i="21" l="1"/>
  <c r="F53" i="25"/>
  <c r="K13" i="21"/>
  <c r="F49" i="25"/>
  <c r="F36" i="25"/>
  <c r="K9" i="19"/>
  <c r="K13" i="19" s="1"/>
  <c r="I13" i="24" s="1"/>
  <c r="F35" i="25"/>
  <c r="K8" i="21"/>
  <c r="F44" i="25"/>
  <c r="F15" i="21"/>
  <c r="K14" i="21"/>
  <c r="F50" i="25"/>
  <c r="K9" i="22"/>
  <c r="K10" i="22"/>
  <c r="F54" i="25"/>
  <c r="K14" i="22"/>
  <c r="F58" i="25"/>
  <c r="F60" i="25"/>
  <c r="F62" i="25"/>
  <c r="K8" i="19"/>
  <c r="K11" i="19"/>
  <c r="J9" i="21"/>
  <c r="J15" i="21" s="1"/>
  <c r="K10" i="21"/>
  <c r="F46" i="25"/>
  <c r="K11" i="21"/>
  <c r="F47" i="25"/>
  <c r="K12" i="21"/>
  <c r="F48" i="25"/>
  <c r="K11" i="22"/>
  <c r="F55" i="25"/>
  <c r="K12" i="22"/>
  <c r="F56" i="25"/>
  <c r="F57" i="25"/>
  <c r="K13" i="22"/>
  <c r="F13" i="19"/>
  <c r="F19" i="22"/>
  <c r="H19" i="22"/>
  <c r="J13" i="19"/>
  <c r="H12" i="18"/>
  <c r="J12" i="18" s="1"/>
  <c r="H11" i="18"/>
  <c r="J11" i="18" s="1"/>
  <c r="F11" i="18"/>
  <c r="K11" i="18" s="1"/>
  <c r="H10" i="18"/>
  <c r="J10" i="18" s="1"/>
  <c r="F10" i="18"/>
  <c r="H9" i="18"/>
  <c r="F9" i="18"/>
  <c r="H8" i="18"/>
  <c r="J8" i="18" s="1"/>
  <c r="F8" i="18"/>
  <c r="F13" i="18" l="1"/>
  <c r="H12" i="24" s="1"/>
  <c r="K10" i="18"/>
  <c r="F33" i="25"/>
  <c r="F31" i="25"/>
  <c r="F32" i="25"/>
  <c r="I16" i="24"/>
  <c r="F29" i="25"/>
  <c r="D13" i="24"/>
  <c r="F13" i="24" s="1"/>
  <c r="G13" i="24"/>
  <c r="G15" i="24"/>
  <c r="D15" i="24"/>
  <c r="F15" i="24" s="1"/>
  <c r="G16" i="24"/>
  <c r="D16" i="24"/>
  <c r="F16" i="24" s="1"/>
  <c r="H13" i="24"/>
  <c r="K9" i="21"/>
  <c r="K15" i="21" s="1"/>
  <c r="I15" i="24" s="1"/>
  <c r="F45" i="25"/>
  <c r="K12" i="18"/>
  <c r="H16" i="24"/>
  <c r="H15" i="24"/>
  <c r="J9" i="18"/>
  <c r="K9" i="18" l="1"/>
  <c r="F30" i="25"/>
  <c r="F63" i="25" s="1"/>
  <c r="J13" i="24"/>
  <c r="K13" i="24" s="1"/>
  <c r="J13" i="18"/>
  <c r="J16" i="24"/>
  <c r="K16" i="24" s="1"/>
  <c r="J15" i="24"/>
  <c r="K15" i="24" s="1"/>
  <c r="K13" i="18"/>
  <c r="I12" i="24" s="1"/>
  <c r="G12" i="24" l="1"/>
  <c r="G17" i="24" s="1"/>
  <c r="D12" i="24"/>
  <c r="F12" i="24" l="1"/>
  <c r="D17" i="24"/>
  <c r="J12" i="24" l="1"/>
  <c r="K12" i="24" s="1"/>
  <c r="F17" i="24"/>
  <c r="L19" i="14"/>
  <c r="L17" i="14"/>
  <c r="L15" i="14"/>
  <c r="L13" i="14"/>
  <c r="L11" i="14"/>
  <c r="L9" i="14" l="1"/>
  <c r="F21" i="14"/>
  <c r="L21" i="14" l="1"/>
  <c r="H11" i="24" l="1"/>
  <c r="H17" i="24" l="1"/>
  <c r="I17" i="24" l="1"/>
  <c r="K17" i="24" l="1"/>
  <c r="J17"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B5" authorId="0" shapeId="0" xr:uid="{7629D503-3CEE-41E4-AC85-71F1D241C72A}">
      <text>
        <r>
          <rPr>
            <b/>
            <sz val="12"/>
            <color indexed="81"/>
            <rFont val="MS P ゴシック"/>
            <family val="3"/>
            <charset val="128"/>
          </rPr>
          <t>変更理由及び変更箇所を必ず具体的に記入してください。</t>
        </r>
        <r>
          <rPr>
            <sz val="12"/>
            <color indexed="81"/>
            <rFont val="MS P ゴシック"/>
            <family val="3"/>
            <charset val="128"/>
          </rPr>
          <t xml:space="preserve">
</t>
        </r>
      </text>
    </comment>
    <comment ref="C8" authorId="0" shapeId="0" xr:uid="{D239BF51-45EE-48F5-97F8-92138CCD8D1C}">
      <text>
        <r>
          <rPr>
            <b/>
            <sz val="9"/>
            <color indexed="81"/>
            <rFont val="MS P ゴシック"/>
            <family val="3"/>
            <charset val="128"/>
          </rPr>
          <t xml:space="preserve">変更申請時の別紙２－１「所要額調書」中
「県補助交付申請額（H）」の合計額を記入してください。
</t>
        </r>
        <r>
          <rPr>
            <sz val="9"/>
            <color indexed="81"/>
            <rFont val="MS P ゴシック"/>
            <family val="3"/>
            <charset val="128"/>
          </rPr>
          <t xml:space="preserve">
</t>
        </r>
      </text>
    </comment>
    <comment ref="C9" authorId="0" shapeId="0" xr:uid="{DD66E7E4-614E-482D-AB40-EECD1C09632A}">
      <text>
        <r>
          <rPr>
            <b/>
            <sz val="9"/>
            <color indexed="81"/>
            <rFont val="MS P ゴシック"/>
            <family val="3"/>
            <charset val="128"/>
          </rPr>
          <t>直近の交付決定通知書記載の交付額を記入してください。</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C12" authorId="0" shapeId="0" xr:uid="{83213105-E495-4331-996D-FA43C0A41F2D}">
      <text>
        <r>
          <rPr>
            <sz val="14"/>
            <color indexed="81"/>
            <rFont val="MS P ゴシック"/>
            <family val="3"/>
            <charset val="128"/>
          </rPr>
          <t>申請を行う事業全てにチェックを入れてください。</t>
        </r>
        <r>
          <rPr>
            <sz val="9"/>
            <color indexed="81"/>
            <rFont val="MS P ゴシック"/>
            <family val="3"/>
            <charset val="128"/>
          </rPr>
          <t xml:space="preserve">
</t>
        </r>
      </text>
    </comment>
    <comment ref="G27" authorId="0" shapeId="0" xr:uid="{6E9912BD-D758-4671-AB42-692E293E0886}">
      <text>
        <r>
          <rPr>
            <sz val="14"/>
            <color indexed="81"/>
            <rFont val="MS P ゴシック"/>
            <family val="3"/>
            <charset val="128"/>
          </rPr>
          <t>令和３年４月～令和４年３月末までの時期を入力してください。</t>
        </r>
        <r>
          <rPr>
            <b/>
            <sz val="14"/>
            <color indexed="81"/>
            <rFont val="MS P ゴシック"/>
            <family val="3"/>
            <charset val="128"/>
          </rPr>
          <t xml:space="preserve">
</t>
        </r>
        <r>
          <rPr>
            <b/>
            <sz val="14"/>
            <color indexed="10"/>
            <rFont val="MS P ゴシック"/>
            <family val="3"/>
            <charset val="128"/>
          </rPr>
          <t>納品が令和４年４月以降になる場合、補助対象外となります。</t>
        </r>
        <r>
          <rPr>
            <sz val="9"/>
            <color indexed="81"/>
            <rFont val="MS P ゴシック"/>
            <family val="3"/>
            <charset val="128"/>
          </rPr>
          <t xml:space="preserve">
</t>
        </r>
      </text>
    </comment>
    <comment ref="B68" authorId="0" shapeId="0" xr:uid="{69F249FB-0540-4C3F-AEDF-DDA34B365B86}">
      <text>
        <r>
          <rPr>
            <sz val="14"/>
            <color indexed="81"/>
            <rFont val="MS P ゴシック"/>
            <family val="3"/>
            <charset val="128"/>
          </rPr>
          <t>（例）
・現状の問題点等
・補助金を活用して整備する経緯や意義　
などを具体的にご記入ください</t>
        </r>
        <r>
          <rPr>
            <sz val="9"/>
            <color indexed="81"/>
            <rFont val="MS P ゴシック"/>
            <family val="3"/>
            <charset val="128"/>
          </rPr>
          <t xml:space="preserve">
</t>
        </r>
      </text>
    </comment>
    <comment ref="B87" authorId="0" shapeId="0" xr:uid="{DD147192-5059-431D-B096-F9D582940323}">
      <text>
        <r>
          <rPr>
            <sz val="14"/>
            <color indexed="81"/>
            <rFont val="MS P ゴシック"/>
            <family val="3"/>
            <charset val="128"/>
          </rPr>
          <t>チェックがない場合、「精算払」扱いとさせていただきます。</t>
        </r>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埼玉県</author>
    <author>Administrator</author>
  </authors>
  <commentList>
    <comment ref="I7" authorId="0" shapeId="0" xr:uid="{BD6826D2-47C8-443E-AC76-3F2CDD98059D}">
      <text>
        <r>
          <rPr>
            <b/>
            <sz val="14"/>
            <color indexed="81"/>
            <rFont val="MS P ゴシック"/>
            <family val="3"/>
            <charset val="128"/>
          </rPr>
          <t>※県から書類の提出を依頼するメールを送付することがありますので必ず連絡の取れるメールアドレスを入力してください。</t>
        </r>
        <r>
          <rPr>
            <sz val="9"/>
            <color indexed="81"/>
            <rFont val="MS P ゴシック"/>
            <family val="3"/>
            <charset val="128"/>
          </rPr>
          <t xml:space="preserve">
</t>
        </r>
      </text>
    </comment>
    <comment ref="E11" authorId="0" shapeId="0" xr:uid="{786DC810-CE1F-4519-B5E0-95DE73A6C2B0}">
      <text>
        <r>
          <rPr>
            <sz val="14"/>
            <color indexed="81"/>
            <rFont val="MS P ゴシック"/>
            <family val="3"/>
            <charset val="128"/>
          </rPr>
          <t>本事業に係る収入予定がなければ「０」と入力してください。</t>
        </r>
      </text>
    </comment>
    <comment ref="G17" authorId="1" shapeId="0" xr:uid="{AC381820-00F0-4B04-9613-9B63FCFDFDB6}">
      <text>
        <r>
          <rPr>
            <sz val="14"/>
            <color indexed="81"/>
            <rFont val="MS P ゴシック"/>
            <family val="3"/>
            <charset val="128"/>
          </rPr>
          <t>予算書抄本中、歳出・歳入の予算額の計と一致します。</t>
        </r>
      </text>
    </comment>
    <comment ref="K17" authorId="0" shapeId="0" xr:uid="{E248AE0F-3F1D-4A7F-A057-FB286D74D96B}">
      <text>
        <r>
          <rPr>
            <sz val="14"/>
            <color indexed="81"/>
            <rFont val="MS P ゴシック"/>
            <family val="3"/>
            <charset val="128"/>
          </rPr>
          <t>様式第１－２号変更交付申請書中、
「変更交付申請金額」と一致します。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D8" authorId="0" shapeId="0" xr:uid="{303DC258-2DA7-4D51-A9BF-C336303CF897}">
      <text>
        <r>
          <rPr>
            <sz val="14"/>
            <color indexed="81"/>
            <rFont val="MS P ゴシック"/>
            <family val="3"/>
            <charset val="128"/>
          </rPr>
          <t>個人防護具明細中、
３の②（人）の数値を入力してください。</t>
        </r>
        <r>
          <rPr>
            <sz val="9"/>
            <color indexed="81"/>
            <rFont val="MS P ゴシック"/>
            <family val="3"/>
            <charset val="128"/>
          </rPr>
          <t xml:space="preserve">
</t>
        </r>
      </text>
    </comment>
    <comment ref="I8" authorId="0" shapeId="0" xr:uid="{C8CAD456-A1B0-4B2C-AF4D-AA5C744D234A}">
      <text>
        <r>
          <rPr>
            <sz val="14"/>
            <color indexed="81"/>
            <rFont val="MS P ゴシック"/>
            <family val="3"/>
            <charset val="128"/>
          </rPr>
          <t>個人防護具明細中、
３の①（円/人）の数値を入力してください。</t>
        </r>
        <r>
          <rPr>
            <sz val="9"/>
            <color indexed="81"/>
            <rFont val="MS P ゴシック"/>
            <family val="3"/>
            <charset val="128"/>
          </rPr>
          <t xml:space="preserve">
</t>
        </r>
      </text>
    </comment>
    <comment ref="J8" authorId="0" shapeId="0" xr:uid="{D30FD1B6-585D-4684-9700-6C4F9B6EA3AD}">
      <text>
        <r>
          <rPr>
            <sz val="14"/>
            <color indexed="81"/>
            <rFont val="MS P ゴシック"/>
            <family val="3"/>
            <charset val="128"/>
          </rPr>
          <t>個人防護具明細中、
３の③（円）の数値と一致しているか確認してください。</t>
        </r>
        <r>
          <rPr>
            <sz val="9"/>
            <color indexed="81"/>
            <rFont val="MS P ゴシック"/>
            <family val="3"/>
            <charset val="128"/>
          </rPr>
          <t xml:space="preserve">
</t>
        </r>
      </text>
    </comment>
    <comment ref="D10" authorId="0" shapeId="0" xr:uid="{1F52C2D3-E7F6-4CA4-8B96-9F35840F10CB}">
      <text>
        <r>
          <rPr>
            <b/>
            <sz val="14"/>
            <color indexed="10"/>
            <rFont val="MS P ゴシック"/>
            <family val="3"/>
            <charset val="128"/>
          </rPr>
          <t>変更後</t>
        </r>
        <r>
          <rPr>
            <sz val="14"/>
            <color indexed="81"/>
            <rFont val="MS P ゴシック"/>
            <family val="3"/>
            <charset val="128"/>
          </rPr>
          <t>の数量・単価を入力してください</t>
        </r>
      </text>
    </comment>
    <comment ref="L10" authorId="0" shapeId="0" xr:uid="{6FB64B7B-5621-444A-AECD-4B54373E123F}">
      <text>
        <r>
          <rPr>
            <b/>
            <sz val="14"/>
            <color indexed="81"/>
            <rFont val="MS P ゴシック"/>
            <family val="3"/>
            <charset val="128"/>
          </rPr>
          <t>変更箇所には「変更部分」等入力をお願いします。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埼玉県</author>
    <author>Administrator</author>
  </authors>
  <commentList>
    <comment ref="I7" authorId="0" shapeId="0" xr:uid="{71E8926E-2DFC-4DBE-99C5-2D38D9D10FAB}">
      <text>
        <r>
          <rPr>
            <b/>
            <sz val="14"/>
            <color indexed="81"/>
            <rFont val="MS P ゴシック"/>
            <family val="3"/>
            <charset val="128"/>
          </rPr>
          <t>単価は</t>
        </r>
        <r>
          <rPr>
            <b/>
            <sz val="14"/>
            <color indexed="10"/>
            <rFont val="MS P ゴシック"/>
            <family val="3"/>
            <charset val="128"/>
          </rPr>
          <t>税込</t>
        </r>
        <r>
          <rPr>
            <b/>
            <sz val="14"/>
            <color indexed="81"/>
            <rFont val="MS P ゴシック"/>
            <family val="3"/>
            <charset val="128"/>
          </rPr>
          <t>価格を入力してください。</t>
        </r>
        <r>
          <rPr>
            <sz val="14"/>
            <color indexed="81"/>
            <rFont val="MS P ゴシック"/>
            <family val="3"/>
            <charset val="128"/>
          </rPr>
          <t xml:space="preserve">
</t>
        </r>
      </text>
    </comment>
    <comment ref="E8" authorId="0" shapeId="0" xr:uid="{DD6708F1-D9B2-46EB-9D47-668AAEEE0B87}">
      <text>
        <r>
          <rPr>
            <b/>
            <sz val="14"/>
            <color indexed="81"/>
            <rFont val="MS P ゴシック"/>
            <family val="3"/>
            <charset val="128"/>
          </rPr>
          <t>空気清浄機の基準額は</t>
        </r>
        <r>
          <rPr>
            <b/>
            <sz val="14"/>
            <color indexed="10"/>
            <rFont val="MS P ゴシック"/>
            <family val="3"/>
            <charset val="128"/>
          </rPr>
          <t>１施設</t>
        </r>
        <r>
          <rPr>
            <b/>
            <sz val="14"/>
            <color indexed="81"/>
            <rFont val="MS P ゴシック"/>
            <family val="3"/>
            <charset val="128"/>
          </rPr>
          <t>当たりです。</t>
        </r>
      </text>
    </comment>
    <comment ref="G8" authorId="0" shapeId="0" xr:uid="{156313D2-7A5A-4D98-B9E1-8FDEF7C96E4E}">
      <text>
        <r>
          <rPr>
            <sz val="14"/>
            <color indexed="81"/>
            <rFont val="MS P ゴシック"/>
            <family val="3"/>
            <charset val="128"/>
          </rPr>
          <t>別紙参照としていただいても構いません。
ただし、金額等は入力してください。
（以下同様）</t>
        </r>
      </text>
    </comment>
    <comment ref="D10" authorId="0" shapeId="0" xr:uid="{283F1D8A-0D9E-4E07-9B6C-33D2F40A3B6D}">
      <text>
        <r>
          <rPr>
            <sz val="14"/>
            <color indexed="81"/>
            <rFont val="MS P ゴシック"/>
            <family val="3"/>
            <charset val="128"/>
          </rPr>
          <t>個人防護具明細中、
３の②（人）の数値を入力してください。</t>
        </r>
        <r>
          <rPr>
            <sz val="9"/>
            <color indexed="81"/>
            <rFont val="MS P ゴシック"/>
            <family val="3"/>
            <charset val="128"/>
          </rPr>
          <t xml:space="preserve">
</t>
        </r>
      </text>
    </comment>
    <comment ref="I10" authorId="0" shapeId="0" xr:uid="{857C8573-F1BD-4615-AE0B-AAB0C58930E4}">
      <text>
        <r>
          <rPr>
            <sz val="14"/>
            <color indexed="81"/>
            <rFont val="MS P ゴシック"/>
            <family val="3"/>
            <charset val="128"/>
          </rPr>
          <t>個人防護具明細中、
３の①（円/人）の数値を入力してください</t>
        </r>
        <r>
          <rPr>
            <sz val="9"/>
            <color indexed="81"/>
            <rFont val="MS P ゴシック"/>
            <family val="3"/>
            <charset val="128"/>
          </rPr>
          <t xml:space="preserve">
</t>
        </r>
      </text>
    </comment>
    <comment ref="J10" authorId="0" shapeId="0" xr:uid="{B6155CC0-90AD-4747-B1C4-95315EA89037}">
      <text>
        <r>
          <rPr>
            <sz val="14"/>
            <color indexed="81"/>
            <rFont val="MS P ゴシック"/>
            <family val="3"/>
            <charset val="128"/>
          </rPr>
          <t>個人防護具明細中、
３の③（円）の数値と一致しているか確認してください。</t>
        </r>
        <r>
          <rPr>
            <sz val="9"/>
            <color indexed="81"/>
            <rFont val="MS P ゴシック"/>
            <family val="3"/>
            <charset val="128"/>
          </rPr>
          <t xml:space="preserve">
</t>
        </r>
      </text>
    </comment>
    <comment ref="F12" authorId="1" shapeId="0" xr:uid="{6207083A-4AF0-4AAE-A54E-7EFF19C61113}">
      <text>
        <r>
          <rPr>
            <sz val="14"/>
            <color indexed="81"/>
            <rFont val="MS P ゴシック"/>
            <family val="3"/>
            <charset val="128"/>
          </rPr>
          <t>基準額は対象経費支出予定額と同額を入力してください。</t>
        </r>
        <r>
          <rPr>
            <sz val="9"/>
            <color indexed="81"/>
            <rFont val="MS P ゴシック"/>
            <family val="3"/>
            <charset val="12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Administrator</author>
    <author>埼玉県</author>
  </authors>
  <commentList>
    <comment ref="J7" authorId="0" shapeId="0" xr:uid="{31342A4A-62A6-4C8B-819A-5F1F2D597ED0}">
      <text>
        <r>
          <rPr>
            <b/>
            <sz val="14"/>
            <color indexed="81"/>
            <rFont val="MS P ゴシック"/>
            <family val="3"/>
            <charset val="128"/>
          </rPr>
          <t>単価は</t>
        </r>
        <r>
          <rPr>
            <b/>
            <sz val="14"/>
            <color indexed="10"/>
            <rFont val="MS P ゴシック"/>
            <family val="3"/>
            <charset val="128"/>
          </rPr>
          <t>税込</t>
        </r>
        <r>
          <rPr>
            <b/>
            <sz val="14"/>
            <color indexed="81"/>
            <rFont val="MS P ゴシック"/>
            <family val="3"/>
            <charset val="128"/>
          </rPr>
          <t>価格を入力してください。</t>
        </r>
        <r>
          <rPr>
            <sz val="9"/>
            <color indexed="81"/>
            <rFont val="MS P ゴシック"/>
            <family val="3"/>
            <charset val="128"/>
          </rPr>
          <t xml:space="preserve">
</t>
        </r>
      </text>
    </comment>
    <comment ref="C8" authorId="1" shapeId="0" xr:uid="{E68F1B4D-DAE0-490D-B0E7-C8567D61F1D6}">
      <text>
        <r>
          <rPr>
            <sz val="9"/>
            <color indexed="81"/>
            <rFont val="MS P ゴシック"/>
            <family val="3"/>
            <charset val="128"/>
          </rPr>
          <t xml:space="preserve">
</t>
        </r>
        <r>
          <rPr>
            <sz val="14"/>
            <color indexed="81"/>
            <rFont val="MS P ゴシック"/>
            <family val="3"/>
            <charset val="128"/>
          </rPr>
          <t>整備品目をプルダウンで選択してください。</t>
        </r>
      </text>
    </comment>
    <comment ref="E8" authorId="0" shapeId="0" xr:uid="{4F3B4158-5DB2-4D89-9816-B69E6A2A068F}">
      <text>
        <r>
          <rPr>
            <sz val="14"/>
            <color indexed="81"/>
            <rFont val="MS P ゴシック"/>
            <family val="3"/>
            <charset val="128"/>
          </rPr>
          <t>基準額は対象経費支出予定額と同額を入力してください。</t>
        </r>
        <r>
          <rPr>
            <b/>
            <sz val="9"/>
            <color indexed="81"/>
            <rFont val="MS P ゴシック"/>
            <family val="3"/>
            <charset val="128"/>
          </rPr>
          <t xml:space="preserve">
</t>
        </r>
        <r>
          <rPr>
            <sz val="9"/>
            <color indexed="81"/>
            <rFont val="MS P ゴシック"/>
            <family val="3"/>
            <charset val="128"/>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G8" authorId="0" shapeId="0" xr:uid="{A460C47B-8159-4ED8-B749-457379800E9A}">
      <text>
        <r>
          <rPr>
            <sz val="14"/>
            <color indexed="81"/>
            <rFont val="MS P ゴシック"/>
            <family val="3"/>
            <charset val="128"/>
          </rPr>
          <t>別紙参照としていただいても構いません。
ただし、金額等は入力してください。
（以下同様）</t>
        </r>
        <r>
          <rPr>
            <sz val="9"/>
            <color indexed="81"/>
            <rFont val="MS P ゴシック"/>
            <family val="3"/>
            <charset val="128"/>
          </rPr>
          <t xml:space="preserve">
</t>
        </r>
      </text>
    </comment>
    <comment ref="I8" authorId="0" shapeId="0" xr:uid="{F5861FF6-D5C2-4A7D-8DEB-1925A94AA3B6}">
      <text>
        <r>
          <rPr>
            <b/>
            <sz val="14"/>
            <color indexed="81"/>
            <rFont val="MS P ゴシック"/>
            <family val="3"/>
            <charset val="128"/>
          </rPr>
          <t>単価は</t>
        </r>
        <r>
          <rPr>
            <b/>
            <sz val="14"/>
            <color indexed="10"/>
            <rFont val="MS P ゴシック"/>
            <family val="3"/>
            <charset val="128"/>
          </rPr>
          <t>税込</t>
        </r>
        <r>
          <rPr>
            <b/>
            <sz val="14"/>
            <color indexed="81"/>
            <rFont val="MS P ゴシック"/>
            <family val="3"/>
            <charset val="128"/>
          </rPr>
          <t>価格を入力してください。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埼玉県</author>
    <author>Administrator</author>
  </authors>
  <commentList>
    <comment ref="D8" authorId="0" shapeId="0" xr:uid="{24FDDD4B-4D00-477A-B22A-7928A718B300}">
      <text>
        <r>
          <rPr>
            <sz val="14"/>
            <color indexed="81"/>
            <rFont val="MS P ゴシック"/>
            <family val="3"/>
            <charset val="128"/>
          </rPr>
          <t>個人防護具明細中、
３の②（人）の数値を入力してください。</t>
        </r>
        <r>
          <rPr>
            <sz val="9"/>
            <color indexed="81"/>
            <rFont val="MS P ゴシック"/>
            <family val="3"/>
            <charset val="128"/>
          </rPr>
          <t xml:space="preserve">
</t>
        </r>
      </text>
    </comment>
    <comment ref="I8" authorId="0" shapeId="0" xr:uid="{DE1654DF-B83C-47C1-8FBF-C4464117B74E}">
      <text>
        <r>
          <rPr>
            <sz val="14"/>
            <color indexed="81"/>
            <rFont val="MS P ゴシック"/>
            <family val="3"/>
            <charset val="128"/>
          </rPr>
          <t>個人防護具明細中、
３の①（円/人）の数値を入力してください。</t>
        </r>
        <r>
          <rPr>
            <sz val="9"/>
            <color indexed="81"/>
            <rFont val="MS P ゴシック"/>
            <family val="3"/>
            <charset val="128"/>
          </rPr>
          <t xml:space="preserve">
</t>
        </r>
      </text>
    </comment>
    <comment ref="J8" authorId="0" shapeId="0" xr:uid="{0B161595-076D-4E28-8E77-11D372126720}">
      <text>
        <r>
          <rPr>
            <sz val="14"/>
            <color indexed="81"/>
            <rFont val="MS P ゴシック"/>
            <family val="3"/>
            <charset val="128"/>
          </rPr>
          <t>個人防護具明細中、
３の③（円）の数値と一致しているか確認してください。</t>
        </r>
        <r>
          <rPr>
            <sz val="9"/>
            <color indexed="81"/>
            <rFont val="MS P ゴシック"/>
            <family val="3"/>
            <charset val="128"/>
          </rPr>
          <t xml:space="preserve">
</t>
        </r>
      </text>
    </comment>
    <comment ref="G9" authorId="0" shapeId="0" xr:uid="{274818CC-4CBB-4131-8B80-90C7B167C652}">
      <text>
        <r>
          <rPr>
            <sz val="14"/>
            <color indexed="81"/>
            <rFont val="MS P ゴシック"/>
            <family val="3"/>
            <charset val="128"/>
          </rPr>
          <t xml:space="preserve">別紙参照としていただいても構いません。
ただし、金額等は入力してください。
（以下同様）
</t>
        </r>
      </text>
    </comment>
    <comment ref="I9" authorId="0" shapeId="0" xr:uid="{2E09C58E-9D8C-4B82-87FD-B11878A4BED3}">
      <text>
        <r>
          <rPr>
            <b/>
            <sz val="14"/>
            <color indexed="81"/>
            <rFont val="MS P ゴシック"/>
            <family val="3"/>
            <charset val="128"/>
          </rPr>
          <t>単価は</t>
        </r>
        <r>
          <rPr>
            <b/>
            <sz val="14"/>
            <color indexed="10"/>
            <rFont val="MS P ゴシック"/>
            <family val="3"/>
            <charset val="128"/>
          </rPr>
          <t>税込価格</t>
        </r>
        <r>
          <rPr>
            <b/>
            <sz val="14"/>
            <color indexed="81"/>
            <rFont val="MS P ゴシック"/>
            <family val="3"/>
            <charset val="128"/>
          </rPr>
          <t>を入力してください。</t>
        </r>
        <r>
          <rPr>
            <sz val="14"/>
            <color indexed="81"/>
            <rFont val="MS P ゴシック"/>
            <family val="3"/>
            <charset val="128"/>
          </rPr>
          <t xml:space="preserve">
</t>
        </r>
      </text>
    </comment>
    <comment ref="F11" authorId="1" shapeId="0" xr:uid="{2A050BA0-9DC5-47A1-B0D9-836FEF3D61B2}">
      <text>
        <r>
          <rPr>
            <sz val="14"/>
            <color indexed="81"/>
            <rFont val="MS P ゴシック"/>
            <family val="3"/>
            <charset val="128"/>
          </rPr>
          <t>基準額は対象経費支出予定額と同額を入力してください。</t>
        </r>
        <r>
          <rPr>
            <sz val="9"/>
            <color indexed="81"/>
            <rFont val="MS P ゴシック"/>
            <family val="3"/>
            <charset val="128"/>
          </rPr>
          <t xml:space="preserve">
</t>
        </r>
      </text>
    </comment>
    <comment ref="E12" authorId="1" shapeId="0" xr:uid="{20DA074A-FF76-4FAC-A55C-3F0FC3FCCE28}">
      <text>
        <r>
          <rPr>
            <b/>
            <sz val="14"/>
            <color indexed="81"/>
            <rFont val="MS P ゴシック"/>
            <family val="3"/>
            <charset val="128"/>
          </rPr>
          <t>空気清浄機の基準額は</t>
        </r>
        <r>
          <rPr>
            <b/>
            <sz val="14"/>
            <color indexed="10"/>
            <rFont val="MS P ゴシック"/>
            <family val="3"/>
            <charset val="128"/>
          </rPr>
          <t>１施設</t>
        </r>
        <r>
          <rPr>
            <b/>
            <sz val="14"/>
            <color indexed="81"/>
            <rFont val="MS P ゴシック"/>
            <family val="3"/>
            <charset val="128"/>
          </rPr>
          <t>当たりです。</t>
        </r>
        <r>
          <rPr>
            <sz val="9"/>
            <color indexed="81"/>
            <rFont val="MS P ゴシック"/>
            <family val="3"/>
            <charset val="128"/>
          </rPr>
          <t xml:space="preserve">
</t>
        </r>
      </text>
    </comment>
    <comment ref="E16" authorId="1" shapeId="0" xr:uid="{04A572B4-089F-4299-A7CD-80B1B042EC84}">
      <text>
        <r>
          <rPr>
            <b/>
            <sz val="14"/>
            <color indexed="81"/>
            <rFont val="MS P ゴシック"/>
            <family val="3"/>
            <charset val="128"/>
          </rPr>
          <t>診療に要する備品の基準額は</t>
        </r>
        <r>
          <rPr>
            <b/>
            <sz val="14"/>
            <color indexed="10"/>
            <rFont val="MS P ゴシック"/>
            <family val="3"/>
            <charset val="128"/>
          </rPr>
          <t>１施設</t>
        </r>
        <r>
          <rPr>
            <b/>
            <sz val="14"/>
            <color indexed="81"/>
            <rFont val="MS P ゴシック"/>
            <family val="3"/>
            <charset val="128"/>
          </rPr>
          <t>当たりです。</t>
        </r>
        <r>
          <rPr>
            <sz val="9"/>
            <color indexed="81"/>
            <rFont val="MS P ゴシック"/>
            <family val="3"/>
            <charset val="128"/>
          </rPr>
          <t xml:space="preserve">
</t>
        </r>
      </text>
    </comment>
  </commentList>
</comments>
</file>

<file path=xl/sharedStrings.xml><?xml version="1.0" encoding="utf-8"?>
<sst xmlns="http://schemas.openxmlformats.org/spreadsheetml/2006/main" count="428" uniqueCount="254">
  <si>
    <t>種目</t>
    <rPh sb="0" eb="2">
      <t>シュモク</t>
    </rPh>
    <phoneticPr fontId="3"/>
  </si>
  <si>
    <t>品目</t>
    <rPh sb="0" eb="2">
      <t>ヒンモク</t>
    </rPh>
    <phoneticPr fontId="3"/>
  </si>
  <si>
    <t>基準額</t>
    <rPh sb="0" eb="2">
      <t>キジュン</t>
    </rPh>
    <rPh sb="2" eb="3">
      <t>ガク</t>
    </rPh>
    <phoneticPr fontId="3"/>
  </si>
  <si>
    <t>対象経費支出予定額</t>
    <rPh sb="0" eb="2">
      <t>タイショウ</t>
    </rPh>
    <rPh sb="2" eb="4">
      <t>ケイヒ</t>
    </rPh>
    <rPh sb="4" eb="6">
      <t>シシュツ</t>
    </rPh>
    <rPh sb="6" eb="8">
      <t>ヨテイ</t>
    </rPh>
    <rPh sb="8" eb="9">
      <t>ガク</t>
    </rPh>
    <phoneticPr fontId="3"/>
  </si>
  <si>
    <t>備考</t>
    <rPh sb="0" eb="2">
      <t>ビコウ</t>
    </rPh>
    <phoneticPr fontId="3"/>
  </si>
  <si>
    <t>単価</t>
    <rPh sb="0" eb="2">
      <t>タンカ</t>
    </rPh>
    <phoneticPr fontId="3"/>
  </si>
  <si>
    <t>金額</t>
    <rPh sb="0" eb="2">
      <t>キンガク</t>
    </rPh>
    <phoneticPr fontId="3"/>
  </si>
  <si>
    <t>規格
（型式）</t>
    <rPh sb="0" eb="2">
      <t>キカク</t>
    </rPh>
    <rPh sb="4" eb="6">
      <t>カタシキ</t>
    </rPh>
    <phoneticPr fontId="3"/>
  </si>
  <si>
    <t>数量</t>
    <rPh sb="0" eb="2">
      <t>スウリョウ</t>
    </rPh>
    <phoneticPr fontId="3"/>
  </si>
  <si>
    <t>計</t>
    <rPh sb="0" eb="1">
      <t>ケイ</t>
    </rPh>
    <phoneticPr fontId="3"/>
  </si>
  <si>
    <t>簡易陰圧装置</t>
  </si>
  <si>
    <t>体外式膜型人工肺及び付帯する備品</t>
  </si>
  <si>
    <t>簡易病室及び付帯する備品</t>
  </si>
  <si>
    <t>選定額</t>
    <rPh sb="0" eb="2">
      <t>センテイ</t>
    </rPh>
    <rPh sb="2" eb="3">
      <t>ガク</t>
    </rPh>
    <phoneticPr fontId="1"/>
  </si>
  <si>
    <t>　　　　　　　　</t>
    <phoneticPr fontId="3"/>
  </si>
  <si>
    <t>実費相当額</t>
    <phoneticPr fontId="1"/>
  </si>
  <si>
    <t xml:space="preserve">   施設名</t>
    <rPh sb="3" eb="5">
      <t>シセツ</t>
    </rPh>
    <rPh sb="5" eb="6">
      <t>メイ</t>
    </rPh>
    <phoneticPr fontId="3"/>
  </si>
  <si>
    <t xml:space="preserve">   所属部課・担当者名</t>
    <rPh sb="3" eb="5">
      <t>ショゾク</t>
    </rPh>
    <rPh sb="5" eb="6">
      <t>ブ</t>
    </rPh>
    <rPh sb="6" eb="7">
      <t>カ</t>
    </rPh>
    <rPh sb="8" eb="11">
      <t>タントウシャ</t>
    </rPh>
    <rPh sb="11" eb="12">
      <t>メイ</t>
    </rPh>
    <phoneticPr fontId="3"/>
  </si>
  <si>
    <t xml:space="preserve">   電話番号</t>
    <rPh sb="3" eb="5">
      <t>デンワ</t>
    </rPh>
    <rPh sb="5" eb="7">
      <t>バンゴウ</t>
    </rPh>
    <phoneticPr fontId="3"/>
  </si>
  <si>
    <t xml:space="preserve">   メールアドレス</t>
    <phoneticPr fontId="3"/>
  </si>
  <si>
    <t>施設名</t>
    <rPh sb="0" eb="3">
      <t>シセツメイ</t>
    </rPh>
    <phoneticPr fontId="3"/>
  </si>
  <si>
    <t>総事業費</t>
    <rPh sb="0" eb="1">
      <t>ソウ</t>
    </rPh>
    <rPh sb="1" eb="4">
      <t>ジギョウヒ</t>
    </rPh>
    <phoneticPr fontId="3"/>
  </si>
  <si>
    <t>寄附金その
他の収入額</t>
    <rPh sb="0" eb="3">
      <t>キフキン</t>
    </rPh>
    <rPh sb="6" eb="7">
      <t>タ</t>
    </rPh>
    <rPh sb="8" eb="11">
      <t>シュウニュウガク</t>
    </rPh>
    <phoneticPr fontId="3"/>
  </si>
  <si>
    <t>差引事業費
((A)－(B))</t>
    <rPh sb="0" eb="2">
      <t>サシヒキ</t>
    </rPh>
    <rPh sb="2" eb="5">
      <t>ジギョウヒ</t>
    </rPh>
    <phoneticPr fontId="3"/>
  </si>
  <si>
    <t>基準額</t>
    <rPh sb="0" eb="3">
      <t>キジュンガク</t>
    </rPh>
    <phoneticPr fontId="3"/>
  </si>
  <si>
    <t>選定額</t>
    <rPh sb="0" eb="2">
      <t>センテイ</t>
    </rPh>
    <rPh sb="2" eb="3">
      <t>ガク</t>
    </rPh>
    <phoneticPr fontId="3"/>
  </si>
  <si>
    <t>（Ａ）</t>
    <phoneticPr fontId="3"/>
  </si>
  <si>
    <t>（Ｂ）</t>
    <phoneticPr fontId="3"/>
  </si>
  <si>
    <t>（Ｃ）</t>
    <phoneticPr fontId="3"/>
  </si>
  <si>
    <t>（Ｄ）</t>
    <phoneticPr fontId="3"/>
  </si>
  <si>
    <t>（Ｅ）</t>
    <phoneticPr fontId="3"/>
  </si>
  <si>
    <t>（Ｆ）</t>
    <phoneticPr fontId="3"/>
  </si>
  <si>
    <t>（Ｇ）</t>
    <phoneticPr fontId="3"/>
  </si>
  <si>
    <t>（Ｈ）</t>
    <phoneticPr fontId="3"/>
  </si>
  <si>
    <t>　　　　　ただし、算定された額に1,000円未満の端数を生じた場合は、これを切り捨てるものとする。</t>
    <phoneticPr fontId="3"/>
  </si>
  <si>
    <t>（単位：円）</t>
    <rPh sb="1" eb="3">
      <t>タンイ</t>
    </rPh>
    <rPh sb="4" eb="5">
      <t>エン</t>
    </rPh>
    <phoneticPr fontId="1"/>
  </si>
  <si>
    <t>人工呼吸器及び付帯する備品</t>
    <phoneticPr fontId="1"/>
  </si>
  <si>
    <t>施設名</t>
  </si>
  <si>
    <t>設置主体名</t>
  </si>
  <si>
    <t>代表者名</t>
  </si>
  <si>
    <t>設備名</t>
    <rPh sb="0" eb="2">
      <t>セツビ</t>
    </rPh>
    <rPh sb="2" eb="3">
      <t>メイ</t>
    </rPh>
    <phoneticPr fontId="1"/>
  </si>
  <si>
    <t>所要額</t>
    <rPh sb="0" eb="2">
      <t>ショヨウ</t>
    </rPh>
    <rPh sb="2" eb="3">
      <t>ガク</t>
    </rPh>
    <phoneticPr fontId="1"/>
  </si>
  <si>
    <t>納品予定時期</t>
    <rPh sb="0" eb="2">
      <t>ノウヒン</t>
    </rPh>
    <rPh sb="2" eb="4">
      <t>ヨテイ</t>
    </rPh>
    <rPh sb="4" eb="6">
      <t>ジキ</t>
    </rPh>
    <phoneticPr fontId="1"/>
  </si>
  <si>
    <t>総額</t>
    <rPh sb="0" eb="2">
      <t>ソウガク</t>
    </rPh>
    <phoneticPr fontId="1"/>
  </si>
  <si>
    <t>規格</t>
    <phoneticPr fontId="1"/>
  </si>
  <si>
    <t>設備</t>
    <rPh sb="0" eb="2">
      <t>セツビ</t>
    </rPh>
    <phoneticPr fontId="3"/>
  </si>
  <si>
    <t>合計額</t>
    <rPh sb="0" eb="2">
      <t>ゴウケイ</t>
    </rPh>
    <rPh sb="2" eb="3">
      <t>ガク</t>
    </rPh>
    <phoneticPr fontId="1"/>
  </si>
  <si>
    <t>対象経費の
支出予定額</t>
    <rPh sb="0" eb="2">
      <t>タイショウ</t>
    </rPh>
    <rPh sb="2" eb="4">
      <t>ケイヒ</t>
    </rPh>
    <rPh sb="6" eb="8">
      <t>シシュツ</t>
    </rPh>
    <rPh sb="8" eb="10">
      <t>ヨテイ</t>
    </rPh>
    <rPh sb="10" eb="11">
      <t>ガク</t>
    </rPh>
    <phoneticPr fontId="3"/>
  </si>
  <si>
    <t>補助金
所要額</t>
    <phoneticPr fontId="3"/>
  </si>
  <si>
    <t>別紙１</t>
    <rPh sb="0" eb="2">
      <t>ベッシ</t>
    </rPh>
    <phoneticPr fontId="1"/>
  </si>
  <si>
    <t>別紙２－１</t>
    <rPh sb="0" eb="2">
      <t>ベッシ</t>
    </rPh>
    <phoneticPr fontId="3"/>
  </si>
  <si>
    <t>別紙２－２</t>
    <rPh sb="0" eb="2">
      <t>ベッシ</t>
    </rPh>
    <phoneticPr fontId="3"/>
  </si>
  <si>
    <t>必要数</t>
    <phoneticPr fontId="1"/>
  </si>
  <si>
    <t>（１）人工呼吸器及び付帯する備品</t>
    <phoneticPr fontId="1"/>
  </si>
  <si>
    <t>（１）簡易陰圧装置</t>
    <phoneticPr fontId="1"/>
  </si>
  <si>
    <t>（１）体外式膜型人工肺及び付帯する備品</t>
    <phoneticPr fontId="1"/>
  </si>
  <si>
    <t>（１）簡易病室及び付帯する備品</t>
    <phoneticPr fontId="1"/>
  </si>
  <si>
    <t xml:space="preserve">（２）HEPAフィルター付パーテーション </t>
    <phoneticPr fontId="1"/>
  </si>
  <si>
    <t>（２）簡易診療室及び付帯する備品</t>
    <phoneticPr fontId="1"/>
  </si>
  <si>
    <t>超音波画像診断装置</t>
    <phoneticPr fontId="1"/>
  </si>
  <si>
    <t>血液浄化装置</t>
    <phoneticPr fontId="1"/>
  </si>
  <si>
    <t>気管支鏡</t>
    <phoneticPr fontId="1"/>
  </si>
  <si>
    <t>初度設備費</t>
    <rPh sb="0" eb="2">
      <t>ショド</t>
    </rPh>
    <rPh sb="2" eb="4">
      <t>セツビ</t>
    </rPh>
    <rPh sb="4" eb="5">
      <t>ヒ</t>
    </rPh>
    <phoneticPr fontId="1"/>
  </si>
  <si>
    <t>　　　２　「総事業費」欄には、当該事業に係る部分のみを記入すること。</t>
    <phoneticPr fontId="3"/>
  </si>
  <si>
    <t>簡易陰圧装置</t>
    <phoneticPr fontId="1"/>
  </si>
  <si>
    <t>簡易ベット</t>
    <phoneticPr fontId="1"/>
  </si>
  <si>
    <t>HEPA フィルター付パーテーション</t>
    <phoneticPr fontId="1"/>
  </si>
  <si>
    <t>消毒経費</t>
    <phoneticPr fontId="1"/>
  </si>
  <si>
    <t>救急医療を担う医療機関</t>
    <phoneticPr fontId="1"/>
  </si>
  <si>
    <t>周産期医療又は小児医療を担う医療機関</t>
    <rPh sb="0" eb="3">
      <t>シュウサンキ</t>
    </rPh>
    <rPh sb="5" eb="6">
      <t>マタ</t>
    </rPh>
    <rPh sb="7" eb="9">
      <t>ショウニ</t>
    </rPh>
    <rPh sb="9" eb="11">
      <t>イリョウ</t>
    </rPh>
    <phoneticPr fontId="1"/>
  </si>
  <si>
    <t>新型コロナウイルス感染症を疑う患者の診療に要する備品</t>
    <phoneticPr fontId="1"/>
  </si>
  <si>
    <t>（５）簡易ベット</t>
    <phoneticPr fontId="1"/>
  </si>
  <si>
    <t>（５）簡易診療室及び付帯する備品</t>
    <phoneticPr fontId="1"/>
  </si>
  <si>
    <t>（５）HEPAフィルター付パーテーション</t>
    <phoneticPr fontId="1"/>
  </si>
  <si>
    <t>（５）消毒経費</t>
    <phoneticPr fontId="1"/>
  </si>
  <si>
    <t>（５）新型コロナウイルス感染症を疑う患者の診療に要する備品</t>
    <phoneticPr fontId="1"/>
  </si>
  <si>
    <t>（５）新型コロナウイルス感染症を疑う患者に使用する保育器</t>
    <phoneticPr fontId="1"/>
  </si>
  <si>
    <t>（１）個人防護具</t>
    <rPh sb="3" eb="5">
      <t>コジン</t>
    </rPh>
    <rPh sb="5" eb="7">
      <t>ボウゴ</t>
    </rPh>
    <rPh sb="7" eb="8">
      <t>グ</t>
    </rPh>
    <phoneticPr fontId="1"/>
  </si>
  <si>
    <t>（２）個人防護具</t>
    <rPh sb="3" eb="5">
      <t>コジン</t>
    </rPh>
    <rPh sb="5" eb="7">
      <t>ボウゴ</t>
    </rPh>
    <rPh sb="7" eb="8">
      <t>グ</t>
    </rPh>
    <phoneticPr fontId="1"/>
  </si>
  <si>
    <t>（２）簡易ベッド</t>
    <phoneticPr fontId="1"/>
  </si>
  <si>
    <t xml:space="preserve">（３）等温遺伝子増幅装置 </t>
    <phoneticPr fontId="1"/>
  </si>
  <si>
    <t>（３）全自動化学発光酵素免疫測定装置</t>
    <phoneticPr fontId="1"/>
  </si>
  <si>
    <t xml:space="preserve">（４）超音波画像診断装置  </t>
    <phoneticPr fontId="1"/>
  </si>
  <si>
    <t xml:space="preserve">（４）血液浄化装置  </t>
    <phoneticPr fontId="1"/>
  </si>
  <si>
    <t xml:space="preserve">（４）気管支鏡  </t>
    <phoneticPr fontId="1"/>
  </si>
  <si>
    <t xml:space="preserve">（４）生体情報モニタ  </t>
    <phoneticPr fontId="1"/>
  </si>
  <si>
    <t>（４）分娩監視装置</t>
    <rPh sb="3" eb="5">
      <t>ブンベン</t>
    </rPh>
    <rPh sb="5" eb="7">
      <t>カンシ</t>
    </rPh>
    <rPh sb="7" eb="9">
      <t>ソウチ</t>
    </rPh>
    <phoneticPr fontId="1"/>
  </si>
  <si>
    <t xml:space="preserve">（４）新生児モニタ  </t>
    <rPh sb="3" eb="6">
      <t>シンセイジ</t>
    </rPh>
    <phoneticPr fontId="1"/>
  </si>
  <si>
    <t>その他の設備費</t>
    <phoneticPr fontId="1"/>
  </si>
  <si>
    <t>個人防護具</t>
    <phoneticPr fontId="1"/>
  </si>
  <si>
    <t>設備費</t>
    <rPh sb="0" eb="3">
      <t>セツビヒ</t>
    </rPh>
    <phoneticPr fontId="1"/>
  </si>
  <si>
    <t>ＨＥＰＡフィルター付き空気清浄機
（陰圧対応可能なものに限る。）</t>
    <phoneticPr fontId="1"/>
  </si>
  <si>
    <t>ＨＥＰＡフィルター付きパーテーション</t>
    <phoneticPr fontId="1"/>
  </si>
  <si>
    <t>個人防護具</t>
  </si>
  <si>
    <t>簡易ベッド</t>
  </si>
  <si>
    <t xml:space="preserve">検査機器等
</t>
    <rPh sb="0" eb="2">
      <t>ケンサ</t>
    </rPh>
    <rPh sb="2" eb="4">
      <t>キキ</t>
    </rPh>
    <rPh sb="4" eb="5">
      <t>トウ</t>
    </rPh>
    <phoneticPr fontId="1"/>
  </si>
  <si>
    <t>設備費</t>
    <phoneticPr fontId="1"/>
  </si>
  <si>
    <t>ＣＴ撮影装置等</t>
    <phoneticPr fontId="1"/>
  </si>
  <si>
    <t>（画像診断支援プログラムを含む）</t>
    <phoneticPr fontId="1"/>
  </si>
  <si>
    <t>生体情報モニタ</t>
    <phoneticPr fontId="1"/>
  </si>
  <si>
    <t>分娩監視装置</t>
    <phoneticPr fontId="1"/>
  </si>
  <si>
    <t>新生児モニタ</t>
    <phoneticPr fontId="1"/>
  </si>
  <si>
    <t>周産期医療又は小児医療を担う医療機関</t>
    <phoneticPr fontId="1"/>
  </si>
  <si>
    <t>新型コロナウイルス感染症を疑う患者に使用する保育器</t>
    <phoneticPr fontId="1"/>
  </si>
  <si>
    <t>その他の設備費</t>
    <rPh sb="2" eb="3">
      <t>タ</t>
    </rPh>
    <rPh sb="4" eb="7">
      <t>セツビヒ</t>
    </rPh>
    <phoneticPr fontId="1"/>
  </si>
  <si>
    <t>単価（税込）</t>
    <rPh sb="0" eb="2">
      <t>タンカ</t>
    </rPh>
    <rPh sb="3" eb="5">
      <t>ゼイコ</t>
    </rPh>
    <phoneticPr fontId="3"/>
  </si>
  <si>
    <t>金額（税込）</t>
    <rPh sb="0" eb="2">
      <t>キンガク</t>
    </rPh>
    <rPh sb="3" eb="5">
      <t>ゼイコ</t>
    </rPh>
    <phoneticPr fontId="3"/>
  </si>
  <si>
    <t>小計</t>
    <rPh sb="0" eb="1">
      <t>ショウ</t>
    </rPh>
    <rPh sb="1" eb="2">
      <t>ケイ</t>
    </rPh>
    <phoneticPr fontId="3"/>
  </si>
  <si>
    <t>合計</t>
    <rPh sb="0" eb="2">
      <t>ゴウケイ</t>
    </rPh>
    <phoneticPr fontId="3"/>
  </si>
  <si>
    <t>小計</t>
    <rPh sb="0" eb="2">
      <t>ショウケイ</t>
    </rPh>
    <phoneticPr fontId="1"/>
  </si>
  <si>
    <t>（注）１　「初度設備費」は、「（１）入院医療機関設備整備事業」、「（５）疑う患者受入れのための救急・周産期・小児医療体制確保事業（設備整備）」が対象となるものであること。</t>
    <rPh sb="1" eb="2">
      <t>チュウ</t>
    </rPh>
    <rPh sb="6" eb="8">
      <t>ショド</t>
    </rPh>
    <rPh sb="8" eb="11">
      <t>セツビヒ</t>
    </rPh>
    <rPh sb="18" eb="20">
      <t>ニュウイン</t>
    </rPh>
    <rPh sb="72" eb="74">
      <t>タイショウ</t>
    </rPh>
    <phoneticPr fontId="3"/>
  </si>
  <si>
    <t>　　（注）（１）品目及び数量を記入するとともに必要に応じて、備考欄には設置理由、用途等参考となる事項を具体的に記入すること。</t>
    <phoneticPr fontId="3"/>
  </si>
  <si>
    <t>初度設備〔（１）入院医療機関設備整備〕</t>
    <rPh sb="0" eb="2">
      <t>ショド</t>
    </rPh>
    <rPh sb="2" eb="4">
      <t>セツビ</t>
    </rPh>
    <rPh sb="8" eb="10">
      <t>ニュウイン</t>
    </rPh>
    <rPh sb="10" eb="12">
      <t>イリョウ</t>
    </rPh>
    <rPh sb="12" eb="14">
      <t>キカン</t>
    </rPh>
    <rPh sb="14" eb="16">
      <t>セツビ</t>
    </rPh>
    <rPh sb="16" eb="18">
      <t>セイビ</t>
    </rPh>
    <phoneticPr fontId="1"/>
  </si>
  <si>
    <t>初度設備〔（５）救急・周産期・小児医療機関設備整備〕</t>
    <rPh sb="0" eb="2">
      <t>ショド</t>
    </rPh>
    <rPh sb="2" eb="4">
      <t>セツビ</t>
    </rPh>
    <rPh sb="8" eb="10">
      <t>キュウキュウ</t>
    </rPh>
    <rPh sb="11" eb="14">
      <t>シュウサンキ</t>
    </rPh>
    <rPh sb="15" eb="17">
      <t>ショウニ</t>
    </rPh>
    <rPh sb="17" eb="19">
      <t>イリョウ</t>
    </rPh>
    <rPh sb="19" eb="21">
      <t>キカン</t>
    </rPh>
    <rPh sb="21" eb="23">
      <t>セツビ</t>
    </rPh>
    <rPh sb="23" eb="25">
      <t>セイビ</t>
    </rPh>
    <phoneticPr fontId="1"/>
  </si>
  <si>
    <t>施設名：</t>
    <rPh sb="0" eb="2">
      <t>シセツ</t>
    </rPh>
    <rPh sb="2" eb="3">
      <t>メイ</t>
    </rPh>
    <phoneticPr fontId="1"/>
  </si>
  <si>
    <t>（２）HEPAフィルター付空気清浄機（陰圧対応可能なものに限る。）</t>
    <rPh sb="17" eb="18">
      <t>キ</t>
    </rPh>
    <phoneticPr fontId="1"/>
  </si>
  <si>
    <t>（３）リアルタイムＰＣＲ装置（全自動ＰＣＲ検査装置を含む。）</t>
    <phoneticPr fontId="1"/>
  </si>
  <si>
    <t xml:space="preserve">（４）ＣＴ撮影装置等(画像診断支援プログラムを含む。)  </t>
    <phoneticPr fontId="1"/>
  </si>
  <si>
    <t>（５）HEPAフィルター付空気清浄機（陰圧対応可能なものに限る。）</t>
    <phoneticPr fontId="1"/>
  </si>
  <si>
    <t>設備費
（３）
検査機関</t>
    <rPh sb="8" eb="10">
      <t>ケンサ</t>
    </rPh>
    <rPh sb="10" eb="12">
      <t>キカン</t>
    </rPh>
    <phoneticPr fontId="1"/>
  </si>
  <si>
    <t>設備費
（１）
入院医療機関</t>
    <rPh sb="8" eb="10">
      <t>ニュウイン</t>
    </rPh>
    <rPh sb="10" eb="12">
      <t>イリョウ</t>
    </rPh>
    <rPh sb="12" eb="14">
      <t>キカン</t>
    </rPh>
    <phoneticPr fontId="1"/>
  </si>
  <si>
    <t>設備費
（４）
重点医療機関</t>
    <rPh sb="8" eb="10">
      <t>ジュウテン</t>
    </rPh>
    <rPh sb="10" eb="12">
      <t>イリョウ</t>
    </rPh>
    <rPh sb="12" eb="14">
      <t>キカン</t>
    </rPh>
    <phoneticPr fontId="1"/>
  </si>
  <si>
    <t>設備費
（５）
救急・周産期・
小児医療</t>
    <phoneticPr fontId="1"/>
  </si>
  <si>
    <t>設備費
（２）
帰国者・接触者
外来</t>
    <rPh sb="8" eb="11">
      <t>キコクシャ</t>
    </rPh>
    <rPh sb="12" eb="15">
      <t>セッショクシャ</t>
    </rPh>
    <rPh sb="16" eb="18">
      <t>ガイライ</t>
    </rPh>
    <phoneticPr fontId="1"/>
  </si>
  <si>
    <t>別紙２－３（１）入院医療機関</t>
    <rPh sb="0" eb="2">
      <t>ベッシ</t>
    </rPh>
    <rPh sb="8" eb="10">
      <t>ニュウイン</t>
    </rPh>
    <rPh sb="10" eb="12">
      <t>イリョウ</t>
    </rPh>
    <rPh sb="12" eb="14">
      <t>キカン</t>
    </rPh>
    <phoneticPr fontId="3"/>
  </si>
  <si>
    <t>埼玉県新型コロナウイルス感染症対策設備整備事業所要額明細書</t>
    <phoneticPr fontId="1"/>
  </si>
  <si>
    <t>別紙２－３（２）帰国者・接触者外来</t>
    <rPh sb="0" eb="2">
      <t>ベッシ</t>
    </rPh>
    <phoneticPr fontId="3"/>
  </si>
  <si>
    <t>別紙２－３（３）検査機関</t>
    <rPh sb="0" eb="2">
      <t>ベッシ</t>
    </rPh>
    <phoneticPr fontId="3"/>
  </si>
  <si>
    <t>別紙２－３（４）重点医療機関</t>
    <rPh sb="0" eb="2">
      <t>ベッシ</t>
    </rPh>
    <phoneticPr fontId="3"/>
  </si>
  <si>
    <t>別紙２－３（５）救急・周産期・小児医療</t>
    <rPh sb="0" eb="2">
      <t>ベッシ</t>
    </rPh>
    <phoneticPr fontId="3"/>
  </si>
  <si>
    <t>埼玉県新型コロナウイルス感染症対策設備整備事業計画書</t>
    <phoneticPr fontId="1"/>
  </si>
  <si>
    <t>申請する事業にレ点をつけてください。</t>
    <phoneticPr fontId="1"/>
  </si>
  <si>
    <t>埼玉県新型コロナウイルス感染症対策設備整備事業所要額調書</t>
  </si>
  <si>
    <t>簡易診療室及び付帯する備品</t>
    <phoneticPr fontId="1"/>
  </si>
  <si>
    <t>　　（注）（１）「初度設備費」は、「（１）入院医療機関設備整備事業」、「（５）疑う患者受入れのための救急・周産期・小児医療体制確保事業（設備整備）」が対象となるものであること。</t>
    <rPh sb="3" eb="4">
      <t>チュウ</t>
    </rPh>
    <phoneticPr fontId="1"/>
  </si>
  <si>
    <t>施設名</t>
    <rPh sb="0" eb="2">
      <t>シセツ</t>
    </rPh>
    <rPh sb="2" eb="3">
      <t>メイ</t>
    </rPh>
    <phoneticPr fontId="3"/>
  </si>
  <si>
    <t>所属部課・担当者名</t>
    <rPh sb="0" eb="2">
      <t>ショゾク</t>
    </rPh>
    <rPh sb="2" eb="3">
      <t>ブ</t>
    </rPh>
    <rPh sb="3" eb="4">
      <t>カ</t>
    </rPh>
    <rPh sb="5" eb="8">
      <t>タントウシャ</t>
    </rPh>
    <rPh sb="8" eb="9">
      <t>メイ</t>
    </rPh>
    <phoneticPr fontId="3"/>
  </si>
  <si>
    <t>電話番号</t>
    <rPh sb="0" eb="2">
      <t>デンワ</t>
    </rPh>
    <rPh sb="2" eb="4">
      <t>バンゴウ</t>
    </rPh>
    <phoneticPr fontId="3"/>
  </si>
  <si>
    <t>メールアドレス</t>
    <phoneticPr fontId="1"/>
  </si>
  <si>
    <t>　　　５　「選定額」欄には、「対象経費の支出予定額」と「基準額」とを比較して少ない方の額を記入すること。</t>
    <rPh sb="6" eb="8">
      <t>センテイ</t>
    </rPh>
    <rPh sb="8" eb="9">
      <t>ガク</t>
    </rPh>
    <rPh sb="10" eb="11">
      <t>ラン</t>
    </rPh>
    <rPh sb="15" eb="17">
      <t>タイショウ</t>
    </rPh>
    <rPh sb="17" eb="19">
      <t>ケイヒ</t>
    </rPh>
    <rPh sb="20" eb="22">
      <t>シシュツ</t>
    </rPh>
    <rPh sb="22" eb="24">
      <t>ヨテイ</t>
    </rPh>
    <rPh sb="24" eb="25">
      <t>ガク</t>
    </rPh>
    <rPh sb="28" eb="31">
      <t>キジュンガク</t>
    </rPh>
    <rPh sb="34" eb="36">
      <t>ヒカク</t>
    </rPh>
    <rPh sb="38" eb="39">
      <t>スク</t>
    </rPh>
    <rPh sb="41" eb="42">
      <t>ホウ</t>
    </rPh>
    <rPh sb="43" eb="44">
      <t>ガク</t>
    </rPh>
    <rPh sb="45" eb="47">
      <t>キニュウ</t>
    </rPh>
    <phoneticPr fontId="3"/>
  </si>
  <si>
    <t>　　　６　「補助金所要額」欄には、「選定額」と「差引事業費」とを比較して少ない方の額に、補助率を乗じて得た額を記入すること。</t>
    <rPh sb="6" eb="12">
      <t>ホジョキンショヨウガク</t>
    </rPh>
    <rPh sb="13" eb="14">
      <t>ラン</t>
    </rPh>
    <rPh sb="18" eb="20">
      <t>センテイ</t>
    </rPh>
    <rPh sb="20" eb="21">
      <t>ガク</t>
    </rPh>
    <rPh sb="24" eb="26">
      <t>サシヒキ</t>
    </rPh>
    <rPh sb="26" eb="29">
      <t>ジギョウヒ</t>
    </rPh>
    <rPh sb="32" eb="34">
      <t>ヒカク</t>
    </rPh>
    <rPh sb="36" eb="37">
      <t>スク</t>
    </rPh>
    <rPh sb="39" eb="40">
      <t>ホウ</t>
    </rPh>
    <rPh sb="41" eb="42">
      <t>ガク</t>
    </rPh>
    <rPh sb="44" eb="47">
      <t>ホジョリツ</t>
    </rPh>
    <rPh sb="48" eb="49">
      <t>ジョウ</t>
    </rPh>
    <rPh sb="51" eb="52">
      <t>エ</t>
    </rPh>
    <rPh sb="53" eb="54">
      <t>ガク</t>
    </rPh>
    <rPh sb="55" eb="57">
      <t>キニュウ</t>
    </rPh>
    <phoneticPr fontId="3"/>
  </si>
  <si>
    <t>　　　４　「対象経費の支出予定額」欄には、当該事業に係る支出予定額の総額を記入すること。</t>
    <rPh sb="6" eb="8">
      <t>タイショウ</t>
    </rPh>
    <rPh sb="8" eb="10">
      <t>ケイヒ</t>
    </rPh>
    <rPh sb="11" eb="13">
      <t>シシュツ</t>
    </rPh>
    <rPh sb="13" eb="15">
      <t>ヨテイ</t>
    </rPh>
    <rPh sb="15" eb="16">
      <t>ガク</t>
    </rPh>
    <rPh sb="17" eb="18">
      <t>ラン</t>
    </rPh>
    <rPh sb="21" eb="23">
      <t>トウガイ</t>
    </rPh>
    <rPh sb="23" eb="25">
      <t>ジギョウ</t>
    </rPh>
    <rPh sb="26" eb="27">
      <t>カカ</t>
    </rPh>
    <rPh sb="28" eb="30">
      <t>シシュツ</t>
    </rPh>
    <rPh sb="30" eb="32">
      <t>ヨテイ</t>
    </rPh>
    <rPh sb="32" eb="33">
      <t>ガク</t>
    </rPh>
    <rPh sb="33" eb="34">
      <t>テイガク</t>
    </rPh>
    <rPh sb="34" eb="36">
      <t>ソウガク</t>
    </rPh>
    <rPh sb="37" eb="39">
      <t>キニュウ</t>
    </rPh>
    <phoneticPr fontId="3"/>
  </si>
  <si>
    <t>　　　３　「寄附金その他の収入額」欄には、当該事業に係る収入予定額を記入すること。　</t>
    <rPh sb="17" eb="18">
      <t>ラン</t>
    </rPh>
    <rPh sb="21" eb="23">
      <t>トウガイ</t>
    </rPh>
    <rPh sb="23" eb="25">
      <t>ジギョウ</t>
    </rPh>
    <rPh sb="26" eb="27">
      <t>カカ</t>
    </rPh>
    <rPh sb="28" eb="30">
      <t>シュウニュウ</t>
    </rPh>
    <rPh sb="30" eb="32">
      <t>ヨテイ</t>
    </rPh>
    <rPh sb="32" eb="33">
      <t>ガク</t>
    </rPh>
    <rPh sb="34" eb="36">
      <t>キニュウ</t>
    </rPh>
    <phoneticPr fontId="3"/>
  </si>
  <si>
    <t>　　　　　（２）品目及び数量を記入するとともに、必要に応じて、備考欄には設置理由、用途等参考となる事項を具体的に記入すること。</t>
    <phoneticPr fontId="3"/>
  </si>
  <si>
    <t>リアルタイムＰＣＲ装置</t>
    <rPh sb="9" eb="11">
      <t>ソウチ</t>
    </rPh>
    <phoneticPr fontId="1"/>
  </si>
  <si>
    <t>選択してください。</t>
    <rPh sb="0" eb="2">
      <t>センタク</t>
    </rPh>
    <phoneticPr fontId="1"/>
  </si>
  <si>
    <t>（５）初度設備費</t>
    <phoneticPr fontId="1"/>
  </si>
  <si>
    <t>（１）初度設備費</t>
    <phoneticPr fontId="1"/>
  </si>
  <si>
    <t>埼玉県新型コロナウイルス感染症対策設備整備事業所要額明細書</t>
    <rPh sb="26" eb="29">
      <t>メイサイショ</t>
    </rPh>
    <phoneticPr fontId="1"/>
  </si>
  <si>
    <t>HEPA フィルター付空気清浄機
（陰圧対応可能なものに限る。）</t>
    <phoneticPr fontId="1"/>
  </si>
  <si>
    <t>（１）入院病床数</t>
    <phoneticPr fontId="1"/>
  </si>
  <si>
    <t>床</t>
    <rPh sb="0" eb="1">
      <t>ユカ</t>
    </rPh>
    <phoneticPr fontId="1"/>
  </si>
  <si>
    <t>床　　　　総病床数</t>
    <rPh sb="0" eb="1">
      <t>ユカ</t>
    </rPh>
    <rPh sb="5" eb="6">
      <t>ソウ</t>
    </rPh>
    <rPh sb="6" eb="9">
      <t>ビョウショウスウ</t>
    </rPh>
    <phoneticPr fontId="1"/>
  </si>
  <si>
    <t>（５）疑い患者入院病床数</t>
    <phoneticPr fontId="1"/>
  </si>
  <si>
    <t>今回申請する事業については、令和２年度も補助を受けていますか。該当する項目にレ点をつけてください。</t>
    <rPh sb="0" eb="2">
      <t>コンカイ</t>
    </rPh>
    <rPh sb="2" eb="4">
      <t>シンセイ</t>
    </rPh>
    <rPh sb="6" eb="8">
      <t>ジギョウ</t>
    </rPh>
    <rPh sb="14" eb="16">
      <t>レイワ</t>
    </rPh>
    <rPh sb="17" eb="19">
      <t>ネンド</t>
    </rPh>
    <rPh sb="20" eb="22">
      <t>ホジョ</t>
    </rPh>
    <rPh sb="23" eb="24">
      <t>ウ</t>
    </rPh>
    <rPh sb="31" eb="33">
      <t>ガイトウ</t>
    </rPh>
    <rPh sb="35" eb="37">
      <t>コウモク</t>
    </rPh>
    <rPh sb="39" eb="40">
      <t>テン</t>
    </rPh>
    <phoneticPr fontId="1"/>
  </si>
  <si>
    <t>医療機関の設備整備計画</t>
    <phoneticPr fontId="1"/>
  </si>
  <si>
    <t>Ⅰ</t>
    <phoneticPr fontId="1"/>
  </si>
  <si>
    <t>１．</t>
    <phoneticPr fontId="1"/>
  </si>
  <si>
    <t>整備台数等</t>
    <rPh sb="0" eb="2">
      <t>セイビ</t>
    </rPh>
    <rPh sb="2" eb="4">
      <t>ダイスウ</t>
    </rPh>
    <rPh sb="4" eb="5">
      <t>トウ</t>
    </rPh>
    <phoneticPr fontId="1"/>
  </si>
  <si>
    <t>２．</t>
    <phoneticPr fontId="1"/>
  </si>
  <si>
    <t>Ⅱ</t>
    <phoneticPr fontId="1"/>
  </si>
  <si>
    <t>添付書類</t>
    <phoneticPr fontId="1"/>
  </si>
  <si>
    <t>Ⅲ</t>
    <phoneticPr fontId="1"/>
  </si>
  <si>
    <t>　「初度設備費」は、「（１）入院医療機関設備整備事業」、「（５）疑う患者受入れのための救急・周産期・小児医療体制確保事業（設備整備）」が対象となるものであること。</t>
    <phoneticPr fontId="1"/>
  </si>
  <si>
    <t xml:space="preserve">※
</t>
    <phoneticPr fontId="1"/>
  </si>
  <si>
    <t>Ⅳ</t>
    <phoneticPr fontId="1"/>
  </si>
  <si>
    <t>補助金の支払い時の方法について（次のいずれかにレ点をつけてください。）</t>
    <rPh sb="0" eb="3">
      <t>ホジョキン</t>
    </rPh>
    <rPh sb="4" eb="6">
      <t>シハラ</t>
    </rPh>
    <rPh sb="7" eb="8">
      <t>ジ</t>
    </rPh>
    <rPh sb="9" eb="11">
      <t>ホウホウ</t>
    </rPh>
    <rPh sb="16" eb="17">
      <t>ツギ</t>
    </rPh>
    <rPh sb="24" eb="25">
      <t>テン</t>
    </rPh>
    <phoneticPr fontId="1"/>
  </si>
  <si>
    <t>必要理由（整備に至った経緯、問題点等についても整理し、記入してください。）</t>
    <rPh sb="27" eb="29">
      <t>キニュウ</t>
    </rPh>
    <phoneticPr fontId="1"/>
  </si>
  <si>
    <t>（１）新型コロナウイルス感染症患者等入院医療機関設備整備事業</t>
    <phoneticPr fontId="1"/>
  </si>
  <si>
    <t>（２）帰国者・接触者外来等設備整備事業</t>
    <phoneticPr fontId="1"/>
  </si>
  <si>
    <t>（３）新型コロナウイルス感染症検査機関設備整備事業</t>
    <phoneticPr fontId="1"/>
  </si>
  <si>
    <t>（４）新型コロナウイルス感染症重点医療機関等設備整備事業</t>
    <phoneticPr fontId="1"/>
  </si>
  <si>
    <t>（５）新型コロナウイルス感染症を疑う患者受入れのための救急・周産期・小児医療体制確保事業（設備整備）</t>
    <phoneticPr fontId="1"/>
  </si>
  <si>
    <t>受けていない</t>
    <rPh sb="0" eb="1">
      <t>ウ</t>
    </rPh>
    <phoneticPr fontId="1"/>
  </si>
  <si>
    <t>ア　カタログ及び見積書</t>
    <phoneticPr fontId="1"/>
  </si>
  <si>
    <t>イ　その他参考となる書類</t>
    <rPh sb="4" eb="5">
      <t>タ</t>
    </rPh>
    <rPh sb="5" eb="7">
      <t>サンコウ</t>
    </rPh>
    <rPh sb="10" eb="12">
      <t>ショルイ</t>
    </rPh>
    <phoneticPr fontId="1"/>
  </si>
  <si>
    <t>　 精算払で対応可能</t>
    <rPh sb="2" eb="4">
      <t>セイサン</t>
    </rPh>
    <rPh sb="4" eb="5">
      <t>バラ</t>
    </rPh>
    <rPh sb="6" eb="8">
      <t>タイオウ</t>
    </rPh>
    <rPh sb="8" eb="10">
      <t>カノウ</t>
    </rPh>
    <phoneticPr fontId="1"/>
  </si>
  <si>
    <t>　 精算払での対応不可（概算払を希望）</t>
    <rPh sb="2" eb="4">
      <t>セイサン</t>
    </rPh>
    <rPh sb="4" eb="5">
      <t>バラ</t>
    </rPh>
    <rPh sb="7" eb="9">
      <t>タイオウ</t>
    </rPh>
    <rPh sb="9" eb="11">
      <t>フカ</t>
    </rPh>
    <rPh sb="12" eb="14">
      <t>ガイサン</t>
    </rPh>
    <rPh sb="14" eb="15">
      <t>バラ</t>
    </rPh>
    <rPh sb="16" eb="18">
      <t>キボウ</t>
    </rPh>
    <phoneticPr fontId="1"/>
  </si>
  <si>
    <t>　令和２年度も補助を受けた事業について、令和３年度も申請する医療機関においては、令和２年度に整備してなお令和３年度にも整備が必要である理由も記入してください。</t>
    <rPh sb="1" eb="3">
      <t>レイワ</t>
    </rPh>
    <rPh sb="4" eb="6">
      <t>ネンド</t>
    </rPh>
    <rPh sb="7" eb="9">
      <t>ホジョ</t>
    </rPh>
    <rPh sb="10" eb="11">
      <t>ウ</t>
    </rPh>
    <rPh sb="13" eb="15">
      <t>ジギョウ</t>
    </rPh>
    <rPh sb="20" eb="22">
      <t>レイワ</t>
    </rPh>
    <rPh sb="23" eb="25">
      <t>ネンド</t>
    </rPh>
    <rPh sb="26" eb="28">
      <t>シンセイ</t>
    </rPh>
    <rPh sb="30" eb="32">
      <t>イリョウ</t>
    </rPh>
    <rPh sb="32" eb="34">
      <t>キカン</t>
    </rPh>
    <rPh sb="67" eb="69">
      <t>リユウ</t>
    </rPh>
    <rPh sb="70" eb="72">
      <t>キニュウ</t>
    </rPh>
    <phoneticPr fontId="1"/>
  </si>
  <si>
    <t>　 市町村には申請していない。</t>
    <rPh sb="2" eb="5">
      <t>シチョウソン</t>
    </rPh>
    <rPh sb="7" eb="9">
      <t>シンセイ</t>
    </rPh>
    <phoneticPr fontId="1"/>
  </si>
  <si>
    <t>今回申請する事業について、市町村にも申請していますか。該当する項目にレ点をつけてください。</t>
    <rPh sb="0" eb="2">
      <t>コンカイ</t>
    </rPh>
    <rPh sb="2" eb="4">
      <t>シンセイ</t>
    </rPh>
    <rPh sb="6" eb="8">
      <t>ジギョウ</t>
    </rPh>
    <rPh sb="13" eb="16">
      <t>シチョウソン</t>
    </rPh>
    <rPh sb="18" eb="20">
      <t>シンセイ</t>
    </rPh>
    <phoneticPr fontId="1"/>
  </si>
  <si>
    <t>　 市町村にも申請している、または申請する予定。</t>
    <rPh sb="2" eb="5">
      <t>シチョウソン</t>
    </rPh>
    <rPh sb="7" eb="9">
      <t>シンセイ</t>
    </rPh>
    <rPh sb="17" eb="19">
      <t>シンセイ</t>
    </rPh>
    <rPh sb="21" eb="23">
      <t>ヨテイ</t>
    </rPh>
    <phoneticPr fontId="1"/>
  </si>
  <si>
    <t>令和２年度に補助を受けた事業</t>
    <rPh sb="0" eb="2">
      <t>レイワ</t>
    </rPh>
    <rPh sb="3" eb="5">
      <t>ネンド</t>
    </rPh>
    <rPh sb="6" eb="8">
      <t>ホジョ</t>
    </rPh>
    <rPh sb="9" eb="10">
      <t>ウ</t>
    </rPh>
    <rPh sb="12" eb="14">
      <t>ジギョウ</t>
    </rPh>
    <phoneticPr fontId="1"/>
  </si>
  <si>
    <t>受けている（複数の事業を申請する場合、一つの事業が令和２年度も補助を受けていればこの項で回答してください。）</t>
    <rPh sb="42" eb="43">
      <t>コウ</t>
    </rPh>
    <phoneticPr fontId="1"/>
  </si>
  <si>
    <t>（５）簡易陰圧装置</t>
    <phoneticPr fontId="1"/>
  </si>
  <si>
    <t>医療法人〇〇会　　〇〇〇〇クリニック</t>
    <phoneticPr fontId="1"/>
  </si>
  <si>
    <t>医事課　〇〇　〇〇</t>
    <phoneticPr fontId="1"/>
  </si>
  <si>
    <t>０４８－８３０－＊＊＊＊</t>
    <phoneticPr fontId="1"/>
  </si>
  <si>
    <t>＊＊＊＊＠####.jp</t>
    <phoneticPr fontId="1"/>
  </si>
  <si>
    <r>
      <t>令和</t>
    </r>
    <r>
      <rPr>
        <sz val="18"/>
        <color rgb="FFFF0000"/>
        <rFont val="ＭＳ ゴシック"/>
        <family val="3"/>
        <charset val="128"/>
      </rPr>
      <t>３</t>
    </r>
    <r>
      <rPr>
        <sz val="18"/>
        <color theme="1"/>
        <rFont val="ＭＳ ゴシック"/>
        <family val="3"/>
        <charset val="128"/>
      </rPr>
      <t>年度</t>
    </r>
    <phoneticPr fontId="1"/>
  </si>
  <si>
    <t>同上</t>
    <rPh sb="0" eb="2">
      <t>ドウジョウ</t>
    </rPh>
    <phoneticPr fontId="1"/>
  </si>
  <si>
    <t>院　長　〇〇　〇〇</t>
    <phoneticPr fontId="1"/>
  </si>
  <si>
    <r>
      <t>（３）</t>
    </r>
    <r>
      <rPr>
        <sz val="9"/>
        <rFont val="ＭＳ ゴシック"/>
        <family val="3"/>
        <charset val="128"/>
      </rPr>
      <t>検査に必要不可欠であり、上記（３）に係る３種の検査装置と一体的に利用する備品（１０万円以上）</t>
    </r>
    <rPh sb="3" eb="5">
      <t>ケンサ</t>
    </rPh>
    <rPh sb="6" eb="8">
      <t>ヒツヨウ</t>
    </rPh>
    <rPh sb="8" eb="11">
      <t>フカケツ</t>
    </rPh>
    <rPh sb="15" eb="17">
      <t>ジョウキ</t>
    </rPh>
    <rPh sb="21" eb="22">
      <t>カカ</t>
    </rPh>
    <rPh sb="24" eb="25">
      <t>シュ</t>
    </rPh>
    <rPh sb="26" eb="28">
      <t>ケンサ</t>
    </rPh>
    <rPh sb="28" eb="30">
      <t>ソウチ</t>
    </rPh>
    <rPh sb="31" eb="33">
      <t>イッタイ</t>
    </rPh>
    <rPh sb="33" eb="34">
      <t>テキ</t>
    </rPh>
    <rPh sb="35" eb="37">
      <t>リヨウ</t>
    </rPh>
    <rPh sb="39" eb="41">
      <t>ビヒン</t>
    </rPh>
    <rPh sb="44" eb="48">
      <t>マンエンイジョウ</t>
    </rPh>
    <phoneticPr fontId="1"/>
  </si>
  <si>
    <t>帰国者・接触者外来等設備整備事業、新型コロナウイルス感染症検査機関設備整備事業</t>
    <phoneticPr fontId="1"/>
  </si>
  <si>
    <t>　「申請している、または申請する予定。」と回答した場合、その内容を記載するとともに、「申請していない」と回答した場合であっても、今回県に申請事業について市町村に重複して申請していないことを確認した旨を明記してください。</t>
    <rPh sb="2" eb="4">
      <t>シンセイ</t>
    </rPh>
    <rPh sb="12" eb="14">
      <t>シンセイ</t>
    </rPh>
    <rPh sb="16" eb="18">
      <t>ヨテイ</t>
    </rPh>
    <rPh sb="43" eb="45">
      <t>シンセイ</t>
    </rPh>
    <rPh sb="64" eb="66">
      <t>コンカイ</t>
    </rPh>
    <rPh sb="66" eb="67">
      <t>ケン</t>
    </rPh>
    <rPh sb="68" eb="70">
      <t>シンセイ</t>
    </rPh>
    <rPh sb="70" eb="72">
      <t>ジギョウ</t>
    </rPh>
    <rPh sb="76" eb="79">
      <t>シチョウソン</t>
    </rPh>
    <rPh sb="80" eb="82">
      <t>ジュウフク</t>
    </rPh>
    <rPh sb="98" eb="99">
      <t>ムネ</t>
    </rPh>
    <rPh sb="100" eb="102">
      <t>メイキ</t>
    </rPh>
    <phoneticPr fontId="1"/>
  </si>
  <si>
    <t>例）
新型コロナウイルスの感染者の増加に伴い、検査体制の整備を行うものである。
当クリニックには、帰国者・接触者外来と同等の機能を有する医療機関であり、行政検査を迅速に対応するには独自に検査機器を整備する必要があり、上記の機材を整備することで地域の医療体制を支えることができる。
例）
令和２年度時には、帰国者・接触者外来等設備整備事業で○○の物品の申請を行ったが、運用を行っていく中で○○という問題が発覚した。このため、令和３年度に○○という物品の申請を行うこととしたい。</t>
    <rPh sb="142" eb="143">
      <t>レイ</t>
    </rPh>
    <rPh sb="145" eb="147">
      <t>レイワ</t>
    </rPh>
    <rPh sb="148" eb="150">
      <t>ネンド</t>
    </rPh>
    <rPh sb="150" eb="151">
      <t>トキ</t>
    </rPh>
    <rPh sb="174" eb="176">
      <t>ブッピン</t>
    </rPh>
    <rPh sb="177" eb="179">
      <t>シンセイ</t>
    </rPh>
    <rPh sb="180" eb="181">
      <t>オコナ</t>
    </rPh>
    <rPh sb="185" eb="187">
      <t>ウンヨウ</t>
    </rPh>
    <rPh sb="188" eb="189">
      <t>オコナ</t>
    </rPh>
    <rPh sb="193" eb="194">
      <t>ナカ</t>
    </rPh>
    <rPh sb="200" eb="202">
      <t>モンダイ</t>
    </rPh>
    <rPh sb="203" eb="205">
      <t>ハッカク</t>
    </rPh>
    <rPh sb="213" eb="215">
      <t>レイワ</t>
    </rPh>
    <rPh sb="216" eb="218">
      <t>ネンド</t>
    </rPh>
    <rPh sb="224" eb="226">
      <t>ブッピン</t>
    </rPh>
    <rPh sb="227" eb="229">
      <t>シンセイ</t>
    </rPh>
    <rPh sb="230" eb="231">
      <t>オコナ</t>
    </rPh>
    <phoneticPr fontId="1"/>
  </si>
  <si>
    <t>県補助
交付申請額</t>
    <rPh sb="0" eb="1">
      <t>ケン</t>
    </rPh>
    <rPh sb="1" eb="3">
      <t>ホジョ</t>
    </rPh>
    <rPh sb="4" eb="6">
      <t>コウフ</t>
    </rPh>
    <rPh sb="6" eb="8">
      <t>シンセイ</t>
    </rPh>
    <rPh sb="8" eb="9">
      <t>ガク</t>
    </rPh>
    <phoneticPr fontId="3"/>
  </si>
  <si>
    <r>
      <t>令和</t>
    </r>
    <r>
      <rPr>
        <sz val="18"/>
        <color rgb="FFFF0000"/>
        <rFont val="ＭＳ ゴシック"/>
        <family val="3"/>
        <charset val="128"/>
      </rPr>
      <t>３</t>
    </r>
    <r>
      <rPr>
        <sz val="18"/>
        <color theme="1"/>
        <rFont val="ＭＳ ゴシック"/>
        <family val="3"/>
        <charset val="128"/>
      </rPr>
      <t>年度</t>
    </r>
    <rPh sb="0" eb="2">
      <t>レイワ</t>
    </rPh>
    <rPh sb="3" eb="5">
      <t>ネンド</t>
    </rPh>
    <phoneticPr fontId="3"/>
  </si>
  <si>
    <t>医療法人〇〇会　　
〇〇〇〇クリニック</t>
    <phoneticPr fontId="1"/>
  </si>
  <si>
    <t>ベッドサイドテーブル</t>
  </si>
  <si>
    <t>ナースコール用部品</t>
    <rPh sb="6" eb="7">
      <t>ヨウ</t>
    </rPh>
    <rPh sb="7" eb="9">
      <t>ブヒン</t>
    </rPh>
    <phoneticPr fontId="1"/>
  </si>
  <si>
    <t>パルスオキシメーター</t>
  </si>
  <si>
    <t>××モニター</t>
  </si>
  <si>
    <t>㈱****　DD-123</t>
  </si>
  <si>
    <t>㈱****　EE-124</t>
  </si>
  <si>
    <t>㈱****　FF-125</t>
  </si>
  <si>
    <t>㈱****　GG-126</t>
  </si>
  <si>
    <r>
      <t>令和</t>
    </r>
    <r>
      <rPr>
        <sz val="18"/>
        <color rgb="FFFF0000"/>
        <rFont val="ＭＳ ゴシック"/>
        <family val="3"/>
        <charset val="128"/>
      </rPr>
      <t>３</t>
    </r>
    <r>
      <rPr>
        <sz val="18"/>
        <color theme="1"/>
        <rFont val="ＭＳ ゴシック"/>
        <family val="3"/>
        <charset val="128"/>
      </rPr>
      <t>年度</t>
    </r>
    <rPh sb="0" eb="2">
      <t>レイワ</t>
    </rPh>
    <rPh sb="3" eb="5">
      <t>ネンド</t>
    </rPh>
    <phoneticPr fontId="1"/>
  </si>
  <si>
    <t>医療法人〇〇会　　〇〇〇〇クリニック</t>
    <phoneticPr fontId="1"/>
  </si>
  <si>
    <t>マスク（別紙参照）</t>
    <phoneticPr fontId="1"/>
  </si>
  <si>
    <t>ユニットハウス
（別紙参照）</t>
    <phoneticPr fontId="1"/>
  </si>
  <si>
    <t>㈱***  JYU-012</t>
    <phoneticPr fontId="1"/>
  </si>
  <si>
    <t>㈱****  AA-123　</t>
    <phoneticPr fontId="1"/>
  </si>
  <si>
    <t>㈱****　　BB-456</t>
    <phoneticPr fontId="1"/>
  </si>
  <si>
    <t>簡易診療室及び付帯
する備品</t>
    <rPh sb="2" eb="4">
      <t>シンリョウ</t>
    </rPh>
    <rPh sb="4" eb="5">
      <t>シツ</t>
    </rPh>
    <phoneticPr fontId="1"/>
  </si>
  <si>
    <t>PCR567</t>
    <phoneticPr fontId="1"/>
  </si>
  <si>
    <t>医療法人〇〇会　　〇〇〇〇クリニック</t>
    <phoneticPr fontId="1"/>
  </si>
  <si>
    <t>㈱****  BB-123　</t>
    <phoneticPr fontId="1"/>
  </si>
  <si>
    <t>㈱****  CC-456　</t>
    <phoneticPr fontId="1"/>
  </si>
  <si>
    <r>
      <t>令和</t>
    </r>
    <r>
      <rPr>
        <sz val="18"/>
        <color rgb="FFFF0000"/>
        <rFont val="ＭＳ ゴシック"/>
        <family val="3"/>
        <charset val="128"/>
      </rPr>
      <t>３</t>
    </r>
    <r>
      <rPr>
        <sz val="18"/>
        <color theme="1"/>
        <rFont val="ＭＳ ゴシック"/>
        <family val="3"/>
        <charset val="128"/>
      </rPr>
      <t>年度</t>
    </r>
    <phoneticPr fontId="1"/>
  </si>
  <si>
    <t>ユニットハウス
（別紙参照）</t>
    <phoneticPr fontId="1"/>
  </si>
  <si>
    <t>マスク（別紙参照）</t>
    <phoneticPr fontId="1"/>
  </si>
  <si>
    <t>㈱***  JYU-012</t>
    <phoneticPr fontId="1"/>
  </si>
  <si>
    <t>㈱****  AA-123　</t>
    <phoneticPr fontId="1"/>
  </si>
  <si>
    <t>㈱****　　BB-456</t>
    <phoneticPr fontId="1"/>
  </si>
  <si>
    <t>㈱****　DD-123</t>
    <phoneticPr fontId="1"/>
  </si>
  <si>
    <t>㈱****　GG-126</t>
    <phoneticPr fontId="1"/>
  </si>
  <si>
    <t>㈱****  AA-123　</t>
    <phoneticPr fontId="1"/>
  </si>
  <si>
    <t>ユニットハウス
（別紙参照）</t>
    <phoneticPr fontId="1"/>
  </si>
  <si>
    <t>㈱****  BB-123　</t>
    <phoneticPr fontId="1"/>
  </si>
  <si>
    <t>㈱****  CC-456　</t>
    <phoneticPr fontId="1"/>
  </si>
  <si>
    <t>５月</t>
    <rPh sb="1" eb="2">
      <t>ガツ</t>
    </rPh>
    <phoneticPr fontId="1"/>
  </si>
  <si>
    <t>６月</t>
    <rPh sb="1" eb="2">
      <t>ガツ</t>
    </rPh>
    <phoneticPr fontId="1"/>
  </si>
  <si>
    <t>７月</t>
    <rPh sb="1" eb="2">
      <t>ガツ</t>
    </rPh>
    <phoneticPr fontId="1"/>
  </si>
  <si>
    <t>８月</t>
    <rPh sb="1" eb="2">
      <t>ガツ</t>
    </rPh>
    <phoneticPr fontId="1"/>
  </si>
  <si>
    <t>（５）個人防護具</t>
    <rPh sb="3" eb="5">
      <t>コジン</t>
    </rPh>
    <rPh sb="5" eb="7">
      <t>ボウゴ</t>
    </rPh>
    <rPh sb="7" eb="8">
      <t>グ</t>
    </rPh>
    <phoneticPr fontId="1"/>
  </si>
  <si>
    <t>（３）次世代シークエンサー</t>
    <rPh sb="3" eb="6">
      <t>ジセダイ</t>
    </rPh>
    <phoneticPr fontId="1"/>
  </si>
  <si>
    <t>次世代シークエンサー</t>
    <rPh sb="0" eb="3">
      <t>ジセダイ</t>
    </rPh>
    <phoneticPr fontId="1"/>
  </si>
  <si>
    <t xml:space="preserve">重複申請していないことを院内で確認済み。
</t>
    <rPh sb="12" eb="14">
      <t>インナイ</t>
    </rPh>
    <phoneticPr fontId="1"/>
  </si>
  <si>
    <t>別紙１（補足資料）</t>
    <rPh sb="0" eb="2">
      <t>ベッシ</t>
    </rPh>
    <rPh sb="4" eb="6">
      <t>ホソク</t>
    </rPh>
    <rPh sb="6" eb="8">
      <t>シリョウ</t>
    </rPh>
    <phoneticPr fontId="3"/>
  </si>
  <si>
    <t>交付申請変更理由書</t>
    <rPh sb="0" eb="2">
      <t>コウフ</t>
    </rPh>
    <rPh sb="2" eb="4">
      <t>シンセイ</t>
    </rPh>
    <rPh sb="4" eb="6">
      <t>ヘンコウ</t>
    </rPh>
    <rPh sb="6" eb="9">
      <t>リユウショ</t>
    </rPh>
    <phoneticPr fontId="3"/>
  </si>
  <si>
    <t>交付申請について、事業計画、所要額に変更が生じる場合の理由を御記載ください。</t>
    <rPh sb="0" eb="2">
      <t>コウフ</t>
    </rPh>
    <rPh sb="2" eb="4">
      <t>シンセイ</t>
    </rPh>
    <rPh sb="9" eb="11">
      <t>ジギョウ</t>
    </rPh>
    <rPh sb="11" eb="13">
      <t>ケイカク</t>
    </rPh>
    <rPh sb="14" eb="16">
      <t>ショヨウ</t>
    </rPh>
    <rPh sb="16" eb="17">
      <t>ガク</t>
    </rPh>
    <rPh sb="18" eb="20">
      <t>ヘンコウ</t>
    </rPh>
    <rPh sb="21" eb="22">
      <t>ショウ</t>
    </rPh>
    <rPh sb="24" eb="26">
      <t>バアイ</t>
    </rPh>
    <rPh sb="27" eb="29">
      <t>リユウ</t>
    </rPh>
    <rPh sb="30" eb="31">
      <t>ゴ</t>
    </rPh>
    <rPh sb="31" eb="33">
      <t>キサイ</t>
    </rPh>
    <phoneticPr fontId="3"/>
  </si>
  <si>
    <t>差額</t>
    <rPh sb="0" eb="2">
      <t>サガク</t>
    </rPh>
    <phoneticPr fontId="3"/>
  </si>
  <si>
    <t>変更部分</t>
    <rPh sb="0" eb="2">
      <t>ヘンコウ</t>
    </rPh>
    <rPh sb="2" eb="4">
      <t>ブブン</t>
    </rPh>
    <phoneticPr fontId="1"/>
  </si>
  <si>
    <t>当初申請分</t>
    <rPh sb="0" eb="2">
      <t>トウショ</t>
    </rPh>
    <rPh sb="2" eb="4">
      <t>シンセイ</t>
    </rPh>
    <rPh sb="4" eb="5">
      <t>ブン</t>
    </rPh>
    <phoneticPr fontId="1"/>
  </si>
  <si>
    <t>当初申請分</t>
    <rPh sb="0" eb="4">
      <t>トウショシンセイ</t>
    </rPh>
    <rPh sb="4" eb="5">
      <t>ブン</t>
    </rPh>
    <phoneticPr fontId="1"/>
  </si>
  <si>
    <t>当初申請分</t>
    <rPh sb="0" eb="5">
      <t>トウショシンセイブン</t>
    </rPh>
    <phoneticPr fontId="1"/>
  </si>
  <si>
    <t>等温遺伝子増幅装置</t>
    <rPh sb="0" eb="1">
      <t>トウ</t>
    </rPh>
    <rPh sb="2" eb="5">
      <t>イデンシ</t>
    </rPh>
    <rPh sb="5" eb="7">
      <t>ゾウフク</t>
    </rPh>
    <rPh sb="7" eb="9">
      <t>ソウチ</t>
    </rPh>
    <phoneticPr fontId="1"/>
  </si>
  <si>
    <t>変更後交付申請金額</t>
    <rPh sb="0" eb="2">
      <t>ヘンコウ</t>
    </rPh>
    <rPh sb="2" eb="3">
      <t>アト</t>
    </rPh>
    <rPh sb="3" eb="5">
      <t>コウフ</t>
    </rPh>
    <rPh sb="5" eb="7">
      <t>シンセイ</t>
    </rPh>
    <rPh sb="7" eb="9">
      <t>キンガク</t>
    </rPh>
    <phoneticPr fontId="3"/>
  </si>
  <si>
    <t>変更前交付決定金額</t>
    <rPh sb="0" eb="2">
      <t>ヘンコウ</t>
    </rPh>
    <rPh sb="2" eb="3">
      <t>マエ</t>
    </rPh>
    <rPh sb="3" eb="5">
      <t>コウフ</t>
    </rPh>
    <rPh sb="5" eb="7">
      <t>ケッテイ</t>
    </rPh>
    <rPh sb="7" eb="8">
      <t>カネ</t>
    </rPh>
    <rPh sb="8" eb="9">
      <t>ガク</t>
    </rPh>
    <phoneticPr fontId="3"/>
  </si>
  <si>
    <t>令和３年４月～令和４年３月</t>
    <rPh sb="0" eb="2">
      <t>レイワ</t>
    </rPh>
    <rPh sb="3" eb="4">
      <t>ネン</t>
    </rPh>
    <rPh sb="5" eb="6">
      <t>ガツ</t>
    </rPh>
    <rPh sb="7" eb="9">
      <t>レイワ</t>
    </rPh>
    <rPh sb="10" eb="11">
      <t>ネン</t>
    </rPh>
    <rPh sb="12" eb="13">
      <t>ガツ</t>
    </rPh>
    <phoneticPr fontId="1"/>
  </si>
  <si>
    <t>例）陽性患者受入れ病床を２床から５床に変更を行った。
　　このため、入院医療機関設備整備事業において簡易陰圧装置を１台から５台に変更を行う。
（簡易陰圧装置の支出予定額は１２０万円から６２０万円に変更）</t>
    <rPh sb="0" eb="1">
      <t>レイ</t>
    </rPh>
    <rPh sb="2" eb="4">
      <t>ヨウセイ</t>
    </rPh>
    <rPh sb="4" eb="6">
      <t>カンジャ</t>
    </rPh>
    <rPh sb="6" eb="8">
      <t>ウケイ</t>
    </rPh>
    <rPh sb="9" eb="11">
      <t>ビョウショウ</t>
    </rPh>
    <rPh sb="13" eb="14">
      <t>トコ</t>
    </rPh>
    <rPh sb="17" eb="18">
      <t>トコ</t>
    </rPh>
    <rPh sb="19" eb="21">
      <t>ヘンコウ</t>
    </rPh>
    <rPh sb="22" eb="23">
      <t>オコナ</t>
    </rPh>
    <rPh sb="34" eb="46">
      <t>ニュウインイリョウキカンセツビセイビジギョウ</t>
    </rPh>
    <rPh sb="50" eb="52">
      <t>カンイ</t>
    </rPh>
    <rPh sb="52" eb="54">
      <t>インアツ</t>
    </rPh>
    <rPh sb="54" eb="56">
      <t>ソウチ</t>
    </rPh>
    <rPh sb="58" eb="59">
      <t>ダイ</t>
    </rPh>
    <rPh sb="62" eb="64">
      <t>ヘンコウ</t>
    </rPh>
    <rPh sb="65" eb="66">
      <t>オコナ</t>
    </rPh>
    <rPh sb="72" eb="74">
      <t>インアツ</t>
    </rPh>
    <rPh sb="74" eb="76">
      <t>ソウチ</t>
    </rPh>
    <rPh sb="77" eb="79">
      <t>シシュツ</t>
    </rPh>
    <rPh sb="79" eb="81">
      <t>ヨテイ</t>
    </rPh>
    <rPh sb="81" eb="82">
      <t>ガク</t>
    </rPh>
    <rPh sb="86" eb="87">
      <t>マン</t>
    </rPh>
    <rPh sb="87" eb="88">
      <t>エン</t>
    </rPh>
    <rPh sb="92" eb="94">
      <t>マンエン</t>
    </rPh>
    <rPh sb="95" eb="97">
      <t>ヘンコウ</t>
    </rPh>
    <phoneticPr fontId="1"/>
  </si>
  <si>
    <t>検査に利用する備品
（１台当たり１０万円以上）</t>
    <rPh sb="0" eb="2">
      <t>ケンサ</t>
    </rPh>
    <rPh sb="3" eb="5">
      <t>リヨウ</t>
    </rPh>
    <rPh sb="7" eb="9">
      <t>ビヒン</t>
    </rPh>
    <rPh sb="12" eb="14">
      <t>ダイア</t>
    </rPh>
    <rPh sb="18" eb="20">
      <t>マンエン</t>
    </rPh>
    <rPh sb="20" eb="22">
      <t>イジョウ</t>
    </rPh>
    <phoneticPr fontId="1"/>
  </si>
  <si>
    <t>全自動化学発光酵素
免疫測定装置</t>
    <rPh sb="0" eb="3">
      <t>ゼンジドウ</t>
    </rPh>
    <rPh sb="3" eb="5">
      <t>カガク</t>
    </rPh>
    <rPh sb="5" eb="7">
      <t>ハッコウ</t>
    </rPh>
    <rPh sb="7" eb="9">
      <t>コウソ</t>
    </rPh>
    <rPh sb="10" eb="12">
      <t>メンエキ</t>
    </rPh>
    <rPh sb="12" eb="14">
      <t>ソクテイ</t>
    </rPh>
    <rPh sb="14" eb="16">
      <t>ソウチ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</si>
</sst>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
    <numFmt numFmtId="177" formatCode="#,##0;&quot;▲ &quot;#,##0"/>
    <numFmt numFmtId="178" formatCode="#,##0.000;[Red]\-#,##0.000"/>
  </numFmts>
  <fonts count="34">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2"/>
      <color theme="1"/>
      <name val="ＭＳ ゴシック"/>
      <family val="3"/>
      <charset val="128"/>
    </font>
    <font>
      <sz val="18"/>
      <color theme="1"/>
      <name val="ＭＳ ゴシック"/>
      <family val="3"/>
      <charset val="128"/>
    </font>
    <font>
      <sz val="16"/>
      <color theme="1"/>
      <name val="ＭＳ ゴシック"/>
      <family val="3"/>
      <charset val="128"/>
    </font>
    <font>
      <sz val="11"/>
      <name val="ＭＳ ゴシック"/>
      <family val="3"/>
      <charset val="128"/>
    </font>
    <font>
      <sz val="11"/>
      <color theme="1"/>
      <name val="ＭＳ ゴシック"/>
      <family val="3"/>
      <charset val="128"/>
    </font>
    <font>
      <sz val="12"/>
      <name val="ＭＳ ゴシック"/>
      <family val="3"/>
      <charset val="128"/>
    </font>
    <font>
      <sz val="16"/>
      <name val="ＭＳ ゴシック"/>
      <family val="3"/>
      <charset val="128"/>
    </font>
    <font>
      <sz val="12"/>
      <color rgb="FF000000"/>
      <name val="ＭＳ ゴシック"/>
      <family val="3"/>
      <charset val="128"/>
    </font>
    <font>
      <sz val="12"/>
      <color theme="1"/>
      <name val="ＭＳ Ｐゴシック"/>
      <family val="2"/>
      <charset val="128"/>
      <scheme val="minor"/>
    </font>
    <font>
      <b/>
      <sz val="12"/>
      <name val="ＭＳ ゴシック"/>
      <family val="3"/>
      <charset val="128"/>
    </font>
    <font>
      <sz val="12"/>
      <color rgb="FFFF0000"/>
      <name val="ＭＳ ゴシック"/>
      <family val="3"/>
      <charset val="128"/>
    </font>
    <font>
      <b/>
      <sz val="12"/>
      <color rgb="FFFF0000"/>
      <name val="ＭＳ ゴシック"/>
      <family val="3"/>
      <charset val="128"/>
    </font>
    <font>
      <sz val="18"/>
      <color rgb="FFFF0000"/>
      <name val="ＭＳ ゴシック"/>
      <family val="3"/>
      <charset val="128"/>
    </font>
    <font>
      <sz val="16"/>
      <color rgb="FFFF0000"/>
      <name val="ＭＳ ゴシック"/>
      <family val="3"/>
      <charset val="128"/>
    </font>
    <font>
      <sz val="9"/>
      <color indexed="81"/>
      <name val="MS P ゴシック"/>
      <family val="3"/>
      <charset val="128"/>
    </font>
    <font>
      <b/>
      <sz val="14"/>
      <color indexed="81"/>
      <name val="MS P ゴシック"/>
      <family val="3"/>
      <charset val="128"/>
    </font>
    <font>
      <sz val="9"/>
      <name val="ＭＳ ゴシック"/>
      <family val="3"/>
      <charset val="128"/>
    </font>
    <font>
      <b/>
      <sz val="12"/>
      <color rgb="FF000000"/>
      <name val="ＭＳ ゴシック"/>
      <family val="3"/>
      <charset val="128"/>
    </font>
    <font>
      <b/>
      <sz val="14"/>
      <color indexed="10"/>
      <name val="MS P ゴシック"/>
      <family val="3"/>
      <charset val="128"/>
    </font>
    <font>
      <sz val="14"/>
      <color indexed="81"/>
      <name val="MS P ゴシック"/>
      <family val="3"/>
      <charset val="128"/>
    </font>
    <font>
      <b/>
      <sz val="9"/>
      <color indexed="81"/>
      <name val="MS P ゴシック"/>
      <family val="3"/>
      <charset val="128"/>
    </font>
    <font>
      <sz val="11"/>
      <name val="ＭＳ 明朝"/>
      <family val="1"/>
      <charset val="128"/>
    </font>
    <font>
      <sz val="20"/>
      <name val="ＭＳ 明朝"/>
      <family val="1"/>
      <charset val="128"/>
    </font>
    <font>
      <sz val="11"/>
      <color rgb="FFFF0000"/>
      <name val="ＭＳ 明朝"/>
      <family val="1"/>
      <charset val="128"/>
    </font>
    <font>
      <sz val="10"/>
      <name val="ＭＳ 明朝"/>
      <family val="1"/>
      <charset val="128"/>
    </font>
    <font>
      <sz val="8"/>
      <name val="ＭＳ 明朝"/>
      <family val="1"/>
      <charset val="128"/>
    </font>
    <font>
      <b/>
      <sz val="12"/>
      <color indexed="81"/>
      <name val="MS P ゴシック"/>
      <family val="3"/>
      <charset val="128"/>
    </font>
    <font>
      <sz val="12"/>
      <color indexed="81"/>
      <name val="MS P ゴシック"/>
      <family val="3"/>
      <charset val="128"/>
    </font>
    <font>
      <b/>
      <sz val="16"/>
      <color rgb="FFFF0000"/>
      <name val="ＭＳ ゴシック"/>
      <family val="3"/>
      <charset val="128"/>
    </font>
  </fonts>
  <fills count="5">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rgb="FFCCFFFF"/>
        <bgColor indexed="64"/>
      </patternFill>
    </fill>
  </fills>
  <borders count="105">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ck">
        <color indexed="64"/>
      </left>
      <right style="thick">
        <color indexed="64"/>
      </right>
      <top/>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diagonal/>
    </border>
    <border diagonalUp="1">
      <left style="thin">
        <color indexed="64"/>
      </left>
      <right style="thin">
        <color indexed="64"/>
      </right>
      <top style="thin">
        <color indexed="64"/>
      </top>
      <bottom/>
      <diagonal style="thin">
        <color indexed="64"/>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ck">
        <color indexed="64"/>
      </left>
      <right style="thin">
        <color indexed="64"/>
      </right>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
      <left style="thick">
        <color indexed="64"/>
      </left>
      <right style="thick">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rgb="FF000000"/>
      </left>
      <right/>
      <top/>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rgb="FF000000"/>
      </left>
      <right style="thin">
        <color rgb="FF000000"/>
      </right>
      <top/>
      <bottom/>
      <diagonal/>
    </border>
    <border>
      <left style="thin">
        <color rgb="FF000000"/>
      </left>
      <right style="medium">
        <color rgb="FF000000"/>
      </right>
      <top/>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diagonalUp="1">
      <left style="thin">
        <color rgb="FF000000"/>
      </left>
      <right style="thin">
        <color rgb="FF000000"/>
      </right>
      <top style="thin">
        <color rgb="FF000000"/>
      </top>
      <bottom/>
      <diagonal style="thin">
        <color rgb="FF000000"/>
      </diagonal>
    </border>
    <border diagonalUp="1">
      <left style="thin">
        <color rgb="FF000000"/>
      </left>
      <right style="medium">
        <color rgb="FF000000"/>
      </right>
      <top style="medium">
        <color rgb="FF000000"/>
      </top>
      <bottom/>
      <diagonal style="thin">
        <color rgb="FF000000"/>
      </diagonal>
    </border>
    <border>
      <left style="thin">
        <color rgb="FF000000"/>
      </left>
      <right style="thin">
        <color rgb="FF000000"/>
      </right>
      <top style="medium">
        <color rgb="FF000000"/>
      </top>
      <bottom/>
      <diagonal/>
    </border>
    <border diagonalUp="1">
      <left style="thin">
        <color rgb="FF000000"/>
      </left>
      <right style="thin">
        <color rgb="FF000000"/>
      </right>
      <top style="medium">
        <color rgb="FF000000"/>
      </top>
      <bottom/>
      <diagonal style="thin">
        <color rgb="FF000000"/>
      </diagonal>
    </border>
    <border>
      <left style="thin">
        <color rgb="FF000000"/>
      </left>
      <right style="medium">
        <color rgb="FF000000"/>
      </right>
      <top style="medium">
        <color rgb="FF000000"/>
      </top>
      <bottom/>
      <diagonal/>
    </border>
    <border>
      <left/>
      <right/>
      <top style="medium">
        <color rgb="FF000000"/>
      </top>
      <bottom/>
      <diagonal/>
    </border>
    <border>
      <left/>
      <right style="thick">
        <color indexed="64"/>
      </right>
      <top style="thin">
        <color indexed="64"/>
      </top>
      <bottom style="thin">
        <color indexed="64"/>
      </bottom>
      <diagonal/>
    </border>
    <border>
      <left style="thin">
        <color indexed="64"/>
      </left>
      <right style="thin">
        <color rgb="FF000000"/>
      </right>
      <top style="thin">
        <color rgb="FF000000"/>
      </top>
      <bottom style="thin">
        <color rgb="FF000000"/>
      </bottom>
      <diagonal/>
    </border>
    <border>
      <left style="thin">
        <color indexed="64"/>
      </left>
      <right style="thin">
        <color rgb="FF000000"/>
      </right>
      <top style="thin">
        <color rgb="FF000000"/>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top style="thin">
        <color indexed="64"/>
      </top>
      <bottom style="double">
        <color indexed="64"/>
      </bottom>
      <diagonal/>
    </border>
    <border>
      <left style="thick">
        <color indexed="64"/>
      </left>
      <right style="thick">
        <color indexed="64"/>
      </right>
      <top style="thin">
        <color indexed="64"/>
      </top>
      <bottom style="double">
        <color indexed="64"/>
      </bottom>
      <diagonal/>
    </border>
    <border>
      <left style="thick">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ck">
        <color indexed="64"/>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n">
        <color indexed="64"/>
      </left>
      <right style="thin">
        <color rgb="FF000000"/>
      </right>
      <top/>
      <bottom style="thin">
        <color rgb="FF000000"/>
      </bottom>
      <diagonal/>
    </border>
    <border>
      <left style="thin">
        <color indexed="64"/>
      </left>
      <right style="thin">
        <color rgb="FF000000"/>
      </right>
      <top style="thin">
        <color indexed="64"/>
      </top>
      <bottom style="thin">
        <color indexed="64"/>
      </bottom>
      <diagonal/>
    </border>
    <border>
      <left/>
      <right style="thin">
        <color rgb="FF000000"/>
      </right>
      <top style="thin">
        <color rgb="FF000000"/>
      </top>
      <bottom/>
      <diagonal/>
    </border>
    <border>
      <left/>
      <right style="thin">
        <color rgb="FF000000"/>
      </right>
      <top style="medium">
        <color rgb="FF000000"/>
      </top>
      <bottom/>
      <diagonal/>
    </border>
    <border>
      <left style="medium">
        <color rgb="FF000000"/>
      </left>
      <right/>
      <top style="medium">
        <color rgb="FF000000"/>
      </top>
      <bottom/>
      <diagonal/>
    </border>
    <border>
      <left style="medium">
        <color rgb="FF000000"/>
      </left>
      <right/>
      <top style="thin">
        <color rgb="FF000000"/>
      </top>
      <bottom/>
      <diagonal/>
    </border>
    <border>
      <left style="medium">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diagonalUp="1">
      <left style="thin">
        <color rgb="FF000000"/>
      </left>
      <right style="thin">
        <color rgb="FF000000"/>
      </right>
      <top style="medium">
        <color rgb="FF000000"/>
      </top>
      <bottom style="thin">
        <color rgb="FF000000"/>
      </bottom>
      <diagonal style="thin">
        <color rgb="FF000000"/>
      </diagonal>
    </border>
    <border>
      <left/>
      <right style="thin">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indexed="64"/>
      </left>
      <right style="thick">
        <color indexed="64"/>
      </right>
      <top style="double">
        <color indexed="64"/>
      </top>
      <bottom style="thin">
        <color indexed="64"/>
      </bottom>
      <diagonal/>
    </border>
    <border>
      <left style="thick">
        <color indexed="64"/>
      </left>
      <right style="thick">
        <color indexed="64"/>
      </right>
      <top style="double">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medium">
        <color rgb="FF000000"/>
      </right>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style="medium">
        <color rgb="FF000000"/>
      </right>
      <top style="thin">
        <color rgb="FF000000"/>
      </top>
      <bottom style="thin">
        <color indexed="64"/>
      </bottom>
      <diagonal/>
    </border>
    <border>
      <left/>
      <right style="thin">
        <color rgb="FF000000"/>
      </right>
      <top/>
      <bottom/>
      <diagonal/>
    </border>
    <border>
      <left style="medium">
        <color rgb="FF000000"/>
      </left>
      <right/>
      <top style="medium">
        <color rgb="FF000000"/>
      </top>
      <bottom style="thin">
        <color indexed="64"/>
      </bottom>
      <diagonal/>
    </border>
    <border>
      <left/>
      <right style="thin">
        <color rgb="FF000000"/>
      </right>
      <top style="medium">
        <color rgb="FF000000"/>
      </top>
      <bottom style="thin">
        <color indexed="64"/>
      </bottom>
      <diagonal/>
    </border>
    <border>
      <left style="thin">
        <color rgb="FF000000"/>
      </left>
      <right style="medium">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s>
  <cellStyleXfs count="3">
    <xf numFmtId="0" fontId="0" fillId="0" borderId="0">
      <alignment vertical="center"/>
    </xf>
    <xf numFmtId="0" fontId="2" fillId="0" borderId="0">
      <alignment vertical="center"/>
    </xf>
    <xf numFmtId="38" fontId="4" fillId="0" borderId="0" applyFont="0" applyFill="0" applyBorder="0" applyAlignment="0" applyProtection="0">
      <alignment vertical="center"/>
    </xf>
  </cellStyleXfs>
  <cellXfs count="329">
    <xf numFmtId="0" fontId="0" fillId="0" borderId="0" xfId="0">
      <alignment vertical="center"/>
    </xf>
    <xf numFmtId="38" fontId="5" fillId="0" borderId="0" xfId="2" applyFont="1">
      <alignment vertical="center"/>
    </xf>
    <xf numFmtId="38" fontId="7" fillId="0" borderId="0" xfId="2" applyFont="1">
      <alignment vertical="center"/>
    </xf>
    <xf numFmtId="38" fontId="6" fillId="0" borderId="0" xfId="2" applyFont="1" applyFill="1" applyAlignment="1">
      <alignment horizontal="center" vertical="center"/>
    </xf>
    <xf numFmtId="38" fontId="7" fillId="0" borderId="0" xfId="2" applyFont="1" applyFill="1" applyAlignment="1">
      <alignment horizontal="center" vertical="center"/>
    </xf>
    <xf numFmtId="38" fontId="7" fillId="0" borderId="0" xfId="2" applyFont="1" applyFill="1" applyAlignment="1">
      <alignment vertical="center"/>
    </xf>
    <xf numFmtId="38" fontId="7" fillId="0" borderId="0" xfId="2" applyFont="1" applyAlignment="1">
      <alignment vertical="center" wrapText="1"/>
    </xf>
    <xf numFmtId="38" fontId="8" fillId="0" borderId="0" xfId="2" applyFont="1">
      <alignment vertical="center"/>
    </xf>
    <xf numFmtId="38" fontId="9" fillId="0" borderId="0" xfId="2" applyFont="1">
      <alignment vertical="center"/>
    </xf>
    <xf numFmtId="38" fontId="10" fillId="0" borderId="0" xfId="2" applyFont="1" applyAlignment="1">
      <alignment horizontal="centerContinuous" vertical="center"/>
    </xf>
    <xf numFmtId="38" fontId="11" fillId="0" borderId="0" xfId="2" applyFont="1">
      <alignment vertical="center"/>
    </xf>
    <xf numFmtId="38" fontId="7" fillId="0" borderId="0" xfId="2" applyFont="1" applyAlignment="1">
      <alignment horizontal="left" vertical="center"/>
    </xf>
    <xf numFmtId="38" fontId="7" fillId="0" borderId="0" xfId="2" applyFont="1" applyAlignment="1">
      <alignment horizontal="right" vertical="center"/>
    </xf>
    <xf numFmtId="38" fontId="7" fillId="0" borderId="0" xfId="2" applyFont="1" applyAlignment="1">
      <alignment horizontal="left" vertical="top"/>
    </xf>
    <xf numFmtId="38" fontId="5" fillId="0" borderId="0" xfId="2" applyFont="1" applyAlignment="1">
      <alignment horizontal="left" vertical="top"/>
    </xf>
    <xf numFmtId="38" fontId="5" fillId="0" borderId="0" xfId="2" applyFont="1" applyFill="1" applyAlignment="1">
      <alignment horizontal="center" vertical="center"/>
    </xf>
    <xf numFmtId="38" fontId="5" fillId="0" borderId="14" xfId="2" applyFont="1" applyBorder="1" applyAlignment="1">
      <alignment horizontal="center" vertical="center"/>
    </xf>
    <xf numFmtId="38" fontId="5" fillId="0" borderId="2" xfId="2" applyFont="1" applyBorder="1" applyAlignment="1">
      <alignment horizontal="center" vertical="center"/>
    </xf>
    <xf numFmtId="38" fontId="5" fillId="0" borderId="2" xfId="2" applyFont="1" applyBorder="1" applyAlignment="1">
      <alignment horizontal="center" vertical="center" wrapText="1"/>
    </xf>
    <xf numFmtId="38" fontId="5" fillId="0" borderId="6" xfId="2" applyFont="1" applyBorder="1" applyAlignment="1">
      <alignment horizontal="center" vertical="center"/>
    </xf>
    <xf numFmtId="38" fontId="5" fillId="0" borderId="15" xfId="2" applyFont="1" applyBorder="1" applyAlignment="1">
      <alignment horizontal="center" vertical="center"/>
    </xf>
    <xf numFmtId="38" fontId="5" fillId="0" borderId="5" xfId="2" applyFont="1" applyBorder="1">
      <alignment vertical="center"/>
    </xf>
    <xf numFmtId="38" fontId="6" fillId="0" borderId="0" xfId="2" applyFont="1">
      <alignment vertical="center"/>
    </xf>
    <xf numFmtId="38" fontId="10" fillId="0" borderId="0" xfId="2" applyFont="1">
      <alignment vertical="center"/>
    </xf>
    <xf numFmtId="38" fontId="12" fillId="0" borderId="0" xfId="2" applyFont="1" applyAlignment="1">
      <alignment horizontal="right" vertical="center"/>
    </xf>
    <xf numFmtId="38" fontId="12" fillId="0" borderId="0" xfId="2" applyFont="1" applyAlignment="1">
      <alignment horizontal="justify" vertical="center"/>
    </xf>
    <xf numFmtId="0" fontId="13" fillId="0" borderId="0" xfId="0" applyFont="1">
      <alignment vertical="center"/>
    </xf>
    <xf numFmtId="38" fontId="14" fillId="0" borderId="2" xfId="2" applyFont="1" applyBorder="1" applyAlignment="1">
      <alignment horizontal="left" vertical="center"/>
    </xf>
    <xf numFmtId="38" fontId="10" fillId="0" borderId="0" xfId="2" applyFont="1" applyBorder="1" applyAlignment="1">
      <alignment horizontal="left" vertical="center"/>
    </xf>
    <xf numFmtId="38" fontId="10" fillId="0" borderId="0" xfId="2" applyFont="1" applyAlignment="1">
      <alignment horizontal="right" vertical="center"/>
    </xf>
    <xf numFmtId="38" fontId="5" fillId="2" borderId="2" xfId="2" applyFont="1" applyFill="1" applyBorder="1" applyAlignment="1">
      <alignment vertical="center" wrapText="1"/>
    </xf>
    <xf numFmtId="38" fontId="5" fillId="2" borderId="2" xfId="2" applyFont="1" applyFill="1" applyBorder="1" applyAlignment="1">
      <alignment vertical="center"/>
    </xf>
    <xf numFmtId="38" fontId="6" fillId="0" borderId="0" xfId="2" applyFont="1" applyFill="1" applyAlignment="1">
      <alignment vertical="center"/>
    </xf>
    <xf numFmtId="38" fontId="6" fillId="0" borderId="0" xfId="2" applyFont="1" applyFill="1" applyAlignment="1">
      <alignment horizontal="right" vertical="center"/>
    </xf>
    <xf numFmtId="38" fontId="5" fillId="0" borderId="0" xfId="2" applyFont="1" applyFill="1">
      <alignment vertical="center"/>
    </xf>
    <xf numFmtId="38" fontId="5" fillId="0" borderId="0" xfId="2" applyFont="1" applyFill="1" applyAlignment="1">
      <alignment horizontal="right" vertical="center"/>
    </xf>
    <xf numFmtId="38" fontId="5" fillId="0" borderId="0" xfId="2" applyFont="1" applyAlignment="1">
      <alignment horizontal="right" vertical="center"/>
    </xf>
    <xf numFmtId="38" fontId="6" fillId="0" borderId="0" xfId="2" applyFont="1" applyFill="1" applyAlignment="1">
      <alignment horizontal="left" vertical="center"/>
    </xf>
    <xf numFmtId="38" fontId="5" fillId="0" borderId="0" xfId="2" applyFont="1" applyAlignment="1">
      <alignment horizontal="left" vertical="center"/>
    </xf>
    <xf numFmtId="38" fontId="7" fillId="0" borderId="0" xfId="2" applyFont="1" applyAlignment="1">
      <alignment horizontal="left" vertical="center"/>
    </xf>
    <xf numFmtId="38" fontId="6" fillId="2" borderId="0" xfId="2" applyFont="1" applyFill="1" applyAlignment="1">
      <alignment horizontal="center" vertical="center"/>
    </xf>
    <xf numFmtId="38" fontId="10" fillId="0" borderId="2" xfId="2" applyFont="1" applyBorder="1" applyAlignment="1">
      <alignment vertical="center"/>
    </xf>
    <xf numFmtId="38" fontId="10" fillId="0" borderId="2" xfId="2" applyFont="1" applyFill="1" applyBorder="1" applyAlignment="1">
      <alignment vertical="center"/>
    </xf>
    <xf numFmtId="38" fontId="10" fillId="0" borderId="2" xfId="2" applyFont="1" applyBorder="1" applyAlignment="1">
      <alignment horizontal="center" vertical="center" wrapText="1"/>
    </xf>
    <xf numFmtId="38" fontId="10" fillId="0" borderId="38" xfId="2" applyFont="1" applyBorder="1" applyAlignment="1">
      <alignment horizontal="center" vertical="center" wrapText="1"/>
    </xf>
    <xf numFmtId="38" fontId="5" fillId="2" borderId="3" xfId="2" applyFont="1" applyFill="1" applyBorder="1" applyAlignment="1">
      <alignment horizontal="right" vertical="center"/>
    </xf>
    <xf numFmtId="38" fontId="5" fillId="2" borderId="5" xfId="2" applyFont="1" applyFill="1" applyBorder="1" applyAlignment="1">
      <alignment horizontal="right" vertical="center"/>
    </xf>
    <xf numFmtId="38" fontId="5" fillId="0" borderId="16" xfId="2" applyFont="1" applyBorder="1" applyAlignment="1">
      <alignment horizontal="right" vertical="center"/>
    </xf>
    <xf numFmtId="38" fontId="5" fillId="0" borderId="24" xfId="2" applyFont="1" applyBorder="1" applyAlignment="1">
      <alignment horizontal="right" vertical="center"/>
    </xf>
    <xf numFmtId="38" fontId="5" fillId="0" borderId="3" xfId="2" applyFont="1" applyBorder="1" applyAlignment="1">
      <alignment horizontal="center" vertical="center"/>
    </xf>
    <xf numFmtId="38" fontId="5" fillId="0" borderId="5" xfId="2" applyFont="1" applyBorder="1" applyAlignment="1">
      <alignment horizontal="center" vertical="center"/>
    </xf>
    <xf numFmtId="38" fontId="5" fillId="0" borderId="3" xfId="2" applyFont="1" applyBorder="1" applyAlignment="1">
      <alignment horizontal="right" vertical="center"/>
    </xf>
    <xf numFmtId="38" fontId="5" fillId="0" borderId="9" xfId="2" applyFont="1" applyBorder="1" applyAlignment="1">
      <alignment horizontal="right" vertical="center"/>
    </xf>
    <xf numFmtId="38" fontId="5" fillId="0" borderId="11" xfId="2" applyFont="1" applyBorder="1" applyAlignment="1">
      <alignment horizontal="right" vertical="center"/>
    </xf>
    <xf numFmtId="38" fontId="5" fillId="0" borderId="18" xfId="2" applyFont="1" applyBorder="1" applyAlignment="1">
      <alignment horizontal="center" vertical="center"/>
    </xf>
    <xf numFmtId="38" fontId="5" fillId="0" borderId="19" xfId="2" applyFont="1" applyBorder="1" applyAlignment="1">
      <alignment horizontal="center" vertical="center"/>
    </xf>
    <xf numFmtId="38" fontId="5" fillId="0" borderId="17" xfId="2" applyFont="1" applyBorder="1" applyAlignment="1">
      <alignment horizontal="right" vertical="center"/>
    </xf>
    <xf numFmtId="38" fontId="5" fillId="0" borderId="2" xfId="2" applyFont="1" applyFill="1" applyBorder="1" applyAlignment="1">
      <alignment horizontal="right" vertical="center"/>
    </xf>
    <xf numFmtId="38" fontId="5" fillId="2" borderId="2" xfId="2" applyFont="1" applyFill="1" applyBorder="1" applyAlignment="1">
      <alignment horizontal="right" vertical="center"/>
    </xf>
    <xf numFmtId="38" fontId="5" fillId="0" borderId="15" xfId="2" applyFont="1" applyBorder="1" applyAlignment="1">
      <alignment horizontal="right" vertical="center"/>
    </xf>
    <xf numFmtId="38" fontId="5" fillId="0" borderId="3" xfId="2" applyFont="1" applyBorder="1" applyAlignment="1">
      <alignment horizontal="left" vertical="center" wrapText="1"/>
    </xf>
    <xf numFmtId="38" fontId="5" fillId="0" borderId="4" xfId="2" applyFont="1" applyBorder="1" applyAlignment="1">
      <alignment horizontal="left" vertical="center" wrapText="1"/>
    </xf>
    <xf numFmtId="38" fontId="5" fillId="2" borderId="3" xfId="2" applyFont="1" applyFill="1" applyBorder="1" applyAlignment="1">
      <alignment horizontal="center" vertical="center"/>
    </xf>
    <xf numFmtId="38" fontId="5" fillId="2" borderId="4" xfId="2" applyFont="1" applyFill="1" applyBorder="1" applyAlignment="1">
      <alignment horizontal="center" vertical="center"/>
    </xf>
    <xf numFmtId="38" fontId="5" fillId="0" borderId="5" xfId="2" applyFont="1" applyFill="1" applyBorder="1" applyAlignment="1">
      <alignment horizontal="right" vertical="center"/>
    </xf>
    <xf numFmtId="38" fontId="5" fillId="0" borderId="3" xfId="2" applyFont="1" applyBorder="1" applyAlignment="1">
      <alignment horizontal="left" vertical="center"/>
    </xf>
    <xf numFmtId="38" fontId="5" fillId="0" borderId="21" xfId="2" applyFont="1" applyBorder="1" applyAlignment="1">
      <alignment horizontal="right" vertical="center"/>
    </xf>
    <xf numFmtId="38" fontId="5" fillId="0" borderId="2" xfId="2" applyFont="1" applyBorder="1" applyAlignment="1">
      <alignment horizontal="left" vertical="center" wrapText="1"/>
    </xf>
    <xf numFmtId="38" fontId="6" fillId="0" borderId="0" xfId="2" applyFont="1" applyAlignment="1">
      <alignment horizontal="left" vertical="center"/>
    </xf>
    <xf numFmtId="38" fontId="6" fillId="0" borderId="0" xfId="2" applyFont="1" applyFill="1" applyAlignment="1">
      <alignment horizontal="center" vertical="center"/>
    </xf>
    <xf numFmtId="38" fontId="5" fillId="0" borderId="3" xfId="2" applyFont="1" applyFill="1" applyBorder="1" applyAlignment="1">
      <alignment horizontal="right" vertical="center"/>
    </xf>
    <xf numFmtId="38" fontId="5" fillId="0" borderId="18" xfId="2" applyFont="1" applyBorder="1" applyAlignment="1">
      <alignment horizontal="left" vertical="center" wrapText="1"/>
    </xf>
    <xf numFmtId="38" fontId="5" fillId="0" borderId="3" xfId="2" applyFont="1" applyFill="1" applyBorder="1" applyAlignment="1">
      <alignment horizontal="right" vertical="center" wrapText="1"/>
    </xf>
    <xf numFmtId="176" fontId="5" fillId="0" borderId="2" xfId="2" applyNumberFormat="1" applyFont="1" applyFill="1" applyBorder="1" applyAlignment="1">
      <alignment horizontal="right" vertical="center"/>
    </xf>
    <xf numFmtId="176" fontId="5" fillId="0" borderId="3" xfId="2" applyNumberFormat="1" applyFont="1" applyFill="1" applyBorder="1" applyAlignment="1">
      <alignment horizontal="right" vertical="center"/>
    </xf>
    <xf numFmtId="38" fontId="12" fillId="0" borderId="51" xfId="2" applyFont="1" applyBorder="1" applyAlignment="1">
      <alignment horizontal="left" vertical="center" wrapText="1"/>
    </xf>
    <xf numFmtId="176" fontId="5" fillId="0" borderId="5" xfId="2" applyNumberFormat="1" applyFont="1" applyFill="1" applyBorder="1" applyAlignment="1">
      <alignment horizontal="right" vertical="center"/>
    </xf>
    <xf numFmtId="38" fontId="12" fillId="0" borderId="52" xfId="2" applyFont="1" applyBorder="1" applyAlignment="1">
      <alignment horizontal="left" vertical="center" wrapText="1"/>
    </xf>
    <xf numFmtId="38" fontId="5" fillId="0" borderId="4" xfId="2" applyFont="1" applyFill="1" applyBorder="1" applyAlignment="1">
      <alignment horizontal="right" vertical="center"/>
    </xf>
    <xf numFmtId="38" fontId="5" fillId="0" borderId="2" xfId="2" applyFont="1" applyFill="1" applyBorder="1" applyAlignment="1">
      <alignment vertical="center"/>
    </xf>
    <xf numFmtId="38" fontId="5" fillId="0" borderId="55" xfId="2" applyFont="1" applyBorder="1" applyAlignment="1">
      <alignment horizontal="center" vertical="center"/>
    </xf>
    <xf numFmtId="38" fontId="5" fillId="0" borderId="55" xfId="2" applyFont="1" applyBorder="1" applyAlignment="1">
      <alignment horizontal="right" vertical="center"/>
    </xf>
    <xf numFmtId="38" fontId="5" fillId="0" borderId="56" xfId="2" applyFont="1" applyBorder="1" applyAlignment="1">
      <alignment horizontal="right" vertical="center"/>
    </xf>
    <xf numFmtId="38" fontId="5" fillId="0" borderId="57" xfId="2" applyFont="1" applyBorder="1" applyAlignment="1">
      <alignment horizontal="right" vertical="center"/>
    </xf>
    <xf numFmtId="38" fontId="5" fillId="0" borderId="58" xfId="2" applyFont="1" applyBorder="1" applyAlignment="1">
      <alignment horizontal="right" vertical="center"/>
    </xf>
    <xf numFmtId="38" fontId="5" fillId="0" borderId="59" xfId="2" applyFont="1" applyBorder="1" applyAlignment="1">
      <alignment horizontal="center" vertical="center"/>
    </xf>
    <xf numFmtId="38" fontId="10" fillId="0" borderId="65" xfId="2" applyFont="1" applyFill="1" applyBorder="1" applyAlignment="1">
      <alignment vertical="center"/>
    </xf>
    <xf numFmtId="38" fontId="5" fillId="2" borderId="2" xfId="2" applyFont="1" applyFill="1" applyBorder="1" applyAlignment="1">
      <alignment horizontal="center" vertical="center"/>
    </xf>
    <xf numFmtId="38" fontId="5" fillId="0" borderId="2" xfId="2" applyFont="1" applyBorder="1" applyAlignment="1">
      <alignment horizontal="right" vertical="center"/>
    </xf>
    <xf numFmtId="38" fontId="5" fillId="0" borderId="66" xfId="2" applyFont="1" applyBorder="1" applyAlignment="1">
      <alignment horizontal="right" vertical="center"/>
    </xf>
    <xf numFmtId="38" fontId="7" fillId="0" borderId="67" xfId="2" applyFont="1" applyBorder="1" applyAlignment="1">
      <alignment horizontal="center" vertical="center"/>
    </xf>
    <xf numFmtId="38" fontId="5" fillId="0" borderId="6" xfId="2" applyFont="1" applyBorder="1" applyAlignment="1">
      <alignment horizontal="right" vertical="center"/>
    </xf>
    <xf numFmtId="38" fontId="5" fillId="0" borderId="2" xfId="2" applyFont="1" applyBorder="1" applyAlignment="1">
      <alignment horizontal="left" vertical="center"/>
    </xf>
    <xf numFmtId="38" fontId="5" fillId="0" borderId="53" xfId="2" applyFont="1" applyBorder="1" applyAlignment="1">
      <alignment horizontal="center" vertical="center"/>
    </xf>
    <xf numFmtId="38" fontId="5" fillId="0" borderId="53" xfId="2" applyFont="1" applyBorder="1" applyAlignment="1">
      <alignment horizontal="right" vertical="center"/>
    </xf>
    <xf numFmtId="38" fontId="5" fillId="0" borderId="68" xfId="2" applyFont="1" applyBorder="1" applyAlignment="1">
      <alignment horizontal="right" vertical="center"/>
    </xf>
    <xf numFmtId="38" fontId="5" fillId="0" borderId="67" xfId="2" applyFont="1" applyBorder="1" applyAlignment="1">
      <alignment horizontal="center" vertical="center"/>
    </xf>
    <xf numFmtId="176" fontId="5" fillId="0" borderId="2" xfId="2" applyNumberFormat="1" applyFont="1" applyBorder="1" applyAlignment="1">
      <alignment horizontal="right" vertical="center"/>
    </xf>
    <xf numFmtId="38" fontId="6" fillId="0" borderId="0" xfId="2" applyFont="1" applyFill="1" applyAlignment="1">
      <alignment vertical="center" shrinkToFit="1"/>
    </xf>
    <xf numFmtId="38" fontId="12" fillId="0" borderId="69" xfId="2" applyFont="1" applyBorder="1" applyAlignment="1">
      <alignment horizontal="left" vertical="center" wrapText="1"/>
    </xf>
    <xf numFmtId="38" fontId="12" fillId="0" borderId="70" xfId="2" applyFont="1" applyBorder="1" applyAlignment="1">
      <alignment horizontal="left" vertical="center" wrapText="1"/>
    </xf>
    <xf numFmtId="38" fontId="5" fillId="0" borderId="21" xfId="2" applyFont="1" applyFill="1" applyBorder="1" applyAlignment="1">
      <alignment horizontal="right" vertical="center"/>
    </xf>
    <xf numFmtId="38" fontId="10" fillId="0" borderId="5" xfId="2" applyFont="1" applyBorder="1" applyAlignment="1">
      <alignment horizontal="right" vertical="center"/>
    </xf>
    <xf numFmtId="38" fontId="10" fillId="0" borderId="38" xfId="2" applyFont="1" applyBorder="1" applyAlignment="1">
      <alignment horizontal="center" vertical="center"/>
    </xf>
    <xf numFmtId="38" fontId="7" fillId="0" borderId="0" xfId="2" applyFont="1" applyAlignment="1">
      <alignment vertical="center"/>
    </xf>
    <xf numFmtId="38" fontId="7" fillId="0" borderId="0" xfId="2" applyFont="1" applyFill="1" applyAlignment="1">
      <alignment horizontal="right" vertical="center"/>
    </xf>
    <xf numFmtId="38" fontId="5" fillId="0" borderId="15" xfId="2" applyFont="1" applyBorder="1" applyAlignment="1">
      <alignment vertical="center"/>
    </xf>
    <xf numFmtId="38" fontId="5" fillId="0" borderId="67" xfId="2" applyFont="1" applyBorder="1" applyAlignment="1">
      <alignment vertical="center"/>
    </xf>
    <xf numFmtId="38" fontId="6" fillId="2" borderId="0" xfId="2" applyFont="1" applyFill="1" applyAlignment="1">
      <alignment horizontal="center" vertical="center"/>
    </xf>
    <xf numFmtId="38" fontId="10" fillId="0" borderId="0" xfId="2" applyFont="1" applyBorder="1" applyAlignment="1">
      <alignment horizontal="left" vertical="center" shrinkToFit="1"/>
    </xf>
    <xf numFmtId="38" fontId="5" fillId="0" borderId="0" xfId="2" applyFont="1" applyAlignment="1">
      <alignment vertical="center" shrinkToFit="1"/>
    </xf>
    <xf numFmtId="38" fontId="5" fillId="2" borderId="2" xfId="2" applyFont="1" applyFill="1" applyBorder="1" applyAlignment="1">
      <alignment horizontal="center" vertical="center" shrinkToFit="1"/>
    </xf>
    <xf numFmtId="38" fontId="5" fillId="0" borderId="62" xfId="2" applyFont="1" applyBorder="1" applyAlignment="1">
      <alignment horizontal="center" vertical="center"/>
    </xf>
    <xf numFmtId="38" fontId="5" fillId="0" borderId="61" xfId="2" applyFont="1" applyBorder="1" applyAlignment="1">
      <alignment horizontal="right" vertical="center"/>
    </xf>
    <xf numFmtId="38" fontId="5" fillId="0" borderId="60" xfId="2" applyFont="1" applyBorder="1" applyAlignment="1">
      <alignment horizontal="right" vertical="center"/>
    </xf>
    <xf numFmtId="38" fontId="5" fillId="0" borderId="60" xfId="2" applyFont="1" applyBorder="1" applyAlignment="1">
      <alignment horizontal="center" vertical="center"/>
    </xf>
    <xf numFmtId="38" fontId="6" fillId="0" borderId="0" xfId="2" applyFont="1" applyFill="1" applyBorder="1" applyAlignment="1">
      <alignment horizontal="center" vertical="center" shrinkToFit="1"/>
    </xf>
    <xf numFmtId="38" fontId="5" fillId="0" borderId="37" xfId="2" applyFont="1" applyBorder="1" applyAlignment="1">
      <alignment vertical="center"/>
    </xf>
    <xf numFmtId="38" fontId="5" fillId="0" borderId="0" xfId="2" applyFont="1" applyBorder="1">
      <alignment vertical="center"/>
    </xf>
    <xf numFmtId="38" fontId="5" fillId="0" borderId="0" xfId="2" applyFont="1" applyBorder="1" applyAlignment="1">
      <alignment vertical="center"/>
    </xf>
    <xf numFmtId="38" fontId="5" fillId="0" borderId="0" xfId="2" applyFont="1" applyFill="1" applyAlignment="1">
      <alignment horizontal="left" vertical="center"/>
    </xf>
    <xf numFmtId="38" fontId="12" fillId="0" borderId="32" xfId="2" applyFont="1" applyFill="1" applyBorder="1" applyAlignment="1">
      <alignment horizontal="right" vertical="center" wrapText="1"/>
    </xf>
    <xf numFmtId="38" fontId="12" fillId="2" borderId="29" xfId="2" applyFont="1" applyFill="1" applyBorder="1" applyAlignment="1">
      <alignment horizontal="center" vertical="center" wrapText="1"/>
    </xf>
    <xf numFmtId="38" fontId="12" fillId="0" borderId="28" xfId="2" applyFont="1" applyFill="1" applyBorder="1" applyAlignment="1">
      <alignment horizontal="right" vertical="center" wrapText="1"/>
    </xf>
    <xf numFmtId="38" fontId="12" fillId="0" borderId="30" xfId="2" applyFont="1" applyFill="1" applyBorder="1" applyAlignment="1">
      <alignment horizontal="right" vertical="center" wrapText="1"/>
    </xf>
    <xf numFmtId="38" fontId="12" fillId="0" borderId="47" xfId="2" applyFont="1" applyBorder="1" applyAlignment="1">
      <alignment horizontal="center" vertical="center" wrapText="1"/>
    </xf>
    <xf numFmtId="38" fontId="12" fillId="0" borderId="46" xfId="2" applyFont="1" applyFill="1" applyBorder="1" applyAlignment="1">
      <alignment horizontal="right" vertical="center" wrapText="1"/>
    </xf>
    <xf numFmtId="38" fontId="12" fillId="2" borderId="39" xfId="2" applyFont="1" applyFill="1" applyBorder="1" applyAlignment="1">
      <alignment horizontal="center" vertical="center" wrapText="1"/>
    </xf>
    <xf numFmtId="38" fontId="12" fillId="0" borderId="39" xfId="2" applyFont="1" applyFill="1" applyBorder="1" applyAlignment="1">
      <alignment horizontal="right" vertical="center" wrapText="1"/>
    </xf>
    <xf numFmtId="49" fontId="12" fillId="2" borderId="33" xfId="2" applyNumberFormat="1" applyFont="1" applyFill="1" applyBorder="1" applyAlignment="1">
      <alignment horizontal="left" vertical="center" wrapText="1"/>
    </xf>
    <xf numFmtId="38" fontId="12" fillId="0" borderId="77" xfId="2" applyFont="1" applyBorder="1" applyAlignment="1">
      <alignment horizontal="center" vertical="center" wrapText="1"/>
    </xf>
    <xf numFmtId="38" fontId="12" fillId="0" borderId="45" xfId="2" applyFont="1" applyBorder="1" applyAlignment="1">
      <alignment horizontal="center" vertical="center" wrapText="1"/>
    </xf>
    <xf numFmtId="38" fontId="12" fillId="0" borderId="46" xfId="2" applyFont="1" applyBorder="1" applyAlignment="1">
      <alignment horizontal="right" vertical="center" wrapText="1"/>
    </xf>
    <xf numFmtId="38" fontId="12" fillId="2" borderId="32" xfId="2" applyFont="1" applyFill="1" applyBorder="1" applyAlignment="1">
      <alignment horizontal="left" vertical="center" wrapText="1"/>
    </xf>
    <xf numFmtId="38" fontId="12" fillId="2" borderId="32" xfId="2" applyFont="1" applyFill="1" applyBorder="1" applyAlignment="1">
      <alignment horizontal="right" vertical="center" wrapText="1"/>
    </xf>
    <xf numFmtId="38" fontId="7" fillId="0" borderId="27" xfId="2" applyFont="1" applyBorder="1" applyAlignment="1">
      <alignment vertical="center" wrapText="1"/>
    </xf>
    <xf numFmtId="38" fontId="12" fillId="0" borderId="48" xfId="2" applyFont="1" applyBorder="1" applyAlignment="1">
      <alignment horizontal="center" vertical="center" wrapText="1"/>
    </xf>
    <xf numFmtId="38" fontId="12" fillId="0" borderId="46" xfId="2" applyFont="1" applyBorder="1" applyAlignment="1">
      <alignment horizontal="center" vertical="center" wrapText="1"/>
    </xf>
    <xf numFmtId="38" fontId="12" fillId="0" borderId="44" xfId="2" applyFont="1" applyFill="1" applyBorder="1" applyAlignment="1">
      <alignment horizontal="left" vertical="center" wrapText="1"/>
    </xf>
    <xf numFmtId="38" fontId="5" fillId="0" borderId="81" xfId="2" applyFont="1" applyBorder="1" applyAlignment="1">
      <alignment horizontal="right" vertical="center"/>
    </xf>
    <xf numFmtId="38" fontId="5" fillId="0" borderId="82" xfId="2" applyFont="1" applyBorder="1" applyAlignment="1">
      <alignment horizontal="right" vertical="center"/>
    </xf>
    <xf numFmtId="38" fontId="12" fillId="0" borderId="0" xfId="2" applyFont="1" applyAlignment="1">
      <alignment vertical="center"/>
    </xf>
    <xf numFmtId="38" fontId="7" fillId="0" borderId="0" xfId="2" applyFont="1" applyAlignment="1">
      <alignment horizontal="left" vertical="center"/>
    </xf>
    <xf numFmtId="38" fontId="12" fillId="0" borderId="0" xfId="2" applyFont="1" applyAlignment="1">
      <alignment horizontal="left" vertical="center"/>
    </xf>
    <xf numFmtId="38" fontId="12" fillId="0" borderId="0" xfId="2" applyFont="1" applyAlignment="1">
      <alignment horizontal="left" vertical="center" wrapText="1"/>
    </xf>
    <xf numFmtId="38" fontId="12" fillId="0" borderId="0" xfId="2" applyFont="1" applyFill="1" applyAlignment="1">
      <alignment vertical="center"/>
    </xf>
    <xf numFmtId="38" fontId="12" fillId="0" borderId="0" xfId="2" applyFont="1" applyFill="1" applyAlignment="1">
      <alignment horizontal="left" vertical="center"/>
    </xf>
    <xf numFmtId="38" fontId="5" fillId="0" borderId="0" xfId="2" quotePrefix="1" applyFont="1">
      <alignment vertical="center"/>
    </xf>
    <xf numFmtId="38" fontId="5" fillId="0" borderId="0" xfId="2" quotePrefix="1" applyFont="1" applyAlignment="1">
      <alignment horizontal="right" vertical="center"/>
    </xf>
    <xf numFmtId="38" fontId="5" fillId="0" borderId="0" xfId="2" applyFont="1" applyAlignment="1">
      <alignment horizontal="right" vertical="center" wrapText="1"/>
    </xf>
    <xf numFmtId="38" fontId="12" fillId="0" borderId="0" xfId="2" applyFont="1" applyFill="1" applyAlignment="1">
      <alignment horizontal="center" vertical="center"/>
    </xf>
    <xf numFmtId="38" fontId="12" fillId="0" borderId="0" xfId="2" applyFont="1" applyFill="1" applyAlignment="1">
      <alignment horizontal="left" vertical="center" wrapText="1"/>
    </xf>
    <xf numFmtId="38" fontId="12" fillId="0" borderId="0" xfId="2" applyFont="1" applyAlignment="1">
      <alignment horizontal="left" vertical="center" wrapText="1"/>
    </xf>
    <xf numFmtId="38" fontId="12" fillId="0" borderId="0" xfId="2" applyFont="1" applyAlignment="1">
      <alignment horizontal="left" vertical="center"/>
    </xf>
    <xf numFmtId="38" fontId="12" fillId="0" borderId="87" xfId="2" applyFont="1" applyFill="1" applyBorder="1" applyAlignment="1">
      <alignment horizontal="right" vertical="center" wrapText="1"/>
    </xf>
    <xf numFmtId="38" fontId="16" fillId="2" borderId="2" xfId="2" applyFont="1" applyFill="1" applyBorder="1" applyAlignment="1">
      <alignment horizontal="left" vertical="center"/>
    </xf>
    <xf numFmtId="38" fontId="5" fillId="0" borderId="0" xfId="2" applyFont="1">
      <alignment vertical="center"/>
    </xf>
    <xf numFmtId="38" fontId="15" fillId="2" borderId="2" xfId="2" applyFont="1" applyFill="1" applyBorder="1" applyAlignment="1">
      <alignment vertical="center"/>
    </xf>
    <xf numFmtId="38" fontId="10" fillId="0" borderId="37" xfId="2" applyFont="1" applyBorder="1" applyAlignment="1">
      <alignment vertical="center"/>
    </xf>
    <xf numFmtId="38" fontId="10" fillId="0" borderId="0" xfId="2" applyFont="1" applyFill="1" applyAlignment="1">
      <alignment horizontal="left" vertical="center"/>
    </xf>
    <xf numFmtId="38" fontId="17" fillId="2" borderId="0" xfId="2" applyFont="1" applyFill="1" applyAlignment="1">
      <alignment horizontal="center" vertical="center"/>
    </xf>
    <xf numFmtId="38" fontId="18" fillId="2" borderId="2" xfId="2" applyFont="1" applyFill="1" applyBorder="1" applyAlignment="1">
      <alignment vertical="center" wrapText="1"/>
    </xf>
    <xf numFmtId="38" fontId="18" fillId="2" borderId="2" xfId="2" applyFont="1" applyFill="1" applyBorder="1" applyAlignment="1">
      <alignment vertical="center"/>
    </xf>
    <xf numFmtId="38" fontId="18" fillId="2" borderId="2" xfId="2" applyFont="1" applyFill="1" applyBorder="1" applyAlignment="1">
      <alignment vertical="center"/>
    </xf>
    <xf numFmtId="38" fontId="18" fillId="2" borderId="2" xfId="2" applyFont="1" applyFill="1" applyBorder="1" applyAlignment="1">
      <alignment vertical="center"/>
    </xf>
    <xf numFmtId="38" fontId="15" fillId="2" borderId="2" xfId="2" applyFont="1" applyFill="1" applyBorder="1" applyAlignment="1">
      <alignment horizontal="center" vertical="center"/>
    </xf>
    <xf numFmtId="38" fontId="15" fillId="2" borderId="2" xfId="2" applyFont="1" applyFill="1" applyBorder="1" applyAlignment="1">
      <alignment horizontal="center" vertical="center" wrapText="1"/>
    </xf>
    <xf numFmtId="38" fontId="15" fillId="2" borderId="2" xfId="2" applyFont="1" applyFill="1" applyBorder="1" applyAlignment="1">
      <alignment horizontal="right" vertical="center"/>
    </xf>
    <xf numFmtId="38" fontId="15" fillId="2" borderId="3" xfId="2" applyFont="1" applyFill="1" applyBorder="1" applyAlignment="1">
      <alignment horizontal="center" vertical="center"/>
    </xf>
    <xf numFmtId="38" fontId="15" fillId="2" borderId="3" xfId="2" applyFont="1" applyFill="1" applyBorder="1" applyAlignment="1">
      <alignment horizontal="right" vertical="center"/>
    </xf>
    <xf numFmtId="38" fontId="15" fillId="2" borderId="3" xfId="2" applyFont="1" applyFill="1" applyBorder="1" applyAlignment="1">
      <alignment horizontal="center" vertical="center" wrapText="1"/>
    </xf>
    <xf numFmtId="38" fontId="18" fillId="2" borderId="2" xfId="2" applyFont="1" applyFill="1" applyBorder="1" applyAlignment="1">
      <alignment horizontal="center" vertical="center"/>
    </xf>
    <xf numFmtId="38" fontId="15" fillId="2" borderId="4" xfId="2" applyFont="1" applyFill="1" applyBorder="1" applyAlignment="1">
      <alignment horizontal="center" vertical="center"/>
    </xf>
    <xf numFmtId="176" fontId="15" fillId="2" borderId="2" xfId="2" applyNumberFormat="1" applyFont="1" applyFill="1" applyBorder="1" applyAlignment="1">
      <alignment horizontal="right" vertical="center"/>
    </xf>
    <xf numFmtId="38" fontId="15" fillId="2" borderId="32" xfId="2" applyFont="1" applyFill="1" applyBorder="1" applyAlignment="1">
      <alignment horizontal="right" vertical="center" wrapText="1"/>
    </xf>
    <xf numFmtId="38" fontId="10" fillId="2" borderId="87" xfId="2" applyFont="1" applyFill="1" applyBorder="1" applyAlignment="1">
      <alignment horizontal="center" vertical="center" wrapText="1"/>
    </xf>
    <xf numFmtId="38" fontId="15" fillId="2" borderId="30" xfId="2" applyFont="1" applyFill="1" applyBorder="1" applyAlignment="1">
      <alignment horizontal="center" vertical="center" wrapText="1"/>
    </xf>
    <xf numFmtId="38" fontId="15" fillId="2" borderId="39" xfId="2" applyFont="1" applyFill="1" applyBorder="1" applyAlignment="1">
      <alignment horizontal="center" vertical="center" wrapText="1"/>
    </xf>
    <xf numFmtId="38" fontId="15" fillId="2" borderId="32" xfId="2" applyFont="1" applyFill="1" applyBorder="1" applyAlignment="1">
      <alignment horizontal="center" vertical="center" wrapText="1"/>
    </xf>
    <xf numFmtId="38" fontId="15" fillId="2" borderId="46" xfId="2" applyFont="1" applyFill="1" applyBorder="1" applyAlignment="1">
      <alignment horizontal="center" vertical="center" wrapText="1"/>
    </xf>
    <xf numFmtId="38" fontId="15" fillId="2" borderId="86" xfId="2" applyFont="1" applyFill="1" applyBorder="1" applyAlignment="1">
      <alignment horizontal="center" vertical="center" wrapText="1"/>
    </xf>
    <xf numFmtId="38" fontId="15" fillId="2" borderId="30" xfId="2" applyFont="1" applyFill="1" applyBorder="1" applyAlignment="1">
      <alignment horizontal="left" vertical="center" wrapText="1"/>
    </xf>
    <xf numFmtId="49" fontId="15" fillId="2" borderId="33" xfId="2" applyNumberFormat="1" applyFont="1" applyFill="1" applyBorder="1" applyAlignment="1">
      <alignment horizontal="center" vertical="center" wrapText="1"/>
    </xf>
    <xf numFmtId="38" fontId="15" fillId="2" borderId="31" xfId="2" applyFont="1" applyFill="1" applyBorder="1" applyAlignment="1">
      <alignment horizontal="center" vertical="center" wrapText="1"/>
    </xf>
    <xf numFmtId="38" fontId="15" fillId="2" borderId="40" xfId="2" applyFont="1" applyFill="1" applyBorder="1" applyAlignment="1">
      <alignment horizontal="center" vertical="center" wrapText="1"/>
    </xf>
    <xf numFmtId="38" fontId="15" fillId="2" borderId="33" xfId="2" applyFont="1" applyFill="1" applyBorder="1" applyAlignment="1">
      <alignment horizontal="center" vertical="center" wrapText="1"/>
    </xf>
    <xf numFmtId="38" fontId="15" fillId="2" borderId="48" xfId="2" applyFont="1" applyFill="1" applyBorder="1" applyAlignment="1">
      <alignment horizontal="center" vertical="center" wrapText="1"/>
    </xf>
    <xf numFmtId="38" fontId="15" fillId="2" borderId="92" xfId="2" applyFont="1" applyFill="1" applyBorder="1" applyAlignment="1">
      <alignment horizontal="center" vertical="center" wrapText="1"/>
    </xf>
    <xf numFmtId="38" fontId="15" fillId="2" borderId="29" xfId="2" applyFont="1" applyFill="1" applyBorder="1" applyAlignment="1">
      <alignment horizontal="center" vertical="center" wrapText="1"/>
    </xf>
    <xf numFmtId="38" fontId="15" fillId="2" borderId="85" xfId="2" applyFont="1" applyFill="1" applyBorder="1" applyAlignment="1">
      <alignment horizontal="center" vertical="center" wrapText="1"/>
    </xf>
    <xf numFmtId="49" fontId="15" fillId="2" borderId="31" xfId="2" applyNumberFormat="1" applyFont="1" applyFill="1" applyBorder="1" applyAlignment="1">
      <alignment horizontal="left" vertical="center" wrapText="1"/>
    </xf>
    <xf numFmtId="38" fontId="16" fillId="0" borderId="65" xfId="2" applyFont="1" applyFill="1" applyBorder="1" applyAlignment="1">
      <alignment vertical="center"/>
    </xf>
    <xf numFmtId="38" fontId="15" fillId="2" borderId="2" xfId="2" applyFont="1" applyFill="1" applyBorder="1" applyAlignment="1">
      <alignment horizontal="center" vertical="center" shrinkToFit="1"/>
    </xf>
    <xf numFmtId="38" fontId="15" fillId="2" borderId="5" xfId="2" applyFont="1" applyFill="1" applyBorder="1" applyAlignment="1">
      <alignment horizontal="right" vertical="center"/>
    </xf>
    <xf numFmtId="38" fontId="5" fillId="0" borderId="24" xfId="2" applyFont="1" applyBorder="1" applyAlignment="1">
      <alignment horizontal="right" vertical="center"/>
    </xf>
    <xf numFmtId="38" fontId="5" fillId="0" borderId="3" xfId="2" applyFont="1" applyBorder="1" applyAlignment="1">
      <alignment horizontal="right" vertical="center"/>
    </xf>
    <xf numFmtId="38" fontId="5" fillId="0" borderId="5" xfId="2" applyFont="1" applyFill="1" applyBorder="1" applyAlignment="1">
      <alignment horizontal="right" vertical="center"/>
    </xf>
    <xf numFmtId="38" fontId="15" fillId="2" borderId="39" xfId="2" applyFont="1" applyFill="1" applyBorder="1" applyAlignment="1">
      <alignment horizontal="right" vertical="center" wrapText="1"/>
    </xf>
    <xf numFmtId="38" fontId="15" fillId="2" borderId="97" xfId="2" applyFont="1" applyFill="1" applyBorder="1" applyAlignment="1">
      <alignment horizontal="center" vertical="center" wrapText="1"/>
    </xf>
    <xf numFmtId="38" fontId="12" fillId="0" borderId="97" xfId="2" applyFont="1" applyFill="1" applyBorder="1" applyAlignment="1">
      <alignment horizontal="right" vertical="center" wrapText="1"/>
    </xf>
    <xf numFmtId="38" fontId="15" fillId="2" borderId="96" xfId="2" applyFont="1" applyFill="1" applyBorder="1" applyAlignment="1">
      <alignment horizontal="center" vertical="center" wrapText="1"/>
    </xf>
    <xf numFmtId="38" fontId="5" fillId="0" borderId="9" xfId="2" applyFont="1" applyFill="1" applyBorder="1" applyAlignment="1">
      <alignment horizontal="right" vertical="center"/>
    </xf>
    <xf numFmtId="38" fontId="10" fillId="0" borderId="99" xfId="2" applyFont="1" applyBorder="1" applyAlignment="1">
      <alignment horizontal="center" vertical="center" wrapText="1"/>
    </xf>
    <xf numFmtId="38" fontId="10" fillId="0" borderId="100" xfId="2" applyFont="1" applyBorder="1" applyAlignment="1">
      <alignment horizontal="right" vertical="center"/>
    </xf>
    <xf numFmtId="38" fontId="10" fillId="0" borderId="6" xfId="2" applyFont="1" applyBorder="1" applyAlignment="1">
      <alignment vertical="center"/>
    </xf>
    <xf numFmtId="38" fontId="10" fillId="0" borderId="101" xfId="2" applyFont="1" applyFill="1" applyBorder="1" applyAlignment="1">
      <alignment vertical="center"/>
    </xf>
    <xf numFmtId="38" fontId="10" fillId="0" borderId="102" xfId="2" applyFont="1" applyBorder="1" applyAlignment="1">
      <alignment horizontal="center" vertical="center" wrapText="1"/>
    </xf>
    <xf numFmtId="38" fontId="10" fillId="0" borderId="103" xfId="2" applyFont="1" applyFill="1" applyBorder="1" applyAlignment="1">
      <alignment horizontal="right" vertical="center"/>
    </xf>
    <xf numFmtId="38" fontId="10" fillId="0" borderId="104" xfId="2" applyFont="1" applyFill="1" applyBorder="1" applyAlignment="1">
      <alignment vertical="center"/>
    </xf>
    <xf numFmtId="38" fontId="16" fillId="0" borderId="98" xfId="2" applyFont="1" applyFill="1" applyBorder="1" applyAlignment="1">
      <alignment vertical="center"/>
    </xf>
    <xf numFmtId="0" fontId="26" fillId="0" borderId="0" xfId="0" applyFont="1" applyAlignment="1">
      <alignment vertical="center"/>
    </xf>
    <xf numFmtId="0" fontId="26" fillId="0" borderId="0" xfId="0" applyFont="1" applyAlignment="1"/>
    <xf numFmtId="0" fontId="29" fillId="0" borderId="0" xfId="0" applyFont="1" applyAlignment="1">
      <alignment horizontal="left" vertical="center"/>
    </xf>
    <xf numFmtId="0" fontId="30" fillId="0" borderId="0" xfId="0" applyFont="1" applyAlignment="1">
      <alignment horizontal="right" vertical="center"/>
    </xf>
    <xf numFmtId="0" fontId="30" fillId="0" borderId="0" xfId="0" applyFont="1" applyAlignment="1">
      <alignment horizontal="left" vertical="center"/>
    </xf>
    <xf numFmtId="0" fontId="26" fillId="0" borderId="2" xfId="0" applyFont="1" applyBorder="1" applyAlignment="1">
      <alignment horizontal="center" vertical="center"/>
    </xf>
    <xf numFmtId="38" fontId="28" fillId="4" borderId="2" xfId="2" applyFont="1" applyFill="1" applyBorder="1" applyAlignment="1">
      <alignment horizontal="right" vertical="center"/>
    </xf>
    <xf numFmtId="0" fontId="26" fillId="0" borderId="0" xfId="0" quotePrefix="1" applyFont="1" applyAlignment="1"/>
    <xf numFmtId="177" fontId="26" fillId="0" borderId="2" xfId="0" applyNumberFormat="1" applyFont="1" applyFill="1" applyBorder="1" applyAlignment="1">
      <alignment horizontal="right" vertical="center"/>
    </xf>
    <xf numFmtId="38" fontId="33" fillId="0" borderId="67" xfId="2" applyFont="1" applyBorder="1" applyAlignment="1">
      <alignment horizontal="center" vertical="center"/>
    </xf>
    <xf numFmtId="178" fontId="15" fillId="2" borderId="2" xfId="2" applyNumberFormat="1" applyFont="1" applyFill="1" applyBorder="1" applyAlignment="1">
      <alignment horizontal="right" vertical="center"/>
    </xf>
    <xf numFmtId="178" fontId="15" fillId="2" borderId="3" xfId="2" applyNumberFormat="1" applyFont="1" applyFill="1" applyBorder="1" applyAlignment="1">
      <alignment horizontal="right" vertical="center"/>
    </xf>
    <xf numFmtId="178" fontId="5" fillId="2" borderId="2" xfId="2" applyNumberFormat="1" applyFont="1" applyFill="1" applyBorder="1" applyAlignment="1">
      <alignment horizontal="right" vertical="center"/>
    </xf>
    <xf numFmtId="0" fontId="27" fillId="0" borderId="0" xfId="0" applyFont="1" applyAlignment="1">
      <alignment horizontal="center" vertical="center"/>
    </xf>
    <xf numFmtId="0" fontId="28" fillId="4" borderId="6" xfId="0" applyFont="1" applyFill="1" applyBorder="1" applyAlignment="1">
      <alignment horizontal="left" vertical="top" wrapText="1"/>
    </xf>
    <xf numFmtId="0" fontId="26" fillId="4" borderId="7" xfId="0" applyFont="1" applyFill="1" applyBorder="1" applyAlignment="1">
      <alignment horizontal="left" vertical="top"/>
    </xf>
    <xf numFmtId="0" fontId="26" fillId="4" borderId="8" xfId="0" applyFont="1" applyFill="1" applyBorder="1" applyAlignment="1">
      <alignment horizontal="left" vertical="top"/>
    </xf>
    <xf numFmtId="38" fontId="12" fillId="0" borderId="79" xfId="2" applyFont="1" applyBorder="1" applyAlignment="1">
      <alignment horizontal="center" vertical="center" wrapText="1"/>
    </xf>
    <xf numFmtId="38" fontId="12" fillId="0" borderId="80" xfId="2" applyFont="1" applyBorder="1" applyAlignment="1">
      <alignment horizontal="center" vertical="center" wrapText="1"/>
    </xf>
    <xf numFmtId="38" fontId="18" fillId="2" borderId="89" xfId="2" applyFont="1" applyFill="1" applyBorder="1" applyAlignment="1">
      <alignment horizontal="center" vertical="center" wrapText="1"/>
    </xf>
    <xf numFmtId="38" fontId="18" fillId="2" borderId="90" xfId="2" applyFont="1" applyFill="1" applyBorder="1" applyAlignment="1">
      <alignment horizontal="center" vertical="center" wrapText="1"/>
    </xf>
    <xf numFmtId="38" fontId="18" fillId="2" borderId="91" xfId="2" applyFont="1" applyFill="1" applyBorder="1" applyAlignment="1">
      <alignment horizontal="center" vertical="center" wrapText="1"/>
    </xf>
    <xf numFmtId="38" fontId="15" fillId="2" borderId="37" xfId="2" applyFont="1" applyFill="1" applyBorder="1" applyAlignment="1">
      <alignment horizontal="left" vertical="center"/>
    </xf>
    <xf numFmtId="38" fontId="12" fillId="2" borderId="37" xfId="2" applyFont="1" applyFill="1" applyBorder="1" applyAlignment="1">
      <alignment horizontal="left" vertical="center"/>
    </xf>
    <xf numFmtId="38" fontId="7" fillId="0" borderId="0" xfId="2" applyFont="1" applyAlignment="1">
      <alignment horizontal="left" vertical="center"/>
    </xf>
    <xf numFmtId="38" fontId="12" fillId="0" borderId="73" xfId="2" applyFont="1" applyBorder="1" applyAlignment="1">
      <alignment horizontal="center" vertical="center" wrapText="1"/>
    </xf>
    <xf numFmtId="38" fontId="12" fillId="0" borderId="72" xfId="2" applyFont="1" applyBorder="1" applyAlignment="1">
      <alignment horizontal="center" vertical="center" wrapText="1"/>
    </xf>
    <xf numFmtId="38" fontId="18" fillId="2" borderId="28" xfId="2" applyFont="1" applyFill="1" applyBorder="1" applyAlignment="1">
      <alignment horizontal="center" vertical="center" wrapText="1"/>
    </xf>
    <xf numFmtId="38" fontId="18" fillId="2" borderId="29" xfId="2" applyFont="1" applyFill="1" applyBorder="1" applyAlignment="1">
      <alignment horizontal="center" vertical="center" wrapText="1"/>
    </xf>
    <xf numFmtId="38" fontId="12" fillId="0" borderId="74" xfId="2" applyFont="1" applyBorder="1" applyAlignment="1">
      <alignment horizontal="center" vertical="center" wrapText="1"/>
    </xf>
    <xf numFmtId="38" fontId="12" fillId="0" borderId="71" xfId="2" applyFont="1" applyBorder="1" applyAlignment="1">
      <alignment horizontal="center" vertical="center" wrapText="1"/>
    </xf>
    <xf numFmtId="38" fontId="18" fillId="2" borderId="88" xfId="2" applyFont="1" applyFill="1" applyBorder="1" applyAlignment="1">
      <alignment horizontal="center" vertical="center" wrapText="1"/>
    </xf>
    <xf numFmtId="38" fontId="18" fillId="2" borderId="42" xfId="2" applyFont="1" applyFill="1" applyBorder="1" applyAlignment="1">
      <alignment horizontal="center" vertical="center" wrapText="1"/>
    </xf>
    <xf numFmtId="38" fontId="18" fillId="2" borderId="43" xfId="2" applyFont="1" applyFill="1" applyBorder="1" applyAlignment="1">
      <alignment horizontal="center" vertical="center" wrapText="1"/>
    </xf>
    <xf numFmtId="38" fontId="12" fillId="0" borderId="74" xfId="2" applyFont="1" applyBorder="1" applyAlignment="1">
      <alignment horizontal="left" vertical="center" wrapText="1"/>
    </xf>
    <xf numFmtId="38" fontId="12" fillId="0" borderId="71" xfId="2" applyFont="1" applyBorder="1" applyAlignment="1">
      <alignment horizontal="left" vertical="center" wrapText="1"/>
    </xf>
    <xf numFmtId="38" fontId="12" fillId="0" borderId="0" xfId="2" applyFont="1" applyAlignment="1">
      <alignment horizontal="left" vertical="center" wrapText="1"/>
    </xf>
    <xf numFmtId="38" fontId="12" fillId="0" borderId="73" xfId="2" applyFont="1" applyBorder="1" applyAlignment="1">
      <alignment horizontal="left" vertical="center" wrapText="1"/>
    </xf>
    <xf numFmtId="38" fontId="12" fillId="0" borderId="72" xfId="2" applyFont="1" applyBorder="1" applyAlignment="1">
      <alignment horizontal="left" vertical="center" wrapText="1"/>
    </xf>
    <xf numFmtId="38" fontId="12" fillId="0" borderId="75" xfId="2" applyFont="1" applyBorder="1" applyAlignment="1">
      <alignment horizontal="left" vertical="center" wrapText="1"/>
    </xf>
    <xf numFmtId="38" fontId="12" fillId="0" borderId="76" xfId="2" applyFont="1" applyBorder="1" applyAlignment="1">
      <alignment horizontal="left" vertical="center" wrapText="1"/>
    </xf>
    <xf numFmtId="38" fontId="12" fillId="0" borderId="41" xfId="2" applyFont="1" applyBorder="1" applyAlignment="1">
      <alignment horizontal="left" vertical="center" wrapText="1"/>
    </xf>
    <xf numFmtId="38" fontId="12" fillId="0" borderId="78" xfId="2" applyFont="1" applyBorder="1" applyAlignment="1">
      <alignment horizontal="left" vertical="center" wrapText="1"/>
    </xf>
    <xf numFmtId="38" fontId="10" fillId="0" borderId="74" xfId="2" applyFont="1" applyBorder="1" applyAlignment="1">
      <alignment horizontal="left" vertical="center" wrapText="1"/>
    </xf>
    <xf numFmtId="38" fontId="10" fillId="0" borderId="71" xfId="2" applyFont="1" applyBorder="1" applyAlignment="1">
      <alignment horizontal="left" vertical="center" wrapText="1"/>
    </xf>
    <xf numFmtId="38" fontId="12" fillId="0" borderId="94" xfId="2" applyFont="1" applyBorder="1" applyAlignment="1">
      <alignment horizontal="left" vertical="center" wrapText="1"/>
    </xf>
    <xf numFmtId="38" fontId="12" fillId="0" borderId="95" xfId="2" applyFont="1" applyBorder="1" applyAlignment="1">
      <alignment horizontal="left" vertical="center" wrapText="1"/>
    </xf>
    <xf numFmtId="38" fontId="10" fillId="0" borderId="41" xfId="2" applyFont="1" applyBorder="1" applyAlignment="1">
      <alignment horizontal="left" vertical="center" wrapText="1"/>
    </xf>
    <xf numFmtId="38" fontId="10" fillId="0" borderId="78" xfId="2" applyFont="1" applyBorder="1" applyAlignment="1">
      <alignment horizontal="left" vertical="center" wrapText="1"/>
    </xf>
    <xf numFmtId="38" fontId="10" fillId="0" borderId="73" xfId="2" applyFont="1" applyBorder="1" applyAlignment="1">
      <alignment horizontal="left" vertical="center" wrapText="1"/>
    </xf>
    <xf numFmtId="38" fontId="10" fillId="0" borderId="72" xfId="2" applyFont="1" applyBorder="1" applyAlignment="1">
      <alignment horizontal="left" vertical="center" wrapText="1"/>
    </xf>
    <xf numFmtId="38" fontId="12" fillId="0" borderId="27" xfId="2" applyFont="1" applyBorder="1" applyAlignment="1">
      <alignment horizontal="left" vertical="center" wrapText="1"/>
    </xf>
    <xf numFmtId="38" fontId="12" fillId="0" borderId="93" xfId="2" applyFont="1" applyBorder="1" applyAlignment="1">
      <alignment horizontal="left" vertical="center" wrapText="1"/>
    </xf>
    <xf numFmtId="38" fontId="12" fillId="0" borderId="49" xfId="2" applyFont="1" applyBorder="1" applyAlignment="1">
      <alignment horizontal="left" vertical="center" wrapText="1"/>
    </xf>
    <xf numFmtId="38" fontId="10" fillId="0" borderId="75" xfId="2" applyFont="1" applyBorder="1" applyAlignment="1">
      <alignment horizontal="left" vertical="center" wrapText="1"/>
    </xf>
    <xf numFmtId="38" fontId="10" fillId="0" borderId="76" xfId="2" applyFont="1" applyBorder="1" applyAlignment="1">
      <alignment horizontal="left" vertical="center" wrapText="1"/>
    </xf>
    <xf numFmtId="38" fontId="12" fillId="3" borderId="41" xfId="2" applyFont="1" applyFill="1" applyBorder="1" applyAlignment="1">
      <alignment horizontal="left" vertical="center" wrapText="1"/>
    </xf>
    <xf numFmtId="38" fontId="12" fillId="3" borderId="42" xfId="2" applyFont="1" applyFill="1" applyBorder="1" applyAlignment="1">
      <alignment horizontal="left" vertical="center" wrapText="1"/>
    </xf>
    <xf numFmtId="38" fontId="12" fillId="3" borderId="43" xfId="2" applyFont="1" applyFill="1" applyBorder="1" applyAlignment="1">
      <alignment horizontal="left" vertical="center" wrapText="1"/>
    </xf>
    <xf numFmtId="38" fontId="18" fillId="2" borderId="63" xfId="2" applyFont="1" applyFill="1" applyBorder="1" applyAlignment="1">
      <alignment horizontal="left" vertical="top" wrapText="1"/>
    </xf>
    <xf numFmtId="38" fontId="18" fillId="2" borderId="83" xfId="2" applyFont="1" applyFill="1" applyBorder="1" applyAlignment="1">
      <alignment horizontal="left" vertical="top" wrapText="1"/>
    </xf>
    <xf numFmtId="38" fontId="18" fillId="2" borderId="84" xfId="2" applyFont="1" applyFill="1" applyBorder="1" applyAlignment="1">
      <alignment horizontal="left" vertical="top" wrapText="1"/>
    </xf>
    <xf numFmtId="38" fontId="10" fillId="0" borderId="0" xfId="2" applyFont="1" applyAlignment="1">
      <alignment horizontal="left" vertical="center" wrapText="1"/>
    </xf>
    <xf numFmtId="38" fontId="12" fillId="0" borderId="0" xfId="2" applyFont="1" applyAlignment="1">
      <alignment horizontal="left" vertical="center"/>
    </xf>
    <xf numFmtId="38" fontId="22" fillId="0" borderId="1" xfId="2" applyFont="1" applyBorder="1" applyAlignment="1">
      <alignment horizontal="left" vertical="center" wrapText="1"/>
    </xf>
    <xf numFmtId="38" fontId="15" fillId="2" borderId="26" xfId="2" applyFont="1" applyFill="1" applyBorder="1" applyAlignment="1">
      <alignment horizontal="center" vertical="center" wrapText="1"/>
    </xf>
    <xf numFmtId="38" fontId="15" fillId="2" borderId="25" xfId="2" applyFont="1" applyFill="1" applyBorder="1" applyAlignment="1">
      <alignment horizontal="center" vertical="center"/>
    </xf>
    <xf numFmtId="38" fontId="10" fillId="0" borderId="63" xfId="2" applyFont="1" applyBorder="1" applyAlignment="1">
      <alignment horizontal="center" vertical="center"/>
    </xf>
    <xf numFmtId="38" fontId="10" fillId="0" borderId="64" xfId="2" applyFont="1" applyBorder="1" applyAlignment="1">
      <alignment horizontal="center" vertical="center"/>
    </xf>
    <xf numFmtId="38" fontId="15" fillId="2" borderId="37" xfId="2" applyFont="1" applyFill="1" applyBorder="1" applyAlignment="1">
      <alignment horizontal="center" vertical="center"/>
    </xf>
    <xf numFmtId="38" fontId="5" fillId="0" borderId="1" xfId="2" applyFont="1" applyBorder="1" applyAlignment="1">
      <alignment horizontal="right" vertical="center"/>
    </xf>
    <xf numFmtId="38" fontId="10" fillId="0" borderId="35" xfId="2" applyFont="1" applyBorder="1" applyAlignment="1">
      <alignment horizontal="center" vertical="center"/>
    </xf>
    <xf numFmtId="38" fontId="10" fillId="0" borderId="34" xfId="2" applyFont="1" applyBorder="1" applyAlignment="1">
      <alignment horizontal="center" vertical="center"/>
    </xf>
    <xf numFmtId="38" fontId="10" fillId="0" borderId="36" xfId="2" applyFont="1" applyBorder="1" applyAlignment="1">
      <alignment horizontal="center" vertical="center"/>
    </xf>
    <xf numFmtId="38" fontId="10" fillId="0" borderId="2" xfId="2" applyFont="1" applyBorder="1" applyAlignment="1">
      <alignment horizontal="center" vertical="center"/>
    </xf>
    <xf numFmtId="38" fontId="5" fillId="0" borderId="16" xfId="2" applyFont="1" applyBorder="1" applyAlignment="1">
      <alignment horizontal="right" vertical="center"/>
    </xf>
    <xf numFmtId="38" fontId="5" fillId="0" borderId="13" xfId="2" applyFont="1" applyBorder="1" applyAlignment="1">
      <alignment horizontal="right" vertical="center"/>
    </xf>
    <xf numFmtId="38" fontId="5" fillId="0" borderId="24" xfId="2" applyFont="1" applyBorder="1" applyAlignment="1">
      <alignment horizontal="right" vertical="center"/>
    </xf>
    <xf numFmtId="38" fontId="5" fillId="0" borderId="18" xfId="2" applyFont="1" applyBorder="1" applyAlignment="1">
      <alignment horizontal="center" vertical="center"/>
    </xf>
    <xf numFmtId="38" fontId="5" fillId="0" borderId="19" xfId="2" applyFont="1" applyBorder="1" applyAlignment="1">
      <alignment horizontal="center" vertical="center"/>
    </xf>
    <xf numFmtId="38" fontId="5" fillId="0" borderId="20" xfId="2" applyFont="1" applyBorder="1" applyAlignment="1">
      <alignment horizontal="center" vertical="center"/>
    </xf>
    <xf numFmtId="38" fontId="5" fillId="0" borderId="21" xfId="2" applyFont="1" applyFill="1" applyBorder="1" applyAlignment="1">
      <alignment horizontal="right" vertical="center"/>
    </xf>
    <xf numFmtId="38" fontId="5" fillId="0" borderId="22" xfId="2" applyFont="1" applyFill="1" applyBorder="1" applyAlignment="1">
      <alignment horizontal="right" vertical="center"/>
    </xf>
    <xf numFmtId="38" fontId="5" fillId="0" borderId="23" xfId="2" applyFont="1" applyFill="1" applyBorder="1" applyAlignment="1">
      <alignment horizontal="right" vertical="center"/>
    </xf>
    <xf numFmtId="38" fontId="5" fillId="0" borderId="3" xfId="2" applyFont="1" applyBorder="1" applyAlignment="1">
      <alignment horizontal="center" vertical="center" textRotation="255" shrinkToFit="1"/>
    </xf>
    <xf numFmtId="38" fontId="5" fillId="0" borderId="4" xfId="2" applyFont="1" applyBorder="1" applyAlignment="1">
      <alignment horizontal="center" vertical="center" textRotation="255" shrinkToFit="1"/>
    </xf>
    <xf numFmtId="38" fontId="5" fillId="0" borderId="5" xfId="2" applyFont="1" applyBorder="1" applyAlignment="1">
      <alignment horizontal="center" vertical="center" textRotation="255" shrinkToFit="1"/>
    </xf>
    <xf numFmtId="38" fontId="5" fillId="0" borderId="54" xfId="2" applyFont="1" applyBorder="1" applyAlignment="1">
      <alignment horizontal="center" vertical="center" textRotation="255" shrinkToFit="1"/>
    </xf>
    <xf numFmtId="38" fontId="5" fillId="0" borderId="3" xfId="2" applyFont="1" applyBorder="1" applyAlignment="1">
      <alignment horizontal="right" vertical="center"/>
    </xf>
    <xf numFmtId="38" fontId="5" fillId="0" borderId="4" xfId="2" applyFont="1" applyBorder="1" applyAlignment="1">
      <alignment horizontal="right" vertical="center"/>
    </xf>
    <xf numFmtId="38" fontId="5" fillId="0" borderId="5" xfId="2" applyFont="1" applyBorder="1" applyAlignment="1">
      <alignment horizontal="right" vertical="center"/>
    </xf>
    <xf numFmtId="38" fontId="5" fillId="0" borderId="3" xfId="2" applyFont="1" applyFill="1" applyBorder="1" applyAlignment="1">
      <alignment horizontal="right" vertical="center"/>
    </xf>
    <xf numFmtId="38" fontId="5" fillId="0" borderId="4" xfId="2" applyFont="1" applyFill="1" applyBorder="1" applyAlignment="1">
      <alignment horizontal="right" vertical="center"/>
    </xf>
    <xf numFmtId="38" fontId="5" fillId="0" borderId="5" xfId="2" applyFont="1" applyFill="1" applyBorder="1" applyAlignment="1">
      <alignment horizontal="right" vertical="center"/>
    </xf>
    <xf numFmtId="38" fontId="5" fillId="0" borderId="3" xfId="2" applyFont="1" applyBorder="1" applyAlignment="1">
      <alignment horizontal="center" vertical="center"/>
    </xf>
    <xf numFmtId="38" fontId="5" fillId="0" borderId="5" xfId="2" applyFont="1" applyBorder="1" applyAlignment="1">
      <alignment horizontal="center" vertical="center"/>
    </xf>
    <xf numFmtId="38" fontId="5" fillId="0" borderId="6" xfId="2" applyFont="1" applyBorder="1" applyAlignment="1">
      <alignment horizontal="center" vertical="center"/>
    </xf>
    <xf numFmtId="38" fontId="5" fillId="0" borderId="7" xfId="2" applyFont="1" applyBorder="1" applyAlignment="1">
      <alignment horizontal="center" vertical="center"/>
    </xf>
    <xf numFmtId="38" fontId="5" fillId="0" borderId="8" xfId="2" applyFont="1" applyBorder="1" applyAlignment="1">
      <alignment horizontal="center" vertical="center"/>
    </xf>
    <xf numFmtId="38" fontId="5" fillId="0" borderId="10" xfId="2" applyFont="1" applyBorder="1" applyAlignment="1">
      <alignment horizontal="center" vertical="center"/>
    </xf>
    <xf numFmtId="38" fontId="5" fillId="0" borderId="12" xfId="2" applyFont="1" applyBorder="1" applyAlignment="1">
      <alignment horizontal="center" vertical="center"/>
    </xf>
    <xf numFmtId="38" fontId="5" fillId="0" borderId="0" xfId="2" applyFont="1" applyAlignment="1">
      <alignment horizontal="right" vertical="center"/>
    </xf>
    <xf numFmtId="38" fontId="17" fillId="2" borderId="37" xfId="2" applyFont="1" applyFill="1" applyBorder="1" applyAlignment="1">
      <alignment horizontal="center" vertical="center" wrapText="1" shrinkToFit="1"/>
    </xf>
    <xf numFmtId="38" fontId="17" fillId="2" borderId="37" xfId="2" applyFont="1" applyFill="1" applyBorder="1" applyAlignment="1">
      <alignment horizontal="center" vertical="center" shrinkToFit="1"/>
    </xf>
    <xf numFmtId="38" fontId="5" fillId="0" borderId="3" xfId="2" applyFont="1" applyBorder="1" applyAlignment="1">
      <alignment horizontal="center" vertical="center" textRotation="255"/>
    </xf>
    <xf numFmtId="38" fontId="5" fillId="0" borderId="4" xfId="2" applyFont="1" applyBorder="1" applyAlignment="1">
      <alignment horizontal="center" vertical="center" textRotation="255"/>
    </xf>
    <xf numFmtId="38" fontId="18" fillId="2" borderId="37" xfId="2" applyFont="1" applyFill="1" applyBorder="1" applyAlignment="1">
      <alignment horizontal="center" vertical="center" shrinkToFit="1"/>
    </xf>
    <xf numFmtId="38" fontId="7" fillId="2" borderId="37" xfId="2" applyFont="1" applyFill="1" applyBorder="1" applyAlignment="1">
      <alignment horizontal="center" vertical="center" shrinkToFit="1"/>
    </xf>
    <xf numFmtId="38" fontId="7" fillId="0" borderId="0" xfId="2" applyFont="1" applyAlignment="1">
      <alignment horizontal="right" vertical="center"/>
    </xf>
    <xf numFmtId="38" fontId="7" fillId="0" borderId="10" xfId="2" applyFont="1" applyBorder="1" applyAlignment="1">
      <alignment horizontal="center" vertical="center"/>
    </xf>
    <xf numFmtId="38" fontId="7" fillId="0" borderId="12" xfId="2" applyFont="1" applyBorder="1" applyAlignment="1">
      <alignment horizontal="center" vertical="center"/>
    </xf>
    <xf numFmtId="38" fontId="5" fillId="0" borderId="50" xfId="2" applyFont="1" applyBorder="1" applyAlignment="1">
      <alignment horizontal="center" vertical="center"/>
    </xf>
    <xf numFmtId="38" fontId="5" fillId="0" borderId="4" xfId="2" applyFont="1" applyBorder="1" applyAlignment="1">
      <alignment vertical="center" textRotation="255"/>
    </xf>
    <xf numFmtId="38" fontId="5" fillId="3" borderId="6" xfId="2" applyFont="1" applyFill="1" applyBorder="1" applyAlignment="1">
      <alignment horizontal="left" vertical="center" wrapText="1"/>
    </xf>
    <xf numFmtId="38" fontId="5" fillId="3" borderId="7" xfId="2" applyFont="1" applyFill="1" applyBorder="1" applyAlignment="1">
      <alignment horizontal="left" vertical="center" wrapText="1"/>
    </xf>
    <xf numFmtId="38" fontId="5" fillId="3" borderId="8" xfId="2" applyFont="1" applyFill="1" applyBorder="1" applyAlignment="1">
      <alignment horizontal="left" vertical="center" wrapText="1"/>
    </xf>
    <xf numFmtId="38" fontId="15" fillId="2" borderId="2" xfId="2" applyFont="1" applyFill="1" applyBorder="1" applyAlignment="1">
      <alignment horizontal="center" vertical="center" wrapText="1" shrinkToFit="1"/>
    </xf>
    <xf numFmtId="38" fontId="10" fillId="0" borderId="0" xfId="2" applyFont="1" applyAlignment="1">
      <alignment vertical="center" wrapText="1" shrinkToFit="1"/>
    </xf>
    <xf numFmtId="38" fontId="5" fillId="0" borderId="0" xfId="2" applyFont="1" applyAlignment="1">
      <alignment vertical="center" wrapText="1" shrinkToFit="1"/>
    </xf>
  </cellXfs>
  <cellStyles count="3">
    <cellStyle name="桁区切り" xfId="2" builtinId="6"/>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2647950</xdr:colOff>
      <xdr:row>0</xdr:row>
      <xdr:rowOff>85725</xdr:rowOff>
    </xdr:from>
    <xdr:to>
      <xdr:col>2</xdr:col>
      <xdr:colOff>3305175</xdr:colOff>
      <xdr:row>1</xdr:row>
      <xdr:rowOff>142875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133975" y="85725"/>
          <a:ext cx="657225" cy="2381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1</xdr:row>
      <xdr:rowOff>0</xdr:rowOff>
    </xdr:from>
    <xdr:to>
      <xdr:col>12</xdr:col>
      <xdr:colOff>351692</xdr:colOff>
      <xdr:row>5</xdr:row>
      <xdr:rowOff>117231</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3763625" y="323850"/>
          <a:ext cx="3094892" cy="11935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b="1"/>
            <a:t>黄色セルに記入してください</a:t>
          </a:r>
        </a:p>
      </xdr:txBody>
    </xdr:sp>
    <xdr:clientData/>
  </xdr:twoCellAnchor>
  <mc:AlternateContent xmlns:mc="http://schemas.openxmlformats.org/markup-compatibility/2006">
    <mc:Choice xmlns:a14="http://schemas.microsoft.com/office/drawing/2010/main" Requires="a14">
      <xdr:twoCellAnchor editAs="oneCell">
        <xdr:from>
          <xdr:col>2</xdr:col>
          <xdr:colOff>9525</xdr:colOff>
          <xdr:row>12</xdr:row>
          <xdr:rowOff>9525</xdr:rowOff>
        </xdr:from>
        <xdr:to>
          <xdr:col>2</xdr:col>
          <xdr:colOff>200025</xdr:colOff>
          <xdr:row>13</xdr:row>
          <xdr:rowOff>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2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13</xdr:row>
          <xdr:rowOff>9525</xdr:rowOff>
        </xdr:from>
        <xdr:to>
          <xdr:col>2</xdr:col>
          <xdr:colOff>200025</xdr:colOff>
          <xdr:row>14</xdr:row>
          <xdr:rowOff>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2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14</xdr:row>
          <xdr:rowOff>9525</xdr:rowOff>
        </xdr:from>
        <xdr:to>
          <xdr:col>2</xdr:col>
          <xdr:colOff>200025</xdr:colOff>
          <xdr:row>15</xdr:row>
          <xdr:rowOff>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2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15</xdr:row>
          <xdr:rowOff>9525</xdr:rowOff>
        </xdr:from>
        <xdr:to>
          <xdr:col>2</xdr:col>
          <xdr:colOff>200025</xdr:colOff>
          <xdr:row>16</xdr:row>
          <xdr:rowOff>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2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16</xdr:row>
          <xdr:rowOff>9525</xdr:rowOff>
        </xdr:from>
        <xdr:to>
          <xdr:col>2</xdr:col>
          <xdr:colOff>200025</xdr:colOff>
          <xdr:row>17</xdr:row>
          <xdr:rowOff>0</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2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19</xdr:row>
          <xdr:rowOff>9525</xdr:rowOff>
        </xdr:from>
        <xdr:to>
          <xdr:col>2</xdr:col>
          <xdr:colOff>200025</xdr:colOff>
          <xdr:row>20</xdr:row>
          <xdr:rowOff>0</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2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22</xdr:row>
          <xdr:rowOff>9525</xdr:rowOff>
        </xdr:from>
        <xdr:to>
          <xdr:col>2</xdr:col>
          <xdr:colOff>200025</xdr:colOff>
          <xdr:row>23</xdr:row>
          <xdr:rowOff>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2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22</xdr:row>
          <xdr:rowOff>9525</xdr:rowOff>
        </xdr:from>
        <xdr:to>
          <xdr:col>2</xdr:col>
          <xdr:colOff>200025</xdr:colOff>
          <xdr:row>23</xdr:row>
          <xdr:rowOff>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2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77</xdr:row>
          <xdr:rowOff>9525</xdr:rowOff>
        </xdr:from>
        <xdr:to>
          <xdr:col>1</xdr:col>
          <xdr:colOff>200025</xdr:colOff>
          <xdr:row>77</xdr:row>
          <xdr:rowOff>238125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2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78</xdr:row>
          <xdr:rowOff>9525</xdr:rowOff>
        </xdr:from>
        <xdr:to>
          <xdr:col>1</xdr:col>
          <xdr:colOff>200025</xdr:colOff>
          <xdr:row>78</xdr:row>
          <xdr:rowOff>238125</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2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86</xdr:row>
          <xdr:rowOff>9525</xdr:rowOff>
        </xdr:from>
        <xdr:to>
          <xdr:col>1</xdr:col>
          <xdr:colOff>200025</xdr:colOff>
          <xdr:row>86</xdr:row>
          <xdr:rowOff>238125</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2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87</xdr:row>
          <xdr:rowOff>9525</xdr:rowOff>
        </xdr:from>
        <xdr:to>
          <xdr:col>1</xdr:col>
          <xdr:colOff>200025</xdr:colOff>
          <xdr:row>87</xdr:row>
          <xdr:rowOff>238125</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2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1422400</xdr:colOff>
      <xdr:row>0</xdr:row>
      <xdr:rowOff>127000</xdr:rowOff>
    </xdr:from>
    <xdr:to>
      <xdr:col>6</xdr:col>
      <xdr:colOff>2463800</xdr:colOff>
      <xdr:row>1</xdr:row>
      <xdr:rowOff>266700</xdr:rowOff>
    </xdr:to>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11798300" y="127000"/>
          <a:ext cx="1041400" cy="4699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rPr>
            <a:t>記入例</a:t>
          </a:r>
        </a:p>
      </xdr:txBody>
    </xdr:sp>
    <xdr:clientData/>
  </xdr:twoCellAnchor>
  <xdr:twoCellAnchor>
    <xdr:from>
      <xdr:col>0</xdr:col>
      <xdr:colOff>457200</xdr:colOff>
      <xdr:row>71</xdr:row>
      <xdr:rowOff>12700</xdr:rowOff>
    </xdr:from>
    <xdr:to>
      <xdr:col>1</xdr:col>
      <xdr:colOff>254000</xdr:colOff>
      <xdr:row>72</xdr:row>
      <xdr:rowOff>12700</xdr:rowOff>
    </xdr:to>
    <xdr:sp macro="" textlink="">
      <xdr:nvSpPr>
        <xdr:cNvPr id="3" name="楕円 2">
          <a:extLst>
            <a:ext uri="{FF2B5EF4-FFF2-40B4-BE49-F238E27FC236}">
              <a16:creationId xmlns:a16="http://schemas.microsoft.com/office/drawing/2014/main" id="{00000000-0008-0000-0200-000003000000}"/>
            </a:ext>
          </a:extLst>
        </xdr:cNvPr>
        <xdr:cNvSpPr/>
      </xdr:nvSpPr>
      <xdr:spPr>
        <a:xfrm>
          <a:off x="457200" y="25285700"/>
          <a:ext cx="292100" cy="228600"/>
        </a:xfrm>
        <a:prstGeom prst="ellipse">
          <a:avLst/>
        </a:prstGeom>
        <a:solidFill>
          <a:schemeClr val="accent1">
            <a:alpha val="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444500</xdr:colOff>
      <xdr:row>72</xdr:row>
      <xdr:rowOff>12700</xdr:rowOff>
    </xdr:from>
    <xdr:to>
      <xdr:col>1</xdr:col>
      <xdr:colOff>241300</xdr:colOff>
      <xdr:row>73</xdr:row>
      <xdr:rowOff>12700</xdr:rowOff>
    </xdr:to>
    <xdr:sp macro="" textlink="">
      <xdr:nvSpPr>
        <xdr:cNvPr id="17" name="楕円 16">
          <a:extLst>
            <a:ext uri="{FF2B5EF4-FFF2-40B4-BE49-F238E27FC236}">
              <a16:creationId xmlns:a16="http://schemas.microsoft.com/office/drawing/2014/main" id="{00000000-0008-0000-0200-000011000000}"/>
            </a:ext>
          </a:extLst>
        </xdr:cNvPr>
        <xdr:cNvSpPr/>
      </xdr:nvSpPr>
      <xdr:spPr>
        <a:xfrm>
          <a:off x="444500" y="25514300"/>
          <a:ext cx="292100" cy="228600"/>
        </a:xfrm>
        <a:prstGeom prst="ellipse">
          <a:avLst/>
        </a:prstGeom>
        <a:solidFill>
          <a:schemeClr val="accent1">
            <a:alpha val="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0</xdr:colOff>
      <xdr:row>1</xdr:row>
      <xdr:rowOff>0</xdr:rowOff>
    </xdr:from>
    <xdr:to>
      <xdr:col>16</xdr:col>
      <xdr:colOff>351692</xdr:colOff>
      <xdr:row>6</xdr:row>
      <xdr:rowOff>43961</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6075269" y="307731"/>
          <a:ext cx="3106615" cy="11869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b="1"/>
            <a:t>黄色セルに記入してください</a:t>
          </a:r>
        </a:p>
      </xdr:txBody>
    </xdr:sp>
    <xdr:clientData/>
  </xdr:twoCellAnchor>
  <xdr:twoCellAnchor>
    <xdr:from>
      <xdr:col>10</xdr:col>
      <xdr:colOff>337038</xdr:colOff>
      <xdr:row>0</xdr:row>
      <xdr:rowOff>58615</xdr:rowOff>
    </xdr:from>
    <xdr:to>
      <xdr:col>10</xdr:col>
      <xdr:colOff>1378438</xdr:colOff>
      <xdr:row>1</xdr:row>
      <xdr:rowOff>220784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4287500" y="58615"/>
          <a:ext cx="1041400" cy="4699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0</xdr:colOff>
      <xdr:row>1</xdr:row>
      <xdr:rowOff>0</xdr:rowOff>
    </xdr:from>
    <xdr:to>
      <xdr:col>18</xdr:col>
      <xdr:colOff>351692</xdr:colOff>
      <xdr:row>5</xdr:row>
      <xdr:rowOff>73269</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20749846" y="278423"/>
          <a:ext cx="3106615" cy="11869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b="1"/>
            <a:t>黄色セルに記入してください</a:t>
          </a:r>
        </a:p>
      </xdr:txBody>
    </xdr:sp>
    <xdr:clientData/>
  </xdr:twoCellAnchor>
  <xdr:twoCellAnchor>
    <xdr:from>
      <xdr:col>12</xdr:col>
      <xdr:colOff>659423</xdr:colOff>
      <xdr:row>0</xdr:row>
      <xdr:rowOff>73269</xdr:rowOff>
    </xdr:from>
    <xdr:to>
      <xdr:col>12</xdr:col>
      <xdr:colOff>1700823</xdr:colOff>
      <xdr:row>1</xdr:row>
      <xdr:rowOff>264746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18903461" y="73269"/>
          <a:ext cx="1041400" cy="4699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rPr>
            <a:t>記入例</a:t>
          </a:r>
        </a:p>
      </xdr:txBody>
    </xdr:sp>
    <xdr:clientData/>
  </xdr:twoCellAnchor>
  <xdr:twoCellAnchor>
    <xdr:from>
      <xdr:col>1</xdr:col>
      <xdr:colOff>43961</xdr:colOff>
      <xdr:row>1</xdr:row>
      <xdr:rowOff>102577</xdr:rowOff>
    </xdr:from>
    <xdr:to>
      <xdr:col>3</xdr:col>
      <xdr:colOff>563125</xdr:colOff>
      <xdr:row>5</xdr:row>
      <xdr:rowOff>77456</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498230" y="381000"/>
          <a:ext cx="3728357" cy="108857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変更申請時には変更部分だけではなく、当初申請時の内容も入力してください。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0</xdr:colOff>
      <xdr:row>1</xdr:row>
      <xdr:rowOff>0</xdr:rowOff>
    </xdr:from>
    <xdr:to>
      <xdr:col>17</xdr:col>
      <xdr:colOff>351692</xdr:colOff>
      <xdr:row>5</xdr:row>
      <xdr:rowOff>14653</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20280923" y="293077"/>
          <a:ext cx="3106615" cy="11869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b="1"/>
            <a:t>黄色セルに記入してください</a:t>
          </a:r>
        </a:p>
      </xdr:txBody>
    </xdr:sp>
    <xdr:clientData/>
  </xdr:twoCellAnchor>
  <xdr:twoCellAnchor>
    <xdr:from>
      <xdr:col>11</xdr:col>
      <xdr:colOff>1553308</xdr:colOff>
      <xdr:row>0</xdr:row>
      <xdr:rowOff>58615</xdr:rowOff>
    </xdr:from>
    <xdr:to>
      <xdr:col>11</xdr:col>
      <xdr:colOff>2594708</xdr:colOff>
      <xdr:row>1</xdr:row>
      <xdr:rowOff>235438</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8493154" y="58615"/>
          <a:ext cx="1041400" cy="4699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rPr>
            <a:t>記入例</a:t>
          </a:r>
        </a:p>
      </xdr:txBody>
    </xdr:sp>
    <xdr:clientData/>
  </xdr:twoCellAnchor>
  <xdr:twoCellAnchor>
    <xdr:from>
      <xdr:col>0</xdr:col>
      <xdr:colOff>421821</xdr:colOff>
      <xdr:row>1</xdr:row>
      <xdr:rowOff>13607</xdr:rowOff>
    </xdr:from>
    <xdr:to>
      <xdr:col>4</xdr:col>
      <xdr:colOff>190499</xdr:colOff>
      <xdr:row>4</xdr:row>
      <xdr:rowOff>244928</xdr:rowOff>
    </xdr:to>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421821" y="299357"/>
          <a:ext cx="3728357" cy="1088571"/>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変更申請時には変更部分だけではなく、当初申請時の内容も入力してください。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0</xdr:colOff>
      <xdr:row>1</xdr:row>
      <xdr:rowOff>0</xdr:rowOff>
    </xdr:from>
    <xdr:to>
      <xdr:col>17</xdr:col>
      <xdr:colOff>351692</xdr:colOff>
      <xdr:row>5</xdr:row>
      <xdr:rowOff>14653</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21013615" y="293077"/>
          <a:ext cx="3106615" cy="11869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b="1"/>
            <a:t>黄色セルに記入してください</a:t>
          </a:r>
        </a:p>
      </xdr:txBody>
    </xdr:sp>
    <xdr:clientData/>
  </xdr:twoCellAnchor>
  <xdr:twoCellAnchor>
    <xdr:from>
      <xdr:col>11</xdr:col>
      <xdr:colOff>1567961</xdr:colOff>
      <xdr:row>0</xdr:row>
      <xdr:rowOff>58615</xdr:rowOff>
    </xdr:from>
    <xdr:to>
      <xdr:col>11</xdr:col>
      <xdr:colOff>2609361</xdr:colOff>
      <xdr:row>1</xdr:row>
      <xdr:rowOff>235438</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19240499" y="58615"/>
          <a:ext cx="1041400" cy="4699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rPr>
            <a:t>記入例</a:t>
          </a:r>
        </a:p>
      </xdr:txBody>
    </xdr:sp>
    <xdr:clientData/>
  </xdr:twoCellAnchor>
  <xdr:twoCellAnchor>
    <xdr:from>
      <xdr:col>0</xdr:col>
      <xdr:colOff>395653</xdr:colOff>
      <xdr:row>1</xdr:row>
      <xdr:rowOff>29308</xdr:rowOff>
    </xdr:from>
    <xdr:to>
      <xdr:col>3</xdr:col>
      <xdr:colOff>255395</xdr:colOff>
      <xdr:row>4</xdr:row>
      <xdr:rowOff>238648</xdr:rowOff>
    </xdr:to>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395653" y="322385"/>
          <a:ext cx="3728357" cy="1088571"/>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変更申請時には変更部分だけではなく、当初申請時の内容も入力してください。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14</xdr:col>
      <xdr:colOff>0</xdr:colOff>
      <xdr:row>1</xdr:row>
      <xdr:rowOff>0</xdr:rowOff>
    </xdr:from>
    <xdr:to>
      <xdr:col>18</xdr:col>
      <xdr:colOff>351692</xdr:colOff>
      <xdr:row>5</xdr:row>
      <xdr:rowOff>73269</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22185923" y="278423"/>
          <a:ext cx="3106615" cy="11869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b="1"/>
            <a:t>黄色セルに記入してください</a:t>
          </a:r>
        </a:p>
      </xdr:txBody>
    </xdr:sp>
    <xdr:clientData/>
  </xdr:twoCellAnchor>
  <xdr:twoCellAnchor>
    <xdr:from>
      <xdr:col>12</xdr:col>
      <xdr:colOff>666750</xdr:colOff>
      <xdr:row>0</xdr:row>
      <xdr:rowOff>19050</xdr:rowOff>
    </xdr:from>
    <xdr:to>
      <xdr:col>12</xdr:col>
      <xdr:colOff>1708150</xdr:colOff>
      <xdr:row>1</xdr:row>
      <xdr:rowOff>212725</xdr:rowOff>
    </xdr:to>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20774025" y="19050"/>
          <a:ext cx="1041400" cy="4699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rPr>
            <a:t>記入例</a:t>
          </a:r>
        </a:p>
      </xdr:txBody>
    </xdr:sp>
    <xdr:clientData/>
  </xdr:twoCellAnchor>
  <xdr:twoCellAnchor>
    <xdr:from>
      <xdr:col>1</xdr:col>
      <xdr:colOff>0</xdr:colOff>
      <xdr:row>1</xdr:row>
      <xdr:rowOff>14654</xdr:rowOff>
    </xdr:from>
    <xdr:to>
      <xdr:col>3</xdr:col>
      <xdr:colOff>445895</xdr:colOff>
      <xdr:row>4</xdr:row>
      <xdr:rowOff>267956</xdr:rowOff>
    </xdr:to>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454269" y="293077"/>
          <a:ext cx="3728357" cy="1088571"/>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変更申請時には変更部分だけではなく、当初申請時の内容も入力してください。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13</xdr:col>
      <xdr:colOff>0</xdr:colOff>
      <xdr:row>1</xdr:row>
      <xdr:rowOff>0</xdr:rowOff>
    </xdr:from>
    <xdr:to>
      <xdr:col>17</xdr:col>
      <xdr:colOff>351692</xdr:colOff>
      <xdr:row>5</xdr:row>
      <xdr:rowOff>14653</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20280923" y="293077"/>
          <a:ext cx="3106615" cy="11869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b="1"/>
            <a:t>黄色セルに記入してください</a:t>
          </a:r>
        </a:p>
      </xdr:txBody>
    </xdr:sp>
    <xdr:clientData/>
  </xdr:twoCellAnchor>
  <xdr:twoCellAnchor>
    <xdr:from>
      <xdr:col>11</xdr:col>
      <xdr:colOff>1539875</xdr:colOff>
      <xdr:row>0</xdr:row>
      <xdr:rowOff>47625</xdr:rowOff>
    </xdr:from>
    <xdr:to>
      <xdr:col>11</xdr:col>
      <xdr:colOff>2581275</xdr:colOff>
      <xdr:row>1</xdr:row>
      <xdr:rowOff>233973</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18478500" y="47625"/>
          <a:ext cx="1041400" cy="47209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rPr>
            <a:t>記入例</a:t>
          </a:r>
        </a:p>
      </xdr:txBody>
    </xdr:sp>
    <xdr:clientData/>
  </xdr:twoCellAnchor>
  <xdr:twoCellAnchor>
    <xdr:from>
      <xdr:col>0</xdr:col>
      <xdr:colOff>410309</xdr:colOff>
      <xdr:row>1</xdr:row>
      <xdr:rowOff>73269</xdr:rowOff>
    </xdr:from>
    <xdr:to>
      <xdr:col>4</xdr:col>
      <xdr:colOff>196781</xdr:colOff>
      <xdr:row>4</xdr:row>
      <xdr:rowOff>282609</xdr:rowOff>
    </xdr:to>
    <xdr:sp macro="" textlink="">
      <xdr:nvSpPr>
        <xdr:cNvPr id="4" name="テキスト ボックス 3">
          <a:extLst>
            <a:ext uri="{FF2B5EF4-FFF2-40B4-BE49-F238E27FC236}">
              <a16:creationId xmlns:a16="http://schemas.microsoft.com/office/drawing/2014/main" id="{00000000-0008-0000-0800-000004000000}"/>
            </a:ext>
          </a:extLst>
        </xdr:cNvPr>
        <xdr:cNvSpPr txBox="1"/>
      </xdr:nvSpPr>
      <xdr:spPr>
        <a:xfrm>
          <a:off x="410309" y="366346"/>
          <a:ext cx="3728357" cy="1088571"/>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変更申請時には変更部分だけではなく、当初申請時の内容も入力してください。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13</xdr:col>
      <xdr:colOff>0</xdr:colOff>
      <xdr:row>1</xdr:row>
      <xdr:rowOff>0</xdr:rowOff>
    </xdr:from>
    <xdr:to>
      <xdr:col>17</xdr:col>
      <xdr:colOff>351692</xdr:colOff>
      <xdr:row>5</xdr:row>
      <xdr:rowOff>14653</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21775615" y="293077"/>
          <a:ext cx="3106615" cy="11869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b="1"/>
            <a:t>黄色セルに記入してください</a:t>
          </a:r>
        </a:p>
      </xdr:txBody>
    </xdr:sp>
    <xdr:clientData/>
  </xdr:twoCellAnchor>
  <xdr:twoCellAnchor>
    <xdr:from>
      <xdr:col>11</xdr:col>
      <xdr:colOff>1571625</xdr:colOff>
      <xdr:row>0</xdr:row>
      <xdr:rowOff>15875</xdr:rowOff>
    </xdr:from>
    <xdr:to>
      <xdr:col>11</xdr:col>
      <xdr:colOff>2613025</xdr:colOff>
      <xdr:row>1</xdr:row>
      <xdr:rowOff>209550</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20018375" y="15875"/>
          <a:ext cx="1041400" cy="4794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rPr>
            <a:t>記入例</a:t>
          </a:r>
        </a:p>
      </xdr:txBody>
    </xdr:sp>
    <xdr:clientData/>
  </xdr:twoCellAnchor>
  <xdr:twoCellAnchor>
    <xdr:from>
      <xdr:col>0</xdr:col>
      <xdr:colOff>410307</xdr:colOff>
      <xdr:row>1</xdr:row>
      <xdr:rowOff>58615</xdr:rowOff>
    </xdr:from>
    <xdr:to>
      <xdr:col>3</xdr:col>
      <xdr:colOff>138164</xdr:colOff>
      <xdr:row>4</xdr:row>
      <xdr:rowOff>267955</xdr:rowOff>
    </xdr:to>
    <xdr:sp macro="" textlink="">
      <xdr:nvSpPr>
        <xdr:cNvPr id="4" name="テキスト ボックス 3">
          <a:extLst>
            <a:ext uri="{FF2B5EF4-FFF2-40B4-BE49-F238E27FC236}">
              <a16:creationId xmlns:a16="http://schemas.microsoft.com/office/drawing/2014/main" id="{00000000-0008-0000-0900-000004000000}"/>
            </a:ext>
          </a:extLst>
        </xdr:cNvPr>
        <xdr:cNvSpPr txBox="1"/>
      </xdr:nvSpPr>
      <xdr:spPr>
        <a:xfrm>
          <a:off x="410307" y="351692"/>
          <a:ext cx="3728357" cy="1088571"/>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変更申請時には変更部分だけではなく、当初申請時の内容も入力してください。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6" Type="http://schemas.openxmlformats.org/officeDocument/2006/relationships/comments" Target="../comments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C6"/>
  <sheetViews>
    <sheetView tabSelected="1" view="pageBreakPreview" zoomScale="75" zoomScaleNormal="75" zoomScaleSheetLayoutView="75" workbookViewId="0">
      <selection activeCell="K5" sqref="K5"/>
    </sheetView>
  </sheetViews>
  <sheetFormatPr defaultRowHeight="13.5"/>
  <cols>
    <col min="1" max="1" width="5.875" customWidth="1"/>
    <col min="2" max="2" width="26.75" customWidth="1"/>
    <col min="3" max="3" width="45.125" customWidth="1"/>
  </cols>
  <sheetData>
    <row r="1" spans="1:3" ht="14.25">
      <c r="A1" s="26"/>
      <c r="B1" s="26"/>
      <c r="C1" s="26"/>
    </row>
    <row r="2" spans="1:3" ht="14.25">
      <c r="A2" s="26"/>
      <c r="B2" s="26"/>
      <c r="C2" s="26"/>
    </row>
    <row r="3" spans="1:3" ht="32.1" customHeight="1">
      <c r="A3" s="26"/>
      <c r="B3" s="27" t="s">
        <v>16</v>
      </c>
      <c r="C3" s="155" t="s">
        <v>185</v>
      </c>
    </row>
    <row r="4" spans="1:3" ht="32.1" customHeight="1">
      <c r="A4" s="26"/>
      <c r="B4" s="27" t="s">
        <v>17</v>
      </c>
      <c r="C4" s="155" t="s">
        <v>186</v>
      </c>
    </row>
    <row r="5" spans="1:3" ht="32.1" customHeight="1">
      <c r="A5" s="26"/>
      <c r="B5" s="27" t="s">
        <v>18</v>
      </c>
      <c r="C5" s="155" t="s">
        <v>187</v>
      </c>
    </row>
    <row r="6" spans="1:3" ht="32.1" customHeight="1">
      <c r="A6" s="26"/>
      <c r="B6" s="27" t="s">
        <v>19</v>
      </c>
      <c r="C6" s="155" t="s">
        <v>188</v>
      </c>
    </row>
  </sheetData>
  <phoneticPr fontId="1"/>
  <pageMargins left="0.70866141732283472" right="0.70866141732283472" top="0.74803149606299213" bottom="0.74803149606299213" header="0.31496062992125984" footer="0.31496062992125984"/>
  <pageSetup paperSize="9" orientation="portrait" cellComments="asDisplayed" horizontalDpi="1200" verticalDpi="1200"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B1:L26"/>
  <sheetViews>
    <sheetView view="pageBreakPreview" topLeftCell="E1" zoomScale="75" zoomScaleNormal="75" zoomScaleSheetLayoutView="75" workbookViewId="0">
      <selection activeCell="L9" sqref="L9"/>
    </sheetView>
  </sheetViews>
  <sheetFormatPr defaultRowHeight="18.75"/>
  <cols>
    <col min="1" max="1" width="5.625" style="2" customWidth="1"/>
    <col min="2" max="2" width="11.75" style="2" customWidth="1"/>
    <col min="3" max="3" width="35.25" style="11" customWidth="1"/>
    <col min="4" max="4" width="10.625" style="2" customWidth="1"/>
    <col min="5" max="5" width="28.875" style="2" customWidth="1"/>
    <col min="6" max="6" width="20.625" style="2" customWidth="1"/>
    <col min="7" max="7" width="38.75" style="2" customWidth="1"/>
    <col min="8" max="8" width="10.625" style="12" customWidth="1"/>
    <col min="9" max="9" width="26.5" style="2" customWidth="1"/>
    <col min="10" max="10" width="24.625" style="2" customWidth="1"/>
    <col min="11" max="11" width="28.875" style="2" customWidth="1"/>
    <col min="12" max="12" width="34.875" style="2" customWidth="1"/>
    <col min="13" max="257" width="9" style="2"/>
    <col min="258" max="258" width="1.625" style="2" customWidth="1"/>
    <col min="259" max="260" width="15.625" style="2" customWidth="1"/>
    <col min="261" max="262" width="10.625" style="2" customWidth="1"/>
    <col min="263" max="263" width="15.625" style="2" customWidth="1"/>
    <col min="264" max="266" width="10.625" style="2" customWidth="1"/>
    <col min="267" max="268" width="15.625" style="2" customWidth="1"/>
    <col min="269" max="513" width="9" style="2"/>
    <col min="514" max="514" width="1.625" style="2" customWidth="1"/>
    <col min="515" max="516" width="15.625" style="2" customWidth="1"/>
    <col min="517" max="518" width="10.625" style="2" customWidth="1"/>
    <col min="519" max="519" width="15.625" style="2" customWidth="1"/>
    <col min="520" max="522" width="10.625" style="2" customWidth="1"/>
    <col min="523" max="524" width="15.625" style="2" customWidth="1"/>
    <col min="525" max="769" width="9" style="2"/>
    <col min="770" max="770" width="1.625" style="2" customWidth="1"/>
    <col min="771" max="772" width="15.625" style="2" customWidth="1"/>
    <col min="773" max="774" width="10.625" style="2" customWidth="1"/>
    <col min="775" max="775" width="15.625" style="2" customWidth="1"/>
    <col min="776" max="778" width="10.625" style="2" customWidth="1"/>
    <col min="779" max="780" width="15.625" style="2" customWidth="1"/>
    <col min="781" max="1025" width="9" style="2"/>
    <col min="1026" max="1026" width="1.625" style="2" customWidth="1"/>
    <col min="1027" max="1028" width="15.625" style="2" customWidth="1"/>
    <col min="1029" max="1030" width="10.625" style="2" customWidth="1"/>
    <col min="1031" max="1031" width="15.625" style="2" customWidth="1"/>
    <col min="1032" max="1034" width="10.625" style="2" customWidth="1"/>
    <col min="1035" max="1036" width="15.625" style="2" customWidth="1"/>
    <col min="1037" max="1281" width="9" style="2"/>
    <col min="1282" max="1282" width="1.625" style="2" customWidth="1"/>
    <col min="1283" max="1284" width="15.625" style="2" customWidth="1"/>
    <col min="1285" max="1286" width="10.625" style="2" customWidth="1"/>
    <col min="1287" max="1287" width="15.625" style="2" customWidth="1"/>
    <col min="1288" max="1290" width="10.625" style="2" customWidth="1"/>
    <col min="1291" max="1292" width="15.625" style="2" customWidth="1"/>
    <col min="1293" max="1537" width="9" style="2"/>
    <col min="1538" max="1538" width="1.625" style="2" customWidth="1"/>
    <col min="1539" max="1540" width="15.625" style="2" customWidth="1"/>
    <col min="1541" max="1542" width="10.625" style="2" customWidth="1"/>
    <col min="1543" max="1543" width="15.625" style="2" customWidth="1"/>
    <col min="1544" max="1546" width="10.625" style="2" customWidth="1"/>
    <col min="1547" max="1548" width="15.625" style="2" customWidth="1"/>
    <col min="1549" max="1793" width="9" style="2"/>
    <col min="1794" max="1794" width="1.625" style="2" customWidth="1"/>
    <col min="1795" max="1796" width="15.625" style="2" customWidth="1"/>
    <col min="1797" max="1798" width="10.625" style="2" customWidth="1"/>
    <col min="1799" max="1799" width="15.625" style="2" customWidth="1"/>
    <col min="1800" max="1802" width="10.625" style="2" customWidth="1"/>
    <col min="1803" max="1804" width="15.625" style="2" customWidth="1"/>
    <col min="1805" max="2049" width="9" style="2"/>
    <col min="2050" max="2050" width="1.625" style="2" customWidth="1"/>
    <col min="2051" max="2052" width="15.625" style="2" customWidth="1"/>
    <col min="2053" max="2054" width="10.625" style="2" customWidth="1"/>
    <col min="2055" max="2055" width="15.625" style="2" customWidth="1"/>
    <col min="2056" max="2058" width="10.625" style="2" customWidth="1"/>
    <col min="2059" max="2060" width="15.625" style="2" customWidth="1"/>
    <col min="2061" max="2305" width="9" style="2"/>
    <col min="2306" max="2306" width="1.625" style="2" customWidth="1"/>
    <col min="2307" max="2308" width="15.625" style="2" customWidth="1"/>
    <col min="2309" max="2310" width="10.625" style="2" customWidth="1"/>
    <col min="2311" max="2311" width="15.625" style="2" customWidth="1"/>
    <col min="2312" max="2314" width="10.625" style="2" customWidth="1"/>
    <col min="2315" max="2316" width="15.625" style="2" customWidth="1"/>
    <col min="2317" max="2561" width="9" style="2"/>
    <col min="2562" max="2562" width="1.625" style="2" customWidth="1"/>
    <col min="2563" max="2564" width="15.625" style="2" customWidth="1"/>
    <col min="2565" max="2566" width="10.625" style="2" customWidth="1"/>
    <col min="2567" max="2567" width="15.625" style="2" customWidth="1"/>
    <col min="2568" max="2570" width="10.625" style="2" customWidth="1"/>
    <col min="2571" max="2572" width="15.625" style="2" customWidth="1"/>
    <col min="2573" max="2817" width="9" style="2"/>
    <col min="2818" max="2818" width="1.625" style="2" customWidth="1"/>
    <col min="2819" max="2820" width="15.625" style="2" customWidth="1"/>
    <col min="2821" max="2822" width="10.625" style="2" customWidth="1"/>
    <col min="2823" max="2823" width="15.625" style="2" customWidth="1"/>
    <col min="2824" max="2826" width="10.625" style="2" customWidth="1"/>
    <col min="2827" max="2828" width="15.625" style="2" customWidth="1"/>
    <col min="2829" max="3073" width="9" style="2"/>
    <col min="3074" max="3074" width="1.625" style="2" customWidth="1"/>
    <col min="3075" max="3076" width="15.625" style="2" customWidth="1"/>
    <col min="3077" max="3078" width="10.625" style="2" customWidth="1"/>
    <col min="3079" max="3079" width="15.625" style="2" customWidth="1"/>
    <col min="3080" max="3082" width="10.625" style="2" customWidth="1"/>
    <col min="3083" max="3084" width="15.625" style="2" customWidth="1"/>
    <col min="3085" max="3329" width="9" style="2"/>
    <col min="3330" max="3330" width="1.625" style="2" customWidth="1"/>
    <col min="3331" max="3332" width="15.625" style="2" customWidth="1"/>
    <col min="3333" max="3334" width="10.625" style="2" customWidth="1"/>
    <col min="3335" max="3335" width="15.625" style="2" customWidth="1"/>
    <col min="3336" max="3338" width="10.625" style="2" customWidth="1"/>
    <col min="3339" max="3340" width="15.625" style="2" customWidth="1"/>
    <col min="3341" max="3585" width="9" style="2"/>
    <col min="3586" max="3586" width="1.625" style="2" customWidth="1"/>
    <col min="3587" max="3588" width="15.625" style="2" customWidth="1"/>
    <col min="3589" max="3590" width="10.625" style="2" customWidth="1"/>
    <col min="3591" max="3591" width="15.625" style="2" customWidth="1"/>
    <col min="3592" max="3594" width="10.625" style="2" customWidth="1"/>
    <col min="3595" max="3596" width="15.625" style="2" customWidth="1"/>
    <col min="3597" max="3841" width="9" style="2"/>
    <col min="3842" max="3842" width="1.625" style="2" customWidth="1"/>
    <col min="3843" max="3844" width="15.625" style="2" customWidth="1"/>
    <col min="3845" max="3846" width="10.625" style="2" customWidth="1"/>
    <col min="3847" max="3847" width="15.625" style="2" customWidth="1"/>
    <col min="3848" max="3850" width="10.625" style="2" customWidth="1"/>
    <col min="3851" max="3852" width="15.625" style="2" customWidth="1"/>
    <col min="3853" max="4097" width="9" style="2"/>
    <col min="4098" max="4098" width="1.625" style="2" customWidth="1"/>
    <col min="4099" max="4100" width="15.625" style="2" customWidth="1"/>
    <col min="4101" max="4102" width="10.625" style="2" customWidth="1"/>
    <col min="4103" max="4103" width="15.625" style="2" customWidth="1"/>
    <col min="4104" max="4106" width="10.625" style="2" customWidth="1"/>
    <col min="4107" max="4108" width="15.625" style="2" customWidth="1"/>
    <col min="4109" max="4353" width="9" style="2"/>
    <col min="4354" max="4354" width="1.625" style="2" customWidth="1"/>
    <col min="4355" max="4356" width="15.625" style="2" customWidth="1"/>
    <col min="4357" max="4358" width="10.625" style="2" customWidth="1"/>
    <col min="4359" max="4359" width="15.625" style="2" customWidth="1"/>
    <col min="4360" max="4362" width="10.625" style="2" customWidth="1"/>
    <col min="4363" max="4364" width="15.625" style="2" customWidth="1"/>
    <col min="4365" max="4609" width="9" style="2"/>
    <col min="4610" max="4610" width="1.625" style="2" customWidth="1"/>
    <col min="4611" max="4612" width="15.625" style="2" customWidth="1"/>
    <col min="4613" max="4614" width="10.625" style="2" customWidth="1"/>
    <col min="4615" max="4615" width="15.625" style="2" customWidth="1"/>
    <col min="4616" max="4618" width="10.625" style="2" customWidth="1"/>
    <col min="4619" max="4620" width="15.625" style="2" customWidth="1"/>
    <col min="4621" max="4865" width="9" style="2"/>
    <col min="4866" max="4866" width="1.625" style="2" customWidth="1"/>
    <col min="4867" max="4868" width="15.625" style="2" customWidth="1"/>
    <col min="4869" max="4870" width="10.625" style="2" customWidth="1"/>
    <col min="4871" max="4871" width="15.625" style="2" customWidth="1"/>
    <col min="4872" max="4874" width="10.625" style="2" customWidth="1"/>
    <col min="4875" max="4876" width="15.625" style="2" customWidth="1"/>
    <col min="4877" max="5121" width="9" style="2"/>
    <col min="5122" max="5122" width="1.625" style="2" customWidth="1"/>
    <col min="5123" max="5124" width="15.625" style="2" customWidth="1"/>
    <col min="5125" max="5126" width="10.625" style="2" customWidth="1"/>
    <col min="5127" max="5127" width="15.625" style="2" customWidth="1"/>
    <col min="5128" max="5130" width="10.625" style="2" customWidth="1"/>
    <col min="5131" max="5132" width="15.625" style="2" customWidth="1"/>
    <col min="5133" max="5377" width="9" style="2"/>
    <col min="5378" max="5378" width="1.625" style="2" customWidth="1"/>
    <col min="5379" max="5380" width="15.625" style="2" customWidth="1"/>
    <col min="5381" max="5382" width="10.625" style="2" customWidth="1"/>
    <col min="5383" max="5383" width="15.625" style="2" customWidth="1"/>
    <col min="5384" max="5386" width="10.625" style="2" customWidth="1"/>
    <col min="5387" max="5388" width="15.625" style="2" customWidth="1"/>
    <col min="5389" max="5633" width="9" style="2"/>
    <col min="5634" max="5634" width="1.625" style="2" customWidth="1"/>
    <col min="5635" max="5636" width="15.625" style="2" customWidth="1"/>
    <col min="5637" max="5638" width="10.625" style="2" customWidth="1"/>
    <col min="5639" max="5639" width="15.625" style="2" customWidth="1"/>
    <col min="5640" max="5642" width="10.625" style="2" customWidth="1"/>
    <col min="5643" max="5644" width="15.625" style="2" customWidth="1"/>
    <col min="5645" max="5889" width="9" style="2"/>
    <col min="5890" max="5890" width="1.625" style="2" customWidth="1"/>
    <col min="5891" max="5892" width="15.625" style="2" customWidth="1"/>
    <col min="5893" max="5894" width="10.625" style="2" customWidth="1"/>
    <col min="5895" max="5895" width="15.625" style="2" customWidth="1"/>
    <col min="5896" max="5898" width="10.625" style="2" customWidth="1"/>
    <col min="5899" max="5900" width="15.625" style="2" customWidth="1"/>
    <col min="5901" max="6145" width="9" style="2"/>
    <col min="6146" max="6146" width="1.625" style="2" customWidth="1"/>
    <col min="6147" max="6148" width="15.625" style="2" customWidth="1"/>
    <col min="6149" max="6150" width="10.625" style="2" customWidth="1"/>
    <col min="6151" max="6151" width="15.625" style="2" customWidth="1"/>
    <col min="6152" max="6154" width="10.625" style="2" customWidth="1"/>
    <col min="6155" max="6156" width="15.625" style="2" customWidth="1"/>
    <col min="6157" max="6401" width="9" style="2"/>
    <col min="6402" max="6402" width="1.625" style="2" customWidth="1"/>
    <col min="6403" max="6404" width="15.625" style="2" customWidth="1"/>
    <col min="6405" max="6406" width="10.625" style="2" customWidth="1"/>
    <col min="6407" max="6407" width="15.625" style="2" customWidth="1"/>
    <col min="6408" max="6410" width="10.625" style="2" customWidth="1"/>
    <col min="6411" max="6412" width="15.625" style="2" customWidth="1"/>
    <col min="6413" max="6657" width="9" style="2"/>
    <col min="6658" max="6658" width="1.625" style="2" customWidth="1"/>
    <col min="6659" max="6660" width="15.625" style="2" customWidth="1"/>
    <col min="6661" max="6662" width="10.625" style="2" customWidth="1"/>
    <col min="6663" max="6663" width="15.625" style="2" customWidth="1"/>
    <col min="6664" max="6666" width="10.625" style="2" customWidth="1"/>
    <col min="6667" max="6668" width="15.625" style="2" customWidth="1"/>
    <col min="6669" max="6913" width="9" style="2"/>
    <col min="6914" max="6914" width="1.625" style="2" customWidth="1"/>
    <col min="6915" max="6916" width="15.625" style="2" customWidth="1"/>
    <col min="6917" max="6918" width="10.625" style="2" customWidth="1"/>
    <col min="6919" max="6919" width="15.625" style="2" customWidth="1"/>
    <col min="6920" max="6922" width="10.625" style="2" customWidth="1"/>
    <col min="6923" max="6924" width="15.625" style="2" customWidth="1"/>
    <col min="6925" max="7169" width="9" style="2"/>
    <col min="7170" max="7170" width="1.625" style="2" customWidth="1"/>
    <col min="7171" max="7172" width="15.625" style="2" customWidth="1"/>
    <col min="7173" max="7174" width="10.625" style="2" customWidth="1"/>
    <col min="7175" max="7175" width="15.625" style="2" customWidth="1"/>
    <col min="7176" max="7178" width="10.625" style="2" customWidth="1"/>
    <col min="7179" max="7180" width="15.625" style="2" customWidth="1"/>
    <col min="7181" max="7425" width="9" style="2"/>
    <col min="7426" max="7426" width="1.625" style="2" customWidth="1"/>
    <col min="7427" max="7428" width="15.625" style="2" customWidth="1"/>
    <col min="7429" max="7430" width="10.625" style="2" customWidth="1"/>
    <col min="7431" max="7431" width="15.625" style="2" customWidth="1"/>
    <col min="7432" max="7434" width="10.625" style="2" customWidth="1"/>
    <col min="7435" max="7436" width="15.625" style="2" customWidth="1"/>
    <col min="7437" max="7681" width="9" style="2"/>
    <col min="7682" max="7682" width="1.625" style="2" customWidth="1"/>
    <col min="7683" max="7684" width="15.625" style="2" customWidth="1"/>
    <col min="7685" max="7686" width="10.625" style="2" customWidth="1"/>
    <col min="7687" max="7687" width="15.625" style="2" customWidth="1"/>
    <col min="7688" max="7690" width="10.625" style="2" customWidth="1"/>
    <col min="7691" max="7692" width="15.625" style="2" customWidth="1"/>
    <col min="7693" max="7937" width="9" style="2"/>
    <col min="7938" max="7938" width="1.625" style="2" customWidth="1"/>
    <col min="7939" max="7940" width="15.625" style="2" customWidth="1"/>
    <col min="7941" max="7942" width="10.625" style="2" customWidth="1"/>
    <col min="7943" max="7943" width="15.625" style="2" customWidth="1"/>
    <col min="7944" max="7946" width="10.625" style="2" customWidth="1"/>
    <col min="7947" max="7948" width="15.625" style="2" customWidth="1"/>
    <col min="7949" max="8193" width="9" style="2"/>
    <col min="8194" max="8194" width="1.625" style="2" customWidth="1"/>
    <col min="8195" max="8196" width="15.625" style="2" customWidth="1"/>
    <col min="8197" max="8198" width="10.625" style="2" customWidth="1"/>
    <col min="8199" max="8199" width="15.625" style="2" customWidth="1"/>
    <col min="8200" max="8202" width="10.625" style="2" customWidth="1"/>
    <col min="8203" max="8204" width="15.625" style="2" customWidth="1"/>
    <col min="8205" max="8449" width="9" style="2"/>
    <col min="8450" max="8450" width="1.625" style="2" customWidth="1"/>
    <col min="8451" max="8452" width="15.625" style="2" customWidth="1"/>
    <col min="8453" max="8454" width="10.625" style="2" customWidth="1"/>
    <col min="8455" max="8455" width="15.625" style="2" customWidth="1"/>
    <col min="8456" max="8458" width="10.625" style="2" customWidth="1"/>
    <col min="8459" max="8460" width="15.625" style="2" customWidth="1"/>
    <col min="8461" max="8705" width="9" style="2"/>
    <col min="8706" max="8706" width="1.625" style="2" customWidth="1"/>
    <col min="8707" max="8708" width="15.625" style="2" customWidth="1"/>
    <col min="8709" max="8710" width="10.625" style="2" customWidth="1"/>
    <col min="8711" max="8711" width="15.625" style="2" customWidth="1"/>
    <col min="8712" max="8714" width="10.625" style="2" customWidth="1"/>
    <col min="8715" max="8716" width="15.625" style="2" customWidth="1"/>
    <col min="8717" max="8961" width="9" style="2"/>
    <col min="8962" max="8962" width="1.625" style="2" customWidth="1"/>
    <col min="8963" max="8964" width="15.625" style="2" customWidth="1"/>
    <col min="8965" max="8966" width="10.625" style="2" customWidth="1"/>
    <col min="8967" max="8967" width="15.625" style="2" customWidth="1"/>
    <col min="8968" max="8970" width="10.625" style="2" customWidth="1"/>
    <col min="8971" max="8972" width="15.625" style="2" customWidth="1"/>
    <col min="8973" max="9217" width="9" style="2"/>
    <col min="9218" max="9218" width="1.625" style="2" customWidth="1"/>
    <col min="9219" max="9220" width="15.625" style="2" customWidth="1"/>
    <col min="9221" max="9222" width="10.625" style="2" customWidth="1"/>
    <col min="9223" max="9223" width="15.625" style="2" customWidth="1"/>
    <col min="9224" max="9226" width="10.625" style="2" customWidth="1"/>
    <col min="9227" max="9228" width="15.625" style="2" customWidth="1"/>
    <col min="9229" max="9473" width="9" style="2"/>
    <col min="9474" max="9474" width="1.625" style="2" customWidth="1"/>
    <col min="9475" max="9476" width="15.625" style="2" customWidth="1"/>
    <col min="9477" max="9478" width="10.625" style="2" customWidth="1"/>
    <col min="9479" max="9479" width="15.625" style="2" customWidth="1"/>
    <col min="9480" max="9482" width="10.625" style="2" customWidth="1"/>
    <col min="9483" max="9484" width="15.625" style="2" customWidth="1"/>
    <col min="9485" max="9729" width="9" style="2"/>
    <col min="9730" max="9730" width="1.625" style="2" customWidth="1"/>
    <col min="9731" max="9732" width="15.625" style="2" customWidth="1"/>
    <col min="9733" max="9734" width="10.625" style="2" customWidth="1"/>
    <col min="9735" max="9735" width="15.625" style="2" customWidth="1"/>
    <col min="9736" max="9738" width="10.625" style="2" customWidth="1"/>
    <col min="9739" max="9740" width="15.625" style="2" customWidth="1"/>
    <col min="9741" max="9985" width="9" style="2"/>
    <col min="9986" max="9986" width="1.625" style="2" customWidth="1"/>
    <col min="9987" max="9988" width="15.625" style="2" customWidth="1"/>
    <col min="9989" max="9990" width="10.625" style="2" customWidth="1"/>
    <col min="9991" max="9991" width="15.625" style="2" customWidth="1"/>
    <col min="9992" max="9994" width="10.625" style="2" customWidth="1"/>
    <col min="9995" max="9996" width="15.625" style="2" customWidth="1"/>
    <col min="9997" max="10241" width="9" style="2"/>
    <col min="10242" max="10242" width="1.625" style="2" customWidth="1"/>
    <col min="10243" max="10244" width="15.625" style="2" customWidth="1"/>
    <col min="10245" max="10246" width="10.625" style="2" customWidth="1"/>
    <col min="10247" max="10247" width="15.625" style="2" customWidth="1"/>
    <col min="10248" max="10250" width="10.625" style="2" customWidth="1"/>
    <col min="10251" max="10252" width="15.625" style="2" customWidth="1"/>
    <col min="10253" max="10497" width="9" style="2"/>
    <col min="10498" max="10498" width="1.625" style="2" customWidth="1"/>
    <col min="10499" max="10500" width="15.625" style="2" customWidth="1"/>
    <col min="10501" max="10502" width="10.625" style="2" customWidth="1"/>
    <col min="10503" max="10503" width="15.625" style="2" customWidth="1"/>
    <col min="10504" max="10506" width="10.625" style="2" customWidth="1"/>
    <col min="10507" max="10508" width="15.625" style="2" customWidth="1"/>
    <col min="10509" max="10753" width="9" style="2"/>
    <col min="10754" max="10754" width="1.625" style="2" customWidth="1"/>
    <col min="10755" max="10756" width="15.625" style="2" customWidth="1"/>
    <col min="10757" max="10758" width="10.625" style="2" customWidth="1"/>
    <col min="10759" max="10759" width="15.625" style="2" customWidth="1"/>
    <col min="10760" max="10762" width="10.625" style="2" customWidth="1"/>
    <col min="10763" max="10764" width="15.625" style="2" customWidth="1"/>
    <col min="10765" max="11009" width="9" style="2"/>
    <col min="11010" max="11010" width="1.625" style="2" customWidth="1"/>
    <col min="11011" max="11012" width="15.625" style="2" customWidth="1"/>
    <col min="11013" max="11014" width="10.625" style="2" customWidth="1"/>
    <col min="11015" max="11015" width="15.625" style="2" customWidth="1"/>
    <col min="11016" max="11018" width="10.625" style="2" customWidth="1"/>
    <col min="11019" max="11020" width="15.625" style="2" customWidth="1"/>
    <col min="11021" max="11265" width="9" style="2"/>
    <col min="11266" max="11266" width="1.625" style="2" customWidth="1"/>
    <col min="11267" max="11268" width="15.625" style="2" customWidth="1"/>
    <col min="11269" max="11270" width="10.625" style="2" customWidth="1"/>
    <col min="11271" max="11271" width="15.625" style="2" customWidth="1"/>
    <col min="11272" max="11274" width="10.625" style="2" customWidth="1"/>
    <col min="11275" max="11276" width="15.625" style="2" customWidth="1"/>
    <col min="11277" max="11521" width="9" style="2"/>
    <col min="11522" max="11522" width="1.625" style="2" customWidth="1"/>
    <col min="11523" max="11524" width="15.625" style="2" customWidth="1"/>
    <col min="11525" max="11526" width="10.625" style="2" customWidth="1"/>
    <col min="11527" max="11527" width="15.625" style="2" customWidth="1"/>
    <col min="11528" max="11530" width="10.625" style="2" customWidth="1"/>
    <col min="11531" max="11532" width="15.625" style="2" customWidth="1"/>
    <col min="11533" max="11777" width="9" style="2"/>
    <col min="11778" max="11778" width="1.625" style="2" customWidth="1"/>
    <col min="11779" max="11780" width="15.625" style="2" customWidth="1"/>
    <col min="11781" max="11782" width="10.625" style="2" customWidth="1"/>
    <col min="11783" max="11783" width="15.625" style="2" customWidth="1"/>
    <col min="11784" max="11786" width="10.625" style="2" customWidth="1"/>
    <col min="11787" max="11788" width="15.625" style="2" customWidth="1"/>
    <col min="11789" max="12033" width="9" style="2"/>
    <col min="12034" max="12034" width="1.625" style="2" customWidth="1"/>
    <col min="12035" max="12036" width="15.625" style="2" customWidth="1"/>
    <col min="12037" max="12038" width="10.625" style="2" customWidth="1"/>
    <col min="12039" max="12039" width="15.625" style="2" customWidth="1"/>
    <col min="12040" max="12042" width="10.625" style="2" customWidth="1"/>
    <col min="12043" max="12044" width="15.625" style="2" customWidth="1"/>
    <col min="12045" max="12289" width="9" style="2"/>
    <col min="12290" max="12290" width="1.625" style="2" customWidth="1"/>
    <col min="12291" max="12292" width="15.625" style="2" customWidth="1"/>
    <col min="12293" max="12294" width="10.625" style="2" customWidth="1"/>
    <col min="12295" max="12295" width="15.625" style="2" customWidth="1"/>
    <col min="12296" max="12298" width="10.625" style="2" customWidth="1"/>
    <col min="12299" max="12300" width="15.625" style="2" customWidth="1"/>
    <col min="12301" max="12545" width="9" style="2"/>
    <col min="12546" max="12546" width="1.625" style="2" customWidth="1"/>
    <col min="12547" max="12548" width="15.625" style="2" customWidth="1"/>
    <col min="12549" max="12550" width="10.625" style="2" customWidth="1"/>
    <col min="12551" max="12551" width="15.625" style="2" customWidth="1"/>
    <col min="12552" max="12554" width="10.625" style="2" customWidth="1"/>
    <col min="12555" max="12556" width="15.625" style="2" customWidth="1"/>
    <col min="12557" max="12801" width="9" style="2"/>
    <col min="12802" max="12802" width="1.625" style="2" customWidth="1"/>
    <col min="12803" max="12804" width="15.625" style="2" customWidth="1"/>
    <col min="12805" max="12806" width="10.625" style="2" customWidth="1"/>
    <col min="12807" max="12807" width="15.625" style="2" customWidth="1"/>
    <col min="12808" max="12810" width="10.625" style="2" customWidth="1"/>
    <col min="12811" max="12812" width="15.625" style="2" customWidth="1"/>
    <col min="12813" max="13057" width="9" style="2"/>
    <col min="13058" max="13058" width="1.625" style="2" customWidth="1"/>
    <col min="13059" max="13060" width="15.625" style="2" customWidth="1"/>
    <col min="13061" max="13062" width="10.625" style="2" customWidth="1"/>
    <col min="13063" max="13063" width="15.625" style="2" customWidth="1"/>
    <col min="13064" max="13066" width="10.625" style="2" customWidth="1"/>
    <col min="13067" max="13068" width="15.625" style="2" customWidth="1"/>
    <col min="13069" max="13313" width="9" style="2"/>
    <col min="13314" max="13314" width="1.625" style="2" customWidth="1"/>
    <col min="13315" max="13316" width="15.625" style="2" customWidth="1"/>
    <col min="13317" max="13318" width="10.625" style="2" customWidth="1"/>
    <col min="13319" max="13319" width="15.625" style="2" customWidth="1"/>
    <col min="13320" max="13322" width="10.625" style="2" customWidth="1"/>
    <col min="13323" max="13324" width="15.625" style="2" customWidth="1"/>
    <col min="13325" max="13569" width="9" style="2"/>
    <col min="13570" max="13570" width="1.625" style="2" customWidth="1"/>
    <col min="13571" max="13572" width="15.625" style="2" customWidth="1"/>
    <col min="13573" max="13574" width="10.625" style="2" customWidth="1"/>
    <col min="13575" max="13575" width="15.625" style="2" customWidth="1"/>
    <col min="13576" max="13578" width="10.625" style="2" customWidth="1"/>
    <col min="13579" max="13580" width="15.625" style="2" customWidth="1"/>
    <col min="13581" max="13825" width="9" style="2"/>
    <col min="13826" max="13826" width="1.625" style="2" customWidth="1"/>
    <col min="13827" max="13828" width="15.625" style="2" customWidth="1"/>
    <col min="13829" max="13830" width="10.625" style="2" customWidth="1"/>
    <col min="13831" max="13831" width="15.625" style="2" customWidth="1"/>
    <col min="13832" max="13834" width="10.625" style="2" customWidth="1"/>
    <col min="13835" max="13836" width="15.625" style="2" customWidth="1"/>
    <col min="13837" max="14081" width="9" style="2"/>
    <col min="14082" max="14082" width="1.625" style="2" customWidth="1"/>
    <col min="14083" max="14084" width="15.625" style="2" customWidth="1"/>
    <col min="14085" max="14086" width="10.625" style="2" customWidth="1"/>
    <col min="14087" max="14087" width="15.625" style="2" customWidth="1"/>
    <col min="14088" max="14090" width="10.625" style="2" customWidth="1"/>
    <col min="14091" max="14092" width="15.625" style="2" customWidth="1"/>
    <col min="14093" max="14337" width="9" style="2"/>
    <col min="14338" max="14338" width="1.625" style="2" customWidth="1"/>
    <col min="14339" max="14340" width="15.625" style="2" customWidth="1"/>
    <col min="14341" max="14342" width="10.625" style="2" customWidth="1"/>
    <col min="14343" max="14343" width="15.625" style="2" customWidth="1"/>
    <col min="14344" max="14346" width="10.625" style="2" customWidth="1"/>
    <col min="14347" max="14348" width="15.625" style="2" customWidth="1"/>
    <col min="14349" max="14593" width="9" style="2"/>
    <col min="14594" max="14594" width="1.625" style="2" customWidth="1"/>
    <col min="14595" max="14596" width="15.625" style="2" customWidth="1"/>
    <col min="14597" max="14598" width="10.625" style="2" customWidth="1"/>
    <col min="14599" max="14599" width="15.625" style="2" customWidth="1"/>
    <col min="14600" max="14602" width="10.625" style="2" customWidth="1"/>
    <col min="14603" max="14604" width="15.625" style="2" customWidth="1"/>
    <col min="14605" max="14849" width="9" style="2"/>
    <col min="14850" max="14850" width="1.625" style="2" customWidth="1"/>
    <col min="14851" max="14852" width="15.625" style="2" customWidth="1"/>
    <col min="14853" max="14854" width="10.625" style="2" customWidth="1"/>
    <col min="14855" max="14855" width="15.625" style="2" customWidth="1"/>
    <col min="14856" max="14858" width="10.625" style="2" customWidth="1"/>
    <col min="14859" max="14860" width="15.625" style="2" customWidth="1"/>
    <col min="14861" max="15105" width="9" style="2"/>
    <col min="15106" max="15106" width="1.625" style="2" customWidth="1"/>
    <col min="15107" max="15108" width="15.625" style="2" customWidth="1"/>
    <col min="15109" max="15110" width="10.625" style="2" customWidth="1"/>
    <col min="15111" max="15111" width="15.625" style="2" customWidth="1"/>
    <col min="15112" max="15114" width="10.625" style="2" customWidth="1"/>
    <col min="15115" max="15116" width="15.625" style="2" customWidth="1"/>
    <col min="15117" max="15361" width="9" style="2"/>
    <col min="15362" max="15362" width="1.625" style="2" customWidth="1"/>
    <col min="15363" max="15364" width="15.625" style="2" customWidth="1"/>
    <col min="15365" max="15366" width="10.625" style="2" customWidth="1"/>
    <col min="15367" max="15367" width="15.625" style="2" customWidth="1"/>
    <col min="15368" max="15370" width="10.625" style="2" customWidth="1"/>
    <col min="15371" max="15372" width="15.625" style="2" customWidth="1"/>
    <col min="15373" max="15617" width="9" style="2"/>
    <col min="15618" max="15618" width="1.625" style="2" customWidth="1"/>
    <col min="15619" max="15620" width="15.625" style="2" customWidth="1"/>
    <col min="15621" max="15622" width="10.625" style="2" customWidth="1"/>
    <col min="15623" max="15623" width="15.625" style="2" customWidth="1"/>
    <col min="15624" max="15626" width="10.625" style="2" customWidth="1"/>
    <col min="15627" max="15628" width="15.625" style="2" customWidth="1"/>
    <col min="15629" max="15873" width="9" style="2"/>
    <col min="15874" max="15874" width="1.625" style="2" customWidth="1"/>
    <col min="15875" max="15876" width="15.625" style="2" customWidth="1"/>
    <col min="15877" max="15878" width="10.625" style="2" customWidth="1"/>
    <col min="15879" max="15879" width="15.625" style="2" customWidth="1"/>
    <col min="15880" max="15882" width="10.625" style="2" customWidth="1"/>
    <col min="15883" max="15884" width="15.625" style="2" customWidth="1"/>
    <col min="15885" max="16129" width="9" style="2"/>
    <col min="16130" max="16130" width="1.625" style="2" customWidth="1"/>
    <col min="16131" max="16132" width="15.625" style="2" customWidth="1"/>
    <col min="16133" max="16134" width="10.625" style="2" customWidth="1"/>
    <col min="16135" max="16135" width="15.625" style="2" customWidth="1"/>
    <col min="16136" max="16138" width="10.625" style="2" customWidth="1"/>
    <col min="16139" max="16140" width="15.625" style="2" customWidth="1"/>
    <col min="16141" max="16384" width="9" style="2"/>
  </cols>
  <sheetData>
    <row r="1" spans="2:12" ht="22.5" customHeight="1">
      <c r="B1" s="104" t="s">
        <v>129</v>
      </c>
      <c r="C1" s="104"/>
    </row>
    <row r="2" spans="2:12" ht="22.5" customHeight="1">
      <c r="B2" s="32"/>
      <c r="C2" s="32"/>
      <c r="D2" s="32"/>
      <c r="E2" s="40" t="s">
        <v>219</v>
      </c>
      <c r="F2" s="32" t="s">
        <v>125</v>
      </c>
      <c r="G2" s="32"/>
      <c r="H2" s="32"/>
      <c r="I2" s="32"/>
      <c r="K2" s="32"/>
      <c r="L2" s="32"/>
    </row>
    <row r="3" spans="2:12" ht="22.5" customHeight="1">
      <c r="B3" s="3"/>
      <c r="C3" s="3"/>
      <c r="D3" s="3"/>
      <c r="E3" s="3"/>
      <c r="F3" s="3"/>
      <c r="G3" s="3"/>
      <c r="H3" s="3"/>
      <c r="I3" s="3"/>
      <c r="J3" s="3"/>
      <c r="K3" s="3"/>
      <c r="L3" s="3"/>
    </row>
    <row r="4" spans="2:12" ht="22.5" customHeight="1">
      <c r="B4" s="3"/>
      <c r="C4" s="37"/>
      <c r="D4" s="3"/>
      <c r="E4" s="3"/>
      <c r="F4" s="3"/>
      <c r="G4" s="3"/>
      <c r="H4" s="33"/>
      <c r="I4" s="33"/>
      <c r="J4" s="105" t="s">
        <v>114</v>
      </c>
      <c r="K4" s="316" t="s">
        <v>185</v>
      </c>
      <c r="L4" s="316"/>
    </row>
    <row r="5" spans="2:12" ht="22.5" customHeight="1" thickBot="1">
      <c r="B5" s="1"/>
      <c r="C5" s="38"/>
      <c r="D5" s="1"/>
      <c r="E5" s="1"/>
      <c r="F5" s="1"/>
      <c r="G5" s="1"/>
      <c r="H5" s="36"/>
      <c r="I5" s="1"/>
      <c r="J5" s="1"/>
      <c r="K5" s="311" t="s">
        <v>35</v>
      </c>
      <c r="L5" s="311"/>
    </row>
    <row r="6" spans="2:12" ht="37.5" customHeight="1" thickTop="1">
      <c r="B6" s="304" t="s">
        <v>0</v>
      </c>
      <c r="C6" s="304" t="s">
        <v>1</v>
      </c>
      <c r="D6" s="306" t="s">
        <v>2</v>
      </c>
      <c r="E6" s="307"/>
      <c r="F6" s="308"/>
      <c r="G6" s="306" t="s">
        <v>3</v>
      </c>
      <c r="H6" s="307"/>
      <c r="I6" s="307"/>
      <c r="J6" s="307"/>
      <c r="K6" s="16" t="s">
        <v>13</v>
      </c>
      <c r="L6" s="309" t="s">
        <v>4</v>
      </c>
    </row>
    <row r="7" spans="2:12" ht="37.5" customHeight="1">
      <c r="B7" s="305"/>
      <c r="C7" s="305"/>
      <c r="D7" s="17" t="s">
        <v>8</v>
      </c>
      <c r="E7" s="17" t="s">
        <v>5</v>
      </c>
      <c r="F7" s="17" t="s">
        <v>6</v>
      </c>
      <c r="G7" s="18" t="s">
        <v>7</v>
      </c>
      <c r="H7" s="17" t="s">
        <v>8</v>
      </c>
      <c r="I7" s="17" t="s">
        <v>105</v>
      </c>
      <c r="J7" s="19" t="s">
        <v>106</v>
      </c>
      <c r="K7" s="20" t="s">
        <v>106</v>
      </c>
      <c r="L7" s="310"/>
    </row>
    <row r="8" spans="2:12" ht="58.5" customHeight="1">
      <c r="B8" s="314" t="s">
        <v>104</v>
      </c>
      <c r="C8" s="67" t="s">
        <v>89</v>
      </c>
      <c r="D8" s="87"/>
      <c r="E8" s="195">
        <v>3600</v>
      </c>
      <c r="F8" s="196">
        <f>D8*E8</f>
        <v>0</v>
      </c>
      <c r="G8" s="62"/>
      <c r="H8" s="73">
        <f>D8</f>
        <v>0</v>
      </c>
      <c r="I8" s="222"/>
      <c r="J8" s="89">
        <f t="shared" ref="J8:J14" si="0">H8*I8</f>
        <v>0</v>
      </c>
      <c r="K8" s="194">
        <f>ROUNDDOWN(MIN(F8,J8),-3)</f>
        <v>0</v>
      </c>
      <c r="L8" s="96"/>
    </row>
    <row r="9" spans="2:12" ht="59.25" customHeight="1">
      <c r="B9" s="315"/>
      <c r="C9" s="75" t="s">
        <v>64</v>
      </c>
      <c r="D9" s="172">
        <v>1</v>
      </c>
      <c r="E9" s="88">
        <v>4320000</v>
      </c>
      <c r="F9" s="64">
        <f>D9*E9</f>
        <v>4320000</v>
      </c>
      <c r="G9" s="170" t="s">
        <v>212</v>
      </c>
      <c r="H9" s="76">
        <f>D9</f>
        <v>1</v>
      </c>
      <c r="I9" s="193">
        <v>2220110</v>
      </c>
      <c r="J9" s="89">
        <f t="shared" si="0"/>
        <v>2220110</v>
      </c>
      <c r="K9" s="48">
        <f t="shared" ref="K9:K14" si="1">ROUNDDOWN(MIN(F9,J9),-3)</f>
        <v>2220000</v>
      </c>
      <c r="L9" s="55" t="s">
        <v>246</v>
      </c>
    </row>
    <row r="10" spans="2:12" ht="59.25" customHeight="1">
      <c r="B10" s="315"/>
      <c r="C10" s="77" t="s">
        <v>65</v>
      </c>
      <c r="D10" s="62"/>
      <c r="E10" s="51">
        <v>51400</v>
      </c>
      <c r="F10" s="70">
        <f t="shared" ref="F10" si="2">D10*E10</f>
        <v>0</v>
      </c>
      <c r="G10" s="62"/>
      <c r="H10" s="74">
        <f>D10</f>
        <v>0</v>
      </c>
      <c r="I10" s="45"/>
      <c r="J10" s="201">
        <f t="shared" si="0"/>
        <v>0</v>
      </c>
      <c r="K10" s="47">
        <f t="shared" si="1"/>
        <v>0</v>
      </c>
      <c r="L10" s="54"/>
    </row>
    <row r="11" spans="2:12" ht="59.25" customHeight="1">
      <c r="B11" s="315"/>
      <c r="C11" s="100" t="s">
        <v>133</v>
      </c>
      <c r="D11" s="165">
        <v>1</v>
      </c>
      <c r="E11" s="17" t="s">
        <v>15</v>
      </c>
      <c r="F11" s="169">
        <v>1000000</v>
      </c>
      <c r="G11" s="166" t="s">
        <v>210</v>
      </c>
      <c r="H11" s="73">
        <f t="shared" ref="H11" si="3">D11</f>
        <v>1</v>
      </c>
      <c r="I11" s="167">
        <v>1000000</v>
      </c>
      <c r="J11" s="91">
        <f t="shared" si="0"/>
        <v>1000000</v>
      </c>
      <c r="K11" s="59">
        <f t="shared" si="1"/>
        <v>1000000</v>
      </c>
      <c r="L11" s="96" t="s">
        <v>246</v>
      </c>
    </row>
    <row r="12" spans="2:12" ht="59.25" customHeight="1">
      <c r="B12" s="315"/>
      <c r="C12" s="100" t="s">
        <v>149</v>
      </c>
      <c r="D12" s="165">
        <v>1</v>
      </c>
      <c r="E12" s="57">
        <v>905000</v>
      </c>
      <c r="F12" s="57">
        <f>D12*E12</f>
        <v>905000</v>
      </c>
      <c r="G12" s="165" t="s">
        <v>217</v>
      </c>
      <c r="H12" s="173">
        <v>2</v>
      </c>
      <c r="I12" s="167">
        <v>500000</v>
      </c>
      <c r="J12" s="91">
        <f t="shared" si="0"/>
        <v>1000000</v>
      </c>
      <c r="K12" s="59">
        <f t="shared" si="1"/>
        <v>905000</v>
      </c>
      <c r="L12" s="96" t="s">
        <v>246</v>
      </c>
    </row>
    <row r="13" spans="2:12" ht="59.25" customHeight="1">
      <c r="B13" s="315"/>
      <c r="C13" s="99" t="s">
        <v>66</v>
      </c>
      <c r="D13" s="63"/>
      <c r="E13" s="78">
        <v>205000</v>
      </c>
      <c r="F13" s="64">
        <f t="shared" ref="F13" si="4">D13*E13</f>
        <v>0</v>
      </c>
      <c r="G13" s="63"/>
      <c r="H13" s="76">
        <f t="shared" ref="H13" si="5">D13</f>
        <v>0</v>
      </c>
      <c r="I13" s="46"/>
      <c r="J13" s="53">
        <f t="shared" si="0"/>
        <v>0</v>
      </c>
      <c r="K13" s="48">
        <f t="shared" si="1"/>
        <v>0</v>
      </c>
      <c r="L13" s="55"/>
    </row>
    <row r="14" spans="2:12" ht="59.25" customHeight="1">
      <c r="B14" s="315"/>
      <c r="C14" s="77" t="s">
        <v>67</v>
      </c>
      <c r="D14" s="62"/>
      <c r="E14" s="17" t="s">
        <v>15</v>
      </c>
      <c r="F14" s="45"/>
      <c r="G14" s="62"/>
      <c r="H14" s="74">
        <f t="shared" ref="H14" si="6">D14</f>
        <v>0</v>
      </c>
      <c r="I14" s="45"/>
      <c r="J14" s="52">
        <f t="shared" si="0"/>
        <v>0</v>
      </c>
      <c r="K14" s="47">
        <f t="shared" si="1"/>
        <v>0</v>
      </c>
      <c r="L14" s="54"/>
    </row>
    <row r="15" spans="2:12" ht="30" customHeight="1">
      <c r="B15" s="315"/>
      <c r="C15" s="323" t="s">
        <v>68</v>
      </c>
      <c r="D15" s="324"/>
      <c r="E15" s="324"/>
      <c r="F15" s="324"/>
      <c r="G15" s="324"/>
      <c r="H15" s="324"/>
      <c r="I15" s="324"/>
      <c r="J15" s="324"/>
      <c r="K15" s="324"/>
      <c r="L15" s="325"/>
    </row>
    <row r="16" spans="2:12" ht="59.25" customHeight="1">
      <c r="B16" s="315"/>
      <c r="C16" s="60" t="s">
        <v>70</v>
      </c>
      <c r="D16" s="168">
        <v>1</v>
      </c>
      <c r="E16" s="72">
        <v>300000</v>
      </c>
      <c r="F16" s="57">
        <f t="shared" ref="F16" si="7">D16*E16</f>
        <v>300000</v>
      </c>
      <c r="G16" s="165" t="s">
        <v>218</v>
      </c>
      <c r="H16" s="173">
        <v>1</v>
      </c>
      <c r="I16" s="167">
        <v>350000</v>
      </c>
      <c r="J16" s="52">
        <f>H16*I16</f>
        <v>350000</v>
      </c>
      <c r="K16" s="59">
        <f>ROUNDDOWN(MIN(F16,J16),-3)</f>
        <v>300000</v>
      </c>
      <c r="L16" s="54" t="s">
        <v>246</v>
      </c>
    </row>
    <row r="17" spans="2:12" ht="30" customHeight="1">
      <c r="B17" s="315"/>
      <c r="C17" s="323" t="s">
        <v>102</v>
      </c>
      <c r="D17" s="324"/>
      <c r="E17" s="324"/>
      <c r="F17" s="324"/>
      <c r="G17" s="324"/>
      <c r="H17" s="324"/>
      <c r="I17" s="324"/>
      <c r="J17" s="324"/>
      <c r="K17" s="324"/>
      <c r="L17" s="325"/>
    </row>
    <row r="18" spans="2:12" ht="59.25" customHeight="1">
      <c r="B18" s="315"/>
      <c r="C18" s="60" t="s">
        <v>103</v>
      </c>
      <c r="D18" s="62"/>
      <c r="E18" s="72">
        <v>1500000</v>
      </c>
      <c r="F18" s="57">
        <f t="shared" ref="F18" si="8">D18*E18</f>
        <v>0</v>
      </c>
      <c r="G18" s="62"/>
      <c r="H18" s="73">
        <f t="shared" ref="H18" si="9">D18</f>
        <v>0</v>
      </c>
      <c r="I18" s="58"/>
      <c r="J18" s="52">
        <f>H18*I18</f>
        <v>0</v>
      </c>
      <c r="K18" s="59">
        <f>ROUNDDOWN(MIN(F18,J18),-3)</f>
        <v>0</v>
      </c>
      <c r="L18" s="54"/>
    </row>
    <row r="19" spans="2:12" ht="59.25" customHeight="1" thickBot="1">
      <c r="B19" s="21"/>
      <c r="C19" s="17" t="s">
        <v>9</v>
      </c>
      <c r="D19" s="93"/>
      <c r="E19" s="94"/>
      <c r="F19" s="88">
        <f>SUM(F9:F14)+F16+F18</f>
        <v>6525000</v>
      </c>
      <c r="G19" s="94"/>
      <c r="H19" s="97">
        <f>SUM(H9:H14)+H16+H18</f>
        <v>5</v>
      </c>
      <c r="I19" s="94"/>
      <c r="J19" s="91">
        <f>SUM(J8:J14)+J16+J18</f>
        <v>4570110</v>
      </c>
      <c r="K19" s="95">
        <f>SUM(K8:K14)+K16+K18</f>
        <v>4425000</v>
      </c>
      <c r="L19" s="96"/>
    </row>
    <row r="20" spans="2:12" ht="18.75" customHeight="1" thickTop="1">
      <c r="B20" s="1"/>
      <c r="C20" s="38"/>
      <c r="D20" s="1"/>
      <c r="E20" s="1"/>
      <c r="F20" s="1"/>
      <c r="G20" s="1"/>
      <c r="H20" s="36"/>
      <c r="I20" s="1"/>
      <c r="J20" s="1"/>
      <c r="K20" s="1"/>
      <c r="L20" s="1"/>
    </row>
    <row r="21" spans="2:12" ht="18.75" customHeight="1">
      <c r="B21" s="1" t="s">
        <v>111</v>
      </c>
      <c r="C21" s="38"/>
      <c r="D21" s="1"/>
      <c r="E21" s="1"/>
      <c r="F21" s="1"/>
      <c r="G21" s="1"/>
      <c r="H21" s="36"/>
      <c r="I21" s="1"/>
      <c r="J21" s="1"/>
      <c r="K21" s="1"/>
      <c r="L21" s="1"/>
    </row>
    <row r="22" spans="2:12" ht="18.75" customHeight="1">
      <c r="B22" s="2" t="s">
        <v>14</v>
      </c>
    </row>
    <row r="23" spans="2:12" hidden="1"/>
    <row r="24" spans="2:12" hidden="1">
      <c r="B24" s="2">
        <v>360000</v>
      </c>
    </row>
    <row r="26" spans="2:12">
      <c r="D26" s="1">
        <v>1</v>
      </c>
    </row>
  </sheetData>
  <mergeCells count="10">
    <mergeCell ref="K4:L4"/>
    <mergeCell ref="C17:L17"/>
    <mergeCell ref="C15:L15"/>
    <mergeCell ref="K5:L5"/>
    <mergeCell ref="B6:B7"/>
    <mergeCell ref="C6:C7"/>
    <mergeCell ref="D6:F6"/>
    <mergeCell ref="G6:J6"/>
    <mergeCell ref="L6:L7"/>
    <mergeCell ref="B8:B18"/>
  </mergeCells>
  <phoneticPr fontId="1"/>
  <dataValidations count="1">
    <dataValidation type="list" allowBlank="1" showInputMessage="1" showErrorMessage="1" sqref="D11:D12 D14 D16" xr:uid="{00000000-0002-0000-0A00-000000000000}">
      <formula1>$D$26</formula1>
    </dataValidation>
  </dataValidations>
  <pageMargins left="0.70866141732283472" right="0.70866141732283472" top="0.74803149606299213" bottom="0.74803149606299213" header="0.31496062992125984" footer="0.31496062992125984"/>
  <pageSetup paperSize="9" scale="48" orientation="landscape" cellComments="asDisplayed"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F0F68-47D8-47B6-AF89-4E0AB70390FD}">
  <sheetPr codeName="Sheet1">
    <tabColor rgb="FFFF0000"/>
  </sheetPr>
  <dimension ref="A1:F49"/>
  <sheetViews>
    <sheetView topLeftCell="A2" zoomScale="75" zoomScaleNormal="75" workbookViewId="0">
      <selection activeCell="K5" sqref="K5"/>
    </sheetView>
  </sheetViews>
  <sheetFormatPr defaultColWidth="9" defaultRowHeight="13.5"/>
  <cols>
    <col min="1" max="1" width="5.875" style="211" customWidth="1"/>
    <col min="2" max="3" width="25.375" style="211" customWidth="1"/>
    <col min="4" max="5" width="9" style="211"/>
    <col min="6" max="6" width="5.875" style="211" customWidth="1"/>
    <col min="7" max="16384" width="9" style="211"/>
  </cols>
  <sheetData>
    <row r="1" spans="1:6" ht="27.75" customHeight="1">
      <c r="A1" s="210" t="s">
        <v>239</v>
      </c>
    </row>
    <row r="2" spans="1:6" ht="18.75" customHeight="1">
      <c r="A2" s="210"/>
    </row>
    <row r="3" spans="1:6" ht="40.5" customHeight="1">
      <c r="A3" s="223" t="s">
        <v>240</v>
      </c>
      <c r="B3" s="223"/>
      <c r="C3" s="223"/>
      <c r="D3" s="223"/>
      <c r="E3" s="223"/>
      <c r="F3" s="223"/>
    </row>
    <row r="4" spans="1:6" ht="18.75" customHeight="1">
      <c r="A4" s="210"/>
    </row>
    <row r="5" spans="1:6" ht="407.25" customHeight="1">
      <c r="B5" s="224" t="s">
        <v>251</v>
      </c>
      <c r="C5" s="225"/>
      <c r="D5" s="225"/>
      <c r="E5" s="226"/>
    </row>
    <row r="6" spans="1:6" ht="27.75" customHeight="1">
      <c r="A6" s="212" t="s">
        <v>241</v>
      </c>
      <c r="F6" s="213"/>
    </row>
    <row r="7" spans="1:6" ht="27.75" customHeight="1">
      <c r="A7" s="214"/>
      <c r="F7" s="213"/>
    </row>
    <row r="8" spans="1:6" ht="40.5" customHeight="1">
      <c r="B8" s="215" t="s">
        <v>248</v>
      </c>
      <c r="C8" s="216">
        <v>49195000</v>
      </c>
      <c r="D8" s="217"/>
    </row>
    <row r="9" spans="1:6" ht="40.5" customHeight="1">
      <c r="B9" s="215" t="s">
        <v>249</v>
      </c>
      <c r="C9" s="216">
        <v>44195000</v>
      </c>
      <c r="D9" s="217"/>
    </row>
    <row r="10" spans="1:6" ht="40.5" customHeight="1">
      <c r="B10" s="215" t="s">
        <v>242</v>
      </c>
      <c r="C10" s="218">
        <f>C8-C9</f>
        <v>5000000</v>
      </c>
    </row>
    <row r="11" spans="1:6" ht="40.5" customHeight="1"/>
    <row r="12" spans="1:6" ht="40.5" customHeight="1"/>
    <row r="13" spans="1:6" ht="40.5" customHeight="1"/>
    <row r="14" spans="1:6" ht="40.5" customHeight="1"/>
    <row r="15" spans="1:6" ht="40.5" customHeight="1"/>
    <row r="16" spans="1:6" ht="40.5" customHeight="1"/>
    <row r="17" ht="40.5" customHeight="1"/>
    <row r="18" ht="40.5" customHeight="1"/>
    <row r="19" ht="40.5" customHeight="1"/>
    <row r="20" ht="40.5" customHeight="1"/>
    <row r="21" ht="40.5" customHeight="1"/>
    <row r="22" ht="40.5" customHeight="1"/>
    <row r="23" ht="40.5" customHeight="1"/>
    <row r="24" ht="40.5" customHeight="1"/>
    <row r="25" ht="40.5" customHeight="1"/>
    <row r="26" ht="40.5" customHeight="1"/>
    <row r="27" ht="40.5" customHeight="1"/>
    <row r="28" ht="40.5" customHeight="1"/>
    <row r="29" ht="40.5" customHeight="1"/>
    <row r="30" ht="40.5" customHeight="1"/>
    <row r="31" ht="40.5" customHeight="1"/>
    <row r="32" ht="40.5" customHeight="1"/>
    <row r="33" ht="40.5" customHeight="1"/>
    <row r="34" ht="40.5" customHeight="1"/>
    <row r="35" ht="40.5" customHeight="1"/>
    <row r="36" ht="40.5" customHeight="1"/>
    <row r="37" ht="40.5" customHeight="1"/>
    <row r="38" ht="40.5" customHeight="1"/>
    <row r="39" ht="40.5" customHeight="1"/>
    <row r="40" ht="40.5" customHeight="1"/>
    <row r="41" ht="40.5" customHeight="1"/>
    <row r="42" ht="40.5" customHeight="1"/>
    <row r="43" ht="40.5" customHeight="1"/>
    <row r="44" ht="40.5" customHeight="1"/>
    <row r="45" ht="40.5" customHeight="1"/>
    <row r="46" ht="40.5" customHeight="1"/>
    <row r="47" ht="40.5" customHeight="1"/>
    <row r="48" ht="40.5" customHeight="1"/>
    <row r="49" ht="40.5" customHeight="1"/>
  </sheetData>
  <mergeCells count="2">
    <mergeCell ref="A3:F3"/>
    <mergeCell ref="B5:E5"/>
  </mergeCells>
  <phoneticPr fontId="1"/>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1"/>
  <dimension ref="A1:H89"/>
  <sheetViews>
    <sheetView view="pageBreakPreview" topLeftCell="D61" zoomScale="75" zoomScaleNormal="75" zoomScaleSheetLayoutView="75" workbookViewId="0">
      <selection activeCell="G36" sqref="G36"/>
    </sheetView>
  </sheetViews>
  <sheetFormatPr defaultColWidth="9" defaultRowHeight="14.25"/>
  <cols>
    <col min="1" max="1" width="6.5" style="1" customWidth="1"/>
    <col min="2" max="2" width="40.625" style="1" customWidth="1"/>
    <col min="3" max="3" width="3" style="1" customWidth="1"/>
    <col min="4" max="4" width="35" style="1" customWidth="1"/>
    <col min="5" max="5" width="18.5" style="1" customWidth="1"/>
    <col min="6" max="6" width="32.5" style="1" customWidth="1"/>
    <col min="7" max="7" width="35" style="1" customWidth="1"/>
    <col min="8" max="8" width="9.5" style="1" customWidth="1"/>
    <col min="9" max="16384" width="9" style="1"/>
  </cols>
  <sheetData>
    <row r="1" spans="1:8" ht="25.5" customHeight="1">
      <c r="A1" s="234" t="s">
        <v>49</v>
      </c>
      <c r="B1" s="234"/>
      <c r="C1" s="142"/>
    </row>
    <row r="2" spans="1:8" ht="25.5" customHeight="1">
      <c r="A2" s="142"/>
      <c r="B2" s="142"/>
      <c r="C2" s="142"/>
    </row>
    <row r="3" spans="1:8" ht="21">
      <c r="A3" s="5"/>
      <c r="B3" s="108" t="s">
        <v>189</v>
      </c>
      <c r="C3" s="69"/>
      <c r="D3" s="32" t="s">
        <v>130</v>
      </c>
      <c r="E3" s="32"/>
      <c r="F3" s="32"/>
      <c r="G3" s="32"/>
      <c r="H3" s="5"/>
    </row>
    <row r="4" spans="1:8" ht="18.75">
      <c r="A4" s="15"/>
      <c r="B4" s="15"/>
      <c r="C4" s="15"/>
      <c r="D4" s="15"/>
      <c r="E4" s="15"/>
      <c r="F4" s="15"/>
      <c r="G4" s="15"/>
      <c r="H4" s="4"/>
    </row>
    <row r="5" spans="1:8" ht="19.5" thickBot="1">
      <c r="H5" s="2"/>
    </row>
    <row r="6" spans="1:8" ht="30" customHeight="1">
      <c r="B6" s="235" t="s">
        <v>37</v>
      </c>
      <c r="C6" s="236"/>
      <c r="D6" s="237" t="s">
        <v>185</v>
      </c>
      <c r="E6" s="237"/>
      <c r="F6" s="237"/>
      <c r="G6" s="238"/>
      <c r="H6" s="135"/>
    </row>
    <row r="7" spans="1:8" ht="30" customHeight="1">
      <c r="B7" s="239" t="s">
        <v>38</v>
      </c>
      <c r="C7" s="240"/>
      <c r="D7" s="241" t="s">
        <v>190</v>
      </c>
      <c r="E7" s="242"/>
      <c r="F7" s="242"/>
      <c r="G7" s="243"/>
      <c r="H7" s="135"/>
    </row>
    <row r="8" spans="1:8" ht="30" customHeight="1" thickBot="1">
      <c r="B8" s="227" t="s">
        <v>39</v>
      </c>
      <c r="C8" s="228"/>
      <c r="D8" s="229" t="s">
        <v>191</v>
      </c>
      <c r="E8" s="230"/>
      <c r="F8" s="230"/>
      <c r="G8" s="231"/>
      <c r="H8" s="6"/>
    </row>
    <row r="9" spans="1:8" ht="18.75">
      <c r="D9" s="156"/>
      <c r="E9" s="156"/>
      <c r="F9" s="156"/>
      <c r="G9" s="156"/>
      <c r="H9" s="2"/>
    </row>
    <row r="10" spans="1:8" ht="19.5" customHeight="1">
      <c r="D10" s="156"/>
      <c r="E10" s="156"/>
      <c r="F10" s="156"/>
      <c r="G10" s="156"/>
      <c r="H10" s="2"/>
    </row>
    <row r="11" spans="1:8" s="8" customFormat="1" ht="18.75" customHeight="1">
      <c r="A11" s="147" t="s">
        <v>156</v>
      </c>
      <c r="B11" s="141" t="s">
        <v>155</v>
      </c>
      <c r="C11" s="141"/>
      <c r="D11" s="141"/>
      <c r="E11" s="141"/>
      <c r="F11" s="141"/>
      <c r="G11" s="141"/>
    </row>
    <row r="12" spans="1:8" s="8" customFormat="1" ht="18.75" customHeight="1">
      <c r="A12" s="1"/>
      <c r="B12" s="141"/>
      <c r="C12" s="146" t="s">
        <v>131</v>
      </c>
      <c r="D12" s="146"/>
      <c r="E12" s="145"/>
      <c r="F12" s="141"/>
      <c r="G12" s="141"/>
    </row>
    <row r="13" spans="1:8" s="8" customFormat="1" ht="18.75" customHeight="1">
      <c r="A13" s="1"/>
      <c r="B13" s="141"/>
      <c r="C13" s="150"/>
      <c r="D13" s="145" t="s">
        <v>168</v>
      </c>
      <c r="E13" s="145"/>
      <c r="F13" s="141"/>
      <c r="G13" s="141"/>
    </row>
    <row r="14" spans="1:8" s="8" customFormat="1" ht="18.75" customHeight="1">
      <c r="A14" s="1"/>
      <c r="B14" s="141"/>
      <c r="C14" s="150"/>
      <c r="D14" s="141" t="s">
        <v>169</v>
      </c>
      <c r="E14" s="141"/>
      <c r="F14" s="141"/>
      <c r="G14" s="141"/>
    </row>
    <row r="15" spans="1:8" s="8" customFormat="1" ht="18.75" customHeight="1">
      <c r="A15" s="1"/>
      <c r="B15" s="141"/>
      <c r="C15" s="150"/>
      <c r="D15" s="141" t="s">
        <v>170</v>
      </c>
      <c r="E15" s="141"/>
      <c r="F15" s="141"/>
      <c r="G15" s="141"/>
    </row>
    <row r="16" spans="1:8" s="8" customFormat="1" ht="18.75" customHeight="1">
      <c r="A16" s="1"/>
      <c r="B16" s="141"/>
      <c r="C16" s="150"/>
      <c r="D16" s="141" t="s">
        <v>171</v>
      </c>
      <c r="E16" s="141"/>
      <c r="F16" s="141"/>
      <c r="G16" s="141"/>
    </row>
    <row r="17" spans="1:7" s="8" customFormat="1" ht="18.75" customHeight="1">
      <c r="A17" s="1"/>
      <c r="B17" s="141"/>
      <c r="C17" s="150"/>
      <c r="D17" s="141" t="s">
        <v>172</v>
      </c>
      <c r="E17" s="141"/>
      <c r="F17" s="141"/>
      <c r="G17" s="141"/>
    </row>
    <row r="18" spans="1:7" s="8" customFormat="1" ht="18.75" customHeight="1">
      <c r="A18" s="1"/>
      <c r="C18" s="150"/>
      <c r="D18" s="246"/>
      <c r="E18" s="246"/>
      <c r="F18" s="246"/>
      <c r="G18" s="246"/>
    </row>
    <row r="19" spans="1:7" s="8" customFormat="1" ht="18.75" customHeight="1">
      <c r="A19" s="1"/>
      <c r="C19" s="146" t="s">
        <v>154</v>
      </c>
      <c r="D19" s="151"/>
      <c r="E19" s="151"/>
      <c r="F19" s="151"/>
      <c r="G19" s="151"/>
    </row>
    <row r="20" spans="1:7" s="8" customFormat="1" ht="18.75" customHeight="1">
      <c r="A20" s="1"/>
      <c r="C20" s="143"/>
      <c r="D20" s="143" t="s">
        <v>183</v>
      </c>
      <c r="E20" s="144"/>
      <c r="F20" s="144"/>
      <c r="G20" s="144"/>
    </row>
    <row r="21" spans="1:7" s="8" customFormat="1" ht="18.75" customHeight="1">
      <c r="A21" s="1"/>
      <c r="C21" s="153"/>
      <c r="D21" s="153" t="s">
        <v>182</v>
      </c>
      <c r="E21" s="152"/>
      <c r="F21" s="152"/>
      <c r="G21" s="152"/>
    </row>
    <row r="22" spans="1:7" s="8" customFormat="1" ht="18.75" customHeight="1">
      <c r="A22" s="1"/>
      <c r="C22" s="153"/>
      <c r="D22" s="232" t="s">
        <v>193</v>
      </c>
      <c r="E22" s="233"/>
      <c r="F22" s="233"/>
      <c r="G22" s="233"/>
    </row>
    <row r="23" spans="1:7" s="8" customFormat="1" ht="18.75" customHeight="1">
      <c r="A23" s="1"/>
      <c r="C23" s="143"/>
      <c r="D23" s="144" t="s">
        <v>173</v>
      </c>
      <c r="E23" s="144"/>
      <c r="F23" s="144"/>
      <c r="G23" s="144"/>
    </row>
    <row r="24" spans="1:7" s="8" customFormat="1" ht="18.75" customHeight="1">
      <c r="A24" s="1"/>
      <c r="C24" s="143"/>
      <c r="D24" s="144"/>
      <c r="E24" s="144"/>
      <c r="F24" s="144"/>
      <c r="G24" s="144"/>
    </row>
    <row r="25" spans="1:7" s="8" customFormat="1" ht="18.75" customHeight="1">
      <c r="A25" s="148" t="s">
        <v>157</v>
      </c>
      <c r="B25" s="143" t="s">
        <v>158</v>
      </c>
      <c r="C25" s="143"/>
      <c r="D25" s="144"/>
      <c r="E25" s="144"/>
      <c r="F25" s="144"/>
      <c r="G25" s="144"/>
    </row>
    <row r="26" spans="1:7" s="8" customFormat="1" ht="18" customHeight="1" thickBot="1">
      <c r="A26" s="1"/>
      <c r="B26" s="143"/>
      <c r="C26" s="143"/>
      <c r="D26" s="143"/>
      <c r="E26" s="143"/>
      <c r="F26" s="143"/>
      <c r="G26" s="24" t="s">
        <v>35</v>
      </c>
    </row>
    <row r="27" spans="1:7" s="8" customFormat="1" ht="30" customHeight="1" thickBot="1">
      <c r="A27" s="1"/>
      <c r="B27" s="247" t="s">
        <v>40</v>
      </c>
      <c r="C27" s="248"/>
      <c r="D27" s="137" t="s">
        <v>44</v>
      </c>
      <c r="E27" s="137" t="s">
        <v>52</v>
      </c>
      <c r="F27" s="137" t="s">
        <v>41</v>
      </c>
      <c r="G27" s="136" t="s">
        <v>42</v>
      </c>
    </row>
    <row r="28" spans="1:7" s="8" customFormat="1" ht="30" customHeight="1">
      <c r="A28" s="1"/>
      <c r="B28" s="249" t="s">
        <v>147</v>
      </c>
      <c r="C28" s="250"/>
      <c r="D28" s="130"/>
      <c r="E28" s="130"/>
      <c r="F28" s="123">
        <f>初度設備!J21</f>
        <v>367884</v>
      </c>
      <c r="G28" s="122"/>
    </row>
    <row r="29" spans="1:7" s="8" customFormat="1" ht="30" customHeight="1">
      <c r="A29" s="1"/>
      <c r="B29" s="251" t="s">
        <v>77</v>
      </c>
      <c r="C29" s="252"/>
      <c r="D29" s="176" t="s">
        <v>221</v>
      </c>
      <c r="E29" s="124">
        <f>'明細（１）入院'!D8</f>
        <v>100</v>
      </c>
      <c r="F29" s="124">
        <f>'明細（１）入院'!J8</f>
        <v>360000</v>
      </c>
      <c r="G29" s="183" t="s">
        <v>250</v>
      </c>
    </row>
    <row r="30" spans="1:7" s="8" customFormat="1" ht="30" customHeight="1">
      <c r="A30" s="1"/>
      <c r="B30" s="244" t="s">
        <v>53</v>
      </c>
      <c r="C30" s="245"/>
      <c r="D30" s="177"/>
      <c r="E30" s="128">
        <f>'明細（１）入院'!D9</f>
        <v>0</v>
      </c>
      <c r="F30" s="128">
        <f>'明細（１）入院'!J9</f>
        <v>0</v>
      </c>
      <c r="G30" s="184"/>
    </row>
    <row r="31" spans="1:7" s="8" customFormat="1" ht="30" customHeight="1">
      <c r="A31" s="1"/>
      <c r="B31" s="244" t="s">
        <v>54</v>
      </c>
      <c r="C31" s="245"/>
      <c r="D31" s="178" t="s">
        <v>222</v>
      </c>
      <c r="E31" s="121">
        <f>'明細（１）入院'!D10</f>
        <v>5</v>
      </c>
      <c r="F31" s="121">
        <f>'明細（１）入院'!J10</f>
        <v>6200000</v>
      </c>
      <c r="G31" s="185" t="s">
        <v>231</v>
      </c>
    </row>
    <row r="32" spans="1:7" s="8" customFormat="1" ht="30" customHeight="1">
      <c r="A32" s="1"/>
      <c r="B32" s="244" t="s">
        <v>55</v>
      </c>
      <c r="C32" s="245"/>
      <c r="D32" s="178"/>
      <c r="E32" s="121">
        <f>'明細（１）入院'!D11</f>
        <v>0</v>
      </c>
      <c r="F32" s="121">
        <f>'明細（１）入院'!J11</f>
        <v>0</v>
      </c>
      <c r="G32" s="185"/>
    </row>
    <row r="33" spans="1:7" s="8" customFormat="1" ht="30" customHeight="1" thickBot="1">
      <c r="A33" s="1"/>
      <c r="B33" s="244" t="s">
        <v>56</v>
      </c>
      <c r="C33" s="245"/>
      <c r="D33" s="178" t="s">
        <v>220</v>
      </c>
      <c r="E33" s="121">
        <f>'明細（１）入院'!D12</f>
        <v>1</v>
      </c>
      <c r="F33" s="121">
        <f>'明細（１）入院'!J12</f>
        <v>1000000</v>
      </c>
      <c r="G33" s="185" t="s">
        <v>232</v>
      </c>
    </row>
    <row r="34" spans="1:7" s="8" customFormat="1" ht="30" customHeight="1">
      <c r="A34" s="1"/>
      <c r="B34" s="247" t="s">
        <v>115</v>
      </c>
      <c r="C34" s="248"/>
      <c r="D34" s="179" t="s">
        <v>223</v>
      </c>
      <c r="E34" s="126">
        <f>'明細（２）帰・接'!H8</f>
        <v>2</v>
      </c>
      <c r="F34" s="126">
        <f>'明細（２）帰・接'!J8</f>
        <v>1000000</v>
      </c>
      <c r="G34" s="186" t="s">
        <v>233</v>
      </c>
    </row>
    <row r="35" spans="1:7" s="8" customFormat="1" ht="30" customHeight="1">
      <c r="A35" s="1"/>
      <c r="B35" s="244" t="s">
        <v>57</v>
      </c>
      <c r="C35" s="245"/>
      <c r="D35" s="178" t="s">
        <v>224</v>
      </c>
      <c r="E35" s="154">
        <f>'明細（２）帰・接'!D9</f>
        <v>3</v>
      </c>
      <c r="F35" s="154">
        <f>'明細（２）帰・接'!J9</f>
        <v>612000</v>
      </c>
      <c r="G35" s="185" t="s">
        <v>231</v>
      </c>
    </row>
    <row r="36" spans="1:7" s="8" customFormat="1" ht="30" customHeight="1">
      <c r="A36" s="1"/>
      <c r="B36" s="244" t="s">
        <v>78</v>
      </c>
      <c r="C36" s="245"/>
      <c r="D36" s="180" t="s">
        <v>221</v>
      </c>
      <c r="E36" s="128">
        <f>'明細（２）帰・接'!D10</f>
        <v>100</v>
      </c>
      <c r="F36" s="128">
        <f>'明細（２）帰・接'!J10</f>
        <v>360000</v>
      </c>
      <c r="G36" s="183" t="s">
        <v>250</v>
      </c>
    </row>
    <row r="37" spans="1:7" s="8" customFormat="1" ht="30" customHeight="1">
      <c r="A37" s="1"/>
      <c r="B37" s="244" t="s">
        <v>79</v>
      </c>
      <c r="C37" s="245"/>
      <c r="D37" s="178"/>
      <c r="E37" s="121">
        <f>'明細（２）帰・接'!D11</f>
        <v>0</v>
      </c>
      <c r="F37" s="121">
        <f>'明細（２）帰・接'!J11</f>
        <v>0</v>
      </c>
      <c r="G37" s="185"/>
    </row>
    <row r="38" spans="1:7" s="8" customFormat="1" ht="30" customHeight="1" thickBot="1">
      <c r="A38" s="1"/>
      <c r="B38" s="244" t="s">
        <v>58</v>
      </c>
      <c r="C38" s="245"/>
      <c r="D38" s="198" t="s">
        <v>220</v>
      </c>
      <c r="E38" s="199">
        <f>'明細（２）帰・接'!D12</f>
        <v>1</v>
      </c>
      <c r="F38" s="199">
        <f>'明細（２）帰・接'!J12</f>
        <v>1000000</v>
      </c>
      <c r="G38" s="200" t="s">
        <v>231</v>
      </c>
    </row>
    <row r="39" spans="1:7" s="8" customFormat="1" ht="30" customHeight="1">
      <c r="A39" s="1"/>
      <c r="B39" s="255" t="s">
        <v>236</v>
      </c>
      <c r="C39" s="256"/>
      <c r="D39" s="177"/>
      <c r="E39" s="197"/>
      <c r="F39" s="197"/>
      <c r="G39" s="184"/>
    </row>
    <row r="40" spans="1:7" s="8" customFormat="1" ht="30" customHeight="1">
      <c r="A40" s="156"/>
      <c r="B40" s="261" t="s">
        <v>116</v>
      </c>
      <c r="C40" s="262"/>
      <c r="D40" s="178" t="s">
        <v>215</v>
      </c>
      <c r="E40" s="174">
        <v>1</v>
      </c>
      <c r="F40" s="174">
        <v>1000000</v>
      </c>
      <c r="G40" s="185" t="s">
        <v>234</v>
      </c>
    </row>
    <row r="41" spans="1:7" s="8" customFormat="1" ht="30" customHeight="1">
      <c r="A41" s="1"/>
      <c r="B41" s="244" t="s">
        <v>80</v>
      </c>
      <c r="C41" s="245"/>
      <c r="D41" s="178"/>
      <c r="E41" s="134"/>
      <c r="F41" s="134"/>
      <c r="G41" s="185"/>
    </row>
    <row r="42" spans="1:7" s="8" customFormat="1" ht="30" customHeight="1">
      <c r="A42" s="1"/>
      <c r="B42" s="251" t="s">
        <v>81</v>
      </c>
      <c r="C42" s="252"/>
      <c r="D42" s="178"/>
      <c r="E42" s="134"/>
      <c r="F42" s="134"/>
      <c r="G42" s="185"/>
    </row>
    <row r="43" spans="1:7" s="8" customFormat="1" ht="30" customHeight="1" thickBot="1">
      <c r="A43" s="1"/>
      <c r="B43" s="257" t="s">
        <v>192</v>
      </c>
      <c r="C43" s="258"/>
      <c r="D43" s="178" t="s">
        <v>222</v>
      </c>
      <c r="E43" s="174">
        <v>1</v>
      </c>
      <c r="F43" s="174">
        <v>200000</v>
      </c>
      <c r="G43" s="185" t="s">
        <v>234</v>
      </c>
    </row>
    <row r="44" spans="1:7" s="8" customFormat="1" ht="30" customHeight="1">
      <c r="A44" s="1"/>
      <c r="B44" s="259" t="s">
        <v>82</v>
      </c>
      <c r="C44" s="260"/>
      <c r="D44" s="179" t="s">
        <v>225</v>
      </c>
      <c r="E44" s="126">
        <f>'明細（４）重点'!D8</f>
        <v>2</v>
      </c>
      <c r="F44" s="126">
        <f>'明細（４）重点'!J8</f>
        <v>24000000</v>
      </c>
      <c r="G44" s="186" t="s">
        <v>233</v>
      </c>
    </row>
    <row r="45" spans="1:7" s="8" customFormat="1" ht="30" customHeight="1">
      <c r="A45" s="1"/>
      <c r="B45" s="253" t="s">
        <v>83</v>
      </c>
      <c r="C45" s="254"/>
      <c r="D45" s="178"/>
      <c r="E45" s="121">
        <f>'明細（４）重点'!D9</f>
        <v>0</v>
      </c>
      <c r="F45" s="121">
        <f>'明細（４）重点'!J9</f>
        <v>0</v>
      </c>
      <c r="G45" s="185"/>
    </row>
    <row r="46" spans="1:7" s="8" customFormat="1" ht="30" customHeight="1">
      <c r="A46" s="1"/>
      <c r="B46" s="253" t="s">
        <v>84</v>
      </c>
      <c r="C46" s="254"/>
      <c r="D46" s="178"/>
      <c r="E46" s="121">
        <f>'明細（４）重点'!D10</f>
        <v>0</v>
      </c>
      <c r="F46" s="121">
        <f>'明細（４）重点'!J10</f>
        <v>0</v>
      </c>
      <c r="G46" s="185"/>
    </row>
    <row r="47" spans="1:7" s="8" customFormat="1" ht="30" customHeight="1">
      <c r="A47" s="1"/>
      <c r="B47" s="253" t="s">
        <v>117</v>
      </c>
      <c r="C47" s="254"/>
      <c r="D47" s="178"/>
      <c r="E47" s="121">
        <f>'明細（４）重点'!D11</f>
        <v>0</v>
      </c>
      <c r="F47" s="121">
        <f>'明細（４）重点'!J11</f>
        <v>0</v>
      </c>
      <c r="G47" s="185"/>
    </row>
    <row r="48" spans="1:7" s="8" customFormat="1" ht="30" customHeight="1">
      <c r="A48" s="1"/>
      <c r="B48" s="253" t="s">
        <v>85</v>
      </c>
      <c r="C48" s="254"/>
      <c r="D48" s="178" t="s">
        <v>226</v>
      </c>
      <c r="E48" s="121">
        <f>'明細（４）重点'!D12</f>
        <v>10</v>
      </c>
      <c r="F48" s="121">
        <f>'明細（４）重点'!J12</f>
        <v>10500000</v>
      </c>
      <c r="G48" s="185" t="s">
        <v>234</v>
      </c>
    </row>
    <row r="49" spans="1:8" s="8" customFormat="1" ht="30" customHeight="1">
      <c r="A49" s="1"/>
      <c r="B49" s="253" t="s">
        <v>86</v>
      </c>
      <c r="C49" s="254"/>
      <c r="D49" s="175"/>
      <c r="E49" s="154">
        <f>'明細（４）重点'!D13</f>
        <v>0</v>
      </c>
      <c r="F49" s="154">
        <f>'明細（４）重点'!J13</f>
        <v>0</v>
      </c>
      <c r="G49" s="187"/>
    </row>
    <row r="50" spans="1:8" s="8" customFormat="1" ht="30" customHeight="1" thickBot="1">
      <c r="A50" s="1"/>
      <c r="B50" s="253" t="s">
        <v>87</v>
      </c>
      <c r="C50" s="254"/>
      <c r="D50" s="127"/>
      <c r="E50" s="128">
        <f>'明細（４）重点'!D14</f>
        <v>0</v>
      </c>
      <c r="F50" s="128">
        <f>'明細（４）重点'!J14</f>
        <v>0</v>
      </c>
      <c r="G50" s="184"/>
    </row>
    <row r="51" spans="1:8" s="8" customFormat="1" ht="30" customHeight="1">
      <c r="A51" s="1"/>
      <c r="B51" s="264" t="s">
        <v>146</v>
      </c>
      <c r="C51" s="265"/>
      <c r="D51" s="130"/>
      <c r="E51" s="130"/>
      <c r="F51" s="123">
        <f>初度設備!J34</f>
        <v>367884</v>
      </c>
      <c r="G51" s="188"/>
    </row>
    <row r="52" spans="1:8" s="8" customFormat="1" ht="30" customHeight="1">
      <c r="A52" s="156"/>
      <c r="B52" s="253" t="s">
        <v>235</v>
      </c>
      <c r="C52" s="254"/>
      <c r="D52" s="176"/>
      <c r="E52" s="124">
        <f>'明細（５）救・周・小'!D8</f>
        <v>0</v>
      </c>
      <c r="F52" s="124">
        <f>'明細（５）救・周・小'!J8</f>
        <v>0</v>
      </c>
      <c r="G52" s="189"/>
    </row>
    <row r="53" spans="1:8" s="8" customFormat="1" ht="30" customHeight="1">
      <c r="A53" s="1"/>
      <c r="B53" s="253" t="s">
        <v>184</v>
      </c>
      <c r="C53" s="254"/>
      <c r="D53" s="176" t="s">
        <v>227</v>
      </c>
      <c r="E53" s="121">
        <f>'明細（５）救・周・小'!D9</f>
        <v>1</v>
      </c>
      <c r="F53" s="124">
        <f>'明細（５）救・周・小'!J9</f>
        <v>2220110</v>
      </c>
      <c r="G53" s="189" t="s">
        <v>232</v>
      </c>
    </row>
    <row r="54" spans="1:8" ht="30" customHeight="1">
      <c r="B54" s="251" t="s">
        <v>71</v>
      </c>
      <c r="C54" s="252"/>
      <c r="D54" s="181"/>
      <c r="E54" s="124">
        <f>'明細（５）救・周・小'!D10</f>
        <v>0</v>
      </c>
      <c r="F54" s="124">
        <f>'明細（５）救・周・小'!J10</f>
        <v>0</v>
      </c>
      <c r="G54" s="190"/>
      <c r="H54" s="2"/>
    </row>
    <row r="55" spans="1:8" ht="30" customHeight="1">
      <c r="B55" s="244" t="s">
        <v>72</v>
      </c>
      <c r="C55" s="245"/>
      <c r="D55" s="178" t="s">
        <v>228</v>
      </c>
      <c r="E55" s="121">
        <f>'明細（５）救・周・小'!D11</f>
        <v>1</v>
      </c>
      <c r="F55" s="121">
        <f>'明細（５）救・周・小'!J11</f>
        <v>1000000</v>
      </c>
      <c r="G55" s="182" t="s">
        <v>231</v>
      </c>
      <c r="H55" s="2"/>
    </row>
    <row r="56" spans="1:8" ht="30" customHeight="1">
      <c r="B56" s="244" t="s">
        <v>118</v>
      </c>
      <c r="C56" s="245"/>
      <c r="D56" s="178" t="s">
        <v>229</v>
      </c>
      <c r="E56" s="121">
        <f>'明細（５）救・周・小'!H12</f>
        <v>2</v>
      </c>
      <c r="F56" s="121">
        <f>'明細（５）救・周・小'!J12</f>
        <v>1000000</v>
      </c>
      <c r="G56" s="182" t="s">
        <v>233</v>
      </c>
      <c r="H56" s="2"/>
    </row>
    <row r="57" spans="1:8" ht="30" customHeight="1">
      <c r="B57" s="244" t="s">
        <v>73</v>
      </c>
      <c r="C57" s="245"/>
      <c r="D57" s="133"/>
      <c r="E57" s="121">
        <f>'明細（５）救・周・小'!D13</f>
        <v>0</v>
      </c>
      <c r="F57" s="121">
        <f>'明細（５）救・周・小'!J13</f>
        <v>0</v>
      </c>
      <c r="G57" s="129"/>
      <c r="H57" s="2"/>
    </row>
    <row r="58" spans="1:8" ht="30" customHeight="1">
      <c r="B58" s="244" t="s">
        <v>74</v>
      </c>
      <c r="C58" s="245"/>
      <c r="D58" s="138"/>
      <c r="E58" s="121">
        <f>'明細（５）救・周・小'!D14</f>
        <v>0</v>
      </c>
      <c r="F58" s="121">
        <f>'明細（５）救・周・小'!J14</f>
        <v>0</v>
      </c>
      <c r="G58" s="129"/>
      <c r="H58" s="2"/>
    </row>
    <row r="59" spans="1:8" ht="30" customHeight="1">
      <c r="B59" s="266" t="s">
        <v>68</v>
      </c>
      <c r="C59" s="267"/>
      <c r="D59" s="267"/>
      <c r="E59" s="267"/>
      <c r="F59" s="267"/>
      <c r="G59" s="268"/>
      <c r="H59" s="2"/>
    </row>
    <row r="60" spans="1:8" ht="30" customHeight="1">
      <c r="B60" s="244" t="s">
        <v>75</v>
      </c>
      <c r="C60" s="245"/>
      <c r="D60" s="178" t="s">
        <v>230</v>
      </c>
      <c r="E60" s="121">
        <f>'明細（５）救・周・小'!H16</f>
        <v>1</v>
      </c>
      <c r="F60" s="121">
        <f>'明細（５）救・周・小'!J16</f>
        <v>350000</v>
      </c>
      <c r="G60" s="182" t="s">
        <v>232</v>
      </c>
      <c r="H60" s="2"/>
    </row>
    <row r="61" spans="1:8" ht="30" customHeight="1">
      <c r="B61" s="266" t="s">
        <v>69</v>
      </c>
      <c r="C61" s="267"/>
      <c r="D61" s="267"/>
      <c r="E61" s="267"/>
      <c r="F61" s="267"/>
      <c r="G61" s="268"/>
      <c r="H61" s="2"/>
    </row>
    <row r="62" spans="1:8" s="14" customFormat="1" ht="30" customHeight="1" thickBot="1">
      <c r="B62" s="244" t="s">
        <v>76</v>
      </c>
      <c r="C62" s="245"/>
      <c r="D62" s="133"/>
      <c r="E62" s="121">
        <f>'明細（５）救・周・小'!D18</f>
        <v>0</v>
      </c>
      <c r="F62" s="121">
        <f>'明細（５）救・周・小'!J18</f>
        <v>0</v>
      </c>
      <c r="G62" s="129"/>
      <c r="H62" s="13"/>
    </row>
    <row r="63" spans="1:8" s="8" customFormat="1" ht="30" customHeight="1" thickBot="1">
      <c r="A63" s="1"/>
      <c r="B63" s="235" t="s">
        <v>43</v>
      </c>
      <c r="C63" s="236"/>
      <c r="D63" s="125"/>
      <c r="E63" s="125"/>
      <c r="F63" s="132">
        <f>SUM(F28:F58)+F60+F62</f>
        <v>51537878</v>
      </c>
      <c r="G63" s="131"/>
    </row>
    <row r="64" spans="1:8" s="8" customFormat="1" ht="34.5" customHeight="1">
      <c r="A64" s="149" t="s">
        <v>164</v>
      </c>
      <c r="B64" s="263" t="s">
        <v>163</v>
      </c>
      <c r="C64" s="263"/>
      <c r="D64" s="263"/>
      <c r="E64" s="263"/>
      <c r="F64" s="263"/>
      <c r="G64" s="263"/>
    </row>
    <row r="65" spans="1:7" s="8" customFormat="1" ht="26.25" customHeight="1">
      <c r="A65" s="1"/>
      <c r="B65" s="25"/>
      <c r="C65" s="25"/>
      <c r="D65" s="25"/>
      <c r="E65" s="25"/>
      <c r="F65" s="25"/>
      <c r="G65" s="1"/>
    </row>
    <row r="66" spans="1:7" s="8" customFormat="1" ht="24" customHeight="1">
      <c r="A66" s="148" t="s">
        <v>159</v>
      </c>
      <c r="B66" s="143" t="s">
        <v>167</v>
      </c>
      <c r="C66" s="143"/>
      <c r="D66" s="143"/>
      <c r="E66" s="143"/>
      <c r="F66" s="143"/>
      <c r="G66" s="1"/>
    </row>
    <row r="67" spans="1:7" s="8" customFormat="1" ht="30" customHeight="1" thickBot="1">
      <c r="A67" s="149" t="s">
        <v>164</v>
      </c>
      <c r="B67" s="274" t="s">
        <v>178</v>
      </c>
      <c r="C67" s="274"/>
      <c r="D67" s="274"/>
      <c r="E67" s="274"/>
      <c r="F67" s="274"/>
      <c r="G67" s="274"/>
    </row>
    <row r="68" spans="1:7" s="8" customFormat="1" ht="225" customHeight="1" thickBot="1">
      <c r="A68" s="1"/>
      <c r="B68" s="269" t="s">
        <v>195</v>
      </c>
      <c r="C68" s="270"/>
      <c r="D68" s="270"/>
      <c r="E68" s="270"/>
      <c r="F68" s="270"/>
      <c r="G68" s="271"/>
    </row>
    <row r="69" spans="1:7" s="8" customFormat="1" ht="24" customHeight="1">
      <c r="A69" s="1"/>
      <c r="B69" s="1"/>
      <c r="C69" s="1"/>
      <c r="D69" s="1"/>
      <c r="E69" s="1"/>
      <c r="F69" s="1"/>
      <c r="G69" s="1"/>
    </row>
    <row r="70" spans="1:7" s="8" customFormat="1" ht="20.25" customHeight="1">
      <c r="A70" s="147" t="s">
        <v>160</v>
      </c>
      <c r="B70" s="25" t="s">
        <v>161</v>
      </c>
      <c r="C70" s="25"/>
      <c r="D70" s="25"/>
      <c r="E70" s="25"/>
      <c r="F70" s="25"/>
      <c r="G70" s="1"/>
    </row>
    <row r="71" spans="1:7" s="8" customFormat="1" ht="12" customHeight="1">
      <c r="A71" s="1"/>
      <c r="B71" s="25"/>
      <c r="C71" s="25"/>
      <c r="D71" s="25"/>
      <c r="E71" s="25"/>
      <c r="F71" s="25"/>
      <c r="G71" s="1"/>
    </row>
    <row r="72" spans="1:7" s="8" customFormat="1" ht="18" customHeight="1">
      <c r="A72" s="1"/>
      <c r="B72" s="145" t="s">
        <v>174</v>
      </c>
      <c r="C72" s="145"/>
      <c r="D72" s="145"/>
      <c r="E72" s="145"/>
      <c r="F72" s="145"/>
      <c r="G72" s="145"/>
    </row>
    <row r="73" spans="1:7" s="8" customFormat="1" ht="18" customHeight="1">
      <c r="A73" s="1"/>
      <c r="B73" s="145" t="s">
        <v>175</v>
      </c>
      <c r="C73" s="145"/>
      <c r="D73" s="145"/>
      <c r="E73" s="145"/>
      <c r="F73" s="145"/>
      <c r="G73" s="145"/>
    </row>
    <row r="74" spans="1:7" s="8" customFormat="1">
      <c r="A74" s="1"/>
      <c r="B74" s="1"/>
      <c r="C74" s="1"/>
      <c r="D74" s="1"/>
      <c r="E74" s="1"/>
      <c r="F74" s="1"/>
      <c r="G74" s="1"/>
    </row>
    <row r="75" spans="1:7" s="8" customFormat="1">
      <c r="A75" s="1"/>
      <c r="B75" s="34"/>
      <c r="C75" s="1"/>
      <c r="D75" s="1"/>
      <c r="E75" s="1"/>
      <c r="F75" s="1"/>
      <c r="G75" s="1"/>
    </row>
    <row r="76" spans="1:7" s="8" customFormat="1">
      <c r="A76" s="147" t="s">
        <v>162</v>
      </c>
      <c r="B76" s="145" t="s">
        <v>180</v>
      </c>
      <c r="C76" s="145"/>
      <c r="D76" s="145"/>
      <c r="E76" s="145"/>
      <c r="F76" s="141"/>
      <c r="G76" s="141"/>
    </row>
    <row r="77" spans="1:7" s="8" customFormat="1" ht="12" customHeight="1">
      <c r="A77" s="1"/>
      <c r="B77" s="143"/>
      <c r="C77" s="143"/>
      <c r="D77" s="143"/>
      <c r="E77" s="143"/>
      <c r="F77" s="143"/>
      <c r="G77" s="143"/>
    </row>
    <row r="78" spans="1:7" s="8" customFormat="1" ht="19.5" customHeight="1">
      <c r="A78" s="1"/>
      <c r="B78" s="145" t="s">
        <v>181</v>
      </c>
      <c r="C78" s="145"/>
      <c r="D78" s="145"/>
      <c r="E78" s="145"/>
      <c r="F78" s="145"/>
      <c r="G78" s="145"/>
    </row>
    <row r="79" spans="1:7" s="8" customFormat="1" ht="19.5" customHeight="1">
      <c r="A79" s="1"/>
      <c r="B79" s="146" t="s">
        <v>179</v>
      </c>
      <c r="C79" s="146"/>
      <c r="D79" s="146"/>
      <c r="E79" s="146"/>
      <c r="F79" s="146"/>
      <c r="G79" s="146"/>
    </row>
    <row r="80" spans="1:7" s="8" customFormat="1" ht="12.75" customHeight="1">
      <c r="A80" s="1"/>
      <c r="B80" s="146"/>
      <c r="C80" s="146"/>
      <c r="D80" s="146"/>
      <c r="E80" s="146"/>
      <c r="F80" s="146"/>
      <c r="G80" s="146"/>
    </row>
    <row r="81" spans="1:7" s="8" customFormat="1" ht="33" customHeight="1" thickBot="1">
      <c r="A81" s="149" t="s">
        <v>164</v>
      </c>
      <c r="B81" s="272" t="s">
        <v>194</v>
      </c>
      <c r="C81" s="272"/>
      <c r="D81" s="272"/>
      <c r="E81" s="272"/>
      <c r="F81" s="272"/>
      <c r="G81" s="272"/>
    </row>
    <row r="82" spans="1:7" s="8" customFormat="1" ht="225" customHeight="1" thickBot="1">
      <c r="A82" s="1"/>
      <c r="B82" s="269" t="s">
        <v>238</v>
      </c>
      <c r="C82" s="270"/>
      <c r="D82" s="270"/>
      <c r="E82" s="270"/>
      <c r="F82" s="270"/>
      <c r="G82" s="271"/>
    </row>
    <row r="83" spans="1:7" s="8" customFormat="1">
      <c r="A83" s="1"/>
      <c r="B83" s="1"/>
      <c r="C83" s="1"/>
      <c r="D83" s="1"/>
      <c r="E83" s="1"/>
      <c r="F83" s="1"/>
      <c r="G83" s="1"/>
    </row>
    <row r="84" spans="1:7" s="8" customFormat="1">
      <c r="A84" s="1"/>
      <c r="B84" s="1"/>
      <c r="C84" s="1"/>
      <c r="D84" s="1"/>
      <c r="E84" s="1"/>
      <c r="F84" s="1"/>
      <c r="G84" s="1"/>
    </row>
    <row r="85" spans="1:7" s="8" customFormat="1">
      <c r="A85" s="147" t="s">
        <v>165</v>
      </c>
      <c r="B85" s="273" t="s">
        <v>166</v>
      </c>
      <c r="C85" s="273"/>
      <c r="D85" s="273"/>
      <c r="E85" s="273"/>
      <c r="F85" s="273"/>
      <c r="G85" s="273"/>
    </row>
    <row r="86" spans="1:7" s="8" customFormat="1">
      <c r="A86" s="1"/>
      <c r="B86" s="143"/>
      <c r="C86" s="143"/>
      <c r="D86" s="143"/>
      <c r="E86" s="143"/>
      <c r="F86" s="143"/>
      <c r="G86" s="143"/>
    </row>
    <row r="87" spans="1:7" s="8" customFormat="1" ht="19.5" customHeight="1">
      <c r="A87" s="1"/>
      <c r="B87" s="143" t="s">
        <v>176</v>
      </c>
      <c r="C87" s="143"/>
      <c r="D87" s="143"/>
      <c r="E87" s="143"/>
      <c r="F87" s="143"/>
      <c r="G87" s="143"/>
    </row>
    <row r="88" spans="1:7" s="8" customFormat="1" ht="19.5" customHeight="1">
      <c r="A88" s="1"/>
      <c r="B88" s="143" t="s">
        <v>177</v>
      </c>
      <c r="C88" s="143"/>
      <c r="D88" s="143"/>
      <c r="E88" s="143"/>
      <c r="F88" s="143"/>
      <c r="G88" s="143"/>
    </row>
    <row r="89" spans="1:7" s="8" customFormat="1">
      <c r="A89" s="1"/>
      <c r="B89" s="1"/>
      <c r="C89" s="1"/>
      <c r="D89" s="1"/>
      <c r="E89" s="1"/>
      <c r="F89" s="1"/>
      <c r="G89" s="1"/>
    </row>
  </sheetData>
  <mergeCells count="52">
    <mergeCell ref="B68:G68"/>
    <mergeCell ref="B81:G81"/>
    <mergeCell ref="B82:G82"/>
    <mergeCell ref="B85:G85"/>
    <mergeCell ref="B67:G67"/>
    <mergeCell ref="B64:G64"/>
    <mergeCell ref="B51:C51"/>
    <mergeCell ref="B54:C54"/>
    <mergeCell ref="B55:C55"/>
    <mergeCell ref="B56:C56"/>
    <mergeCell ref="B57:C57"/>
    <mergeCell ref="B58:C58"/>
    <mergeCell ref="B59:G59"/>
    <mergeCell ref="B60:C60"/>
    <mergeCell ref="B61:G61"/>
    <mergeCell ref="B62:C62"/>
    <mergeCell ref="B63:C63"/>
    <mergeCell ref="B53:C53"/>
    <mergeCell ref="B52:C52"/>
    <mergeCell ref="B50:C50"/>
    <mergeCell ref="B38:C38"/>
    <mergeCell ref="B39:C39"/>
    <mergeCell ref="B41:C41"/>
    <mergeCell ref="B42:C42"/>
    <mergeCell ref="B43:C43"/>
    <mergeCell ref="B44:C44"/>
    <mergeCell ref="B45:C45"/>
    <mergeCell ref="B46:C46"/>
    <mergeCell ref="B47:C47"/>
    <mergeCell ref="B48:C48"/>
    <mergeCell ref="B49:C49"/>
    <mergeCell ref="B40:C40"/>
    <mergeCell ref="B37:C37"/>
    <mergeCell ref="D18:G18"/>
    <mergeCell ref="B27:C27"/>
    <mergeCell ref="B28:C28"/>
    <mergeCell ref="B29:C29"/>
    <mergeCell ref="B30:C30"/>
    <mergeCell ref="B31:C31"/>
    <mergeCell ref="B32:C32"/>
    <mergeCell ref="B33:C33"/>
    <mergeCell ref="B34:C34"/>
    <mergeCell ref="B35:C35"/>
    <mergeCell ref="B36:C36"/>
    <mergeCell ref="B8:C8"/>
    <mergeCell ref="D8:G8"/>
    <mergeCell ref="D22:G22"/>
    <mergeCell ref="A1:B1"/>
    <mergeCell ref="B6:C6"/>
    <mergeCell ref="D6:G6"/>
    <mergeCell ref="B7:C7"/>
    <mergeCell ref="D7:G7"/>
  </mergeCells>
  <phoneticPr fontId="1"/>
  <pageMargins left="0.70866141732283472" right="0.70866141732283472" top="0.74803149606299213" bottom="0.74803149606299213" header="0.31496062992125984" footer="0.31496062992125984"/>
  <pageSetup paperSize="9" scale="48" fitToHeight="2" orientation="portrait" cellComments="asDisplayed" horizontalDpi="1200" verticalDpi="1200" r:id="rId1"/>
  <headerFooter>
    <oddFooter>&amp;C&amp;12&amp;P</oddFooter>
  </headerFooter>
  <rowBreaks count="1" manualBreakCount="1">
    <brk id="64"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3" r:id="rId4" name="Check Box 13">
              <controlPr defaultSize="0" autoFill="0" autoLine="0" autoPict="0">
                <anchor moveWithCells="1">
                  <from>
                    <xdr:col>2</xdr:col>
                    <xdr:colOff>9525</xdr:colOff>
                    <xdr:row>12</xdr:row>
                    <xdr:rowOff>9525</xdr:rowOff>
                  </from>
                  <to>
                    <xdr:col>2</xdr:col>
                    <xdr:colOff>200025</xdr:colOff>
                    <xdr:row>13</xdr:row>
                    <xdr:rowOff>0</xdr:rowOff>
                  </to>
                </anchor>
              </controlPr>
            </control>
          </mc:Choice>
        </mc:AlternateContent>
        <mc:AlternateContent xmlns:mc="http://schemas.openxmlformats.org/markup-compatibility/2006">
          <mc:Choice Requires="x14">
            <control shapeId="10254" r:id="rId5" name="Check Box 14">
              <controlPr defaultSize="0" autoFill="0" autoLine="0" autoPict="0">
                <anchor moveWithCells="1">
                  <from>
                    <xdr:col>2</xdr:col>
                    <xdr:colOff>9525</xdr:colOff>
                    <xdr:row>13</xdr:row>
                    <xdr:rowOff>9525</xdr:rowOff>
                  </from>
                  <to>
                    <xdr:col>2</xdr:col>
                    <xdr:colOff>200025</xdr:colOff>
                    <xdr:row>14</xdr:row>
                    <xdr:rowOff>0</xdr:rowOff>
                  </to>
                </anchor>
              </controlPr>
            </control>
          </mc:Choice>
        </mc:AlternateContent>
        <mc:AlternateContent xmlns:mc="http://schemas.openxmlformats.org/markup-compatibility/2006">
          <mc:Choice Requires="x14">
            <control shapeId="10255" r:id="rId6" name="Check Box 15">
              <controlPr defaultSize="0" autoFill="0" autoLine="0" autoPict="0">
                <anchor moveWithCells="1">
                  <from>
                    <xdr:col>2</xdr:col>
                    <xdr:colOff>9525</xdr:colOff>
                    <xdr:row>14</xdr:row>
                    <xdr:rowOff>9525</xdr:rowOff>
                  </from>
                  <to>
                    <xdr:col>2</xdr:col>
                    <xdr:colOff>200025</xdr:colOff>
                    <xdr:row>15</xdr:row>
                    <xdr:rowOff>0</xdr:rowOff>
                  </to>
                </anchor>
              </controlPr>
            </control>
          </mc:Choice>
        </mc:AlternateContent>
        <mc:AlternateContent xmlns:mc="http://schemas.openxmlformats.org/markup-compatibility/2006">
          <mc:Choice Requires="x14">
            <control shapeId="10256" r:id="rId7" name="Check Box 16">
              <controlPr defaultSize="0" autoFill="0" autoLine="0" autoPict="0">
                <anchor moveWithCells="1">
                  <from>
                    <xdr:col>2</xdr:col>
                    <xdr:colOff>9525</xdr:colOff>
                    <xdr:row>15</xdr:row>
                    <xdr:rowOff>9525</xdr:rowOff>
                  </from>
                  <to>
                    <xdr:col>2</xdr:col>
                    <xdr:colOff>200025</xdr:colOff>
                    <xdr:row>16</xdr:row>
                    <xdr:rowOff>0</xdr:rowOff>
                  </to>
                </anchor>
              </controlPr>
            </control>
          </mc:Choice>
        </mc:AlternateContent>
        <mc:AlternateContent xmlns:mc="http://schemas.openxmlformats.org/markup-compatibility/2006">
          <mc:Choice Requires="x14">
            <control shapeId="10257" r:id="rId8" name="Check Box 17">
              <controlPr defaultSize="0" autoFill="0" autoLine="0" autoPict="0">
                <anchor moveWithCells="1">
                  <from>
                    <xdr:col>2</xdr:col>
                    <xdr:colOff>9525</xdr:colOff>
                    <xdr:row>16</xdr:row>
                    <xdr:rowOff>9525</xdr:rowOff>
                  </from>
                  <to>
                    <xdr:col>2</xdr:col>
                    <xdr:colOff>200025</xdr:colOff>
                    <xdr:row>17</xdr:row>
                    <xdr:rowOff>0</xdr:rowOff>
                  </to>
                </anchor>
              </controlPr>
            </control>
          </mc:Choice>
        </mc:AlternateContent>
        <mc:AlternateContent xmlns:mc="http://schemas.openxmlformats.org/markup-compatibility/2006">
          <mc:Choice Requires="x14">
            <control shapeId="10259" r:id="rId9" name="Check Box 19">
              <controlPr defaultSize="0" autoFill="0" autoLine="0" autoPict="0">
                <anchor moveWithCells="1">
                  <from>
                    <xdr:col>2</xdr:col>
                    <xdr:colOff>9525</xdr:colOff>
                    <xdr:row>19</xdr:row>
                    <xdr:rowOff>9525</xdr:rowOff>
                  </from>
                  <to>
                    <xdr:col>2</xdr:col>
                    <xdr:colOff>200025</xdr:colOff>
                    <xdr:row>20</xdr:row>
                    <xdr:rowOff>0</xdr:rowOff>
                  </to>
                </anchor>
              </controlPr>
            </control>
          </mc:Choice>
        </mc:AlternateContent>
        <mc:AlternateContent xmlns:mc="http://schemas.openxmlformats.org/markup-compatibility/2006">
          <mc:Choice Requires="x14">
            <control shapeId="10260" r:id="rId10" name="Check Box 20">
              <controlPr defaultSize="0" autoFill="0" autoLine="0" autoPict="0">
                <anchor moveWithCells="1">
                  <from>
                    <xdr:col>2</xdr:col>
                    <xdr:colOff>9525</xdr:colOff>
                    <xdr:row>22</xdr:row>
                    <xdr:rowOff>9525</xdr:rowOff>
                  </from>
                  <to>
                    <xdr:col>2</xdr:col>
                    <xdr:colOff>200025</xdr:colOff>
                    <xdr:row>23</xdr:row>
                    <xdr:rowOff>0</xdr:rowOff>
                  </to>
                </anchor>
              </controlPr>
            </control>
          </mc:Choice>
        </mc:AlternateContent>
        <mc:AlternateContent xmlns:mc="http://schemas.openxmlformats.org/markup-compatibility/2006">
          <mc:Choice Requires="x14">
            <control shapeId="10261" r:id="rId11" name="Check Box 21">
              <controlPr defaultSize="0" autoFill="0" autoLine="0" autoPict="0">
                <anchor moveWithCells="1">
                  <from>
                    <xdr:col>2</xdr:col>
                    <xdr:colOff>9525</xdr:colOff>
                    <xdr:row>22</xdr:row>
                    <xdr:rowOff>9525</xdr:rowOff>
                  </from>
                  <to>
                    <xdr:col>2</xdr:col>
                    <xdr:colOff>200025</xdr:colOff>
                    <xdr:row>23</xdr:row>
                    <xdr:rowOff>0</xdr:rowOff>
                  </to>
                </anchor>
              </controlPr>
            </control>
          </mc:Choice>
        </mc:AlternateContent>
        <mc:AlternateContent xmlns:mc="http://schemas.openxmlformats.org/markup-compatibility/2006">
          <mc:Choice Requires="x14">
            <control shapeId="10262" r:id="rId12" name="Check Box 22">
              <controlPr defaultSize="0" autoFill="0" autoLine="0" autoPict="0">
                <anchor moveWithCells="1">
                  <from>
                    <xdr:col>1</xdr:col>
                    <xdr:colOff>9525</xdr:colOff>
                    <xdr:row>77</xdr:row>
                    <xdr:rowOff>9525</xdr:rowOff>
                  </from>
                  <to>
                    <xdr:col>1</xdr:col>
                    <xdr:colOff>200025</xdr:colOff>
                    <xdr:row>77</xdr:row>
                    <xdr:rowOff>238125</xdr:rowOff>
                  </to>
                </anchor>
              </controlPr>
            </control>
          </mc:Choice>
        </mc:AlternateContent>
        <mc:AlternateContent xmlns:mc="http://schemas.openxmlformats.org/markup-compatibility/2006">
          <mc:Choice Requires="x14">
            <control shapeId="10263" r:id="rId13" name="Check Box 23">
              <controlPr defaultSize="0" autoFill="0" autoLine="0" autoPict="0">
                <anchor moveWithCells="1">
                  <from>
                    <xdr:col>1</xdr:col>
                    <xdr:colOff>9525</xdr:colOff>
                    <xdr:row>78</xdr:row>
                    <xdr:rowOff>9525</xdr:rowOff>
                  </from>
                  <to>
                    <xdr:col>1</xdr:col>
                    <xdr:colOff>200025</xdr:colOff>
                    <xdr:row>78</xdr:row>
                    <xdr:rowOff>238125</xdr:rowOff>
                  </to>
                </anchor>
              </controlPr>
            </control>
          </mc:Choice>
        </mc:AlternateContent>
        <mc:AlternateContent xmlns:mc="http://schemas.openxmlformats.org/markup-compatibility/2006">
          <mc:Choice Requires="x14">
            <control shapeId="10264" r:id="rId14" name="Check Box 24">
              <controlPr defaultSize="0" autoFill="0" autoLine="0" autoPict="0">
                <anchor moveWithCells="1">
                  <from>
                    <xdr:col>1</xdr:col>
                    <xdr:colOff>9525</xdr:colOff>
                    <xdr:row>86</xdr:row>
                    <xdr:rowOff>9525</xdr:rowOff>
                  </from>
                  <to>
                    <xdr:col>1</xdr:col>
                    <xdr:colOff>200025</xdr:colOff>
                    <xdr:row>86</xdr:row>
                    <xdr:rowOff>238125</xdr:rowOff>
                  </to>
                </anchor>
              </controlPr>
            </control>
          </mc:Choice>
        </mc:AlternateContent>
        <mc:AlternateContent xmlns:mc="http://schemas.openxmlformats.org/markup-compatibility/2006">
          <mc:Choice Requires="x14">
            <control shapeId="10265" r:id="rId15" name="Check Box 25">
              <controlPr defaultSize="0" autoFill="0" autoLine="0" autoPict="0">
                <anchor moveWithCells="1">
                  <from>
                    <xdr:col>1</xdr:col>
                    <xdr:colOff>9525</xdr:colOff>
                    <xdr:row>87</xdr:row>
                    <xdr:rowOff>9525</xdr:rowOff>
                  </from>
                  <to>
                    <xdr:col>1</xdr:col>
                    <xdr:colOff>200025</xdr:colOff>
                    <xdr:row>87</xdr:row>
                    <xdr:rowOff>238125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0000"/>
    <pageSetUpPr fitToPage="1"/>
  </sheetPr>
  <dimension ref="A1:K25"/>
  <sheetViews>
    <sheetView view="pageBreakPreview" topLeftCell="C1" zoomScale="75" zoomScaleNormal="75" zoomScaleSheetLayoutView="75" workbookViewId="0">
      <selection activeCell="I5" sqref="I5:K5"/>
    </sheetView>
  </sheetViews>
  <sheetFormatPr defaultRowHeight="13.5"/>
  <cols>
    <col min="1" max="1" width="5.5" style="8" customWidth="1"/>
    <col min="2" max="2" width="26.75" style="8" customWidth="1"/>
    <col min="3" max="11" width="18.875" style="8" customWidth="1"/>
    <col min="12" max="256" width="9" style="8"/>
    <col min="257" max="257" width="22.625" style="8" customWidth="1"/>
    <col min="258" max="267" width="12.625" style="8" customWidth="1"/>
    <col min="268" max="512" width="9" style="8"/>
    <col min="513" max="513" width="22.625" style="8" customWidth="1"/>
    <col min="514" max="523" width="12.625" style="8" customWidth="1"/>
    <col min="524" max="768" width="9" style="8"/>
    <col min="769" max="769" width="22.625" style="8" customWidth="1"/>
    <col min="770" max="779" width="12.625" style="8" customWidth="1"/>
    <col min="780" max="1024" width="9" style="8"/>
    <col min="1025" max="1025" width="22.625" style="8" customWidth="1"/>
    <col min="1026" max="1035" width="12.625" style="8" customWidth="1"/>
    <col min="1036" max="1280" width="9" style="8"/>
    <col min="1281" max="1281" width="22.625" style="8" customWidth="1"/>
    <col min="1282" max="1291" width="12.625" style="8" customWidth="1"/>
    <col min="1292" max="1536" width="9" style="8"/>
    <col min="1537" max="1537" width="22.625" style="8" customWidth="1"/>
    <col min="1538" max="1547" width="12.625" style="8" customWidth="1"/>
    <col min="1548" max="1792" width="9" style="8"/>
    <col min="1793" max="1793" width="22.625" style="8" customWidth="1"/>
    <col min="1794" max="1803" width="12.625" style="8" customWidth="1"/>
    <col min="1804" max="2048" width="9" style="8"/>
    <col min="2049" max="2049" width="22.625" style="8" customWidth="1"/>
    <col min="2050" max="2059" width="12.625" style="8" customWidth="1"/>
    <col min="2060" max="2304" width="9" style="8"/>
    <col min="2305" max="2305" width="22.625" style="8" customWidth="1"/>
    <col min="2306" max="2315" width="12.625" style="8" customWidth="1"/>
    <col min="2316" max="2560" width="9" style="8"/>
    <col min="2561" max="2561" width="22.625" style="8" customWidth="1"/>
    <col min="2562" max="2571" width="12.625" style="8" customWidth="1"/>
    <col min="2572" max="2816" width="9" style="8"/>
    <col min="2817" max="2817" width="22.625" style="8" customWidth="1"/>
    <col min="2818" max="2827" width="12.625" style="8" customWidth="1"/>
    <col min="2828" max="3072" width="9" style="8"/>
    <col min="3073" max="3073" width="22.625" style="8" customWidth="1"/>
    <col min="3074" max="3083" width="12.625" style="8" customWidth="1"/>
    <col min="3084" max="3328" width="9" style="8"/>
    <col min="3329" max="3329" width="22.625" style="8" customWidth="1"/>
    <col min="3330" max="3339" width="12.625" style="8" customWidth="1"/>
    <col min="3340" max="3584" width="9" style="8"/>
    <col min="3585" max="3585" width="22.625" style="8" customWidth="1"/>
    <col min="3586" max="3595" width="12.625" style="8" customWidth="1"/>
    <col min="3596" max="3840" width="9" style="8"/>
    <col min="3841" max="3841" width="22.625" style="8" customWidth="1"/>
    <col min="3842" max="3851" width="12.625" style="8" customWidth="1"/>
    <col min="3852" max="4096" width="9" style="8"/>
    <col min="4097" max="4097" width="22.625" style="8" customWidth="1"/>
    <col min="4098" max="4107" width="12.625" style="8" customWidth="1"/>
    <col min="4108" max="4352" width="9" style="8"/>
    <col min="4353" max="4353" width="22.625" style="8" customWidth="1"/>
    <col min="4354" max="4363" width="12.625" style="8" customWidth="1"/>
    <col min="4364" max="4608" width="9" style="8"/>
    <col min="4609" max="4609" width="22.625" style="8" customWidth="1"/>
    <col min="4610" max="4619" width="12.625" style="8" customWidth="1"/>
    <col min="4620" max="4864" width="9" style="8"/>
    <col min="4865" max="4865" width="22.625" style="8" customWidth="1"/>
    <col min="4866" max="4875" width="12.625" style="8" customWidth="1"/>
    <col min="4876" max="5120" width="9" style="8"/>
    <col min="5121" max="5121" width="22.625" style="8" customWidth="1"/>
    <col min="5122" max="5131" width="12.625" style="8" customWidth="1"/>
    <col min="5132" max="5376" width="9" style="8"/>
    <col min="5377" max="5377" width="22.625" style="8" customWidth="1"/>
    <col min="5378" max="5387" width="12.625" style="8" customWidth="1"/>
    <col min="5388" max="5632" width="9" style="8"/>
    <col min="5633" max="5633" width="22.625" style="8" customWidth="1"/>
    <col min="5634" max="5643" width="12.625" style="8" customWidth="1"/>
    <col min="5644" max="5888" width="9" style="8"/>
    <col min="5889" max="5889" width="22.625" style="8" customWidth="1"/>
    <col min="5890" max="5899" width="12.625" style="8" customWidth="1"/>
    <col min="5900" max="6144" width="9" style="8"/>
    <col min="6145" max="6145" width="22.625" style="8" customWidth="1"/>
    <col min="6146" max="6155" width="12.625" style="8" customWidth="1"/>
    <col min="6156" max="6400" width="9" style="8"/>
    <col min="6401" max="6401" width="22.625" style="8" customWidth="1"/>
    <col min="6402" max="6411" width="12.625" style="8" customWidth="1"/>
    <col min="6412" max="6656" width="9" style="8"/>
    <col min="6657" max="6657" width="22.625" style="8" customWidth="1"/>
    <col min="6658" max="6667" width="12.625" style="8" customWidth="1"/>
    <col min="6668" max="6912" width="9" style="8"/>
    <col min="6913" max="6913" width="22.625" style="8" customWidth="1"/>
    <col min="6914" max="6923" width="12.625" style="8" customWidth="1"/>
    <col min="6924" max="7168" width="9" style="8"/>
    <col min="7169" max="7169" width="22.625" style="8" customWidth="1"/>
    <col min="7170" max="7179" width="12.625" style="8" customWidth="1"/>
    <col min="7180" max="7424" width="9" style="8"/>
    <col min="7425" max="7425" width="22.625" style="8" customWidth="1"/>
    <col min="7426" max="7435" width="12.625" style="8" customWidth="1"/>
    <col min="7436" max="7680" width="9" style="8"/>
    <col min="7681" max="7681" width="22.625" style="8" customWidth="1"/>
    <col min="7682" max="7691" width="12.625" style="8" customWidth="1"/>
    <col min="7692" max="7936" width="9" style="8"/>
    <col min="7937" max="7937" width="22.625" style="8" customWidth="1"/>
    <col min="7938" max="7947" width="12.625" style="8" customWidth="1"/>
    <col min="7948" max="8192" width="9" style="8"/>
    <col min="8193" max="8193" width="22.625" style="8" customWidth="1"/>
    <col min="8194" max="8203" width="12.625" style="8" customWidth="1"/>
    <col min="8204" max="8448" width="9" style="8"/>
    <col min="8449" max="8449" width="22.625" style="8" customWidth="1"/>
    <col min="8450" max="8459" width="12.625" style="8" customWidth="1"/>
    <col min="8460" max="8704" width="9" style="8"/>
    <col min="8705" max="8705" width="22.625" style="8" customWidth="1"/>
    <col min="8706" max="8715" width="12.625" style="8" customWidth="1"/>
    <col min="8716" max="8960" width="9" style="8"/>
    <col min="8961" max="8961" width="22.625" style="8" customWidth="1"/>
    <col min="8962" max="8971" width="12.625" style="8" customWidth="1"/>
    <col min="8972" max="9216" width="9" style="8"/>
    <col min="9217" max="9217" width="22.625" style="8" customWidth="1"/>
    <col min="9218" max="9227" width="12.625" style="8" customWidth="1"/>
    <col min="9228" max="9472" width="9" style="8"/>
    <col min="9473" max="9473" width="22.625" style="8" customWidth="1"/>
    <col min="9474" max="9483" width="12.625" style="8" customWidth="1"/>
    <col min="9484" max="9728" width="9" style="8"/>
    <col min="9729" max="9729" width="22.625" style="8" customWidth="1"/>
    <col min="9730" max="9739" width="12.625" style="8" customWidth="1"/>
    <col min="9740" max="9984" width="9" style="8"/>
    <col min="9985" max="9985" width="22.625" style="8" customWidth="1"/>
    <col min="9986" max="9995" width="12.625" style="8" customWidth="1"/>
    <col min="9996" max="10240" width="9" style="8"/>
    <col min="10241" max="10241" width="22.625" style="8" customWidth="1"/>
    <col min="10242" max="10251" width="12.625" style="8" customWidth="1"/>
    <col min="10252" max="10496" width="9" style="8"/>
    <col min="10497" max="10497" width="22.625" style="8" customWidth="1"/>
    <col min="10498" max="10507" width="12.625" style="8" customWidth="1"/>
    <col min="10508" max="10752" width="9" style="8"/>
    <col min="10753" max="10753" width="22.625" style="8" customWidth="1"/>
    <col min="10754" max="10763" width="12.625" style="8" customWidth="1"/>
    <col min="10764" max="11008" width="9" style="8"/>
    <col min="11009" max="11009" width="22.625" style="8" customWidth="1"/>
    <col min="11010" max="11019" width="12.625" style="8" customWidth="1"/>
    <col min="11020" max="11264" width="9" style="8"/>
    <col min="11265" max="11265" width="22.625" style="8" customWidth="1"/>
    <col min="11266" max="11275" width="12.625" style="8" customWidth="1"/>
    <col min="11276" max="11520" width="9" style="8"/>
    <col min="11521" max="11521" width="22.625" style="8" customWidth="1"/>
    <col min="11522" max="11531" width="12.625" style="8" customWidth="1"/>
    <col min="11532" max="11776" width="9" style="8"/>
    <col min="11777" max="11777" width="22.625" style="8" customWidth="1"/>
    <col min="11778" max="11787" width="12.625" style="8" customWidth="1"/>
    <col min="11788" max="12032" width="9" style="8"/>
    <col min="12033" max="12033" width="22.625" style="8" customWidth="1"/>
    <col min="12034" max="12043" width="12.625" style="8" customWidth="1"/>
    <col min="12044" max="12288" width="9" style="8"/>
    <col min="12289" max="12289" width="22.625" style="8" customWidth="1"/>
    <col min="12290" max="12299" width="12.625" style="8" customWidth="1"/>
    <col min="12300" max="12544" width="9" style="8"/>
    <col min="12545" max="12545" width="22.625" style="8" customWidth="1"/>
    <col min="12546" max="12555" width="12.625" style="8" customWidth="1"/>
    <col min="12556" max="12800" width="9" style="8"/>
    <col min="12801" max="12801" width="22.625" style="8" customWidth="1"/>
    <col min="12802" max="12811" width="12.625" style="8" customWidth="1"/>
    <col min="12812" max="13056" width="9" style="8"/>
    <col min="13057" max="13057" width="22.625" style="8" customWidth="1"/>
    <col min="13058" max="13067" width="12.625" style="8" customWidth="1"/>
    <col min="13068" max="13312" width="9" style="8"/>
    <col min="13313" max="13313" width="22.625" style="8" customWidth="1"/>
    <col min="13314" max="13323" width="12.625" style="8" customWidth="1"/>
    <col min="13324" max="13568" width="9" style="8"/>
    <col min="13569" max="13569" width="22.625" style="8" customWidth="1"/>
    <col min="13570" max="13579" width="12.625" style="8" customWidth="1"/>
    <col min="13580" max="13824" width="9" style="8"/>
    <col min="13825" max="13825" width="22.625" style="8" customWidth="1"/>
    <col min="13826" max="13835" width="12.625" style="8" customWidth="1"/>
    <col min="13836" max="14080" width="9" style="8"/>
    <col min="14081" max="14081" width="22.625" style="8" customWidth="1"/>
    <col min="14082" max="14091" width="12.625" style="8" customWidth="1"/>
    <col min="14092" max="14336" width="9" style="8"/>
    <col min="14337" max="14337" width="22.625" style="8" customWidth="1"/>
    <col min="14338" max="14347" width="12.625" style="8" customWidth="1"/>
    <col min="14348" max="14592" width="9" style="8"/>
    <col min="14593" max="14593" width="22.625" style="8" customWidth="1"/>
    <col min="14594" max="14603" width="12.625" style="8" customWidth="1"/>
    <col min="14604" max="14848" width="9" style="8"/>
    <col min="14849" max="14849" width="22.625" style="8" customWidth="1"/>
    <col min="14850" max="14859" width="12.625" style="8" customWidth="1"/>
    <col min="14860" max="15104" width="9" style="8"/>
    <col min="15105" max="15105" width="22.625" style="8" customWidth="1"/>
    <col min="15106" max="15115" width="12.625" style="8" customWidth="1"/>
    <col min="15116" max="15360" width="9" style="8"/>
    <col min="15361" max="15361" width="22.625" style="8" customWidth="1"/>
    <col min="15362" max="15371" width="12.625" style="8" customWidth="1"/>
    <col min="15372" max="15616" width="9" style="8"/>
    <col min="15617" max="15617" width="22.625" style="8" customWidth="1"/>
    <col min="15618" max="15627" width="12.625" style="8" customWidth="1"/>
    <col min="15628" max="15872" width="9" style="8"/>
    <col min="15873" max="15873" width="22.625" style="8" customWidth="1"/>
    <col min="15874" max="15883" width="12.625" style="8" customWidth="1"/>
    <col min="15884" max="16128" width="9" style="8"/>
    <col min="16129" max="16129" width="22.625" style="8" customWidth="1"/>
    <col min="16130" max="16139" width="12.625" style="8" customWidth="1"/>
    <col min="16140" max="16384" width="9" style="8"/>
  </cols>
  <sheetData>
    <row r="1" spans="1:11" ht="24" customHeight="1">
      <c r="B1" s="10" t="s">
        <v>50</v>
      </c>
      <c r="C1" s="7"/>
    </row>
    <row r="2" spans="1:11" ht="21">
      <c r="B2" s="32"/>
      <c r="C2" s="108" t="s">
        <v>197</v>
      </c>
      <c r="D2" s="32" t="s">
        <v>132</v>
      </c>
      <c r="F2" s="32"/>
      <c r="G2" s="32"/>
      <c r="H2" s="32"/>
      <c r="K2" s="32"/>
    </row>
    <row r="3" spans="1:11" ht="14.25">
      <c r="A3" s="1"/>
      <c r="B3" s="9"/>
      <c r="C3" s="9"/>
      <c r="D3" s="9"/>
      <c r="E3" s="9"/>
      <c r="F3" s="9"/>
      <c r="G3" s="9"/>
      <c r="H3" s="9"/>
      <c r="I3" s="9"/>
      <c r="J3" s="9"/>
      <c r="K3" s="1"/>
    </row>
    <row r="4" spans="1:11" ht="18" customHeight="1">
      <c r="A4" s="1"/>
      <c r="B4" s="9"/>
      <c r="C4" s="9"/>
      <c r="D4" s="9"/>
      <c r="E4" s="9"/>
      <c r="F4" s="9"/>
      <c r="G4" s="9"/>
      <c r="H4" s="28" t="s">
        <v>135</v>
      </c>
      <c r="I4" s="279" t="s">
        <v>185</v>
      </c>
      <c r="J4" s="279"/>
      <c r="K4" s="279"/>
    </row>
    <row r="5" spans="1:11" ht="18" customHeight="1">
      <c r="A5" s="1"/>
      <c r="B5" s="9"/>
      <c r="C5" s="9"/>
      <c r="D5" s="9"/>
      <c r="E5" s="9"/>
      <c r="F5" s="9"/>
      <c r="G5" s="9"/>
      <c r="H5" s="109" t="s">
        <v>136</v>
      </c>
      <c r="I5" s="279" t="s">
        <v>186</v>
      </c>
      <c r="J5" s="279"/>
      <c r="K5" s="279"/>
    </row>
    <row r="6" spans="1:11" ht="18" customHeight="1">
      <c r="A6" s="1"/>
      <c r="B6" s="9"/>
      <c r="C6" s="9"/>
      <c r="D6" s="9"/>
      <c r="E6" s="9"/>
      <c r="F6" s="9"/>
      <c r="G6" s="9"/>
      <c r="H6" s="28" t="s">
        <v>137</v>
      </c>
      <c r="I6" s="279" t="s">
        <v>187</v>
      </c>
      <c r="J6" s="279"/>
      <c r="K6" s="279"/>
    </row>
    <row r="7" spans="1:11" ht="18" customHeight="1">
      <c r="A7" s="1"/>
      <c r="B7" s="9"/>
      <c r="C7" s="9"/>
      <c r="D7" s="9"/>
      <c r="E7" s="9"/>
      <c r="F7" s="9"/>
      <c r="G7" s="9"/>
      <c r="H7" s="28" t="s">
        <v>138</v>
      </c>
      <c r="I7" s="279" t="s">
        <v>188</v>
      </c>
      <c r="J7" s="279"/>
      <c r="K7" s="279"/>
    </row>
    <row r="8" spans="1:11" ht="23.25" customHeight="1" thickBot="1">
      <c r="A8" s="1"/>
      <c r="B8" s="1"/>
      <c r="C8" s="1"/>
      <c r="D8" s="1"/>
      <c r="E8" s="1"/>
      <c r="F8" s="1"/>
      <c r="G8" s="29"/>
      <c r="H8" s="29"/>
      <c r="I8" s="1"/>
      <c r="J8" s="280" t="s">
        <v>35</v>
      </c>
      <c r="K8" s="280"/>
    </row>
    <row r="9" spans="1:11" ht="45" customHeight="1">
      <c r="A9" s="1"/>
      <c r="B9" s="281" t="s">
        <v>20</v>
      </c>
      <c r="C9" s="283" t="s">
        <v>45</v>
      </c>
      <c r="D9" s="103" t="s">
        <v>21</v>
      </c>
      <c r="E9" s="44" t="s">
        <v>22</v>
      </c>
      <c r="F9" s="44" t="s">
        <v>23</v>
      </c>
      <c r="G9" s="44" t="s">
        <v>47</v>
      </c>
      <c r="H9" s="103" t="s">
        <v>24</v>
      </c>
      <c r="I9" s="103" t="s">
        <v>25</v>
      </c>
      <c r="J9" s="202" t="s">
        <v>48</v>
      </c>
      <c r="K9" s="206" t="s">
        <v>196</v>
      </c>
    </row>
    <row r="10" spans="1:11" ht="21.75" customHeight="1">
      <c r="A10" s="1"/>
      <c r="B10" s="282"/>
      <c r="C10" s="284"/>
      <c r="D10" s="102" t="s">
        <v>26</v>
      </c>
      <c r="E10" s="102" t="s">
        <v>27</v>
      </c>
      <c r="F10" s="102" t="s">
        <v>28</v>
      </c>
      <c r="G10" s="102" t="s">
        <v>29</v>
      </c>
      <c r="H10" s="102" t="s">
        <v>30</v>
      </c>
      <c r="I10" s="102" t="s">
        <v>31</v>
      </c>
      <c r="J10" s="203" t="s">
        <v>32</v>
      </c>
      <c r="K10" s="207" t="s">
        <v>33</v>
      </c>
    </row>
    <row r="11" spans="1:11" ht="75" customHeight="1">
      <c r="A11" s="1"/>
      <c r="B11" s="275" t="s">
        <v>198</v>
      </c>
      <c r="C11" s="43" t="s">
        <v>62</v>
      </c>
      <c r="D11" s="42">
        <f>初度設備!J35</f>
        <v>735768</v>
      </c>
      <c r="E11" s="157">
        <v>0</v>
      </c>
      <c r="F11" s="41">
        <f t="shared" ref="F11:F16" si="0">D11-E11</f>
        <v>735768</v>
      </c>
      <c r="G11" s="42">
        <f>初度設備!J35</f>
        <v>735768</v>
      </c>
      <c r="H11" s="42">
        <f>初度設備!F35</f>
        <v>665000</v>
      </c>
      <c r="I11" s="41">
        <f>初度設備!L35</f>
        <v>633000</v>
      </c>
      <c r="J11" s="204">
        <f>ROUNDDOWN(I11,-3)</f>
        <v>633000</v>
      </c>
      <c r="K11" s="208">
        <f>J11</f>
        <v>633000</v>
      </c>
    </row>
    <row r="12" spans="1:11" ht="75" customHeight="1">
      <c r="A12" s="1"/>
      <c r="B12" s="276"/>
      <c r="C12" s="43" t="s">
        <v>120</v>
      </c>
      <c r="D12" s="42">
        <f>'明細（１）入院'!J13</f>
        <v>7560000</v>
      </c>
      <c r="E12" s="157">
        <v>0</v>
      </c>
      <c r="F12" s="41">
        <f t="shared" si="0"/>
        <v>7560000</v>
      </c>
      <c r="G12" s="42">
        <f>'明細（１）入院'!J13</f>
        <v>7560000</v>
      </c>
      <c r="H12" s="42">
        <f>'明細（１）入院'!F13</f>
        <v>22960000</v>
      </c>
      <c r="I12" s="41">
        <f>'明細（１）入院'!K13</f>
        <v>7200000</v>
      </c>
      <c r="J12" s="204">
        <f t="shared" ref="J12:J16" si="1">ROUNDDOWN(I12,-3)</f>
        <v>7200000</v>
      </c>
      <c r="K12" s="208">
        <f t="shared" ref="K12:K16" si="2">J12</f>
        <v>7200000</v>
      </c>
    </row>
    <row r="13" spans="1:11" ht="75" customHeight="1">
      <c r="A13" s="1"/>
      <c r="B13" s="276"/>
      <c r="C13" s="43" t="s">
        <v>123</v>
      </c>
      <c r="D13" s="42">
        <f>'明細（２）帰・接'!J13</f>
        <v>2972000</v>
      </c>
      <c r="E13" s="157">
        <v>0</v>
      </c>
      <c r="F13" s="41">
        <f t="shared" si="0"/>
        <v>2972000</v>
      </c>
      <c r="G13" s="42">
        <f>'明細（２）帰・接'!J13</f>
        <v>2972000</v>
      </c>
      <c r="H13" s="42">
        <f>'明細（２）帰・接'!F13</f>
        <v>2880000</v>
      </c>
      <c r="I13" s="41">
        <f>'明細（２）帰・接'!K13</f>
        <v>2877000</v>
      </c>
      <c r="J13" s="204">
        <f t="shared" si="1"/>
        <v>2877000</v>
      </c>
      <c r="K13" s="208">
        <f t="shared" si="2"/>
        <v>2877000</v>
      </c>
    </row>
    <row r="14" spans="1:11" ht="75" customHeight="1">
      <c r="A14" s="1"/>
      <c r="B14" s="276"/>
      <c r="C14" s="43" t="s">
        <v>119</v>
      </c>
      <c r="D14" s="42">
        <f>'明細（３）検査'!J18</f>
        <v>1200000</v>
      </c>
      <c r="E14" s="157">
        <v>0</v>
      </c>
      <c r="F14" s="41">
        <f t="shared" si="0"/>
        <v>1200000</v>
      </c>
      <c r="G14" s="42">
        <f>'明細（３）検査'!J18</f>
        <v>1200000</v>
      </c>
      <c r="H14" s="42">
        <f>'明細（３）検査'!F18</f>
        <v>1200000</v>
      </c>
      <c r="I14" s="41">
        <f>'明細（３）検査'!K18</f>
        <v>1200000</v>
      </c>
      <c r="J14" s="204">
        <f t="shared" si="1"/>
        <v>1200000</v>
      </c>
      <c r="K14" s="208">
        <f t="shared" si="2"/>
        <v>1200000</v>
      </c>
    </row>
    <row r="15" spans="1:11" ht="75" customHeight="1">
      <c r="A15" s="1"/>
      <c r="B15" s="276"/>
      <c r="C15" s="43" t="s">
        <v>121</v>
      </c>
      <c r="D15" s="42">
        <f>'明細（４）重点'!J15</f>
        <v>34500000</v>
      </c>
      <c r="E15" s="157">
        <v>0</v>
      </c>
      <c r="F15" s="41">
        <f t="shared" si="0"/>
        <v>34500000</v>
      </c>
      <c r="G15" s="42">
        <f>'明細（４）重点'!J15</f>
        <v>34500000</v>
      </c>
      <c r="H15" s="42">
        <f>'明細（４）重点'!F15</f>
        <v>33000000</v>
      </c>
      <c r="I15" s="41">
        <f>'明細（４）重点'!K15</f>
        <v>32500000</v>
      </c>
      <c r="J15" s="204">
        <f t="shared" si="1"/>
        <v>32500000</v>
      </c>
      <c r="K15" s="208">
        <f t="shared" si="2"/>
        <v>32500000</v>
      </c>
    </row>
    <row r="16" spans="1:11" ht="75" customHeight="1" thickBot="1">
      <c r="A16" s="1"/>
      <c r="B16" s="276"/>
      <c r="C16" s="43" t="s">
        <v>122</v>
      </c>
      <c r="D16" s="42">
        <f>'明細（５）救・周・小'!J19</f>
        <v>4570110</v>
      </c>
      <c r="E16" s="157">
        <v>0</v>
      </c>
      <c r="F16" s="41">
        <f t="shared" si="0"/>
        <v>4570110</v>
      </c>
      <c r="G16" s="42">
        <f>'明細（５）救・周・小'!J19</f>
        <v>4570110</v>
      </c>
      <c r="H16" s="42">
        <f>'明細（５）救・周・小'!F19</f>
        <v>6525000</v>
      </c>
      <c r="I16" s="41">
        <f>'明細（５）救・周・小'!K19</f>
        <v>4425000</v>
      </c>
      <c r="J16" s="204">
        <f t="shared" si="1"/>
        <v>4425000</v>
      </c>
      <c r="K16" s="208">
        <f t="shared" si="2"/>
        <v>4425000</v>
      </c>
    </row>
    <row r="17" spans="1:11" ht="75" customHeight="1" thickBot="1">
      <c r="A17" s="1"/>
      <c r="B17" s="277" t="s">
        <v>46</v>
      </c>
      <c r="C17" s="278"/>
      <c r="D17" s="86">
        <f t="shared" ref="D17:K17" si="3">SUM(D11:D16)</f>
        <v>51537878</v>
      </c>
      <c r="E17" s="86">
        <f t="shared" si="3"/>
        <v>0</v>
      </c>
      <c r="F17" s="86">
        <f t="shared" si="3"/>
        <v>51537878</v>
      </c>
      <c r="G17" s="191">
        <f t="shared" si="3"/>
        <v>51537878</v>
      </c>
      <c r="H17" s="86">
        <f t="shared" si="3"/>
        <v>67230000</v>
      </c>
      <c r="I17" s="86">
        <f t="shared" si="3"/>
        <v>48835000</v>
      </c>
      <c r="J17" s="205">
        <f t="shared" si="3"/>
        <v>48835000</v>
      </c>
      <c r="K17" s="209">
        <f t="shared" si="3"/>
        <v>48835000</v>
      </c>
    </row>
    <row r="18" spans="1:11" ht="18.75" customHeight="1">
      <c r="A18" s="1"/>
      <c r="B18" s="1"/>
      <c r="C18" s="1"/>
      <c r="D18" s="1"/>
      <c r="E18" s="1"/>
      <c r="F18" s="1"/>
      <c r="G18" s="1"/>
      <c r="H18" s="1"/>
      <c r="I18" s="1"/>
      <c r="J18" s="1"/>
      <c r="K18" s="1"/>
    </row>
    <row r="19" spans="1:11" ht="14.25">
      <c r="A19" s="1"/>
      <c r="B19" s="23" t="s">
        <v>110</v>
      </c>
      <c r="C19" s="1"/>
      <c r="D19" s="1"/>
      <c r="E19" s="1"/>
      <c r="F19" s="1"/>
      <c r="G19" s="1"/>
      <c r="H19" s="1"/>
      <c r="I19" s="1"/>
      <c r="J19" s="1"/>
      <c r="K19" s="1"/>
    </row>
    <row r="20" spans="1:11" ht="14.25">
      <c r="A20" s="1"/>
      <c r="B20" s="23" t="s">
        <v>63</v>
      </c>
      <c r="C20" s="1"/>
      <c r="D20" s="1"/>
      <c r="E20" s="1"/>
      <c r="F20" s="1"/>
      <c r="G20" s="1"/>
      <c r="H20" s="1"/>
      <c r="I20" s="1"/>
      <c r="J20" s="1"/>
      <c r="K20" s="1"/>
    </row>
    <row r="21" spans="1:11" ht="14.25">
      <c r="A21" s="1"/>
      <c r="B21" s="23" t="s">
        <v>142</v>
      </c>
      <c r="C21" s="1"/>
      <c r="D21" s="1"/>
      <c r="E21" s="1"/>
      <c r="F21" s="1"/>
      <c r="G21" s="1"/>
      <c r="H21" s="1"/>
      <c r="I21" s="1"/>
      <c r="J21" s="1"/>
      <c r="K21" s="1"/>
    </row>
    <row r="22" spans="1:11" ht="14.25">
      <c r="A22" s="1"/>
      <c r="B22" s="23" t="s">
        <v>141</v>
      </c>
      <c r="C22" s="1"/>
      <c r="D22" s="1"/>
      <c r="E22" s="1"/>
      <c r="F22" s="1"/>
      <c r="G22" s="1"/>
      <c r="H22" s="1"/>
      <c r="I22" s="1"/>
      <c r="J22" s="1"/>
      <c r="K22" s="1"/>
    </row>
    <row r="23" spans="1:11" ht="14.25">
      <c r="A23" s="1"/>
      <c r="B23" s="23" t="s">
        <v>139</v>
      </c>
      <c r="C23" s="1"/>
      <c r="D23" s="1"/>
      <c r="E23" s="1"/>
      <c r="F23" s="1"/>
      <c r="G23" s="1"/>
      <c r="H23" s="1"/>
      <c r="I23" s="1"/>
      <c r="J23" s="1"/>
      <c r="K23" s="1"/>
    </row>
    <row r="24" spans="1:11" ht="14.25">
      <c r="A24" s="1"/>
      <c r="B24" s="23" t="s">
        <v>140</v>
      </c>
      <c r="C24" s="1"/>
      <c r="D24" s="1"/>
      <c r="E24" s="1"/>
      <c r="F24" s="1"/>
      <c r="G24" s="1"/>
      <c r="H24" s="1"/>
      <c r="I24" s="1"/>
      <c r="J24" s="1"/>
      <c r="K24" s="1"/>
    </row>
    <row r="25" spans="1:11" ht="14.25">
      <c r="A25" s="1"/>
      <c r="B25" s="23" t="s">
        <v>34</v>
      </c>
      <c r="C25" s="1"/>
      <c r="D25" s="1"/>
      <c r="E25" s="1"/>
      <c r="F25" s="1"/>
      <c r="G25" s="1"/>
      <c r="H25" s="1"/>
      <c r="I25" s="1"/>
      <c r="J25" s="1"/>
      <c r="K25" s="1"/>
    </row>
  </sheetData>
  <mergeCells count="9">
    <mergeCell ref="B11:B16"/>
    <mergeCell ref="B17:C17"/>
    <mergeCell ref="I4:K4"/>
    <mergeCell ref="I5:K5"/>
    <mergeCell ref="I6:K6"/>
    <mergeCell ref="I7:K7"/>
    <mergeCell ref="J8:K8"/>
    <mergeCell ref="B9:B10"/>
    <mergeCell ref="C9:C10"/>
  </mergeCells>
  <phoneticPr fontId="1"/>
  <pageMargins left="0.70866141732283472" right="0.70866141732283472" top="0.74803149606299213" bottom="0.74803149606299213" header="0.31496062992125984" footer="0.31496062992125984"/>
  <pageSetup paperSize="9" scale="62" orientation="landscape" cellComments="asDisplayed" horizontalDpi="1200" verticalDpi="1200"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M41"/>
  <sheetViews>
    <sheetView view="pageBreakPreview" topLeftCell="E22" zoomScale="75" zoomScaleNormal="70" zoomScaleSheetLayoutView="75" workbookViewId="0">
      <selection activeCell="K5" sqref="K5"/>
    </sheetView>
  </sheetViews>
  <sheetFormatPr defaultRowHeight="14.25"/>
  <cols>
    <col min="1" max="1" width="5.875" style="1" customWidth="1"/>
    <col min="2" max="2" width="11.75" style="1" customWidth="1"/>
    <col min="3" max="3" width="30.375" style="1" customWidth="1"/>
    <col min="4" max="4" width="10.625" style="1" customWidth="1"/>
    <col min="5" max="5" width="20.625" style="1" customWidth="1"/>
    <col min="6" max="6" width="15.625" style="1" customWidth="1"/>
    <col min="7" max="7" width="38.75" style="1" customWidth="1"/>
    <col min="8" max="8" width="10.625" style="1" customWidth="1"/>
    <col min="9" max="10" width="24.125" style="1" customWidth="1"/>
    <col min="11" max="11" width="23.625" style="1" customWidth="1"/>
    <col min="12" max="12" width="23.5" style="1" customWidth="1"/>
    <col min="13" max="13" width="23.875" style="1" customWidth="1"/>
    <col min="14" max="258" width="9" style="1"/>
    <col min="259" max="259" width="1.625" style="1" customWidth="1"/>
    <col min="260" max="261" width="15.625" style="1" customWidth="1"/>
    <col min="262" max="263" width="10.625" style="1" customWidth="1"/>
    <col min="264" max="264" width="15.625" style="1" customWidth="1"/>
    <col min="265" max="267" width="10.625" style="1" customWidth="1"/>
    <col min="268" max="269" width="15.625" style="1" customWidth="1"/>
    <col min="270" max="514" width="9" style="1"/>
    <col min="515" max="515" width="1.625" style="1" customWidth="1"/>
    <col min="516" max="517" width="15.625" style="1" customWidth="1"/>
    <col min="518" max="519" width="10.625" style="1" customWidth="1"/>
    <col min="520" max="520" width="15.625" style="1" customWidth="1"/>
    <col min="521" max="523" width="10.625" style="1" customWidth="1"/>
    <col min="524" max="525" width="15.625" style="1" customWidth="1"/>
    <col min="526" max="770" width="9" style="1"/>
    <col min="771" max="771" width="1.625" style="1" customWidth="1"/>
    <col min="772" max="773" width="15.625" style="1" customWidth="1"/>
    <col min="774" max="775" width="10.625" style="1" customWidth="1"/>
    <col min="776" max="776" width="15.625" style="1" customWidth="1"/>
    <col min="777" max="779" width="10.625" style="1" customWidth="1"/>
    <col min="780" max="781" width="15.625" style="1" customWidth="1"/>
    <col min="782" max="1026" width="9" style="1"/>
    <col min="1027" max="1027" width="1.625" style="1" customWidth="1"/>
    <col min="1028" max="1029" width="15.625" style="1" customWidth="1"/>
    <col min="1030" max="1031" width="10.625" style="1" customWidth="1"/>
    <col min="1032" max="1032" width="15.625" style="1" customWidth="1"/>
    <col min="1033" max="1035" width="10.625" style="1" customWidth="1"/>
    <col min="1036" max="1037" width="15.625" style="1" customWidth="1"/>
    <col min="1038" max="1282" width="9" style="1"/>
    <col min="1283" max="1283" width="1.625" style="1" customWidth="1"/>
    <col min="1284" max="1285" width="15.625" style="1" customWidth="1"/>
    <col min="1286" max="1287" width="10.625" style="1" customWidth="1"/>
    <col min="1288" max="1288" width="15.625" style="1" customWidth="1"/>
    <col min="1289" max="1291" width="10.625" style="1" customWidth="1"/>
    <col min="1292" max="1293" width="15.625" style="1" customWidth="1"/>
    <col min="1294" max="1538" width="9" style="1"/>
    <col min="1539" max="1539" width="1.625" style="1" customWidth="1"/>
    <col min="1540" max="1541" width="15.625" style="1" customWidth="1"/>
    <col min="1542" max="1543" width="10.625" style="1" customWidth="1"/>
    <col min="1544" max="1544" width="15.625" style="1" customWidth="1"/>
    <col min="1545" max="1547" width="10.625" style="1" customWidth="1"/>
    <col min="1548" max="1549" width="15.625" style="1" customWidth="1"/>
    <col min="1550" max="1794" width="9" style="1"/>
    <col min="1795" max="1795" width="1.625" style="1" customWidth="1"/>
    <col min="1796" max="1797" width="15.625" style="1" customWidth="1"/>
    <col min="1798" max="1799" width="10.625" style="1" customWidth="1"/>
    <col min="1800" max="1800" width="15.625" style="1" customWidth="1"/>
    <col min="1801" max="1803" width="10.625" style="1" customWidth="1"/>
    <col min="1804" max="1805" width="15.625" style="1" customWidth="1"/>
    <col min="1806" max="2050" width="9" style="1"/>
    <col min="2051" max="2051" width="1.625" style="1" customWidth="1"/>
    <col min="2052" max="2053" width="15.625" style="1" customWidth="1"/>
    <col min="2054" max="2055" width="10.625" style="1" customWidth="1"/>
    <col min="2056" max="2056" width="15.625" style="1" customWidth="1"/>
    <col min="2057" max="2059" width="10.625" style="1" customWidth="1"/>
    <col min="2060" max="2061" width="15.625" style="1" customWidth="1"/>
    <col min="2062" max="2306" width="9" style="1"/>
    <col min="2307" max="2307" width="1.625" style="1" customWidth="1"/>
    <col min="2308" max="2309" width="15.625" style="1" customWidth="1"/>
    <col min="2310" max="2311" width="10.625" style="1" customWidth="1"/>
    <col min="2312" max="2312" width="15.625" style="1" customWidth="1"/>
    <col min="2313" max="2315" width="10.625" style="1" customWidth="1"/>
    <col min="2316" max="2317" width="15.625" style="1" customWidth="1"/>
    <col min="2318" max="2562" width="9" style="1"/>
    <col min="2563" max="2563" width="1.625" style="1" customWidth="1"/>
    <col min="2564" max="2565" width="15.625" style="1" customWidth="1"/>
    <col min="2566" max="2567" width="10.625" style="1" customWidth="1"/>
    <col min="2568" max="2568" width="15.625" style="1" customWidth="1"/>
    <col min="2569" max="2571" width="10.625" style="1" customWidth="1"/>
    <col min="2572" max="2573" width="15.625" style="1" customWidth="1"/>
    <col min="2574" max="2818" width="9" style="1"/>
    <col min="2819" max="2819" width="1.625" style="1" customWidth="1"/>
    <col min="2820" max="2821" width="15.625" style="1" customWidth="1"/>
    <col min="2822" max="2823" width="10.625" style="1" customWidth="1"/>
    <col min="2824" max="2824" width="15.625" style="1" customWidth="1"/>
    <col min="2825" max="2827" width="10.625" style="1" customWidth="1"/>
    <col min="2828" max="2829" width="15.625" style="1" customWidth="1"/>
    <col min="2830" max="3074" width="9" style="1"/>
    <col min="3075" max="3075" width="1.625" style="1" customWidth="1"/>
    <col min="3076" max="3077" width="15.625" style="1" customWidth="1"/>
    <col min="3078" max="3079" width="10.625" style="1" customWidth="1"/>
    <col min="3080" max="3080" width="15.625" style="1" customWidth="1"/>
    <col min="3081" max="3083" width="10.625" style="1" customWidth="1"/>
    <col min="3084" max="3085" width="15.625" style="1" customWidth="1"/>
    <col min="3086" max="3330" width="9" style="1"/>
    <col min="3331" max="3331" width="1.625" style="1" customWidth="1"/>
    <col min="3332" max="3333" width="15.625" style="1" customWidth="1"/>
    <col min="3334" max="3335" width="10.625" style="1" customWidth="1"/>
    <col min="3336" max="3336" width="15.625" style="1" customWidth="1"/>
    <col min="3337" max="3339" width="10.625" style="1" customWidth="1"/>
    <col min="3340" max="3341" width="15.625" style="1" customWidth="1"/>
    <col min="3342" max="3586" width="9" style="1"/>
    <col min="3587" max="3587" width="1.625" style="1" customWidth="1"/>
    <col min="3588" max="3589" width="15.625" style="1" customWidth="1"/>
    <col min="3590" max="3591" width="10.625" style="1" customWidth="1"/>
    <col min="3592" max="3592" width="15.625" style="1" customWidth="1"/>
    <col min="3593" max="3595" width="10.625" style="1" customWidth="1"/>
    <col min="3596" max="3597" width="15.625" style="1" customWidth="1"/>
    <col min="3598" max="3842" width="9" style="1"/>
    <col min="3843" max="3843" width="1.625" style="1" customWidth="1"/>
    <col min="3844" max="3845" width="15.625" style="1" customWidth="1"/>
    <col min="3846" max="3847" width="10.625" style="1" customWidth="1"/>
    <col min="3848" max="3848" width="15.625" style="1" customWidth="1"/>
    <col min="3849" max="3851" width="10.625" style="1" customWidth="1"/>
    <col min="3852" max="3853" width="15.625" style="1" customWidth="1"/>
    <col min="3854" max="4098" width="9" style="1"/>
    <col min="4099" max="4099" width="1.625" style="1" customWidth="1"/>
    <col min="4100" max="4101" width="15.625" style="1" customWidth="1"/>
    <col min="4102" max="4103" width="10.625" style="1" customWidth="1"/>
    <col min="4104" max="4104" width="15.625" style="1" customWidth="1"/>
    <col min="4105" max="4107" width="10.625" style="1" customWidth="1"/>
    <col min="4108" max="4109" width="15.625" style="1" customWidth="1"/>
    <col min="4110" max="4354" width="9" style="1"/>
    <col min="4355" max="4355" width="1.625" style="1" customWidth="1"/>
    <col min="4356" max="4357" width="15.625" style="1" customWidth="1"/>
    <col min="4358" max="4359" width="10.625" style="1" customWidth="1"/>
    <col min="4360" max="4360" width="15.625" style="1" customWidth="1"/>
    <col min="4361" max="4363" width="10.625" style="1" customWidth="1"/>
    <col min="4364" max="4365" width="15.625" style="1" customWidth="1"/>
    <col min="4366" max="4610" width="9" style="1"/>
    <col min="4611" max="4611" width="1.625" style="1" customWidth="1"/>
    <col min="4612" max="4613" width="15.625" style="1" customWidth="1"/>
    <col min="4614" max="4615" width="10.625" style="1" customWidth="1"/>
    <col min="4616" max="4616" width="15.625" style="1" customWidth="1"/>
    <col min="4617" max="4619" width="10.625" style="1" customWidth="1"/>
    <col min="4620" max="4621" width="15.625" style="1" customWidth="1"/>
    <col min="4622" max="4866" width="9" style="1"/>
    <col min="4867" max="4867" width="1.625" style="1" customWidth="1"/>
    <col min="4868" max="4869" width="15.625" style="1" customWidth="1"/>
    <col min="4870" max="4871" width="10.625" style="1" customWidth="1"/>
    <col min="4872" max="4872" width="15.625" style="1" customWidth="1"/>
    <col min="4873" max="4875" width="10.625" style="1" customWidth="1"/>
    <col min="4876" max="4877" width="15.625" style="1" customWidth="1"/>
    <col min="4878" max="5122" width="9" style="1"/>
    <col min="5123" max="5123" width="1.625" style="1" customWidth="1"/>
    <col min="5124" max="5125" width="15.625" style="1" customWidth="1"/>
    <col min="5126" max="5127" width="10.625" style="1" customWidth="1"/>
    <col min="5128" max="5128" width="15.625" style="1" customWidth="1"/>
    <col min="5129" max="5131" width="10.625" style="1" customWidth="1"/>
    <col min="5132" max="5133" width="15.625" style="1" customWidth="1"/>
    <col min="5134" max="5378" width="9" style="1"/>
    <col min="5379" max="5379" width="1.625" style="1" customWidth="1"/>
    <col min="5380" max="5381" width="15.625" style="1" customWidth="1"/>
    <col min="5382" max="5383" width="10.625" style="1" customWidth="1"/>
    <col min="5384" max="5384" width="15.625" style="1" customWidth="1"/>
    <col min="5385" max="5387" width="10.625" style="1" customWidth="1"/>
    <col min="5388" max="5389" width="15.625" style="1" customWidth="1"/>
    <col min="5390" max="5634" width="9" style="1"/>
    <col min="5635" max="5635" width="1.625" style="1" customWidth="1"/>
    <col min="5636" max="5637" width="15.625" style="1" customWidth="1"/>
    <col min="5638" max="5639" width="10.625" style="1" customWidth="1"/>
    <col min="5640" max="5640" width="15.625" style="1" customWidth="1"/>
    <col min="5641" max="5643" width="10.625" style="1" customWidth="1"/>
    <col min="5644" max="5645" width="15.625" style="1" customWidth="1"/>
    <col min="5646" max="5890" width="9" style="1"/>
    <col min="5891" max="5891" width="1.625" style="1" customWidth="1"/>
    <col min="5892" max="5893" width="15.625" style="1" customWidth="1"/>
    <col min="5894" max="5895" width="10.625" style="1" customWidth="1"/>
    <col min="5896" max="5896" width="15.625" style="1" customWidth="1"/>
    <col min="5897" max="5899" width="10.625" style="1" customWidth="1"/>
    <col min="5900" max="5901" width="15.625" style="1" customWidth="1"/>
    <col min="5902" max="6146" width="9" style="1"/>
    <col min="6147" max="6147" width="1.625" style="1" customWidth="1"/>
    <col min="6148" max="6149" width="15.625" style="1" customWidth="1"/>
    <col min="6150" max="6151" width="10.625" style="1" customWidth="1"/>
    <col min="6152" max="6152" width="15.625" style="1" customWidth="1"/>
    <col min="6153" max="6155" width="10.625" style="1" customWidth="1"/>
    <col min="6156" max="6157" width="15.625" style="1" customWidth="1"/>
    <col min="6158" max="6402" width="9" style="1"/>
    <col min="6403" max="6403" width="1.625" style="1" customWidth="1"/>
    <col min="6404" max="6405" width="15.625" style="1" customWidth="1"/>
    <col min="6406" max="6407" width="10.625" style="1" customWidth="1"/>
    <col min="6408" max="6408" width="15.625" style="1" customWidth="1"/>
    <col min="6409" max="6411" width="10.625" style="1" customWidth="1"/>
    <col min="6412" max="6413" width="15.625" style="1" customWidth="1"/>
    <col min="6414" max="6658" width="9" style="1"/>
    <col min="6659" max="6659" width="1.625" style="1" customWidth="1"/>
    <col min="6660" max="6661" width="15.625" style="1" customWidth="1"/>
    <col min="6662" max="6663" width="10.625" style="1" customWidth="1"/>
    <col min="6664" max="6664" width="15.625" style="1" customWidth="1"/>
    <col min="6665" max="6667" width="10.625" style="1" customWidth="1"/>
    <col min="6668" max="6669" width="15.625" style="1" customWidth="1"/>
    <col min="6670" max="6914" width="9" style="1"/>
    <col min="6915" max="6915" width="1.625" style="1" customWidth="1"/>
    <col min="6916" max="6917" width="15.625" style="1" customWidth="1"/>
    <col min="6918" max="6919" width="10.625" style="1" customWidth="1"/>
    <col min="6920" max="6920" width="15.625" style="1" customWidth="1"/>
    <col min="6921" max="6923" width="10.625" style="1" customWidth="1"/>
    <col min="6924" max="6925" width="15.625" style="1" customWidth="1"/>
    <col min="6926" max="7170" width="9" style="1"/>
    <col min="7171" max="7171" width="1.625" style="1" customWidth="1"/>
    <col min="7172" max="7173" width="15.625" style="1" customWidth="1"/>
    <col min="7174" max="7175" width="10.625" style="1" customWidth="1"/>
    <col min="7176" max="7176" width="15.625" style="1" customWidth="1"/>
    <col min="7177" max="7179" width="10.625" style="1" customWidth="1"/>
    <col min="7180" max="7181" width="15.625" style="1" customWidth="1"/>
    <col min="7182" max="7426" width="9" style="1"/>
    <col min="7427" max="7427" width="1.625" style="1" customWidth="1"/>
    <col min="7428" max="7429" width="15.625" style="1" customWidth="1"/>
    <col min="7430" max="7431" width="10.625" style="1" customWidth="1"/>
    <col min="7432" max="7432" width="15.625" style="1" customWidth="1"/>
    <col min="7433" max="7435" width="10.625" style="1" customWidth="1"/>
    <col min="7436" max="7437" width="15.625" style="1" customWidth="1"/>
    <col min="7438" max="7682" width="9" style="1"/>
    <col min="7683" max="7683" width="1.625" style="1" customWidth="1"/>
    <col min="7684" max="7685" width="15.625" style="1" customWidth="1"/>
    <col min="7686" max="7687" width="10.625" style="1" customWidth="1"/>
    <col min="7688" max="7688" width="15.625" style="1" customWidth="1"/>
    <col min="7689" max="7691" width="10.625" style="1" customWidth="1"/>
    <col min="7692" max="7693" width="15.625" style="1" customWidth="1"/>
    <col min="7694" max="7938" width="9" style="1"/>
    <col min="7939" max="7939" width="1.625" style="1" customWidth="1"/>
    <col min="7940" max="7941" width="15.625" style="1" customWidth="1"/>
    <col min="7942" max="7943" width="10.625" style="1" customWidth="1"/>
    <col min="7944" max="7944" width="15.625" style="1" customWidth="1"/>
    <col min="7945" max="7947" width="10.625" style="1" customWidth="1"/>
    <col min="7948" max="7949" width="15.625" style="1" customWidth="1"/>
    <col min="7950" max="8194" width="9" style="1"/>
    <col min="8195" max="8195" width="1.625" style="1" customWidth="1"/>
    <col min="8196" max="8197" width="15.625" style="1" customWidth="1"/>
    <col min="8198" max="8199" width="10.625" style="1" customWidth="1"/>
    <col min="8200" max="8200" width="15.625" style="1" customWidth="1"/>
    <col min="8201" max="8203" width="10.625" style="1" customWidth="1"/>
    <col min="8204" max="8205" width="15.625" style="1" customWidth="1"/>
    <col min="8206" max="8450" width="9" style="1"/>
    <col min="8451" max="8451" width="1.625" style="1" customWidth="1"/>
    <col min="8452" max="8453" width="15.625" style="1" customWidth="1"/>
    <col min="8454" max="8455" width="10.625" style="1" customWidth="1"/>
    <col min="8456" max="8456" width="15.625" style="1" customWidth="1"/>
    <col min="8457" max="8459" width="10.625" style="1" customWidth="1"/>
    <col min="8460" max="8461" width="15.625" style="1" customWidth="1"/>
    <col min="8462" max="8706" width="9" style="1"/>
    <col min="8707" max="8707" width="1.625" style="1" customWidth="1"/>
    <col min="8708" max="8709" width="15.625" style="1" customWidth="1"/>
    <col min="8710" max="8711" width="10.625" style="1" customWidth="1"/>
    <col min="8712" max="8712" width="15.625" style="1" customWidth="1"/>
    <col min="8713" max="8715" width="10.625" style="1" customWidth="1"/>
    <col min="8716" max="8717" width="15.625" style="1" customWidth="1"/>
    <col min="8718" max="8962" width="9" style="1"/>
    <col min="8963" max="8963" width="1.625" style="1" customWidth="1"/>
    <col min="8964" max="8965" width="15.625" style="1" customWidth="1"/>
    <col min="8966" max="8967" width="10.625" style="1" customWidth="1"/>
    <col min="8968" max="8968" width="15.625" style="1" customWidth="1"/>
    <col min="8969" max="8971" width="10.625" style="1" customWidth="1"/>
    <col min="8972" max="8973" width="15.625" style="1" customWidth="1"/>
    <col min="8974" max="9218" width="9" style="1"/>
    <col min="9219" max="9219" width="1.625" style="1" customWidth="1"/>
    <col min="9220" max="9221" width="15.625" style="1" customWidth="1"/>
    <col min="9222" max="9223" width="10.625" style="1" customWidth="1"/>
    <col min="9224" max="9224" width="15.625" style="1" customWidth="1"/>
    <col min="9225" max="9227" width="10.625" style="1" customWidth="1"/>
    <col min="9228" max="9229" width="15.625" style="1" customWidth="1"/>
    <col min="9230" max="9474" width="9" style="1"/>
    <col min="9475" max="9475" width="1.625" style="1" customWidth="1"/>
    <col min="9476" max="9477" width="15.625" style="1" customWidth="1"/>
    <col min="9478" max="9479" width="10.625" style="1" customWidth="1"/>
    <col min="9480" max="9480" width="15.625" style="1" customWidth="1"/>
    <col min="9481" max="9483" width="10.625" style="1" customWidth="1"/>
    <col min="9484" max="9485" width="15.625" style="1" customWidth="1"/>
    <col min="9486" max="9730" width="9" style="1"/>
    <col min="9731" max="9731" width="1.625" style="1" customWidth="1"/>
    <col min="9732" max="9733" width="15.625" style="1" customWidth="1"/>
    <col min="9734" max="9735" width="10.625" style="1" customWidth="1"/>
    <col min="9736" max="9736" width="15.625" style="1" customWidth="1"/>
    <col min="9737" max="9739" width="10.625" style="1" customWidth="1"/>
    <col min="9740" max="9741" width="15.625" style="1" customWidth="1"/>
    <col min="9742" max="9986" width="9" style="1"/>
    <col min="9987" max="9987" width="1.625" style="1" customWidth="1"/>
    <col min="9988" max="9989" width="15.625" style="1" customWidth="1"/>
    <col min="9990" max="9991" width="10.625" style="1" customWidth="1"/>
    <col min="9992" max="9992" width="15.625" style="1" customWidth="1"/>
    <col min="9993" max="9995" width="10.625" style="1" customWidth="1"/>
    <col min="9996" max="9997" width="15.625" style="1" customWidth="1"/>
    <col min="9998" max="10242" width="9" style="1"/>
    <col min="10243" max="10243" width="1.625" style="1" customWidth="1"/>
    <col min="10244" max="10245" width="15.625" style="1" customWidth="1"/>
    <col min="10246" max="10247" width="10.625" style="1" customWidth="1"/>
    <col min="10248" max="10248" width="15.625" style="1" customWidth="1"/>
    <col min="10249" max="10251" width="10.625" style="1" customWidth="1"/>
    <col min="10252" max="10253" width="15.625" style="1" customWidth="1"/>
    <col min="10254" max="10498" width="9" style="1"/>
    <col min="10499" max="10499" width="1.625" style="1" customWidth="1"/>
    <col min="10500" max="10501" width="15.625" style="1" customWidth="1"/>
    <col min="10502" max="10503" width="10.625" style="1" customWidth="1"/>
    <col min="10504" max="10504" width="15.625" style="1" customWidth="1"/>
    <col min="10505" max="10507" width="10.625" style="1" customWidth="1"/>
    <col min="10508" max="10509" width="15.625" style="1" customWidth="1"/>
    <col min="10510" max="10754" width="9" style="1"/>
    <col min="10755" max="10755" width="1.625" style="1" customWidth="1"/>
    <col min="10756" max="10757" width="15.625" style="1" customWidth="1"/>
    <col min="10758" max="10759" width="10.625" style="1" customWidth="1"/>
    <col min="10760" max="10760" width="15.625" style="1" customWidth="1"/>
    <col min="10761" max="10763" width="10.625" style="1" customWidth="1"/>
    <col min="10764" max="10765" width="15.625" style="1" customWidth="1"/>
    <col min="10766" max="11010" width="9" style="1"/>
    <col min="11011" max="11011" width="1.625" style="1" customWidth="1"/>
    <col min="11012" max="11013" width="15.625" style="1" customWidth="1"/>
    <col min="11014" max="11015" width="10.625" style="1" customWidth="1"/>
    <col min="11016" max="11016" width="15.625" style="1" customWidth="1"/>
    <col min="11017" max="11019" width="10.625" style="1" customWidth="1"/>
    <col min="11020" max="11021" width="15.625" style="1" customWidth="1"/>
    <col min="11022" max="11266" width="9" style="1"/>
    <col min="11267" max="11267" width="1.625" style="1" customWidth="1"/>
    <col min="11268" max="11269" width="15.625" style="1" customWidth="1"/>
    <col min="11270" max="11271" width="10.625" style="1" customWidth="1"/>
    <col min="11272" max="11272" width="15.625" style="1" customWidth="1"/>
    <col min="11273" max="11275" width="10.625" style="1" customWidth="1"/>
    <col min="11276" max="11277" width="15.625" style="1" customWidth="1"/>
    <col min="11278" max="11522" width="9" style="1"/>
    <col min="11523" max="11523" width="1.625" style="1" customWidth="1"/>
    <col min="11524" max="11525" width="15.625" style="1" customWidth="1"/>
    <col min="11526" max="11527" width="10.625" style="1" customWidth="1"/>
    <col min="11528" max="11528" width="15.625" style="1" customWidth="1"/>
    <col min="11529" max="11531" width="10.625" style="1" customWidth="1"/>
    <col min="11532" max="11533" width="15.625" style="1" customWidth="1"/>
    <col min="11534" max="11778" width="9" style="1"/>
    <col min="11779" max="11779" width="1.625" style="1" customWidth="1"/>
    <col min="11780" max="11781" width="15.625" style="1" customWidth="1"/>
    <col min="11782" max="11783" width="10.625" style="1" customWidth="1"/>
    <col min="11784" max="11784" width="15.625" style="1" customWidth="1"/>
    <col min="11785" max="11787" width="10.625" style="1" customWidth="1"/>
    <col min="11788" max="11789" width="15.625" style="1" customWidth="1"/>
    <col min="11790" max="12034" width="9" style="1"/>
    <col min="12035" max="12035" width="1.625" style="1" customWidth="1"/>
    <col min="12036" max="12037" width="15.625" style="1" customWidth="1"/>
    <col min="12038" max="12039" width="10.625" style="1" customWidth="1"/>
    <col min="12040" max="12040" width="15.625" style="1" customWidth="1"/>
    <col min="12041" max="12043" width="10.625" style="1" customWidth="1"/>
    <col min="12044" max="12045" width="15.625" style="1" customWidth="1"/>
    <col min="12046" max="12290" width="9" style="1"/>
    <col min="12291" max="12291" width="1.625" style="1" customWidth="1"/>
    <col min="12292" max="12293" width="15.625" style="1" customWidth="1"/>
    <col min="12294" max="12295" width="10.625" style="1" customWidth="1"/>
    <col min="12296" max="12296" width="15.625" style="1" customWidth="1"/>
    <col min="12297" max="12299" width="10.625" style="1" customWidth="1"/>
    <col min="12300" max="12301" width="15.625" style="1" customWidth="1"/>
    <col min="12302" max="12546" width="9" style="1"/>
    <col min="12547" max="12547" width="1.625" style="1" customWidth="1"/>
    <col min="12548" max="12549" width="15.625" style="1" customWidth="1"/>
    <col min="12550" max="12551" width="10.625" style="1" customWidth="1"/>
    <col min="12552" max="12552" width="15.625" style="1" customWidth="1"/>
    <col min="12553" max="12555" width="10.625" style="1" customWidth="1"/>
    <col min="12556" max="12557" width="15.625" style="1" customWidth="1"/>
    <col min="12558" max="12802" width="9" style="1"/>
    <col min="12803" max="12803" width="1.625" style="1" customWidth="1"/>
    <col min="12804" max="12805" width="15.625" style="1" customWidth="1"/>
    <col min="12806" max="12807" width="10.625" style="1" customWidth="1"/>
    <col min="12808" max="12808" width="15.625" style="1" customWidth="1"/>
    <col min="12809" max="12811" width="10.625" style="1" customWidth="1"/>
    <col min="12812" max="12813" width="15.625" style="1" customWidth="1"/>
    <col min="12814" max="13058" width="9" style="1"/>
    <col min="13059" max="13059" width="1.625" style="1" customWidth="1"/>
    <col min="13060" max="13061" width="15.625" style="1" customWidth="1"/>
    <col min="13062" max="13063" width="10.625" style="1" customWidth="1"/>
    <col min="13064" max="13064" width="15.625" style="1" customWidth="1"/>
    <col min="13065" max="13067" width="10.625" style="1" customWidth="1"/>
    <col min="13068" max="13069" width="15.625" style="1" customWidth="1"/>
    <col min="13070" max="13314" width="9" style="1"/>
    <col min="13315" max="13315" width="1.625" style="1" customWidth="1"/>
    <col min="13316" max="13317" width="15.625" style="1" customWidth="1"/>
    <col min="13318" max="13319" width="10.625" style="1" customWidth="1"/>
    <col min="13320" max="13320" width="15.625" style="1" customWidth="1"/>
    <col min="13321" max="13323" width="10.625" style="1" customWidth="1"/>
    <col min="13324" max="13325" width="15.625" style="1" customWidth="1"/>
    <col min="13326" max="13570" width="9" style="1"/>
    <col min="13571" max="13571" width="1.625" style="1" customWidth="1"/>
    <col min="13572" max="13573" width="15.625" style="1" customWidth="1"/>
    <col min="13574" max="13575" width="10.625" style="1" customWidth="1"/>
    <col min="13576" max="13576" width="15.625" style="1" customWidth="1"/>
    <col min="13577" max="13579" width="10.625" style="1" customWidth="1"/>
    <col min="13580" max="13581" width="15.625" style="1" customWidth="1"/>
    <col min="13582" max="13826" width="9" style="1"/>
    <col min="13827" max="13827" width="1.625" style="1" customWidth="1"/>
    <col min="13828" max="13829" width="15.625" style="1" customWidth="1"/>
    <col min="13830" max="13831" width="10.625" style="1" customWidth="1"/>
    <col min="13832" max="13832" width="15.625" style="1" customWidth="1"/>
    <col min="13833" max="13835" width="10.625" style="1" customWidth="1"/>
    <col min="13836" max="13837" width="15.625" style="1" customWidth="1"/>
    <col min="13838" max="14082" width="9" style="1"/>
    <col min="14083" max="14083" width="1.625" style="1" customWidth="1"/>
    <col min="14084" max="14085" width="15.625" style="1" customWidth="1"/>
    <col min="14086" max="14087" width="10.625" style="1" customWidth="1"/>
    <col min="14088" max="14088" width="15.625" style="1" customWidth="1"/>
    <col min="14089" max="14091" width="10.625" style="1" customWidth="1"/>
    <col min="14092" max="14093" width="15.625" style="1" customWidth="1"/>
    <col min="14094" max="14338" width="9" style="1"/>
    <col min="14339" max="14339" width="1.625" style="1" customWidth="1"/>
    <col min="14340" max="14341" width="15.625" style="1" customWidth="1"/>
    <col min="14342" max="14343" width="10.625" style="1" customWidth="1"/>
    <col min="14344" max="14344" width="15.625" style="1" customWidth="1"/>
    <col min="14345" max="14347" width="10.625" style="1" customWidth="1"/>
    <col min="14348" max="14349" width="15.625" style="1" customWidth="1"/>
    <col min="14350" max="14594" width="9" style="1"/>
    <col min="14595" max="14595" width="1.625" style="1" customWidth="1"/>
    <col min="14596" max="14597" width="15.625" style="1" customWidth="1"/>
    <col min="14598" max="14599" width="10.625" style="1" customWidth="1"/>
    <col min="14600" max="14600" width="15.625" style="1" customWidth="1"/>
    <col min="14601" max="14603" width="10.625" style="1" customWidth="1"/>
    <col min="14604" max="14605" width="15.625" style="1" customWidth="1"/>
    <col min="14606" max="14850" width="9" style="1"/>
    <col min="14851" max="14851" width="1.625" style="1" customWidth="1"/>
    <col min="14852" max="14853" width="15.625" style="1" customWidth="1"/>
    <col min="14854" max="14855" width="10.625" style="1" customWidth="1"/>
    <col min="14856" max="14856" width="15.625" style="1" customWidth="1"/>
    <col min="14857" max="14859" width="10.625" style="1" customWidth="1"/>
    <col min="14860" max="14861" width="15.625" style="1" customWidth="1"/>
    <col min="14862" max="15106" width="9" style="1"/>
    <col min="15107" max="15107" width="1.625" style="1" customWidth="1"/>
    <col min="15108" max="15109" width="15.625" style="1" customWidth="1"/>
    <col min="15110" max="15111" width="10.625" style="1" customWidth="1"/>
    <col min="15112" max="15112" width="15.625" style="1" customWidth="1"/>
    <col min="15113" max="15115" width="10.625" style="1" customWidth="1"/>
    <col min="15116" max="15117" width="15.625" style="1" customWidth="1"/>
    <col min="15118" max="15362" width="9" style="1"/>
    <col min="15363" max="15363" width="1.625" style="1" customWidth="1"/>
    <col min="15364" max="15365" width="15.625" style="1" customWidth="1"/>
    <col min="15366" max="15367" width="10.625" style="1" customWidth="1"/>
    <col min="15368" max="15368" width="15.625" style="1" customWidth="1"/>
    <col min="15369" max="15371" width="10.625" style="1" customWidth="1"/>
    <col min="15372" max="15373" width="15.625" style="1" customWidth="1"/>
    <col min="15374" max="15618" width="9" style="1"/>
    <col min="15619" max="15619" width="1.625" style="1" customWidth="1"/>
    <col min="15620" max="15621" width="15.625" style="1" customWidth="1"/>
    <col min="15622" max="15623" width="10.625" style="1" customWidth="1"/>
    <col min="15624" max="15624" width="15.625" style="1" customWidth="1"/>
    <col min="15625" max="15627" width="10.625" style="1" customWidth="1"/>
    <col min="15628" max="15629" width="15.625" style="1" customWidth="1"/>
    <col min="15630" max="15874" width="9" style="1"/>
    <col min="15875" max="15875" width="1.625" style="1" customWidth="1"/>
    <col min="15876" max="15877" width="15.625" style="1" customWidth="1"/>
    <col min="15878" max="15879" width="10.625" style="1" customWidth="1"/>
    <col min="15880" max="15880" width="15.625" style="1" customWidth="1"/>
    <col min="15881" max="15883" width="10.625" style="1" customWidth="1"/>
    <col min="15884" max="15885" width="15.625" style="1" customWidth="1"/>
    <col min="15886" max="16130" width="9" style="1"/>
    <col min="16131" max="16131" width="1.625" style="1" customWidth="1"/>
    <col min="16132" max="16133" width="15.625" style="1" customWidth="1"/>
    <col min="16134" max="16135" width="10.625" style="1" customWidth="1"/>
    <col min="16136" max="16136" width="15.625" style="1" customWidth="1"/>
    <col min="16137" max="16139" width="10.625" style="1" customWidth="1"/>
    <col min="16140" max="16141" width="15.625" style="1" customWidth="1"/>
    <col min="16142" max="16384" width="9" style="1"/>
  </cols>
  <sheetData>
    <row r="1" spans="1:13" ht="21.75" customHeight="1">
      <c r="B1" s="234" t="s">
        <v>51</v>
      </c>
      <c r="C1" s="234"/>
    </row>
    <row r="2" spans="1:13" ht="21.75" customHeight="1">
      <c r="B2" s="32"/>
      <c r="C2" s="32"/>
      <c r="D2" s="32"/>
      <c r="E2" s="108" t="s">
        <v>189</v>
      </c>
      <c r="F2" s="32" t="s">
        <v>148</v>
      </c>
      <c r="H2" s="32"/>
      <c r="I2" s="32"/>
      <c r="J2" s="32"/>
      <c r="K2" s="32"/>
      <c r="L2" s="32"/>
      <c r="M2" s="32"/>
    </row>
    <row r="3" spans="1:13" ht="21.75" customHeight="1">
      <c r="B3" s="69"/>
      <c r="C3" s="69"/>
      <c r="D3" s="69"/>
      <c r="E3" s="69"/>
      <c r="F3" s="69"/>
      <c r="G3" s="69"/>
      <c r="H3" s="69"/>
      <c r="I3" s="69"/>
      <c r="J3" s="69"/>
      <c r="K3" s="69"/>
      <c r="L3" s="69"/>
      <c r="M3" s="69"/>
    </row>
    <row r="4" spans="1:13" ht="21.75" customHeight="1">
      <c r="B4" s="3"/>
      <c r="C4" s="3"/>
      <c r="D4" s="3"/>
      <c r="E4" s="3"/>
      <c r="F4" s="3"/>
      <c r="G4" s="3"/>
      <c r="H4" s="3"/>
      <c r="I4" s="32"/>
      <c r="J4" s="33" t="s">
        <v>114</v>
      </c>
      <c r="K4" s="312" t="s">
        <v>185</v>
      </c>
      <c r="L4" s="313"/>
      <c r="M4" s="313"/>
    </row>
    <row r="5" spans="1:13" ht="21.75" customHeight="1">
      <c r="A5" s="118"/>
      <c r="B5" s="119"/>
      <c r="C5" s="119" t="s">
        <v>150</v>
      </c>
      <c r="D5" s="160">
        <v>2</v>
      </c>
      <c r="E5" s="159" t="s">
        <v>152</v>
      </c>
      <c r="F5" s="160">
        <v>6</v>
      </c>
      <c r="G5" s="120" t="s">
        <v>151</v>
      </c>
      <c r="H5" s="69"/>
      <c r="I5" s="32"/>
      <c r="J5" s="33"/>
      <c r="K5" s="116"/>
      <c r="L5" s="116"/>
      <c r="M5" s="116"/>
    </row>
    <row r="6" spans="1:13" ht="21.75" customHeight="1" thickBot="1">
      <c r="A6" s="118"/>
      <c r="B6" s="117"/>
      <c r="C6" s="158" t="s">
        <v>153</v>
      </c>
      <c r="D6" s="160">
        <v>3</v>
      </c>
      <c r="E6" s="23" t="s">
        <v>152</v>
      </c>
      <c r="F6" s="160">
        <v>5</v>
      </c>
      <c r="G6" s="1" t="s">
        <v>151</v>
      </c>
      <c r="L6" s="311" t="s">
        <v>35</v>
      </c>
      <c r="M6" s="311"/>
    </row>
    <row r="7" spans="1:13" ht="30" customHeight="1" thickTop="1">
      <c r="B7" s="304" t="s">
        <v>0</v>
      </c>
      <c r="C7" s="304" t="s">
        <v>1</v>
      </c>
      <c r="D7" s="306" t="s">
        <v>2</v>
      </c>
      <c r="E7" s="307"/>
      <c r="F7" s="308"/>
      <c r="G7" s="306" t="s">
        <v>3</v>
      </c>
      <c r="H7" s="307"/>
      <c r="I7" s="307"/>
      <c r="J7" s="307"/>
      <c r="K7" s="307"/>
      <c r="L7" s="16" t="s">
        <v>13</v>
      </c>
      <c r="M7" s="309" t="s">
        <v>4</v>
      </c>
    </row>
    <row r="8" spans="1:13" ht="30" customHeight="1">
      <c r="B8" s="305"/>
      <c r="C8" s="305"/>
      <c r="D8" s="17" t="s">
        <v>8</v>
      </c>
      <c r="E8" s="17" t="s">
        <v>5</v>
      </c>
      <c r="F8" s="17" t="s">
        <v>6</v>
      </c>
      <c r="G8" s="18" t="s">
        <v>7</v>
      </c>
      <c r="H8" s="17" t="s">
        <v>8</v>
      </c>
      <c r="I8" s="17" t="s">
        <v>105</v>
      </c>
      <c r="J8" s="17" t="s">
        <v>106</v>
      </c>
      <c r="K8" s="19" t="s">
        <v>106</v>
      </c>
      <c r="L8" s="20" t="s">
        <v>106</v>
      </c>
      <c r="M8" s="310"/>
    </row>
    <row r="9" spans="1:13" ht="30" customHeight="1">
      <c r="B9" s="294" t="s">
        <v>112</v>
      </c>
      <c r="C9" s="161" t="s">
        <v>199</v>
      </c>
      <c r="D9" s="162">
        <v>6</v>
      </c>
      <c r="E9" s="298">
        <v>133000</v>
      </c>
      <c r="F9" s="301">
        <f>D5*E9</f>
        <v>266000</v>
      </c>
      <c r="G9" s="163" t="s">
        <v>203</v>
      </c>
      <c r="H9" s="79">
        <f>D9</f>
        <v>6</v>
      </c>
      <c r="I9" s="164">
        <v>6534</v>
      </c>
      <c r="J9" s="79">
        <f>H9*I9</f>
        <v>39204</v>
      </c>
      <c r="K9" s="291">
        <f>J21</f>
        <v>367884</v>
      </c>
      <c r="L9" s="285">
        <f>ROUNDDOWN(MIN(F9,K9),-3)</f>
        <v>266000</v>
      </c>
      <c r="M9" s="288" t="s">
        <v>245</v>
      </c>
    </row>
    <row r="10" spans="1:13" ht="30" customHeight="1">
      <c r="B10" s="295"/>
      <c r="C10" s="161" t="s">
        <v>200</v>
      </c>
      <c r="D10" s="162">
        <v>6</v>
      </c>
      <c r="E10" s="299"/>
      <c r="F10" s="302"/>
      <c r="G10" s="163" t="s">
        <v>204</v>
      </c>
      <c r="H10" s="79">
        <f t="shared" ref="H10:H20" si="0">D10</f>
        <v>6</v>
      </c>
      <c r="I10" s="164">
        <v>10780</v>
      </c>
      <c r="J10" s="79">
        <f t="shared" ref="J10:J20" si="1">H10*I10</f>
        <v>64680</v>
      </c>
      <c r="K10" s="292"/>
      <c r="L10" s="286"/>
      <c r="M10" s="289"/>
    </row>
    <row r="11" spans="1:13" ht="30" customHeight="1">
      <c r="B11" s="295"/>
      <c r="C11" s="161" t="s">
        <v>201</v>
      </c>
      <c r="D11" s="162">
        <v>6</v>
      </c>
      <c r="E11" s="299"/>
      <c r="F11" s="302"/>
      <c r="G11" s="163" t="s">
        <v>205</v>
      </c>
      <c r="H11" s="79">
        <f t="shared" si="0"/>
        <v>6</v>
      </c>
      <c r="I11" s="164">
        <v>33000</v>
      </c>
      <c r="J11" s="79">
        <f t="shared" si="1"/>
        <v>198000</v>
      </c>
      <c r="K11" s="292"/>
      <c r="L11" s="286">
        <f>ROUNDDOWN(MIN(F11,K11),-3)</f>
        <v>0</v>
      </c>
      <c r="M11" s="289"/>
    </row>
    <row r="12" spans="1:13" ht="30" customHeight="1">
      <c r="B12" s="295"/>
      <c r="C12" s="161" t="s">
        <v>202</v>
      </c>
      <c r="D12" s="162">
        <v>6</v>
      </c>
      <c r="E12" s="299"/>
      <c r="F12" s="302"/>
      <c r="G12" s="163" t="s">
        <v>206</v>
      </c>
      <c r="H12" s="79">
        <f t="shared" si="0"/>
        <v>6</v>
      </c>
      <c r="I12" s="164">
        <v>11000</v>
      </c>
      <c r="J12" s="79">
        <f t="shared" si="1"/>
        <v>66000</v>
      </c>
      <c r="K12" s="292"/>
      <c r="L12" s="286"/>
      <c r="M12" s="289"/>
    </row>
    <row r="13" spans="1:13" ht="30" customHeight="1">
      <c r="B13" s="295"/>
      <c r="C13" s="30"/>
      <c r="D13" s="31"/>
      <c r="E13" s="299"/>
      <c r="F13" s="302"/>
      <c r="G13" s="31"/>
      <c r="H13" s="79">
        <f t="shared" si="0"/>
        <v>0</v>
      </c>
      <c r="I13" s="31"/>
      <c r="J13" s="79">
        <f t="shared" si="1"/>
        <v>0</v>
      </c>
      <c r="K13" s="292"/>
      <c r="L13" s="286">
        <f>ROUNDDOWN(MIN(F13,K13),-3)</f>
        <v>0</v>
      </c>
      <c r="M13" s="289"/>
    </row>
    <row r="14" spans="1:13" ht="30" customHeight="1">
      <c r="B14" s="295"/>
      <c r="C14" s="30"/>
      <c r="D14" s="31"/>
      <c r="E14" s="299"/>
      <c r="F14" s="302"/>
      <c r="G14" s="31"/>
      <c r="H14" s="79">
        <f t="shared" si="0"/>
        <v>0</v>
      </c>
      <c r="I14" s="31"/>
      <c r="J14" s="79">
        <f t="shared" si="1"/>
        <v>0</v>
      </c>
      <c r="K14" s="292"/>
      <c r="L14" s="286"/>
      <c r="M14" s="289"/>
    </row>
    <row r="15" spans="1:13" ht="30" customHeight="1">
      <c r="B15" s="295"/>
      <c r="C15" s="30"/>
      <c r="D15" s="31"/>
      <c r="E15" s="299"/>
      <c r="F15" s="302"/>
      <c r="G15" s="31"/>
      <c r="H15" s="79">
        <f t="shared" si="0"/>
        <v>0</v>
      </c>
      <c r="I15" s="31"/>
      <c r="J15" s="79">
        <f t="shared" si="1"/>
        <v>0</v>
      </c>
      <c r="K15" s="292"/>
      <c r="L15" s="286">
        <f>ROUNDDOWN(MIN(F15,K15),-3)</f>
        <v>0</v>
      </c>
      <c r="M15" s="289"/>
    </row>
    <row r="16" spans="1:13" ht="30" customHeight="1">
      <c r="B16" s="295"/>
      <c r="C16" s="30"/>
      <c r="D16" s="31"/>
      <c r="E16" s="299"/>
      <c r="F16" s="302"/>
      <c r="G16" s="31"/>
      <c r="H16" s="79">
        <f t="shared" si="0"/>
        <v>0</v>
      </c>
      <c r="I16" s="31"/>
      <c r="J16" s="79">
        <f t="shared" si="1"/>
        <v>0</v>
      </c>
      <c r="K16" s="292"/>
      <c r="L16" s="286"/>
      <c r="M16" s="289"/>
    </row>
    <row r="17" spans="2:13" ht="30" customHeight="1">
      <c r="B17" s="295"/>
      <c r="C17" s="30"/>
      <c r="D17" s="31"/>
      <c r="E17" s="299"/>
      <c r="F17" s="302"/>
      <c r="G17" s="31"/>
      <c r="H17" s="79">
        <f t="shared" si="0"/>
        <v>0</v>
      </c>
      <c r="I17" s="31"/>
      <c r="J17" s="79">
        <f t="shared" si="1"/>
        <v>0</v>
      </c>
      <c r="K17" s="292"/>
      <c r="L17" s="286">
        <f>ROUNDDOWN(MIN(F17,K17),-3)</f>
        <v>0</v>
      </c>
      <c r="M17" s="289"/>
    </row>
    <row r="18" spans="2:13" ht="30" customHeight="1">
      <c r="B18" s="295"/>
      <c r="C18" s="30"/>
      <c r="D18" s="31"/>
      <c r="E18" s="299"/>
      <c r="F18" s="302"/>
      <c r="G18" s="31"/>
      <c r="H18" s="79">
        <f t="shared" si="0"/>
        <v>0</v>
      </c>
      <c r="I18" s="31"/>
      <c r="J18" s="79">
        <f t="shared" si="1"/>
        <v>0</v>
      </c>
      <c r="K18" s="292"/>
      <c r="L18" s="286"/>
      <c r="M18" s="289"/>
    </row>
    <row r="19" spans="2:13" ht="30" customHeight="1">
      <c r="B19" s="295"/>
      <c r="C19" s="30"/>
      <c r="D19" s="31"/>
      <c r="E19" s="299"/>
      <c r="F19" s="302"/>
      <c r="G19" s="31"/>
      <c r="H19" s="79">
        <f t="shared" si="0"/>
        <v>0</v>
      </c>
      <c r="I19" s="31"/>
      <c r="J19" s="79">
        <f t="shared" si="1"/>
        <v>0</v>
      </c>
      <c r="K19" s="292"/>
      <c r="L19" s="286">
        <f>ROUNDDOWN(MIN(F19,K19),-3)</f>
        <v>0</v>
      </c>
      <c r="M19" s="289"/>
    </row>
    <row r="20" spans="2:13" ht="30" customHeight="1">
      <c r="B20" s="295"/>
      <c r="C20" s="30"/>
      <c r="D20" s="31"/>
      <c r="E20" s="300"/>
      <c r="F20" s="303"/>
      <c r="G20" s="31"/>
      <c r="H20" s="79">
        <f t="shared" si="0"/>
        <v>0</v>
      </c>
      <c r="I20" s="31"/>
      <c r="J20" s="79">
        <f t="shared" si="1"/>
        <v>0</v>
      </c>
      <c r="K20" s="293"/>
      <c r="L20" s="287"/>
      <c r="M20" s="290"/>
    </row>
    <row r="21" spans="2:13" ht="30" customHeight="1">
      <c r="B21" s="296"/>
      <c r="C21" s="49" t="s">
        <v>107</v>
      </c>
      <c r="D21" s="51">
        <f>SUM(D9:D20)</f>
        <v>24</v>
      </c>
      <c r="E21" s="56"/>
      <c r="F21" s="51">
        <f>SUM(F9:F20)</f>
        <v>266000</v>
      </c>
      <c r="G21" s="56"/>
      <c r="H21" s="56"/>
      <c r="I21" s="56"/>
      <c r="J21" s="51">
        <f>SUM(J9:J20)</f>
        <v>367884</v>
      </c>
      <c r="K21" s="66">
        <f>K9</f>
        <v>367884</v>
      </c>
      <c r="L21" s="47">
        <f>ROUNDDOWN(MIN(F21,K21),-3)</f>
        <v>266000</v>
      </c>
      <c r="M21" s="54"/>
    </row>
    <row r="22" spans="2:13" ht="30" customHeight="1">
      <c r="B22" s="294" t="s">
        <v>113</v>
      </c>
      <c r="C22" s="161" t="s">
        <v>199</v>
      </c>
      <c r="D22" s="164">
        <v>6</v>
      </c>
      <c r="E22" s="298">
        <v>133000</v>
      </c>
      <c r="F22" s="301">
        <f>D6*E22</f>
        <v>399000</v>
      </c>
      <c r="G22" s="164" t="s">
        <v>203</v>
      </c>
      <c r="H22" s="79">
        <f>D22</f>
        <v>6</v>
      </c>
      <c r="I22" s="164">
        <v>6534</v>
      </c>
      <c r="J22" s="79">
        <f>H22*I22</f>
        <v>39204</v>
      </c>
      <c r="K22" s="291">
        <f>J34</f>
        <v>367884</v>
      </c>
      <c r="L22" s="285">
        <f>ROUNDDOWN(MIN(F22,K22),-3)</f>
        <v>367000</v>
      </c>
      <c r="M22" s="288" t="s">
        <v>246</v>
      </c>
    </row>
    <row r="23" spans="2:13" ht="30" customHeight="1">
      <c r="B23" s="295"/>
      <c r="C23" s="161" t="s">
        <v>200</v>
      </c>
      <c r="D23" s="164">
        <v>6</v>
      </c>
      <c r="E23" s="299"/>
      <c r="F23" s="302"/>
      <c r="G23" s="164" t="s">
        <v>204</v>
      </c>
      <c r="H23" s="79">
        <f t="shared" ref="H23:H33" si="2">D23</f>
        <v>6</v>
      </c>
      <c r="I23" s="164">
        <v>10780</v>
      </c>
      <c r="J23" s="79">
        <f t="shared" ref="J23:J33" si="3">H23*I23</f>
        <v>64680</v>
      </c>
      <c r="K23" s="292"/>
      <c r="L23" s="286"/>
      <c r="M23" s="289"/>
    </row>
    <row r="24" spans="2:13" ht="30" customHeight="1">
      <c r="B24" s="295"/>
      <c r="C24" s="161" t="s">
        <v>201</v>
      </c>
      <c r="D24" s="164">
        <v>6</v>
      </c>
      <c r="E24" s="299"/>
      <c r="F24" s="302"/>
      <c r="G24" s="164" t="s">
        <v>205</v>
      </c>
      <c r="H24" s="79">
        <f t="shared" si="2"/>
        <v>6</v>
      </c>
      <c r="I24" s="164">
        <v>33000</v>
      </c>
      <c r="J24" s="79">
        <f t="shared" si="3"/>
        <v>198000</v>
      </c>
      <c r="K24" s="292"/>
      <c r="L24" s="286">
        <f>ROUNDDOWN(MIN(F24,K24),-3)</f>
        <v>0</v>
      </c>
      <c r="M24" s="289"/>
    </row>
    <row r="25" spans="2:13" ht="30" customHeight="1">
      <c r="B25" s="295"/>
      <c r="C25" s="161" t="s">
        <v>202</v>
      </c>
      <c r="D25" s="164">
        <v>6</v>
      </c>
      <c r="E25" s="299"/>
      <c r="F25" s="302"/>
      <c r="G25" s="164" t="s">
        <v>206</v>
      </c>
      <c r="H25" s="79">
        <f t="shared" si="2"/>
        <v>6</v>
      </c>
      <c r="I25" s="164">
        <v>11000</v>
      </c>
      <c r="J25" s="79">
        <f t="shared" si="3"/>
        <v>66000</v>
      </c>
      <c r="K25" s="292"/>
      <c r="L25" s="286"/>
      <c r="M25" s="289"/>
    </row>
    <row r="26" spans="2:13" ht="30" customHeight="1">
      <c r="B26" s="295"/>
      <c r="C26" s="30"/>
      <c r="D26" s="31"/>
      <c r="E26" s="299"/>
      <c r="F26" s="302"/>
      <c r="G26" s="31"/>
      <c r="H26" s="79">
        <f t="shared" si="2"/>
        <v>0</v>
      </c>
      <c r="I26" s="31"/>
      <c r="J26" s="79">
        <f t="shared" si="3"/>
        <v>0</v>
      </c>
      <c r="K26" s="292"/>
      <c r="L26" s="286">
        <f>ROUNDDOWN(MIN(F26,K26),-3)</f>
        <v>0</v>
      </c>
      <c r="M26" s="289"/>
    </row>
    <row r="27" spans="2:13" ht="30" customHeight="1">
      <c r="B27" s="295"/>
      <c r="C27" s="30"/>
      <c r="D27" s="31"/>
      <c r="E27" s="299"/>
      <c r="F27" s="302"/>
      <c r="G27" s="31"/>
      <c r="H27" s="79">
        <f t="shared" si="2"/>
        <v>0</v>
      </c>
      <c r="I27" s="31"/>
      <c r="J27" s="79">
        <f t="shared" si="3"/>
        <v>0</v>
      </c>
      <c r="K27" s="292"/>
      <c r="L27" s="286"/>
      <c r="M27" s="289"/>
    </row>
    <row r="28" spans="2:13" ht="30" customHeight="1">
      <c r="B28" s="295"/>
      <c r="C28" s="30"/>
      <c r="D28" s="31"/>
      <c r="E28" s="299"/>
      <c r="F28" s="302"/>
      <c r="G28" s="31"/>
      <c r="H28" s="79">
        <f t="shared" si="2"/>
        <v>0</v>
      </c>
      <c r="I28" s="31"/>
      <c r="J28" s="79">
        <f t="shared" si="3"/>
        <v>0</v>
      </c>
      <c r="K28" s="292"/>
      <c r="L28" s="286">
        <f>ROUNDDOWN(MIN(F28,K28),-3)</f>
        <v>0</v>
      </c>
      <c r="M28" s="289"/>
    </row>
    <row r="29" spans="2:13" ht="30" customHeight="1">
      <c r="B29" s="295"/>
      <c r="C29" s="30"/>
      <c r="D29" s="31"/>
      <c r="E29" s="299"/>
      <c r="F29" s="302"/>
      <c r="G29" s="31"/>
      <c r="H29" s="79">
        <f t="shared" si="2"/>
        <v>0</v>
      </c>
      <c r="I29" s="31"/>
      <c r="J29" s="79">
        <f t="shared" si="3"/>
        <v>0</v>
      </c>
      <c r="K29" s="292"/>
      <c r="L29" s="286"/>
      <c r="M29" s="289"/>
    </row>
    <row r="30" spans="2:13" ht="30" customHeight="1">
      <c r="B30" s="295"/>
      <c r="C30" s="30"/>
      <c r="D30" s="31"/>
      <c r="E30" s="299"/>
      <c r="F30" s="302"/>
      <c r="G30" s="31"/>
      <c r="H30" s="79">
        <f t="shared" si="2"/>
        <v>0</v>
      </c>
      <c r="I30" s="31"/>
      <c r="J30" s="79">
        <f t="shared" si="3"/>
        <v>0</v>
      </c>
      <c r="K30" s="292"/>
      <c r="L30" s="286">
        <f>ROUNDDOWN(MIN(F30,K30),-3)</f>
        <v>0</v>
      </c>
      <c r="M30" s="289"/>
    </row>
    <row r="31" spans="2:13" ht="30" customHeight="1">
      <c r="B31" s="295"/>
      <c r="C31" s="30"/>
      <c r="D31" s="31"/>
      <c r="E31" s="299"/>
      <c r="F31" s="302"/>
      <c r="G31" s="31"/>
      <c r="H31" s="79">
        <f t="shared" si="2"/>
        <v>0</v>
      </c>
      <c r="I31" s="31"/>
      <c r="J31" s="79">
        <f t="shared" si="3"/>
        <v>0</v>
      </c>
      <c r="K31" s="292"/>
      <c r="L31" s="286"/>
      <c r="M31" s="289"/>
    </row>
    <row r="32" spans="2:13" ht="30" customHeight="1">
      <c r="B32" s="295"/>
      <c r="C32" s="30"/>
      <c r="D32" s="31"/>
      <c r="E32" s="299"/>
      <c r="F32" s="302"/>
      <c r="G32" s="31"/>
      <c r="H32" s="79">
        <f t="shared" si="2"/>
        <v>0</v>
      </c>
      <c r="I32" s="31"/>
      <c r="J32" s="79">
        <f t="shared" si="3"/>
        <v>0</v>
      </c>
      <c r="K32" s="292"/>
      <c r="L32" s="286">
        <f>ROUNDDOWN(MIN(F32,K32),-3)</f>
        <v>0</v>
      </c>
      <c r="M32" s="289"/>
    </row>
    <row r="33" spans="2:13" ht="30" customHeight="1">
      <c r="B33" s="295"/>
      <c r="C33" s="30"/>
      <c r="D33" s="31"/>
      <c r="E33" s="300"/>
      <c r="F33" s="303"/>
      <c r="G33" s="31"/>
      <c r="H33" s="79">
        <f t="shared" si="2"/>
        <v>0</v>
      </c>
      <c r="I33" s="31"/>
      <c r="J33" s="79">
        <f t="shared" si="3"/>
        <v>0</v>
      </c>
      <c r="K33" s="293"/>
      <c r="L33" s="287"/>
      <c r="M33" s="290"/>
    </row>
    <row r="34" spans="2:13" ht="30" customHeight="1" thickBot="1">
      <c r="B34" s="297"/>
      <c r="C34" s="80" t="s">
        <v>109</v>
      </c>
      <c r="D34" s="81">
        <f>SUM(D22:D33)</f>
        <v>24</v>
      </c>
      <c r="E34" s="82"/>
      <c r="F34" s="81">
        <f>SUM(F22:F33)</f>
        <v>399000</v>
      </c>
      <c r="G34" s="82"/>
      <c r="H34" s="82"/>
      <c r="I34" s="82"/>
      <c r="J34" s="81">
        <f>SUM(J22:J33)</f>
        <v>367884</v>
      </c>
      <c r="K34" s="83">
        <f>K22</f>
        <v>367884</v>
      </c>
      <c r="L34" s="84">
        <f>ROUNDDOWN(MIN(F34,K34),-3)</f>
        <v>367000</v>
      </c>
      <c r="M34" s="85"/>
    </row>
    <row r="35" spans="2:13" ht="30" customHeight="1" thickTop="1">
      <c r="B35" s="115"/>
      <c r="C35" s="115" t="s">
        <v>108</v>
      </c>
      <c r="D35" s="114">
        <f>D21+D34</f>
        <v>48</v>
      </c>
      <c r="E35" s="113"/>
      <c r="F35" s="114">
        <f>F21+F34</f>
        <v>665000</v>
      </c>
      <c r="G35" s="113"/>
      <c r="H35" s="113"/>
      <c r="I35" s="113"/>
      <c r="J35" s="114">
        <f>J21+J34</f>
        <v>735768</v>
      </c>
      <c r="K35" s="139">
        <f>K21+K34</f>
        <v>735768</v>
      </c>
      <c r="L35" s="140">
        <f>L21+L34</f>
        <v>633000</v>
      </c>
      <c r="M35" s="112"/>
    </row>
    <row r="37" spans="2:13">
      <c r="B37" s="1" t="s">
        <v>134</v>
      </c>
    </row>
    <row r="38" spans="2:13" ht="18.75" customHeight="1">
      <c r="B38" s="1" t="s">
        <v>143</v>
      </c>
    </row>
    <row r="39" spans="2:13">
      <c r="B39" s="1" t="s">
        <v>14</v>
      </c>
    </row>
    <row r="40" spans="2:13" ht="18.75">
      <c r="B40" s="2"/>
      <c r="C40" s="2"/>
      <c r="D40" s="2"/>
      <c r="E40" s="2"/>
      <c r="F40" s="2"/>
      <c r="G40" s="2"/>
      <c r="H40" s="2"/>
      <c r="I40" s="2"/>
      <c r="J40" s="2"/>
      <c r="K40" s="2"/>
      <c r="L40" s="2"/>
      <c r="M40" s="2"/>
    </row>
    <row r="41" spans="2:13" ht="18.75">
      <c r="B41" s="2"/>
      <c r="C41" s="2"/>
      <c r="D41" s="2"/>
      <c r="E41" s="2"/>
      <c r="F41" s="2"/>
      <c r="G41" s="2"/>
      <c r="H41" s="2"/>
      <c r="I41" s="2"/>
      <c r="J41" s="2"/>
      <c r="K41" s="2"/>
      <c r="L41" s="2"/>
      <c r="M41" s="2"/>
    </row>
  </sheetData>
  <mergeCells count="20">
    <mergeCell ref="B1:C1"/>
    <mergeCell ref="M9:M20"/>
    <mergeCell ref="E9:E20"/>
    <mergeCell ref="B7:B8"/>
    <mergeCell ref="C7:C8"/>
    <mergeCell ref="D7:F7"/>
    <mergeCell ref="G7:K7"/>
    <mergeCell ref="M7:M8"/>
    <mergeCell ref="L6:M6"/>
    <mergeCell ref="F9:F20"/>
    <mergeCell ref="K4:M4"/>
    <mergeCell ref="L22:L33"/>
    <mergeCell ref="M22:M33"/>
    <mergeCell ref="L9:L20"/>
    <mergeCell ref="K9:K20"/>
    <mergeCell ref="B9:B21"/>
    <mergeCell ref="B22:B34"/>
    <mergeCell ref="E22:E33"/>
    <mergeCell ref="F22:F33"/>
    <mergeCell ref="K22:K33"/>
  </mergeCells>
  <phoneticPr fontId="1"/>
  <pageMargins left="0.70866141732283472" right="0.70866141732283472" top="0.74803149606299213" bottom="0.74803149606299213" header="0.31496062992125984" footer="0.31496062992125984"/>
  <pageSetup paperSize="9" scale="50" orientation="landscape" cellComments="asDisplayed" horizontalDpi="1200" verticalDpi="120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FF0000"/>
    <pageSetUpPr fitToPage="1"/>
  </sheetPr>
  <dimension ref="B1:M16"/>
  <sheetViews>
    <sheetView view="pageBreakPreview" topLeftCell="B7" zoomScale="75" zoomScaleNormal="75" zoomScaleSheetLayoutView="75" zoomScalePageLayoutView="50" workbookViewId="0">
      <selection activeCell="K5" sqref="K5:L5"/>
    </sheetView>
  </sheetViews>
  <sheetFormatPr defaultRowHeight="18.75"/>
  <cols>
    <col min="1" max="1" width="5.625" style="2" customWidth="1"/>
    <col min="2" max="2" width="11.75" style="2" customWidth="1"/>
    <col min="3" max="3" width="23.75" style="2" customWidth="1"/>
    <col min="4" max="4" width="10.625" style="2" customWidth="1"/>
    <col min="5" max="6" width="20.625" style="2" customWidth="1"/>
    <col min="7" max="7" width="38.75" style="2" customWidth="1"/>
    <col min="8" max="8" width="10.625" style="2" customWidth="1"/>
    <col min="9" max="9" width="26.5" style="2" customWidth="1"/>
    <col min="10" max="10" width="24.625" style="2" customWidth="1"/>
    <col min="11" max="11" width="28.875" style="2" customWidth="1"/>
    <col min="12" max="12" width="34.875" style="2" customWidth="1"/>
    <col min="13" max="257" width="9" style="2"/>
    <col min="258" max="258" width="1.625" style="2" customWidth="1"/>
    <col min="259" max="260" width="15.625" style="2" customWidth="1"/>
    <col min="261" max="262" width="10.625" style="2" customWidth="1"/>
    <col min="263" max="263" width="15.625" style="2" customWidth="1"/>
    <col min="264" max="266" width="10.625" style="2" customWidth="1"/>
    <col min="267" max="268" width="15.625" style="2" customWidth="1"/>
    <col min="269" max="513" width="9" style="2"/>
    <col min="514" max="514" width="1.625" style="2" customWidth="1"/>
    <col min="515" max="516" width="15.625" style="2" customWidth="1"/>
    <col min="517" max="518" width="10.625" style="2" customWidth="1"/>
    <col min="519" max="519" width="15.625" style="2" customWidth="1"/>
    <col min="520" max="522" width="10.625" style="2" customWidth="1"/>
    <col min="523" max="524" width="15.625" style="2" customWidth="1"/>
    <col min="525" max="769" width="9" style="2"/>
    <col min="770" max="770" width="1.625" style="2" customWidth="1"/>
    <col min="771" max="772" width="15.625" style="2" customWidth="1"/>
    <col min="773" max="774" width="10.625" style="2" customWidth="1"/>
    <col min="775" max="775" width="15.625" style="2" customWidth="1"/>
    <col min="776" max="778" width="10.625" style="2" customWidth="1"/>
    <col min="779" max="780" width="15.625" style="2" customWidth="1"/>
    <col min="781" max="1025" width="9" style="2"/>
    <col min="1026" max="1026" width="1.625" style="2" customWidth="1"/>
    <col min="1027" max="1028" width="15.625" style="2" customWidth="1"/>
    <col min="1029" max="1030" width="10.625" style="2" customWidth="1"/>
    <col min="1031" max="1031" width="15.625" style="2" customWidth="1"/>
    <col min="1032" max="1034" width="10.625" style="2" customWidth="1"/>
    <col min="1035" max="1036" width="15.625" style="2" customWidth="1"/>
    <col min="1037" max="1281" width="9" style="2"/>
    <col min="1282" max="1282" width="1.625" style="2" customWidth="1"/>
    <col min="1283" max="1284" width="15.625" style="2" customWidth="1"/>
    <col min="1285" max="1286" width="10.625" style="2" customWidth="1"/>
    <col min="1287" max="1287" width="15.625" style="2" customWidth="1"/>
    <col min="1288" max="1290" width="10.625" style="2" customWidth="1"/>
    <col min="1291" max="1292" width="15.625" style="2" customWidth="1"/>
    <col min="1293" max="1537" width="9" style="2"/>
    <col min="1538" max="1538" width="1.625" style="2" customWidth="1"/>
    <col min="1539" max="1540" width="15.625" style="2" customWidth="1"/>
    <col min="1541" max="1542" width="10.625" style="2" customWidth="1"/>
    <col min="1543" max="1543" width="15.625" style="2" customWidth="1"/>
    <col min="1544" max="1546" width="10.625" style="2" customWidth="1"/>
    <col min="1547" max="1548" width="15.625" style="2" customWidth="1"/>
    <col min="1549" max="1793" width="9" style="2"/>
    <col min="1794" max="1794" width="1.625" style="2" customWidth="1"/>
    <col min="1795" max="1796" width="15.625" style="2" customWidth="1"/>
    <col min="1797" max="1798" width="10.625" style="2" customWidth="1"/>
    <col min="1799" max="1799" width="15.625" style="2" customWidth="1"/>
    <col min="1800" max="1802" width="10.625" style="2" customWidth="1"/>
    <col min="1803" max="1804" width="15.625" style="2" customWidth="1"/>
    <col min="1805" max="2049" width="9" style="2"/>
    <col min="2050" max="2050" width="1.625" style="2" customWidth="1"/>
    <col min="2051" max="2052" width="15.625" style="2" customWidth="1"/>
    <col min="2053" max="2054" width="10.625" style="2" customWidth="1"/>
    <col min="2055" max="2055" width="15.625" style="2" customWidth="1"/>
    <col min="2056" max="2058" width="10.625" style="2" customWidth="1"/>
    <col min="2059" max="2060" width="15.625" style="2" customWidth="1"/>
    <col min="2061" max="2305" width="9" style="2"/>
    <col min="2306" max="2306" width="1.625" style="2" customWidth="1"/>
    <col min="2307" max="2308" width="15.625" style="2" customWidth="1"/>
    <col min="2309" max="2310" width="10.625" style="2" customWidth="1"/>
    <col min="2311" max="2311" width="15.625" style="2" customWidth="1"/>
    <col min="2312" max="2314" width="10.625" style="2" customWidth="1"/>
    <col min="2315" max="2316" width="15.625" style="2" customWidth="1"/>
    <col min="2317" max="2561" width="9" style="2"/>
    <col min="2562" max="2562" width="1.625" style="2" customWidth="1"/>
    <col min="2563" max="2564" width="15.625" style="2" customWidth="1"/>
    <col min="2565" max="2566" width="10.625" style="2" customWidth="1"/>
    <col min="2567" max="2567" width="15.625" style="2" customWidth="1"/>
    <col min="2568" max="2570" width="10.625" style="2" customWidth="1"/>
    <col min="2571" max="2572" width="15.625" style="2" customWidth="1"/>
    <col min="2573" max="2817" width="9" style="2"/>
    <col min="2818" max="2818" width="1.625" style="2" customWidth="1"/>
    <col min="2819" max="2820" width="15.625" style="2" customWidth="1"/>
    <col min="2821" max="2822" width="10.625" style="2" customWidth="1"/>
    <col min="2823" max="2823" width="15.625" style="2" customWidth="1"/>
    <col min="2824" max="2826" width="10.625" style="2" customWidth="1"/>
    <col min="2827" max="2828" width="15.625" style="2" customWidth="1"/>
    <col min="2829" max="3073" width="9" style="2"/>
    <col min="3074" max="3074" width="1.625" style="2" customWidth="1"/>
    <col min="3075" max="3076" width="15.625" style="2" customWidth="1"/>
    <col min="3077" max="3078" width="10.625" style="2" customWidth="1"/>
    <col min="3079" max="3079" width="15.625" style="2" customWidth="1"/>
    <col min="3080" max="3082" width="10.625" style="2" customWidth="1"/>
    <col min="3083" max="3084" width="15.625" style="2" customWidth="1"/>
    <col min="3085" max="3329" width="9" style="2"/>
    <col min="3330" max="3330" width="1.625" style="2" customWidth="1"/>
    <col min="3331" max="3332" width="15.625" style="2" customWidth="1"/>
    <col min="3333" max="3334" width="10.625" style="2" customWidth="1"/>
    <col min="3335" max="3335" width="15.625" style="2" customWidth="1"/>
    <col min="3336" max="3338" width="10.625" style="2" customWidth="1"/>
    <col min="3339" max="3340" width="15.625" style="2" customWidth="1"/>
    <col min="3341" max="3585" width="9" style="2"/>
    <col min="3586" max="3586" width="1.625" style="2" customWidth="1"/>
    <col min="3587" max="3588" width="15.625" style="2" customWidth="1"/>
    <col min="3589" max="3590" width="10.625" style="2" customWidth="1"/>
    <col min="3591" max="3591" width="15.625" style="2" customWidth="1"/>
    <col min="3592" max="3594" width="10.625" style="2" customWidth="1"/>
    <col min="3595" max="3596" width="15.625" style="2" customWidth="1"/>
    <col min="3597" max="3841" width="9" style="2"/>
    <col min="3842" max="3842" width="1.625" style="2" customWidth="1"/>
    <col min="3843" max="3844" width="15.625" style="2" customWidth="1"/>
    <col min="3845" max="3846" width="10.625" style="2" customWidth="1"/>
    <col min="3847" max="3847" width="15.625" style="2" customWidth="1"/>
    <col min="3848" max="3850" width="10.625" style="2" customWidth="1"/>
    <col min="3851" max="3852" width="15.625" style="2" customWidth="1"/>
    <col min="3853" max="4097" width="9" style="2"/>
    <col min="4098" max="4098" width="1.625" style="2" customWidth="1"/>
    <col min="4099" max="4100" width="15.625" style="2" customWidth="1"/>
    <col min="4101" max="4102" width="10.625" style="2" customWidth="1"/>
    <col min="4103" max="4103" width="15.625" style="2" customWidth="1"/>
    <col min="4104" max="4106" width="10.625" style="2" customWidth="1"/>
    <col min="4107" max="4108" width="15.625" style="2" customWidth="1"/>
    <col min="4109" max="4353" width="9" style="2"/>
    <col min="4354" max="4354" width="1.625" style="2" customWidth="1"/>
    <col min="4355" max="4356" width="15.625" style="2" customWidth="1"/>
    <col min="4357" max="4358" width="10.625" style="2" customWidth="1"/>
    <col min="4359" max="4359" width="15.625" style="2" customWidth="1"/>
    <col min="4360" max="4362" width="10.625" style="2" customWidth="1"/>
    <col min="4363" max="4364" width="15.625" style="2" customWidth="1"/>
    <col min="4365" max="4609" width="9" style="2"/>
    <col min="4610" max="4610" width="1.625" style="2" customWidth="1"/>
    <col min="4611" max="4612" width="15.625" style="2" customWidth="1"/>
    <col min="4613" max="4614" width="10.625" style="2" customWidth="1"/>
    <col min="4615" max="4615" width="15.625" style="2" customWidth="1"/>
    <col min="4616" max="4618" width="10.625" style="2" customWidth="1"/>
    <col min="4619" max="4620" width="15.625" style="2" customWidth="1"/>
    <col min="4621" max="4865" width="9" style="2"/>
    <col min="4866" max="4866" width="1.625" style="2" customWidth="1"/>
    <col min="4867" max="4868" width="15.625" style="2" customWidth="1"/>
    <col min="4869" max="4870" width="10.625" style="2" customWidth="1"/>
    <col min="4871" max="4871" width="15.625" style="2" customWidth="1"/>
    <col min="4872" max="4874" width="10.625" style="2" customWidth="1"/>
    <col min="4875" max="4876" width="15.625" style="2" customWidth="1"/>
    <col min="4877" max="5121" width="9" style="2"/>
    <col min="5122" max="5122" width="1.625" style="2" customWidth="1"/>
    <col min="5123" max="5124" width="15.625" style="2" customWidth="1"/>
    <col min="5125" max="5126" width="10.625" style="2" customWidth="1"/>
    <col min="5127" max="5127" width="15.625" style="2" customWidth="1"/>
    <col min="5128" max="5130" width="10.625" style="2" customWidth="1"/>
    <col min="5131" max="5132" width="15.625" style="2" customWidth="1"/>
    <col min="5133" max="5377" width="9" style="2"/>
    <col min="5378" max="5378" width="1.625" style="2" customWidth="1"/>
    <col min="5379" max="5380" width="15.625" style="2" customWidth="1"/>
    <col min="5381" max="5382" width="10.625" style="2" customWidth="1"/>
    <col min="5383" max="5383" width="15.625" style="2" customWidth="1"/>
    <col min="5384" max="5386" width="10.625" style="2" customWidth="1"/>
    <col min="5387" max="5388" width="15.625" style="2" customWidth="1"/>
    <col min="5389" max="5633" width="9" style="2"/>
    <col min="5634" max="5634" width="1.625" style="2" customWidth="1"/>
    <col min="5635" max="5636" width="15.625" style="2" customWidth="1"/>
    <col min="5637" max="5638" width="10.625" style="2" customWidth="1"/>
    <col min="5639" max="5639" width="15.625" style="2" customWidth="1"/>
    <col min="5640" max="5642" width="10.625" style="2" customWidth="1"/>
    <col min="5643" max="5644" width="15.625" style="2" customWidth="1"/>
    <col min="5645" max="5889" width="9" style="2"/>
    <col min="5890" max="5890" width="1.625" style="2" customWidth="1"/>
    <col min="5891" max="5892" width="15.625" style="2" customWidth="1"/>
    <col min="5893" max="5894" width="10.625" style="2" customWidth="1"/>
    <col min="5895" max="5895" width="15.625" style="2" customWidth="1"/>
    <col min="5896" max="5898" width="10.625" style="2" customWidth="1"/>
    <col min="5899" max="5900" width="15.625" style="2" customWidth="1"/>
    <col min="5901" max="6145" width="9" style="2"/>
    <col min="6146" max="6146" width="1.625" style="2" customWidth="1"/>
    <col min="6147" max="6148" width="15.625" style="2" customWidth="1"/>
    <col min="6149" max="6150" width="10.625" style="2" customWidth="1"/>
    <col min="6151" max="6151" width="15.625" style="2" customWidth="1"/>
    <col min="6152" max="6154" width="10.625" style="2" customWidth="1"/>
    <col min="6155" max="6156" width="15.625" style="2" customWidth="1"/>
    <col min="6157" max="6401" width="9" style="2"/>
    <col min="6402" max="6402" width="1.625" style="2" customWidth="1"/>
    <col min="6403" max="6404" width="15.625" style="2" customWidth="1"/>
    <col min="6405" max="6406" width="10.625" style="2" customWidth="1"/>
    <col min="6407" max="6407" width="15.625" style="2" customWidth="1"/>
    <col min="6408" max="6410" width="10.625" style="2" customWidth="1"/>
    <col min="6411" max="6412" width="15.625" style="2" customWidth="1"/>
    <col min="6413" max="6657" width="9" style="2"/>
    <col min="6658" max="6658" width="1.625" style="2" customWidth="1"/>
    <col min="6659" max="6660" width="15.625" style="2" customWidth="1"/>
    <col min="6661" max="6662" width="10.625" style="2" customWidth="1"/>
    <col min="6663" max="6663" width="15.625" style="2" customWidth="1"/>
    <col min="6664" max="6666" width="10.625" style="2" customWidth="1"/>
    <col min="6667" max="6668" width="15.625" style="2" customWidth="1"/>
    <col min="6669" max="6913" width="9" style="2"/>
    <col min="6914" max="6914" width="1.625" style="2" customWidth="1"/>
    <col min="6915" max="6916" width="15.625" style="2" customWidth="1"/>
    <col min="6917" max="6918" width="10.625" style="2" customWidth="1"/>
    <col min="6919" max="6919" width="15.625" style="2" customWidth="1"/>
    <col min="6920" max="6922" width="10.625" style="2" customWidth="1"/>
    <col min="6923" max="6924" width="15.625" style="2" customWidth="1"/>
    <col min="6925" max="7169" width="9" style="2"/>
    <col min="7170" max="7170" width="1.625" style="2" customWidth="1"/>
    <col min="7171" max="7172" width="15.625" style="2" customWidth="1"/>
    <col min="7173" max="7174" width="10.625" style="2" customWidth="1"/>
    <col min="7175" max="7175" width="15.625" style="2" customWidth="1"/>
    <col min="7176" max="7178" width="10.625" style="2" customWidth="1"/>
    <col min="7179" max="7180" width="15.625" style="2" customWidth="1"/>
    <col min="7181" max="7425" width="9" style="2"/>
    <col min="7426" max="7426" width="1.625" style="2" customWidth="1"/>
    <col min="7427" max="7428" width="15.625" style="2" customWidth="1"/>
    <col min="7429" max="7430" width="10.625" style="2" customWidth="1"/>
    <col min="7431" max="7431" width="15.625" style="2" customWidth="1"/>
    <col min="7432" max="7434" width="10.625" style="2" customWidth="1"/>
    <col min="7435" max="7436" width="15.625" style="2" customWidth="1"/>
    <col min="7437" max="7681" width="9" style="2"/>
    <col min="7682" max="7682" width="1.625" style="2" customWidth="1"/>
    <col min="7683" max="7684" width="15.625" style="2" customWidth="1"/>
    <col min="7685" max="7686" width="10.625" style="2" customWidth="1"/>
    <col min="7687" max="7687" width="15.625" style="2" customWidth="1"/>
    <col min="7688" max="7690" width="10.625" style="2" customWidth="1"/>
    <col min="7691" max="7692" width="15.625" style="2" customWidth="1"/>
    <col min="7693" max="7937" width="9" style="2"/>
    <col min="7938" max="7938" width="1.625" style="2" customWidth="1"/>
    <col min="7939" max="7940" width="15.625" style="2" customWidth="1"/>
    <col min="7941" max="7942" width="10.625" style="2" customWidth="1"/>
    <col min="7943" max="7943" width="15.625" style="2" customWidth="1"/>
    <col min="7944" max="7946" width="10.625" style="2" customWidth="1"/>
    <col min="7947" max="7948" width="15.625" style="2" customWidth="1"/>
    <col min="7949" max="8193" width="9" style="2"/>
    <col min="8194" max="8194" width="1.625" style="2" customWidth="1"/>
    <col min="8195" max="8196" width="15.625" style="2" customWidth="1"/>
    <col min="8197" max="8198" width="10.625" style="2" customWidth="1"/>
    <col min="8199" max="8199" width="15.625" style="2" customWidth="1"/>
    <col min="8200" max="8202" width="10.625" style="2" customWidth="1"/>
    <col min="8203" max="8204" width="15.625" style="2" customWidth="1"/>
    <col min="8205" max="8449" width="9" style="2"/>
    <col min="8450" max="8450" width="1.625" style="2" customWidth="1"/>
    <col min="8451" max="8452" width="15.625" style="2" customWidth="1"/>
    <col min="8453" max="8454" width="10.625" style="2" customWidth="1"/>
    <col min="8455" max="8455" width="15.625" style="2" customWidth="1"/>
    <col min="8456" max="8458" width="10.625" style="2" customWidth="1"/>
    <col min="8459" max="8460" width="15.625" style="2" customWidth="1"/>
    <col min="8461" max="8705" width="9" style="2"/>
    <col min="8706" max="8706" width="1.625" style="2" customWidth="1"/>
    <col min="8707" max="8708" width="15.625" style="2" customWidth="1"/>
    <col min="8709" max="8710" width="10.625" style="2" customWidth="1"/>
    <col min="8711" max="8711" width="15.625" style="2" customWidth="1"/>
    <col min="8712" max="8714" width="10.625" style="2" customWidth="1"/>
    <col min="8715" max="8716" width="15.625" style="2" customWidth="1"/>
    <col min="8717" max="8961" width="9" style="2"/>
    <col min="8962" max="8962" width="1.625" style="2" customWidth="1"/>
    <col min="8963" max="8964" width="15.625" style="2" customWidth="1"/>
    <col min="8965" max="8966" width="10.625" style="2" customWidth="1"/>
    <col min="8967" max="8967" width="15.625" style="2" customWidth="1"/>
    <col min="8968" max="8970" width="10.625" style="2" customWidth="1"/>
    <col min="8971" max="8972" width="15.625" style="2" customWidth="1"/>
    <col min="8973" max="9217" width="9" style="2"/>
    <col min="9218" max="9218" width="1.625" style="2" customWidth="1"/>
    <col min="9219" max="9220" width="15.625" style="2" customWidth="1"/>
    <col min="9221" max="9222" width="10.625" style="2" customWidth="1"/>
    <col min="9223" max="9223" width="15.625" style="2" customWidth="1"/>
    <col min="9224" max="9226" width="10.625" style="2" customWidth="1"/>
    <col min="9227" max="9228" width="15.625" style="2" customWidth="1"/>
    <col min="9229" max="9473" width="9" style="2"/>
    <col min="9474" max="9474" width="1.625" style="2" customWidth="1"/>
    <col min="9475" max="9476" width="15.625" style="2" customWidth="1"/>
    <col min="9477" max="9478" width="10.625" style="2" customWidth="1"/>
    <col min="9479" max="9479" width="15.625" style="2" customWidth="1"/>
    <col min="9480" max="9482" width="10.625" style="2" customWidth="1"/>
    <col min="9483" max="9484" width="15.625" style="2" customWidth="1"/>
    <col min="9485" max="9729" width="9" style="2"/>
    <col min="9730" max="9730" width="1.625" style="2" customWidth="1"/>
    <col min="9731" max="9732" width="15.625" style="2" customWidth="1"/>
    <col min="9733" max="9734" width="10.625" style="2" customWidth="1"/>
    <col min="9735" max="9735" width="15.625" style="2" customWidth="1"/>
    <col min="9736" max="9738" width="10.625" style="2" customWidth="1"/>
    <col min="9739" max="9740" width="15.625" style="2" customWidth="1"/>
    <col min="9741" max="9985" width="9" style="2"/>
    <col min="9986" max="9986" width="1.625" style="2" customWidth="1"/>
    <col min="9987" max="9988" width="15.625" style="2" customWidth="1"/>
    <col min="9989" max="9990" width="10.625" style="2" customWidth="1"/>
    <col min="9991" max="9991" width="15.625" style="2" customWidth="1"/>
    <col min="9992" max="9994" width="10.625" style="2" customWidth="1"/>
    <col min="9995" max="9996" width="15.625" style="2" customWidth="1"/>
    <col min="9997" max="10241" width="9" style="2"/>
    <col min="10242" max="10242" width="1.625" style="2" customWidth="1"/>
    <col min="10243" max="10244" width="15.625" style="2" customWidth="1"/>
    <col min="10245" max="10246" width="10.625" style="2" customWidth="1"/>
    <col min="10247" max="10247" width="15.625" style="2" customWidth="1"/>
    <col min="10248" max="10250" width="10.625" style="2" customWidth="1"/>
    <col min="10251" max="10252" width="15.625" style="2" customWidth="1"/>
    <col min="10253" max="10497" width="9" style="2"/>
    <col min="10498" max="10498" width="1.625" style="2" customWidth="1"/>
    <col min="10499" max="10500" width="15.625" style="2" customWidth="1"/>
    <col min="10501" max="10502" width="10.625" style="2" customWidth="1"/>
    <col min="10503" max="10503" width="15.625" style="2" customWidth="1"/>
    <col min="10504" max="10506" width="10.625" style="2" customWidth="1"/>
    <col min="10507" max="10508" width="15.625" style="2" customWidth="1"/>
    <col min="10509" max="10753" width="9" style="2"/>
    <col min="10754" max="10754" width="1.625" style="2" customWidth="1"/>
    <col min="10755" max="10756" width="15.625" style="2" customWidth="1"/>
    <col min="10757" max="10758" width="10.625" style="2" customWidth="1"/>
    <col min="10759" max="10759" width="15.625" style="2" customWidth="1"/>
    <col min="10760" max="10762" width="10.625" style="2" customWidth="1"/>
    <col min="10763" max="10764" width="15.625" style="2" customWidth="1"/>
    <col min="10765" max="11009" width="9" style="2"/>
    <col min="11010" max="11010" width="1.625" style="2" customWidth="1"/>
    <col min="11011" max="11012" width="15.625" style="2" customWidth="1"/>
    <col min="11013" max="11014" width="10.625" style="2" customWidth="1"/>
    <col min="11015" max="11015" width="15.625" style="2" customWidth="1"/>
    <col min="11016" max="11018" width="10.625" style="2" customWidth="1"/>
    <col min="11019" max="11020" width="15.625" style="2" customWidth="1"/>
    <col min="11021" max="11265" width="9" style="2"/>
    <col min="11266" max="11266" width="1.625" style="2" customWidth="1"/>
    <col min="11267" max="11268" width="15.625" style="2" customWidth="1"/>
    <col min="11269" max="11270" width="10.625" style="2" customWidth="1"/>
    <col min="11271" max="11271" width="15.625" style="2" customWidth="1"/>
    <col min="11272" max="11274" width="10.625" style="2" customWidth="1"/>
    <col min="11275" max="11276" width="15.625" style="2" customWidth="1"/>
    <col min="11277" max="11521" width="9" style="2"/>
    <col min="11522" max="11522" width="1.625" style="2" customWidth="1"/>
    <col min="11523" max="11524" width="15.625" style="2" customWidth="1"/>
    <col min="11525" max="11526" width="10.625" style="2" customWidth="1"/>
    <col min="11527" max="11527" width="15.625" style="2" customWidth="1"/>
    <col min="11528" max="11530" width="10.625" style="2" customWidth="1"/>
    <col min="11531" max="11532" width="15.625" style="2" customWidth="1"/>
    <col min="11533" max="11777" width="9" style="2"/>
    <col min="11778" max="11778" width="1.625" style="2" customWidth="1"/>
    <col min="11779" max="11780" width="15.625" style="2" customWidth="1"/>
    <col min="11781" max="11782" width="10.625" style="2" customWidth="1"/>
    <col min="11783" max="11783" width="15.625" style="2" customWidth="1"/>
    <col min="11784" max="11786" width="10.625" style="2" customWidth="1"/>
    <col min="11787" max="11788" width="15.625" style="2" customWidth="1"/>
    <col min="11789" max="12033" width="9" style="2"/>
    <col min="12034" max="12034" width="1.625" style="2" customWidth="1"/>
    <col min="12035" max="12036" width="15.625" style="2" customWidth="1"/>
    <col min="12037" max="12038" width="10.625" style="2" customWidth="1"/>
    <col min="12039" max="12039" width="15.625" style="2" customWidth="1"/>
    <col min="12040" max="12042" width="10.625" style="2" customWidth="1"/>
    <col min="12043" max="12044" width="15.625" style="2" customWidth="1"/>
    <col min="12045" max="12289" width="9" style="2"/>
    <col min="12290" max="12290" width="1.625" style="2" customWidth="1"/>
    <col min="12291" max="12292" width="15.625" style="2" customWidth="1"/>
    <col min="12293" max="12294" width="10.625" style="2" customWidth="1"/>
    <col min="12295" max="12295" width="15.625" style="2" customWidth="1"/>
    <col min="12296" max="12298" width="10.625" style="2" customWidth="1"/>
    <col min="12299" max="12300" width="15.625" style="2" customWidth="1"/>
    <col min="12301" max="12545" width="9" style="2"/>
    <col min="12546" max="12546" width="1.625" style="2" customWidth="1"/>
    <col min="12547" max="12548" width="15.625" style="2" customWidth="1"/>
    <col min="12549" max="12550" width="10.625" style="2" customWidth="1"/>
    <col min="12551" max="12551" width="15.625" style="2" customWidth="1"/>
    <col min="12552" max="12554" width="10.625" style="2" customWidth="1"/>
    <col min="12555" max="12556" width="15.625" style="2" customWidth="1"/>
    <col min="12557" max="12801" width="9" style="2"/>
    <col min="12802" max="12802" width="1.625" style="2" customWidth="1"/>
    <col min="12803" max="12804" width="15.625" style="2" customWidth="1"/>
    <col min="12805" max="12806" width="10.625" style="2" customWidth="1"/>
    <col min="12807" max="12807" width="15.625" style="2" customWidth="1"/>
    <col min="12808" max="12810" width="10.625" style="2" customWidth="1"/>
    <col min="12811" max="12812" width="15.625" style="2" customWidth="1"/>
    <col min="12813" max="13057" width="9" style="2"/>
    <col min="13058" max="13058" width="1.625" style="2" customWidth="1"/>
    <col min="13059" max="13060" width="15.625" style="2" customWidth="1"/>
    <col min="13061" max="13062" width="10.625" style="2" customWidth="1"/>
    <col min="13063" max="13063" width="15.625" style="2" customWidth="1"/>
    <col min="13064" max="13066" width="10.625" style="2" customWidth="1"/>
    <col min="13067" max="13068" width="15.625" style="2" customWidth="1"/>
    <col min="13069" max="13313" width="9" style="2"/>
    <col min="13314" max="13314" width="1.625" style="2" customWidth="1"/>
    <col min="13315" max="13316" width="15.625" style="2" customWidth="1"/>
    <col min="13317" max="13318" width="10.625" style="2" customWidth="1"/>
    <col min="13319" max="13319" width="15.625" style="2" customWidth="1"/>
    <col min="13320" max="13322" width="10.625" style="2" customWidth="1"/>
    <col min="13323" max="13324" width="15.625" style="2" customWidth="1"/>
    <col min="13325" max="13569" width="9" style="2"/>
    <col min="13570" max="13570" width="1.625" style="2" customWidth="1"/>
    <col min="13571" max="13572" width="15.625" style="2" customWidth="1"/>
    <col min="13573" max="13574" width="10.625" style="2" customWidth="1"/>
    <col min="13575" max="13575" width="15.625" style="2" customWidth="1"/>
    <col min="13576" max="13578" width="10.625" style="2" customWidth="1"/>
    <col min="13579" max="13580" width="15.625" style="2" customWidth="1"/>
    <col min="13581" max="13825" width="9" style="2"/>
    <col min="13826" max="13826" width="1.625" style="2" customWidth="1"/>
    <col min="13827" max="13828" width="15.625" style="2" customWidth="1"/>
    <col min="13829" max="13830" width="10.625" style="2" customWidth="1"/>
    <col min="13831" max="13831" width="15.625" style="2" customWidth="1"/>
    <col min="13832" max="13834" width="10.625" style="2" customWidth="1"/>
    <col min="13835" max="13836" width="15.625" style="2" customWidth="1"/>
    <col min="13837" max="14081" width="9" style="2"/>
    <col min="14082" max="14082" width="1.625" style="2" customWidth="1"/>
    <col min="14083" max="14084" width="15.625" style="2" customWidth="1"/>
    <col min="14085" max="14086" width="10.625" style="2" customWidth="1"/>
    <col min="14087" max="14087" width="15.625" style="2" customWidth="1"/>
    <col min="14088" max="14090" width="10.625" style="2" customWidth="1"/>
    <col min="14091" max="14092" width="15.625" style="2" customWidth="1"/>
    <col min="14093" max="14337" width="9" style="2"/>
    <col min="14338" max="14338" width="1.625" style="2" customWidth="1"/>
    <col min="14339" max="14340" width="15.625" style="2" customWidth="1"/>
    <col min="14341" max="14342" width="10.625" style="2" customWidth="1"/>
    <col min="14343" max="14343" width="15.625" style="2" customWidth="1"/>
    <col min="14344" max="14346" width="10.625" style="2" customWidth="1"/>
    <col min="14347" max="14348" width="15.625" style="2" customWidth="1"/>
    <col min="14349" max="14593" width="9" style="2"/>
    <col min="14594" max="14594" width="1.625" style="2" customWidth="1"/>
    <col min="14595" max="14596" width="15.625" style="2" customWidth="1"/>
    <col min="14597" max="14598" width="10.625" style="2" customWidth="1"/>
    <col min="14599" max="14599" width="15.625" style="2" customWidth="1"/>
    <col min="14600" max="14602" width="10.625" style="2" customWidth="1"/>
    <col min="14603" max="14604" width="15.625" style="2" customWidth="1"/>
    <col min="14605" max="14849" width="9" style="2"/>
    <col min="14850" max="14850" width="1.625" style="2" customWidth="1"/>
    <col min="14851" max="14852" width="15.625" style="2" customWidth="1"/>
    <col min="14853" max="14854" width="10.625" style="2" customWidth="1"/>
    <col min="14855" max="14855" width="15.625" style="2" customWidth="1"/>
    <col min="14856" max="14858" width="10.625" style="2" customWidth="1"/>
    <col min="14859" max="14860" width="15.625" style="2" customWidth="1"/>
    <col min="14861" max="15105" width="9" style="2"/>
    <col min="15106" max="15106" width="1.625" style="2" customWidth="1"/>
    <col min="15107" max="15108" width="15.625" style="2" customWidth="1"/>
    <col min="15109" max="15110" width="10.625" style="2" customWidth="1"/>
    <col min="15111" max="15111" width="15.625" style="2" customWidth="1"/>
    <col min="15112" max="15114" width="10.625" style="2" customWidth="1"/>
    <col min="15115" max="15116" width="15.625" style="2" customWidth="1"/>
    <col min="15117" max="15361" width="9" style="2"/>
    <col min="15362" max="15362" width="1.625" style="2" customWidth="1"/>
    <col min="15363" max="15364" width="15.625" style="2" customWidth="1"/>
    <col min="15365" max="15366" width="10.625" style="2" customWidth="1"/>
    <col min="15367" max="15367" width="15.625" style="2" customWidth="1"/>
    <col min="15368" max="15370" width="10.625" style="2" customWidth="1"/>
    <col min="15371" max="15372" width="15.625" style="2" customWidth="1"/>
    <col min="15373" max="15617" width="9" style="2"/>
    <col min="15618" max="15618" width="1.625" style="2" customWidth="1"/>
    <col min="15619" max="15620" width="15.625" style="2" customWidth="1"/>
    <col min="15621" max="15622" width="10.625" style="2" customWidth="1"/>
    <col min="15623" max="15623" width="15.625" style="2" customWidth="1"/>
    <col min="15624" max="15626" width="10.625" style="2" customWidth="1"/>
    <col min="15627" max="15628" width="15.625" style="2" customWidth="1"/>
    <col min="15629" max="15873" width="9" style="2"/>
    <col min="15874" max="15874" width="1.625" style="2" customWidth="1"/>
    <col min="15875" max="15876" width="15.625" style="2" customWidth="1"/>
    <col min="15877" max="15878" width="10.625" style="2" customWidth="1"/>
    <col min="15879" max="15879" width="15.625" style="2" customWidth="1"/>
    <col min="15880" max="15882" width="10.625" style="2" customWidth="1"/>
    <col min="15883" max="15884" width="15.625" style="2" customWidth="1"/>
    <col min="15885" max="16129" width="9" style="2"/>
    <col min="16130" max="16130" width="1.625" style="2" customWidth="1"/>
    <col min="16131" max="16132" width="15.625" style="2" customWidth="1"/>
    <col min="16133" max="16134" width="10.625" style="2" customWidth="1"/>
    <col min="16135" max="16135" width="15.625" style="2" customWidth="1"/>
    <col min="16136" max="16138" width="10.625" style="2" customWidth="1"/>
    <col min="16139" max="16140" width="15.625" style="2" customWidth="1"/>
    <col min="16141" max="16384" width="9" style="2"/>
  </cols>
  <sheetData>
    <row r="1" spans="2:13" ht="22.5" customHeight="1">
      <c r="B1" s="39" t="s">
        <v>124</v>
      </c>
      <c r="C1" s="68"/>
      <c r="D1" s="68"/>
      <c r="E1" s="68"/>
      <c r="F1" s="68"/>
      <c r="G1" s="22"/>
      <c r="H1" s="22"/>
      <c r="I1" s="22"/>
      <c r="J1" s="22"/>
      <c r="K1" s="22"/>
      <c r="L1" s="22"/>
    </row>
    <row r="2" spans="2:13" ht="22.5" customHeight="1">
      <c r="B2" s="32"/>
      <c r="C2" s="32"/>
      <c r="D2" s="32"/>
      <c r="E2" s="32"/>
      <c r="F2" s="40" t="s">
        <v>207</v>
      </c>
      <c r="G2" s="32" t="s">
        <v>125</v>
      </c>
      <c r="H2" s="32"/>
      <c r="I2" s="32"/>
      <c r="J2" s="32"/>
      <c r="K2" s="32"/>
      <c r="L2" s="32"/>
    </row>
    <row r="3" spans="2:13" ht="22.5" customHeight="1">
      <c r="B3" s="3"/>
      <c r="C3" s="3"/>
      <c r="D3" s="3"/>
      <c r="E3" s="3"/>
      <c r="F3" s="3"/>
      <c r="G3" s="3"/>
      <c r="H3" s="3"/>
      <c r="I3" s="3"/>
      <c r="J3" s="3"/>
      <c r="K3" s="3"/>
      <c r="L3" s="3"/>
    </row>
    <row r="4" spans="2:13" ht="22.5" customHeight="1">
      <c r="B4" s="3"/>
      <c r="C4" s="3"/>
      <c r="D4" s="3"/>
      <c r="E4" s="3"/>
      <c r="F4" s="3"/>
      <c r="G4" s="3"/>
      <c r="H4" s="3"/>
      <c r="I4" s="32"/>
      <c r="J4" s="105" t="s">
        <v>114</v>
      </c>
      <c r="K4" s="316" t="s">
        <v>208</v>
      </c>
      <c r="L4" s="317"/>
      <c r="M4" s="98"/>
    </row>
    <row r="5" spans="2:13" ht="22.5" customHeight="1" thickBot="1">
      <c r="K5" s="318" t="s">
        <v>35</v>
      </c>
      <c r="L5" s="318"/>
    </row>
    <row r="6" spans="2:13" ht="45" customHeight="1" thickTop="1">
      <c r="B6" s="304" t="s">
        <v>0</v>
      </c>
      <c r="C6" s="304" t="s">
        <v>1</v>
      </c>
      <c r="D6" s="306" t="s">
        <v>2</v>
      </c>
      <c r="E6" s="307"/>
      <c r="F6" s="308"/>
      <c r="G6" s="306" t="s">
        <v>3</v>
      </c>
      <c r="H6" s="307"/>
      <c r="I6" s="307"/>
      <c r="J6" s="307"/>
      <c r="K6" s="16" t="s">
        <v>13</v>
      </c>
      <c r="L6" s="319" t="s">
        <v>4</v>
      </c>
    </row>
    <row r="7" spans="2:13" ht="45" customHeight="1">
      <c r="B7" s="305"/>
      <c r="C7" s="305"/>
      <c r="D7" s="17" t="s">
        <v>8</v>
      </c>
      <c r="E7" s="17" t="s">
        <v>5</v>
      </c>
      <c r="F7" s="17" t="s">
        <v>6</v>
      </c>
      <c r="G7" s="18" t="s">
        <v>7</v>
      </c>
      <c r="H7" s="17" t="s">
        <v>8</v>
      </c>
      <c r="I7" s="17" t="s">
        <v>105</v>
      </c>
      <c r="J7" s="19" t="s">
        <v>106</v>
      </c>
      <c r="K7" s="20" t="s">
        <v>106</v>
      </c>
      <c r="L7" s="320"/>
    </row>
    <row r="8" spans="2:13" ht="60" customHeight="1">
      <c r="B8" s="314" t="s">
        <v>88</v>
      </c>
      <c r="C8" s="67" t="s">
        <v>89</v>
      </c>
      <c r="D8" s="165">
        <v>100</v>
      </c>
      <c r="E8" s="88">
        <v>3600</v>
      </c>
      <c r="F8" s="88">
        <f>D8*E8</f>
        <v>360000</v>
      </c>
      <c r="G8" s="166" t="s">
        <v>209</v>
      </c>
      <c r="H8" s="88">
        <f>D8</f>
        <v>100</v>
      </c>
      <c r="I8" s="220">
        <v>3600</v>
      </c>
      <c r="J8" s="89">
        <f>H8*I8</f>
        <v>360000</v>
      </c>
      <c r="K8" s="59">
        <f>ROUNDDOWN(MIN(F8,J8,),-3)</f>
        <v>0</v>
      </c>
      <c r="L8" s="90" t="s">
        <v>244</v>
      </c>
    </row>
    <row r="9" spans="2:13" ht="60" customHeight="1">
      <c r="B9" s="315"/>
      <c r="C9" s="67" t="s">
        <v>36</v>
      </c>
      <c r="D9" s="87"/>
      <c r="E9" s="88">
        <v>5000000</v>
      </c>
      <c r="F9" s="57">
        <f>D9*E9</f>
        <v>0</v>
      </c>
      <c r="G9" s="87"/>
      <c r="H9" s="57">
        <f>D9</f>
        <v>0</v>
      </c>
      <c r="I9" s="58"/>
      <c r="J9" s="91">
        <f>H9*I9</f>
        <v>0</v>
      </c>
      <c r="K9" s="59">
        <f>ROUNDDOWN(MIN(F9,J9),-3)</f>
        <v>0</v>
      </c>
      <c r="L9" s="90"/>
    </row>
    <row r="10" spans="2:13" ht="60" customHeight="1">
      <c r="B10" s="315"/>
      <c r="C10" s="92" t="s">
        <v>10</v>
      </c>
      <c r="D10" s="165">
        <v>5</v>
      </c>
      <c r="E10" s="88">
        <v>4320000</v>
      </c>
      <c r="F10" s="57">
        <f t="shared" ref="F10" si="0">D10*E10</f>
        <v>21600000</v>
      </c>
      <c r="G10" s="165" t="s">
        <v>211</v>
      </c>
      <c r="H10" s="57">
        <f t="shared" ref="H10" si="1">D10</f>
        <v>5</v>
      </c>
      <c r="I10" s="167">
        <v>1240000</v>
      </c>
      <c r="J10" s="91">
        <f>H10*I10</f>
        <v>6200000</v>
      </c>
      <c r="K10" s="59">
        <f>ROUNDDOWN(MIN(F10,J10),-3)</f>
        <v>6200000</v>
      </c>
      <c r="L10" s="219" t="s">
        <v>243</v>
      </c>
    </row>
    <row r="11" spans="2:13" ht="60" customHeight="1">
      <c r="B11" s="315"/>
      <c r="C11" s="67" t="s">
        <v>11</v>
      </c>
      <c r="D11" s="87"/>
      <c r="E11" s="88">
        <v>21000000</v>
      </c>
      <c r="F11" s="57">
        <f t="shared" ref="F11" si="2">D11*E11</f>
        <v>0</v>
      </c>
      <c r="G11" s="87"/>
      <c r="H11" s="57">
        <f t="shared" ref="H11" si="3">D11</f>
        <v>0</v>
      </c>
      <c r="I11" s="58"/>
      <c r="J11" s="91">
        <f>H11*I11</f>
        <v>0</v>
      </c>
      <c r="K11" s="59">
        <f>ROUNDDOWN(MIN(F11,J11),-3)</f>
        <v>0</v>
      </c>
      <c r="L11" s="90"/>
    </row>
    <row r="12" spans="2:13" ht="60" customHeight="1">
      <c r="B12" s="315"/>
      <c r="C12" s="67" t="s">
        <v>12</v>
      </c>
      <c r="D12" s="165">
        <v>1</v>
      </c>
      <c r="E12" s="17" t="s">
        <v>15</v>
      </c>
      <c r="F12" s="167">
        <v>1000000</v>
      </c>
      <c r="G12" s="166" t="s">
        <v>210</v>
      </c>
      <c r="H12" s="57">
        <f t="shared" ref="H12" si="4">D12</f>
        <v>1</v>
      </c>
      <c r="I12" s="167">
        <v>1000000</v>
      </c>
      <c r="J12" s="91">
        <f>H12*I12</f>
        <v>1000000</v>
      </c>
      <c r="K12" s="59">
        <f>ROUNDDOWN(MIN(F12,J12),-3)</f>
        <v>1000000</v>
      </c>
      <c r="L12" s="90" t="s">
        <v>244</v>
      </c>
    </row>
    <row r="13" spans="2:13" ht="60" customHeight="1" thickBot="1">
      <c r="B13" s="21"/>
      <c r="C13" s="17" t="s">
        <v>9</v>
      </c>
      <c r="D13" s="93"/>
      <c r="E13" s="94"/>
      <c r="F13" s="88">
        <f>SUM(F8:F12)</f>
        <v>22960000</v>
      </c>
      <c r="G13" s="94"/>
      <c r="H13" s="94"/>
      <c r="I13" s="94"/>
      <c r="J13" s="91">
        <f>SUM(J8:J12)</f>
        <v>7560000</v>
      </c>
      <c r="K13" s="95">
        <f>SUM(K8:K12)</f>
        <v>7200000</v>
      </c>
      <c r="L13" s="90"/>
    </row>
    <row r="14" spans="2:13" ht="18.75" customHeight="1" thickTop="1">
      <c r="B14" s="1"/>
      <c r="C14" s="1"/>
      <c r="D14" s="1"/>
      <c r="E14" s="1"/>
      <c r="F14" s="1"/>
      <c r="G14" s="1"/>
      <c r="H14" s="1"/>
      <c r="I14" s="1"/>
      <c r="J14" s="1"/>
      <c r="K14" s="1"/>
    </row>
    <row r="15" spans="2:13" ht="18.75" customHeight="1">
      <c r="B15" s="1" t="s">
        <v>111</v>
      </c>
      <c r="C15" s="1"/>
      <c r="D15" s="1"/>
      <c r="E15" s="1"/>
      <c r="F15" s="1"/>
      <c r="G15" s="1"/>
      <c r="H15" s="1"/>
      <c r="I15" s="1"/>
      <c r="J15" s="1"/>
      <c r="K15" s="1"/>
    </row>
    <row r="16" spans="2:13" ht="18.75" customHeight="1">
      <c r="B16" s="2" t="s">
        <v>14</v>
      </c>
    </row>
  </sheetData>
  <mergeCells count="8">
    <mergeCell ref="B8:B12"/>
    <mergeCell ref="K4:L4"/>
    <mergeCell ref="K5:L5"/>
    <mergeCell ref="B6:B7"/>
    <mergeCell ref="C6:C7"/>
    <mergeCell ref="D6:F6"/>
    <mergeCell ref="G6:J6"/>
    <mergeCell ref="L6:L7"/>
  </mergeCells>
  <phoneticPr fontId="1"/>
  <pageMargins left="0.70866141732283472" right="0.70866141732283472" top="0.74803149606299213" bottom="0.74803149606299213" header="0.31496062992125984" footer="0.31496062992125984"/>
  <pageSetup paperSize="9" scale="51" fitToHeight="0" orientation="landscape" cellComments="asDisplayed" horizontalDpi="1200" verticalDpi="1200"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M18"/>
  <sheetViews>
    <sheetView view="pageBreakPreview" zoomScale="75" zoomScaleNormal="100" zoomScaleSheetLayoutView="75" workbookViewId="0">
      <selection activeCell="G8" sqref="G8"/>
    </sheetView>
  </sheetViews>
  <sheetFormatPr defaultRowHeight="18.75"/>
  <cols>
    <col min="1" max="1" width="5.625" style="2" customWidth="1"/>
    <col min="2" max="2" width="15.25" style="2" customWidth="1"/>
    <col min="3" max="3" width="30" style="2" customWidth="1"/>
    <col min="4" max="4" width="10.625" style="2" customWidth="1"/>
    <col min="5" max="6" width="20.625" style="2" customWidth="1"/>
    <col min="7" max="7" width="38.75" style="2" customWidth="1"/>
    <col min="8" max="8" width="10.625" style="2" customWidth="1"/>
    <col min="9" max="9" width="26.5" style="2" customWidth="1"/>
    <col min="10" max="10" width="24.625" style="2" customWidth="1"/>
    <col min="11" max="11" width="28.875" style="2" customWidth="1"/>
    <col min="12" max="12" width="34.875" style="2" customWidth="1"/>
    <col min="13" max="257" width="9" style="2"/>
    <col min="258" max="258" width="1.625" style="2" customWidth="1"/>
    <col min="259" max="260" width="15.625" style="2" customWidth="1"/>
    <col min="261" max="262" width="10.625" style="2" customWidth="1"/>
    <col min="263" max="263" width="15.625" style="2" customWidth="1"/>
    <col min="264" max="266" width="10.625" style="2" customWidth="1"/>
    <col min="267" max="268" width="15.625" style="2" customWidth="1"/>
    <col min="269" max="513" width="9" style="2"/>
    <col min="514" max="514" width="1.625" style="2" customWidth="1"/>
    <col min="515" max="516" width="15.625" style="2" customWidth="1"/>
    <col min="517" max="518" width="10.625" style="2" customWidth="1"/>
    <col min="519" max="519" width="15.625" style="2" customWidth="1"/>
    <col min="520" max="522" width="10.625" style="2" customWidth="1"/>
    <col min="523" max="524" width="15.625" style="2" customWidth="1"/>
    <col min="525" max="769" width="9" style="2"/>
    <col min="770" max="770" width="1.625" style="2" customWidth="1"/>
    <col min="771" max="772" width="15.625" style="2" customWidth="1"/>
    <col min="773" max="774" width="10.625" style="2" customWidth="1"/>
    <col min="775" max="775" width="15.625" style="2" customWidth="1"/>
    <col min="776" max="778" width="10.625" style="2" customWidth="1"/>
    <col min="779" max="780" width="15.625" style="2" customWidth="1"/>
    <col min="781" max="1025" width="9" style="2"/>
    <col min="1026" max="1026" width="1.625" style="2" customWidth="1"/>
    <col min="1027" max="1028" width="15.625" style="2" customWidth="1"/>
    <col min="1029" max="1030" width="10.625" style="2" customWidth="1"/>
    <col min="1031" max="1031" width="15.625" style="2" customWidth="1"/>
    <col min="1032" max="1034" width="10.625" style="2" customWidth="1"/>
    <col min="1035" max="1036" width="15.625" style="2" customWidth="1"/>
    <col min="1037" max="1281" width="9" style="2"/>
    <col min="1282" max="1282" width="1.625" style="2" customWidth="1"/>
    <col min="1283" max="1284" width="15.625" style="2" customWidth="1"/>
    <col min="1285" max="1286" width="10.625" style="2" customWidth="1"/>
    <col min="1287" max="1287" width="15.625" style="2" customWidth="1"/>
    <col min="1288" max="1290" width="10.625" style="2" customWidth="1"/>
    <col min="1291" max="1292" width="15.625" style="2" customWidth="1"/>
    <col min="1293" max="1537" width="9" style="2"/>
    <col min="1538" max="1538" width="1.625" style="2" customWidth="1"/>
    <col min="1539" max="1540" width="15.625" style="2" customWidth="1"/>
    <col min="1541" max="1542" width="10.625" style="2" customWidth="1"/>
    <col min="1543" max="1543" width="15.625" style="2" customWidth="1"/>
    <col min="1544" max="1546" width="10.625" style="2" customWidth="1"/>
    <col min="1547" max="1548" width="15.625" style="2" customWidth="1"/>
    <col min="1549" max="1793" width="9" style="2"/>
    <col min="1794" max="1794" width="1.625" style="2" customWidth="1"/>
    <col min="1795" max="1796" width="15.625" style="2" customWidth="1"/>
    <col min="1797" max="1798" width="10.625" style="2" customWidth="1"/>
    <col min="1799" max="1799" width="15.625" style="2" customWidth="1"/>
    <col min="1800" max="1802" width="10.625" style="2" customWidth="1"/>
    <col min="1803" max="1804" width="15.625" style="2" customWidth="1"/>
    <col min="1805" max="2049" width="9" style="2"/>
    <col min="2050" max="2050" width="1.625" style="2" customWidth="1"/>
    <col min="2051" max="2052" width="15.625" style="2" customWidth="1"/>
    <col min="2053" max="2054" width="10.625" style="2" customWidth="1"/>
    <col min="2055" max="2055" width="15.625" style="2" customWidth="1"/>
    <col min="2056" max="2058" width="10.625" style="2" customWidth="1"/>
    <col min="2059" max="2060" width="15.625" style="2" customWidth="1"/>
    <col min="2061" max="2305" width="9" style="2"/>
    <col min="2306" max="2306" width="1.625" style="2" customWidth="1"/>
    <col min="2307" max="2308" width="15.625" style="2" customWidth="1"/>
    <col min="2309" max="2310" width="10.625" style="2" customWidth="1"/>
    <col min="2311" max="2311" width="15.625" style="2" customWidth="1"/>
    <col min="2312" max="2314" width="10.625" style="2" customWidth="1"/>
    <col min="2315" max="2316" width="15.625" style="2" customWidth="1"/>
    <col min="2317" max="2561" width="9" style="2"/>
    <col min="2562" max="2562" width="1.625" style="2" customWidth="1"/>
    <col min="2563" max="2564" width="15.625" style="2" customWidth="1"/>
    <col min="2565" max="2566" width="10.625" style="2" customWidth="1"/>
    <col min="2567" max="2567" width="15.625" style="2" customWidth="1"/>
    <col min="2568" max="2570" width="10.625" style="2" customWidth="1"/>
    <col min="2571" max="2572" width="15.625" style="2" customWidth="1"/>
    <col min="2573" max="2817" width="9" style="2"/>
    <col min="2818" max="2818" width="1.625" style="2" customWidth="1"/>
    <col min="2819" max="2820" width="15.625" style="2" customWidth="1"/>
    <col min="2821" max="2822" width="10.625" style="2" customWidth="1"/>
    <col min="2823" max="2823" width="15.625" style="2" customWidth="1"/>
    <col min="2824" max="2826" width="10.625" style="2" customWidth="1"/>
    <col min="2827" max="2828" width="15.625" style="2" customWidth="1"/>
    <col min="2829" max="3073" width="9" style="2"/>
    <col min="3074" max="3074" width="1.625" style="2" customWidth="1"/>
    <col min="3075" max="3076" width="15.625" style="2" customWidth="1"/>
    <col min="3077" max="3078" width="10.625" style="2" customWidth="1"/>
    <col min="3079" max="3079" width="15.625" style="2" customWidth="1"/>
    <col min="3080" max="3082" width="10.625" style="2" customWidth="1"/>
    <col min="3083" max="3084" width="15.625" style="2" customWidth="1"/>
    <col min="3085" max="3329" width="9" style="2"/>
    <col min="3330" max="3330" width="1.625" style="2" customWidth="1"/>
    <col min="3331" max="3332" width="15.625" style="2" customWidth="1"/>
    <col min="3333" max="3334" width="10.625" style="2" customWidth="1"/>
    <col min="3335" max="3335" width="15.625" style="2" customWidth="1"/>
    <col min="3336" max="3338" width="10.625" style="2" customWidth="1"/>
    <col min="3339" max="3340" width="15.625" style="2" customWidth="1"/>
    <col min="3341" max="3585" width="9" style="2"/>
    <col min="3586" max="3586" width="1.625" style="2" customWidth="1"/>
    <col min="3587" max="3588" width="15.625" style="2" customWidth="1"/>
    <col min="3589" max="3590" width="10.625" style="2" customWidth="1"/>
    <col min="3591" max="3591" width="15.625" style="2" customWidth="1"/>
    <col min="3592" max="3594" width="10.625" style="2" customWidth="1"/>
    <col min="3595" max="3596" width="15.625" style="2" customWidth="1"/>
    <col min="3597" max="3841" width="9" style="2"/>
    <col min="3842" max="3842" width="1.625" style="2" customWidth="1"/>
    <col min="3843" max="3844" width="15.625" style="2" customWidth="1"/>
    <col min="3845" max="3846" width="10.625" style="2" customWidth="1"/>
    <col min="3847" max="3847" width="15.625" style="2" customWidth="1"/>
    <col min="3848" max="3850" width="10.625" style="2" customWidth="1"/>
    <col min="3851" max="3852" width="15.625" style="2" customWidth="1"/>
    <col min="3853" max="4097" width="9" style="2"/>
    <col min="4098" max="4098" width="1.625" style="2" customWidth="1"/>
    <col min="4099" max="4100" width="15.625" style="2" customWidth="1"/>
    <col min="4101" max="4102" width="10.625" style="2" customWidth="1"/>
    <col min="4103" max="4103" width="15.625" style="2" customWidth="1"/>
    <col min="4104" max="4106" width="10.625" style="2" customWidth="1"/>
    <col min="4107" max="4108" width="15.625" style="2" customWidth="1"/>
    <col min="4109" max="4353" width="9" style="2"/>
    <col min="4354" max="4354" width="1.625" style="2" customWidth="1"/>
    <col min="4355" max="4356" width="15.625" style="2" customWidth="1"/>
    <col min="4357" max="4358" width="10.625" style="2" customWidth="1"/>
    <col min="4359" max="4359" width="15.625" style="2" customWidth="1"/>
    <col min="4360" max="4362" width="10.625" style="2" customWidth="1"/>
    <col min="4363" max="4364" width="15.625" style="2" customWidth="1"/>
    <col min="4365" max="4609" width="9" style="2"/>
    <col min="4610" max="4610" width="1.625" style="2" customWidth="1"/>
    <col min="4611" max="4612" width="15.625" style="2" customWidth="1"/>
    <col min="4613" max="4614" width="10.625" style="2" customWidth="1"/>
    <col min="4615" max="4615" width="15.625" style="2" customWidth="1"/>
    <col min="4616" max="4618" width="10.625" style="2" customWidth="1"/>
    <col min="4619" max="4620" width="15.625" style="2" customWidth="1"/>
    <col min="4621" max="4865" width="9" style="2"/>
    <col min="4866" max="4866" width="1.625" style="2" customWidth="1"/>
    <col min="4867" max="4868" width="15.625" style="2" customWidth="1"/>
    <col min="4869" max="4870" width="10.625" style="2" customWidth="1"/>
    <col min="4871" max="4871" width="15.625" style="2" customWidth="1"/>
    <col min="4872" max="4874" width="10.625" style="2" customWidth="1"/>
    <col min="4875" max="4876" width="15.625" style="2" customWidth="1"/>
    <col min="4877" max="5121" width="9" style="2"/>
    <col min="5122" max="5122" width="1.625" style="2" customWidth="1"/>
    <col min="5123" max="5124" width="15.625" style="2" customWidth="1"/>
    <col min="5125" max="5126" width="10.625" style="2" customWidth="1"/>
    <col min="5127" max="5127" width="15.625" style="2" customWidth="1"/>
    <col min="5128" max="5130" width="10.625" style="2" customWidth="1"/>
    <col min="5131" max="5132" width="15.625" style="2" customWidth="1"/>
    <col min="5133" max="5377" width="9" style="2"/>
    <col min="5378" max="5378" width="1.625" style="2" customWidth="1"/>
    <col min="5379" max="5380" width="15.625" style="2" customWidth="1"/>
    <col min="5381" max="5382" width="10.625" style="2" customWidth="1"/>
    <col min="5383" max="5383" width="15.625" style="2" customWidth="1"/>
    <col min="5384" max="5386" width="10.625" style="2" customWidth="1"/>
    <col min="5387" max="5388" width="15.625" style="2" customWidth="1"/>
    <col min="5389" max="5633" width="9" style="2"/>
    <col min="5634" max="5634" width="1.625" style="2" customWidth="1"/>
    <col min="5635" max="5636" width="15.625" style="2" customWidth="1"/>
    <col min="5637" max="5638" width="10.625" style="2" customWidth="1"/>
    <col min="5639" max="5639" width="15.625" style="2" customWidth="1"/>
    <col min="5640" max="5642" width="10.625" style="2" customWidth="1"/>
    <col min="5643" max="5644" width="15.625" style="2" customWidth="1"/>
    <col min="5645" max="5889" width="9" style="2"/>
    <col min="5890" max="5890" width="1.625" style="2" customWidth="1"/>
    <col min="5891" max="5892" width="15.625" style="2" customWidth="1"/>
    <col min="5893" max="5894" width="10.625" style="2" customWidth="1"/>
    <col min="5895" max="5895" width="15.625" style="2" customWidth="1"/>
    <col min="5896" max="5898" width="10.625" style="2" customWidth="1"/>
    <col min="5899" max="5900" width="15.625" style="2" customWidth="1"/>
    <col min="5901" max="6145" width="9" style="2"/>
    <col min="6146" max="6146" width="1.625" style="2" customWidth="1"/>
    <col min="6147" max="6148" width="15.625" style="2" customWidth="1"/>
    <col min="6149" max="6150" width="10.625" style="2" customWidth="1"/>
    <col min="6151" max="6151" width="15.625" style="2" customWidth="1"/>
    <col min="6152" max="6154" width="10.625" style="2" customWidth="1"/>
    <col min="6155" max="6156" width="15.625" style="2" customWidth="1"/>
    <col min="6157" max="6401" width="9" style="2"/>
    <col min="6402" max="6402" width="1.625" style="2" customWidth="1"/>
    <col min="6403" max="6404" width="15.625" style="2" customWidth="1"/>
    <col min="6405" max="6406" width="10.625" style="2" customWidth="1"/>
    <col min="6407" max="6407" width="15.625" style="2" customWidth="1"/>
    <col min="6408" max="6410" width="10.625" style="2" customWidth="1"/>
    <col min="6411" max="6412" width="15.625" style="2" customWidth="1"/>
    <col min="6413" max="6657" width="9" style="2"/>
    <col min="6658" max="6658" width="1.625" style="2" customWidth="1"/>
    <col min="6659" max="6660" width="15.625" style="2" customWidth="1"/>
    <col min="6661" max="6662" width="10.625" style="2" customWidth="1"/>
    <col min="6663" max="6663" width="15.625" style="2" customWidth="1"/>
    <col min="6664" max="6666" width="10.625" style="2" customWidth="1"/>
    <col min="6667" max="6668" width="15.625" style="2" customWidth="1"/>
    <col min="6669" max="6913" width="9" style="2"/>
    <col min="6914" max="6914" width="1.625" style="2" customWidth="1"/>
    <col min="6915" max="6916" width="15.625" style="2" customWidth="1"/>
    <col min="6917" max="6918" width="10.625" style="2" customWidth="1"/>
    <col min="6919" max="6919" width="15.625" style="2" customWidth="1"/>
    <col min="6920" max="6922" width="10.625" style="2" customWidth="1"/>
    <col min="6923" max="6924" width="15.625" style="2" customWidth="1"/>
    <col min="6925" max="7169" width="9" style="2"/>
    <col min="7170" max="7170" width="1.625" style="2" customWidth="1"/>
    <col min="7171" max="7172" width="15.625" style="2" customWidth="1"/>
    <col min="7173" max="7174" width="10.625" style="2" customWidth="1"/>
    <col min="7175" max="7175" width="15.625" style="2" customWidth="1"/>
    <col min="7176" max="7178" width="10.625" style="2" customWidth="1"/>
    <col min="7179" max="7180" width="15.625" style="2" customWidth="1"/>
    <col min="7181" max="7425" width="9" style="2"/>
    <col min="7426" max="7426" width="1.625" style="2" customWidth="1"/>
    <col min="7427" max="7428" width="15.625" style="2" customWidth="1"/>
    <col min="7429" max="7430" width="10.625" style="2" customWidth="1"/>
    <col min="7431" max="7431" width="15.625" style="2" customWidth="1"/>
    <col min="7432" max="7434" width="10.625" style="2" customWidth="1"/>
    <col min="7435" max="7436" width="15.625" style="2" customWidth="1"/>
    <col min="7437" max="7681" width="9" style="2"/>
    <col min="7682" max="7682" width="1.625" style="2" customWidth="1"/>
    <col min="7683" max="7684" width="15.625" style="2" customWidth="1"/>
    <col min="7685" max="7686" width="10.625" style="2" customWidth="1"/>
    <col min="7687" max="7687" width="15.625" style="2" customWidth="1"/>
    <col min="7688" max="7690" width="10.625" style="2" customWidth="1"/>
    <col min="7691" max="7692" width="15.625" style="2" customWidth="1"/>
    <col min="7693" max="7937" width="9" style="2"/>
    <col min="7938" max="7938" width="1.625" style="2" customWidth="1"/>
    <col min="7939" max="7940" width="15.625" style="2" customWidth="1"/>
    <col min="7941" max="7942" width="10.625" style="2" customWidth="1"/>
    <col min="7943" max="7943" width="15.625" style="2" customWidth="1"/>
    <col min="7944" max="7946" width="10.625" style="2" customWidth="1"/>
    <col min="7947" max="7948" width="15.625" style="2" customWidth="1"/>
    <col min="7949" max="8193" width="9" style="2"/>
    <col min="8194" max="8194" width="1.625" style="2" customWidth="1"/>
    <col min="8195" max="8196" width="15.625" style="2" customWidth="1"/>
    <col min="8197" max="8198" width="10.625" style="2" customWidth="1"/>
    <col min="8199" max="8199" width="15.625" style="2" customWidth="1"/>
    <col min="8200" max="8202" width="10.625" style="2" customWidth="1"/>
    <col min="8203" max="8204" width="15.625" style="2" customWidth="1"/>
    <col min="8205" max="8449" width="9" style="2"/>
    <col min="8450" max="8450" width="1.625" style="2" customWidth="1"/>
    <col min="8451" max="8452" width="15.625" style="2" customWidth="1"/>
    <col min="8453" max="8454" width="10.625" style="2" customWidth="1"/>
    <col min="8455" max="8455" width="15.625" style="2" customWidth="1"/>
    <col min="8456" max="8458" width="10.625" style="2" customWidth="1"/>
    <col min="8459" max="8460" width="15.625" style="2" customWidth="1"/>
    <col min="8461" max="8705" width="9" style="2"/>
    <col min="8706" max="8706" width="1.625" style="2" customWidth="1"/>
    <col min="8707" max="8708" width="15.625" style="2" customWidth="1"/>
    <col min="8709" max="8710" width="10.625" style="2" customWidth="1"/>
    <col min="8711" max="8711" width="15.625" style="2" customWidth="1"/>
    <col min="8712" max="8714" width="10.625" style="2" customWidth="1"/>
    <col min="8715" max="8716" width="15.625" style="2" customWidth="1"/>
    <col min="8717" max="8961" width="9" style="2"/>
    <col min="8962" max="8962" width="1.625" style="2" customWidth="1"/>
    <col min="8963" max="8964" width="15.625" style="2" customWidth="1"/>
    <col min="8965" max="8966" width="10.625" style="2" customWidth="1"/>
    <col min="8967" max="8967" width="15.625" style="2" customWidth="1"/>
    <col min="8968" max="8970" width="10.625" style="2" customWidth="1"/>
    <col min="8971" max="8972" width="15.625" style="2" customWidth="1"/>
    <col min="8973" max="9217" width="9" style="2"/>
    <col min="9218" max="9218" width="1.625" style="2" customWidth="1"/>
    <col min="9219" max="9220" width="15.625" style="2" customWidth="1"/>
    <col min="9221" max="9222" width="10.625" style="2" customWidth="1"/>
    <col min="9223" max="9223" width="15.625" style="2" customWidth="1"/>
    <col min="9224" max="9226" width="10.625" style="2" customWidth="1"/>
    <col min="9227" max="9228" width="15.625" style="2" customWidth="1"/>
    <col min="9229" max="9473" width="9" style="2"/>
    <col min="9474" max="9474" width="1.625" style="2" customWidth="1"/>
    <col min="9475" max="9476" width="15.625" style="2" customWidth="1"/>
    <col min="9477" max="9478" width="10.625" style="2" customWidth="1"/>
    <col min="9479" max="9479" width="15.625" style="2" customWidth="1"/>
    <col min="9480" max="9482" width="10.625" style="2" customWidth="1"/>
    <col min="9483" max="9484" width="15.625" style="2" customWidth="1"/>
    <col min="9485" max="9729" width="9" style="2"/>
    <col min="9730" max="9730" width="1.625" style="2" customWidth="1"/>
    <col min="9731" max="9732" width="15.625" style="2" customWidth="1"/>
    <col min="9733" max="9734" width="10.625" style="2" customWidth="1"/>
    <col min="9735" max="9735" width="15.625" style="2" customWidth="1"/>
    <col min="9736" max="9738" width="10.625" style="2" customWidth="1"/>
    <col min="9739" max="9740" width="15.625" style="2" customWidth="1"/>
    <col min="9741" max="9985" width="9" style="2"/>
    <col min="9986" max="9986" width="1.625" style="2" customWidth="1"/>
    <col min="9987" max="9988" width="15.625" style="2" customWidth="1"/>
    <col min="9989" max="9990" width="10.625" style="2" customWidth="1"/>
    <col min="9991" max="9991" width="15.625" style="2" customWidth="1"/>
    <col min="9992" max="9994" width="10.625" style="2" customWidth="1"/>
    <col min="9995" max="9996" width="15.625" style="2" customWidth="1"/>
    <col min="9997" max="10241" width="9" style="2"/>
    <col min="10242" max="10242" width="1.625" style="2" customWidth="1"/>
    <col min="10243" max="10244" width="15.625" style="2" customWidth="1"/>
    <col min="10245" max="10246" width="10.625" style="2" customWidth="1"/>
    <col min="10247" max="10247" width="15.625" style="2" customWidth="1"/>
    <col min="10248" max="10250" width="10.625" style="2" customWidth="1"/>
    <col min="10251" max="10252" width="15.625" style="2" customWidth="1"/>
    <col min="10253" max="10497" width="9" style="2"/>
    <col min="10498" max="10498" width="1.625" style="2" customWidth="1"/>
    <col min="10499" max="10500" width="15.625" style="2" customWidth="1"/>
    <col min="10501" max="10502" width="10.625" style="2" customWidth="1"/>
    <col min="10503" max="10503" width="15.625" style="2" customWidth="1"/>
    <col min="10504" max="10506" width="10.625" style="2" customWidth="1"/>
    <col min="10507" max="10508" width="15.625" style="2" customWidth="1"/>
    <col min="10509" max="10753" width="9" style="2"/>
    <col min="10754" max="10754" width="1.625" style="2" customWidth="1"/>
    <col min="10755" max="10756" width="15.625" style="2" customWidth="1"/>
    <col min="10757" max="10758" width="10.625" style="2" customWidth="1"/>
    <col min="10759" max="10759" width="15.625" style="2" customWidth="1"/>
    <col min="10760" max="10762" width="10.625" style="2" customWidth="1"/>
    <col min="10763" max="10764" width="15.625" style="2" customWidth="1"/>
    <col min="10765" max="11009" width="9" style="2"/>
    <col min="11010" max="11010" width="1.625" style="2" customWidth="1"/>
    <col min="11011" max="11012" width="15.625" style="2" customWidth="1"/>
    <col min="11013" max="11014" width="10.625" style="2" customWidth="1"/>
    <col min="11015" max="11015" width="15.625" style="2" customWidth="1"/>
    <col min="11016" max="11018" width="10.625" style="2" customWidth="1"/>
    <col min="11019" max="11020" width="15.625" style="2" customWidth="1"/>
    <col min="11021" max="11265" width="9" style="2"/>
    <col min="11266" max="11266" width="1.625" style="2" customWidth="1"/>
    <col min="11267" max="11268" width="15.625" style="2" customWidth="1"/>
    <col min="11269" max="11270" width="10.625" style="2" customWidth="1"/>
    <col min="11271" max="11271" width="15.625" style="2" customWidth="1"/>
    <col min="11272" max="11274" width="10.625" style="2" customWidth="1"/>
    <col min="11275" max="11276" width="15.625" style="2" customWidth="1"/>
    <col min="11277" max="11521" width="9" style="2"/>
    <col min="11522" max="11522" width="1.625" style="2" customWidth="1"/>
    <col min="11523" max="11524" width="15.625" style="2" customWidth="1"/>
    <col min="11525" max="11526" width="10.625" style="2" customWidth="1"/>
    <col min="11527" max="11527" width="15.625" style="2" customWidth="1"/>
    <col min="11528" max="11530" width="10.625" style="2" customWidth="1"/>
    <col min="11531" max="11532" width="15.625" style="2" customWidth="1"/>
    <col min="11533" max="11777" width="9" style="2"/>
    <col min="11778" max="11778" width="1.625" style="2" customWidth="1"/>
    <col min="11779" max="11780" width="15.625" style="2" customWidth="1"/>
    <col min="11781" max="11782" width="10.625" style="2" customWidth="1"/>
    <col min="11783" max="11783" width="15.625" style="2" customWidth="1"/>
    <col min="11784" max="11786" width="10.625" style="2" customWidth="1"/>
    <col min="11787" max="11788" width="15.625" style="2" customWidth="1"/>
    <col min="11789" max="12033" width="9" style="2"/>
    <col min="12034" max="12034" width="1.625" style="2" customWidth="1"/>
    <col min="12035" max="12036" width="15.625" style="2" customWidth="1"/>
    <col min="12037" max="12038" width="10.625" style="2" customWidth="1"/>
    <col min="12039" max="12039" width="15.625" style="2" customWidth="1"/>
    <col min="12040" max="12042" width="10.625" style="2" customWidth="1"/>
    <col min="12043" max="12044" width="15.625" style="2" customWidth="1"/>
    <col min="12045" max="12289" width="9" style="2"/>
    <col min="12290" max="12290" width="1.625" style="2" customWidth="1"/>
    <col min="12291" max="12292" width="15.625" style="2" customWidth="1"/>
    <col min="12293" max="12294" width="10.625" style="2" customWidth="1"/>
    <col min="12295" max="12295" width="15.625" style="2" customWidth="1"/>
    <col min="12296" max="12298" width="10.625" style="2" customWidth="1"/>
    <col min="12299" max="12300" width="15.625" style="2" customWidth="1"/>
    <col min="12301" max="12545" width="9" style="2"/>
    <col min="12546" max="12546" width="1.625" style="2" customWidth="1"/>
    <col min="12547" max="12548" width="15.625" style="2" customWidth="1"/>
    <col min="12549" max="12550" width="10.625" style="2" customWidth="1"/>
    <col min="12551" max="12551" width="15.625" style="2" customWidth="1"/>
    <col min="12552" max="12554" width="10.625" style="2" customWidth="1"/>
    <col min="12555" max="12556" width="15.625" style="2" customWidth="1"/>
    <col min="12557" max="12801" width="9" style="2"/>
    <col min="12802" max="12802" width="1.625" style="2" customWidth="1"/>
    <col min="12803" max="12804" width="15.625" style="2" customWidth="1"/>
    <col min="12805" max="12806" width="10.625" style="2" customWidth="1"/>
    <col min="12807" max="12807" width="15.625" style="2" customWidth="1"/>
    <col min="12808" max="12810" width="10.625" style="2" customWidth="1"/>
    <col min="12811" max="12812" width="15.625" style="2" customWidth="1"/>
    <col min="12813" max="13057" width="9" style="2"/>
    <col min="13058" max="13058" width="1.625" style="2" customWidth="1"/>
    <col min="13059" max="13060" width="15.625" style="2" customWidth="1"/>
    <col min="13061" max="13062" width="10.625" style="2" customWidth="1"/>
    <col min="13063" max="13063" width="15.625" style="2" customWidth="1"/>
    <col min="13064" max="13066" width="10.625" style="2" customWidth="1"/>
    <col min="13067" max="13068" width="15.625" style="2" customWidth="1"/>
    <col min="13069" max="13313" width="9" style="2"/>
    <col min="13314" max="13314" width="1.625" style="2" customWidth="1"/>
    <col min="13315" max="13316" width="15.625" style="2" customWidth="1"/>
    <col min="13317" max="13318" width="10.625" style="2" customWidth="1"/>
    <col min="13319" max="13319" width="15.625" style="2" customWidth="1"/>
    <col min="13320" max="13322" width="10.625" style="2" customWidth="1"/>
    <col min="13323" max="13324" width="15.625" style="2" customWidth="1"/>
    <col min="13325" max="13569" width="9" style="2"/>
    <col min="13570" max="13570" width="1.625" style="2" customWidth="1"/>
    <col min="13571" max="13572" width="15.625" style="2" customWidth="1"/>
    <col min="13573" max="13574" width="10.625" style="2" customWidth="1"/>
    <col min="13575" max="13575" width="15.625" style="2" customWidth="1"/>
    <col min="13576" max="13578" width="10.625" style="2" customWidth="1"/>
    <col min="13579" max="13580" width="15.625" style="2" customWidth="1"/>
    <col min="13581" max="13825" width="9" style="2"/>
    <col min="13826" max="13826" width="1.625" style="2" customWidth="1"/>
    <col min="13827" max="13828" width="15.625" style="2" customWidth="1"/>
    <col min="13829" max="13830" width="10.625" style="2" customWidth="1"/>
    <col min="13831" max="13831" width="15.625" style="2" customWidth="1"/>
    <col min="13832" max="13834" width="10.625" style="2" customWidth="1"/>
    <col min="13835" max="13836" width="15.625" style="2" customWidth="1"/>
    <col min="13837" max="14081" width="9" style="2"/>
    <col min="14082" max="14082" width="1.625" style="2" customWidth="1"/>
    <col min="14083" max="14084" width="15.625" style="2" customWidth="1"/>
    <col min="14085" max="14086" width="10.625" style="2" customWidth="1"/>
    <col min="14087" max="14087" width="15.625" style="2" customWidth="1"/>
    <col min="14088" max="14090" width="10.625" style="2" customWidth="1"/>
    <col min="14091" max="14092" width="15.625" style="2" customWidth="1"/>
    <col min="14093" max="14337" width="9" style="2"/>
    <col min="14338" max="14338" width="1.625" style="2" customWidth="1"/>
    <col min="14339" max="14340" width="15.625" style="2" customWidth="1"/>
    <col min="14341" max="14342" width="10.625" style="2" customWidth="1"/>
    <col min="14343" max="14343" width="15.625" style="2" customWidth="1"/>
    <col min="14344" max="14346" width="10.625" style="2" customWidth="1"/>
    <col min="14347" max="14348" width="15.625" style="2" customWidth="1"/>
    <col min="14349" max="14593" width="9" style="2"/>
    <col min="14594" max="14594" width="1.625" style="2" customWidth="1"/>
    <col min="14595" max="14596" width="15.625" style="2" customWidth="1"/>
    <col min="14597" max="14598" width="10.625" style="2" customWidth="1"/>
    <col min="14599" max="14599" width="15.625" style="2" customWidth="1"/>
    <col min="14600" max="14602" width="10.625" style="2" customWidth="1"/>
    <col min="14603" max="14604" width="15.625" style="2" customWidth="1"/>
    <col min="14605" max="14849" width="9" style="2"/>
    <col min="14850" max="14850" width="1.625" style="2" customWidth="1"/>
    <col min="14851" max="14852" width="15.625" style="2" customWidth="1"/>
    <col min="14853" max="14854" width="10.625" style="2" customWidth="1"/>
    <col min="14855" max="14855" width="15.625" style="2" customWidth="1"/>
    <col min="14856" max="14858" width="10.625" style="2" customWidth="1"/>
    <col min="14859" max="14860" width="15.625" style="2" customWidth="1"/>
    <col min="14861" max="15105" width="9" style="2"/>
    <col min="15106" max="15106" width="1.625" style="2" customWidth="1"/>
    <col min="15107" max="15108" width="15.625" style="2" customWidth="1"/>
    <col min="15109" max="15110" width="10.625" style="2" customWidth="1"/>
    <col min="15111" max="15111" width="15.625" style="2" customWidth="1"/>
    <col min="15112" max="15114" width="10.625" style="2" customWidth="1"/>
    <col min="15115" max="15116" width="15.625" style="2" customWidth="1"/>
    <col min="15117" max="15361" width="9" style="2"/>
    <col min="15362" max="15362" width="1.625" style="2" customWidth="1"/>
    <col min="15363" max="15364" width="15.625" style="2" customWidth="1"/>
    <col min="15365" max="15366" width="10.625" style="2" customWidth="1"/>
    <col min="15367" max="15367" width="15.625" style="2" customWidth="1"/>
    <col min="15368" max="15370" width="10.625" style="2" customWidth="1"/>
    <col min="15371" max="15372" width="15.625" style="2" customWidth="1"/>
    <col min="15373" max="15617" width="9" style="2"/>
    <col min="15618" max="15618" width="1.625" style="2" customWidth="1"/>
    <col min="15619" max="15620" width="15.625" style="2" customWidth="1"/>
    <col min="15621" max="15622" width="10.625" style="2" customWidth="1"/>
    <col min="15623" max="15623" width="15.625" style="2" customWidth="1"/>
    <col min="15624" max="15626" width="10.625" style="2" customWidth="1"/>
    <col min="15627" max="15628" width="15.625" style="2" customWidth="1"/>
    <col min="15629" max="15873" width="9" style="2"/>
    <col min="15874" max="15874" width="1.625" style="2" customWidth="1"/>
    <col min="15875" max="15876" width="15.625" style="2" customWidth="1"/>
    <col min="15877" max="15878" width="10.625" style="2" customWidth="1"/>
    <col min="15879" max="15879" width="15.625" style="2" customWidth="1"/>
    <col min="15880" max="15882" width="10.625" style="2" customWidth="1"/>
    <col min="15883" max="15884" width="15.625" style="2" customWidth="1"/>
    <col min="15885" max="16129" width="9" style="2"/>
    <col min="16130" max="16130" width="1.625" style="2" customWidth="1"/>
    <col min="16131" max="16132" width="15.625" style="2" customWidth="1"/>
    <col min="16133" max="16134" width="10.625" style="2" customWidth="1"/>
    <col min="16135" max="16135" width="15.625" style="2" customWidth="1"/>
    <col min="16136" max="16138" width="10.625" style="2" customWidth="1"/>
    <col min="16139" max="16140" width="15.625" style="2" customWidth="1"/>
    <col min="16141" max="16384" width="9" style="2"/>
  </cols>
  <sheetData>
    <row r="1" spans="1:13" ht="22.5" customHeight="1">
      <c r="B1" s="5" t="s">
        <v>126</v>
      </c>
      <c r="C1" s="32"/>
      <c r="D1" s="22"/>
      <c r="E1" s="22"/>
      <c r="F1" s="22"/>
      <c r="G1" s="22"/>
      <c r="H1" s="22"/>
      <c r="I1" s="22"/>
      <c r="J1" s="22"/>
      <c r="K1" s="22"/>
      <c r="L1" s="22"/>
    </row>
    <row r="2" spans="1:13" ht="22.5" customHeight="1">
      <c r="B2" s="32"/>
      <c r="C2" s="32"/>
      <c r="D2" s="32"/>
      <c r="E2" s="32"/>
      <c r="F2" s="40" t="s">
        <v>189</v>
      </c>
      <c r="G2" s="32" t="s">
        <v>125</v>
      </c>
      <c r="H2" s="32"/>
      <c r="I2" s="32"/>
      <c r="J2" s="32"/>
      <c r="K2" s="32"/>
      <c r="L2" s="32"/>
    </row>
    <row r="3" spans="1:13" ht="22.5" customHeight="1">
      <c r="B3" s="3"/>
      <c r="C3" s="3"/>
      <c r="D3" s="3"/>
      <c r="E3" s="3"/>
      <c r="F3" s="3"/>
      <c r="G3" s="3"/>
      <c r="H3" s="3"/>
      <c r="I3" s="3"/>
      <c r="J3" s="3"/>
      <c r="K3" s="98"/>
      <c r="L3" s="98"/>
      <c r="M3" s="98"/>
    </row>
    <row r="4" spans="1:13" ht="22.5" customHeight="1">
      <c r="A4" s="22"/>
      <c r="B4" s="3"/>
      <c r="C4" s="3"/>
      <c r="D4" s="3"/>
      <c r="E4" s="3"/>
      <c r="F4" s="3"/>
      <c r="G4" s="3"/>
      <c r="H4" s="3"/>
      <c r="I4" s="32"/>
      <c r="J4" s="105" t="s">
        <v>114</v>
      </c>
      <c r="K4" s="316" t="s">
        <v>185</v>
      </c>
      <c r="L4" s="317"/>
    </row>
    <row r="5" spans="1:13" ht="22.5" customHeight="1" thickBot="1">
      <c r="B5" s="1"/>
      <c r="C5" s="1"/>
      <c r="D5" s="1"/>
      <c r="E5" s="1"/>
      <c r="F5" s="1"/>
      <c r="G5" s="1"/>
      <c r="H5" s="1"/>
      <c r="I5" s="1"/>
      <c r="J5" s="1"/>
      <c r="K5" s="311" t="s">
        <v>35</v>
      </c>
      <c r="L5" s="311"/>
    </row>
    <row r="6" spans="1:13" ht="45" customHeight="1" thickTop="1">
      <c r="B6" s="304" t="s">
        <v>0</v>
      </c>
      <c r="C6" s="304" t="s">
        <v>1</v>
      </c>
      <c r="D6" s="306" t="s">
        <v>2</v>
      </c>
      <c r="E6" s="307"/>
      <c r="F6" s="308"/>
      <c r="G6" s="306" t="s">
        <v>3</v>
      </c>
      <c r="H6" s="307"/>
      <c r="I6" s="307"/>
      <c r="J6" s="321"/>
      <c r="K6" s="16" t="s">
        <v>13</v>
      </c>
      <c r="L6" s="288" t="s">
        <v>4</v>
      </c>
    </row>
    <row r="7" spans="1:13" ht="45" customHeight="1">
      <c r="B7" s="305"/>
      <c r="C7" s="305"/>
      <c r="D7" s="17" t="s">
        <v>8</v>
      </c>
      <c r="E7" s="17" t="s">
        <v>5</v>
      </c>
      <c r="F7" s="17" t="s">
        <v>6</v>
      </c>
      <c r="G7" s="18" t="s">
        <v>7</v>
      </c>
      <c r="H7" s="17" t="s">
        <v>8</v>
      </c>
      <c r="I7" s="17" t="s">
        <v>105</v>
      </c>
      <c r="J7" s="19" t="s">
        <v>106</v>
      </c>
      <c r="K7" s="20" t="s">
        <v>106</v>
      </c>
      <c r="L7" s="290"/>
    </row>
    <row r="8" spans="1:13" ht="60" customHeight="1">
      <c r="B8" s="314" t="s">
        <v>90</v>
      </c>
      <c r="C8" s="60" t="s">
        <v>91</v>
      </c>
      <c r="D8" s="168">
        <v>1</v>
      </c>
      <c r="E8" s="51">
        <v>905000</v>
      </c>
      <c r="F8" s="51">
        <f>D8*E8</f>
        <v>905000</v>
      </c>
      <c r="G8" s="170" t="s">
        <v>212</v>
      </c>
      <c r="H8" s="169">
        <v>2</v>
      </c>
      <c r="I8" s="169">
        <v>500000</v>
      </c>
      <c r="J8" s="66">
        <f>H8*I8</f>
        <v>1000000</v>
      </c>
      <c r="K8" s="47">
        <f>ROUNDDOWN(MIN(F8,J8),-3)</f>
        <v>905000</v>
      </c>
      <c r="L8" s="54" t="s">
        <v>246</v>
      </c>
    </row>
    <row r="9" spans="1:13" ht="60" customHeight="1">
      <c r="B9" s="315"/>
      <c r="C9" s="60" t="s">
        <v>92</v>
      </c>
      <c r="D9" s="168">
        <v>3</v>
      </c>
      <c r="E9" s="51">
        <v>205000</v>
      </c>
      <c r="F9" s="70">
        <f>D9*E9</f>
        <v>615000</v>
      </c>
      <c r="G9" s="168" t="s">
        <v>213</v>
      </c>
      <c r="H9" s="70">
        <f>D9</f>
        <v>3</v>
      </c>
      <c r="I9" s="169">
        <v>204000</v>
      </c>
      <c r="J9" s="66">
        <f>H9*I9</f>
        <v>612000</v>
      </c>
      <c r="K9" s="47">
        <f>ROUNDDOWN(MIN(F9,J9),-3)</f>
        <v>612000</v>
      </c>
      <c r="L9" s="54" t="s">
        <v>246</v>
      </c>
    </row>
    <row r="10" spans="1:13" ht="60" customHeight="1">
      <c r="B10" s="315"/>
      <c r="C10" s="65" t="s">
        <v>93</v>
      </c>
      <c r="D10" s="168">
        <v>100</v>
      </c>
      <c r="E10" s="51">
        <v>3600</v>
      </c>
      <c r="F10" s="70">
        <f t="shared" ref="F10" si="0">D10*E10</f>
        <v>360000</v>
      </c>
      <c r="G10" s="168" t="s">
        <v>209</v>
      </c>
      <c r="H10" s="70">
        <f t="shared" ref="H10" si="1">D10</f>
        <v>100</v>
      </c>
      <c r="I10" s="221">
        <v>3600</v>
      </c>
      <c r="J10" s="66">
        <f>H10*I10</f>
        <v>360000</v>
      </c>
      <c r="K10" s="47">
        <f>ROUNDDOWN(MIN(F10,J10),-3)</f>
        <v>360000</v>
      </c>
      <c r="L10" s="54" t="s">
        <v>246</v>
      </c>
    </row>
    <row r="11" spans="1:13" ht="60" customHeight="1">
      <c r="B11" s="315"/>
      <c r="C11" s="60" t="s">
        <v>94</v>
      </c>
      <c r="D11" s="62"/>
      <c r="E11" s="51">
        <v>51400</v>
      </c>
      <c r="F11" s="70">
        <f t="shared" ref="F11" si="2">D11*E11</f>
        <v>0</v>
      </c>
      <c r="G11" s="62"/>
      <c r="H11" s="70">
        <f>D11</f>
        <v>0</v>
      </c>
      <c r="I11" s="45"/>
      <c r="J11" s="66">
        <f>H11*I11</f>
        <v>0</v>
      </c>
      <c r="K11" s="47">
        <f>ROUNDDOWN(MIN(F11,J11),-3)</f>
        <v>0</v>
      </c>
      <c r="L11" s="54"/>
    </row>
    <row r="12" spans="1:13" ht="60" customHeight="1">
      <c r="B12" s="315"/>
      <c r="C12" s="60" t="s">
        <v>214</v>
      </c>
      <c r="D12" s="168">
        <v>1</v>
      </c>
      <c r="E12" s="17" t="s">
        <v>15</v>
      </c>
      <c r="F12" s="169">
        <v>1000000</v>
      </c>
      <c r="G12" s="170" t="s">
        <v>210</v>
      </c>
      <c r="H12" s="70">
        <f>D12</f>
        <v>1</v>
      </c>
      <c r="I12" s="169">
        <v>1000000</v>
      </c>
      <c r="J12" s="101">
        <f>H12*I12</f>
        <v>1000000</v>
      </c>
      <c r="K12" s="47">
        <f>ROUNDDOWN(MIN(F12,J12),-3)</f>
        <v>1000000</v>
      </c>
      <c r="L12" s="54" t="s">
        <v>246</v>
      </c>
    </row>
    <row r="13" spans="1:13" ht="60" customHeight="1" thickBot="1">
      <c r="B13" s="21"/>
      <c r="C13" s="17" t="s">
        <v>9</v>
      </c>
      <c r="D13" s="93"/>
      <c r="E13" s="94"/>
      <c r="F13" s="88">
        <f>SUM(F8:F12)</f>
        <v>2880000</v>
      </c>
      <c r="G13" s="94"/>
      <c r="H13" s="93"/>
      <c r="I13" s="94"/>
      <c r="J13" s="89">
        <f>SUM(J8:J12)</f>
        <v>2972000</v>
      </c>
      <c r="K13" s="95">
        <f>SUM(K8:K12)</f>
        <v>2877000</v>
      </c>
      <c r="L13" s="96"/>
    </row>
    <row r="14" spans="1:13" ht="18.75" customHeight="1" thickTop="1">
      <c r="B14" s="1"/>
      <c r="C14" s="1"/>
      <c r="D14" s="1"/>
      <c r="E14" s="1"/>
      <c r="F14" s="1"/>
      <c r="G14" s="1"/>
      <c r="H14" s="1"/>
      <c r="I14" s="1"/>
      <c r="J14" s="1"/>
      <c r="K14" s="1"/>
      <c r="L14" s="1"/>
    </row>
    <row r="15" spans="1:13" ht="18.75" customHeight="1">
      <c r="B15" s="1" t="s">
        <v>111</v>
      </c>
      <c r="C15" s="1"/>
      <c r="D15" s="1"/>
      <c r="E15" s="1"/>
      <c r="F15" s="1"/>
      <c r="G15" s="1"/>
      <c r="H15" s="1"/>
      <c r="I15" s="1"/>
      <c r="J15" s="1"/>
      <c r="K15" s="1"/>
      <c r="L15" s="1"/>
    </row>
    <row r="18" spans="4:4">
      <c r="D18" s="1">
        <v>1</v>
      </c>
    </row>
  </sheetData>
  <mergeCells count="8">
    <mergeCell ref="B8:B12"/>
    <mergeCell ref="K4:L4"/>
    <mergeCell ref="K5:L5"/>
    <mergeCell ref="B6:B7"/>
    <mergeCell ref="C6:C7"/>
    <mergeCell ref="D6:F6"/>
    <mergeCell ref="G6:J6"/>
    <mergeCell ref="L6:L7"/>
  </mergeCells>
  <phoneticPr fontId="1"/>
  <dataValidations count="1">
    <dataValidation type="list" allowBlank="1" showInputMessage="1" showErrorMessage="1" sqref="D8" xr:uid="{00000000-0002-0000-0700-000000000000}">
      <formula1>$D$18</formula1>
    </dataValidation>
  </dataValidations>
  <pageMargins left="0.70866141732283472" right="0.70866141732283472" top="0.74803149606299213" bottom="0.74803149606299213" header="0.31496062992125984" footer="0.31496062992125984"/>
  <pageSetup paperSize="9" scale="50" orientation="landscape" cellComments="asDisplayed" horizontalDpi="1200" verticalDpi="1200"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B1:N26"/>
  <sheetViews>
    <sheetView view="pageBreakPreview" zoomScale="75" zoomScaleNormal="50" zoomScaleSheetLayoutView="75" workbookViewId="0">
      <selection activeCell="C26" sqref="C26"/>
    </sheetView>
  </sheetViews>
  <sheetFormatPr defaultRowHeight="14.25"/>
  <cols>
    <col min="1" max="1" width="5.875" style="1" customWidth="1"/>
    <col min="2" max="2" width="12.625" style="1" customWidth="1"/>
    <col min="3" max="3" width="30.375" style="1" customWidth="1"/>
    <col min="4" max="4" width="10.625" style="1" customWidth="1"/>
    <col min="5" max="6" width="25.375" style="1" customWidth="1"/>
    <col min="7" max="7" width="38.75" style="1" customWidth="1"/>
    <col min="8" max="8" width="25.625" style="1" customWidth="1"/>
    <col min="9" max="9" width="16.25" style="1" customWidth="1"/>
    <col min="10" max="10" width="24.125" style="1" customWidth="1"/>
    <col min="11" max="11" width="25.375" style="1" customWidth="1"/>
    <col min="12" max="12" width="23.5" style="1" customWidth="1"/>
    <col min="13" max="13" width="23.875" style="1" customWidth="1"/>
    <col min="14" max="258" width="9" style="1"/>
    <col min="259" max="259" width="1.625" style="1" customWidth="1"/>
    <col min="260" max="261" width="15.625" style="1" customWidth="1"/>
    <col min="262" max="263" width="10.625" style="1" customWidth="1"/>
    <col min="264" max="264" width="15.625" style="1" customWidth="1"/>
    <col min="265" max="267" width="10.625" style="1" customWidth="1"/>
    <col min="268" max="269" width="15.625" style="1" customWidth="1"/>
    <col min="270" max="514" width="9" style="1"/>
    <col min="515" max="515" width="1.625" style="1" customWidth="1"/>
    <col min="516" max="517" width="15.625" style="1" customWidth="1"/>
    <col min="518" max="519" width="10.625" style="1" customWidth="1"/>
    <col min="520" max="520" width="15.625" style="1" customWidth="1"/>
    <col min="521" max="523" width="10.625" style="1" customWidth="1"/>
    <col min="524" max="525" width="15.625" style="1" customWidth="1"/>
    <col min="526" max="770" width="9" style="1"/>
    <col min="771" max="771" width="1.625" style="1" customWidth="1"/>
    <col min="772" max="773" width="15.625" style="1" customWidth="1"/>
    <col min="774" max="775" width="10.625" style="1" customWidth="1"/>
    <col min="776" max="776" width="15.625" style="1" customWidth="1"/>
    <col min="777" max="779" width="10.625" style="1" customWidth="1"/>
    <col min="780" max="781" width="15.625" style="1" customWidth="1"/>
    <col min="782" max="1026" width="9" style="1"/>
    <col min="1027" max="1027" width="1.625" style="1" customWidth="1"/>
    <col min="1028" max="1029" width="15.625" style="1" customWidth="1"/>
    <col min="1030" max="1031" width="10.625" style="1" customWidth="1"/>
    <col min="1032" max="1032" width="15.625" style="1" customWidth="1"/>
    <col min="1033" max="1035" width="10.625" style="1" customWidth="1"/>
    <col min="1036" max="1037" width="15.625" style="1" customWidth="1"/>
    <col min="1038" max="1282" width="9" style="1"/>
    <col min="1283" max="1283" width="1.625" style="1" customWidth="1"/>
    <col min="1284" max="1285" width="15.625" style="1" customWidth="1"/>
    <col min="1286" max="1287" width="10.625" style="1" customWidth="1"/>
    <col min="1288" max="1288" width="15.625" style="1" customWidth="1"/>
    <col min="1289" max="1291" width="10.625" style="1" customWidth="1"/>
    <col min="1292" max="1293" width="15.625" style="1" customWidth="1"/>
    <col min="1294" max="1538" width="9" style="1"/>
    <col min="1539" max="1539" width="1.625" style="1" customWidth="1"/>
    <col min="1540" max="1541" width="15.625" style="1" customWidth="1"/>
    <col min="1542" max="1543" width="10.625" style="1" customWidth="1"/>
    <col min="1544" max="1544" width="15.625" style="1" customWidth="1"/>
    <col min="1545" max="1547" width="10.625" style="1" customWidth="1"/>
    <col min="1548" max="1549" width="15.625" style="1" customWidth="1"/>
    <col min="1550" max="1794" width="9" style="1"/>
    <col min="1795" max="1795" width="1.625" style="1" customWidth="1"/>
    <col min="1796" max="1797" width="15.625" style="1" customWidth="1"/>
    <col min="1798" max="1799" width="10.625" style="1" customWidth="1"/>
    <col min="1800" max="1800" width="15.625" style="1" customWidth="1"/>
    <col min="1801" max="1803" width="10.625" style="1" customWidth="1"/>
    <col min="1804" max="1805" width="15.625" style="1" customWidth="1"/>
    <col min="1806" max="2050" width="9" style="1"/>
    <col min="2051" max="2051" width="1.625" style="1" customWidth="1"/>
    <col min="2052" max="2053" width="15.625" style="1" customWidth="1"/>
    <col min="2054" max="2055" width="10.625" style="1" customWidth="1"/>
    <col min="2056" max="2056" width="15.625" style="1" customWidth="1"/>
    <col min="2057" max="2059" width="10.625" style="1" customWidth="1"/>
    <col min="2060" max="2061" width="15.625" style="1" customWidth="1"/>
    <col min="2062" max="2306" width="9" style="1"/>
    <col min="2307" max="2307" width="1.625" style="1" customWidth="1"/>
    <col min="2308" max="2309" width="15.625" style="1" customWidth="1"/>
    <col min="2310" max="2311" width="10.625" style="1" customWidth="1"/>
    <col min="2312" max="2312" width="15.625" style="1" customWidth="1"/>
    <col min="2313" max="2315" width="10.625" style="1" customWidth="1"/>
    <col min="2316" max="2317" width="15.625" style="1" customWidth="1"/>
    <col min="2318" max="2562" width="9" style="1"/>
    <col min="2563" max="2563" width="1.625" style="1" customWidth="1"/>
    <col min="2564" max="2565" width="15.625" style="1" customWidth="1"/>
    <col min="2566" max="2567" width="10.625" style="1" customWidth="1"/>
    <col min="2568" max="2568" width="15.625" style="1" customWidth="1"/>
    <col min="2569" max="2571" width="10.625" style="1" customWidth="1"/>
    <col min="2572" max="2573" width="15.625" style="1" customWidth="1"/>
    <col min="2574" max="2818" width="9" style="1"/>
    <col min="2819" max="2819" width="1.625" style="1" customWidth="1"/>
    <col min="2820" max="2821" width="15.625" style="1" customWidth="1"/>
    <col min="2822" max="2823" width="10.625" style="1" customWidth="1"/>
    <col min="2824" max="2824" width="15.625" style="1" customWidth="1"/>
    <col min="2825" max="2827" width="10.625" style="1" customWidth="1"/>
    <col min="2828" max="2829" width="15.625" style="1" customWidth="1"/>
    <col min="2830" max="3074" width="9" style="1"/>
    <col min="3075" max="3075" width="1.625" style="1" customWidth="1"/>
    <col min="3076" max="3077" width="15.625" style="1" customWidth="1"/>
    <col min="3078" max="3079" width="10.625" style="1" customWidth="1"/>
    <col min="3080" max="3080" width="15.625" style="1" customWidth="1"/>
    <col min="3081" max="3083" width="10.625" style="1" customWidth="1"/>
    <col min="3084" max="3085" width="15.625" style="1" customWidth="1"/>
    <col min="3086" max="3330" width="9" style="1"/>
    <col min="3331" max="3331" width="1.625" style="1" customWidth="1"/>
    <col min="3332" max="3333" width="15.625" style="1" customWidth="1"/>
    <col min="3334" max="3335" width="10.625" style="1" customWidth="1"/>
    <col min="3336" max="3336" width="15.625" style="1" customWidth="1"/>
    <col min="3337" max="3339" width="10.625" style="1" customWidth="1"/>
    <col min="3340" max="3341" width="15.625" style="1" customWidth="1"/>
    <col min="3342" max="3586" width="9" style="1"/>
    <col min="3587" max="3587" width="1.625" style="1" customWidth="1"/>
    <col min="3588" max="3589" width="15.625" style="1" customWidth="1"/>
    <col min="3590" max="3591" width="10.625" style="1" customWidth="1"/>
    <col min="3592" max="3592" width="15.625" style="1" customWidth="1"/>
    <col min="3593" max="3595" width="10.625" style="1" customWidth="1"/>
    <col min="3596" max="3597" width="15.625" style="1" customWidth="1"/>
    <col min="3598" max="3842" width="9" style="1"/>
    <col min="3843" max="3843" width="1.625" style="1" customWidth="1"/>
    <col min="3844" max="3845" width="15.625" style="1" customWidth="1"/>
    <col min="3846" max="3847" width="10.625" style="1" customWidth="1"/>
    <col min="3848" max="3848" width="15.625" style="1" customWidth="1"/>
    <col min="3849" max="3851" width="10.625" style="1" customWidth="1"/>
    <col min="3852" max="3853" width="15.625" style="1" customWidth="1"/>
    <col min="3854" max="4098" width="9" style="1"/>
    <col min="4099" max="4099" width="1.625" style="1" customWidth="1"/>
    <col min="4100" max="4101" width="15.625" style="1" customWidth="1"/>
    <col min="4102" max="4103" width="10.625" style="1" customWidth="1"/>
    <col min="4104" max="4104" width="15.625" style="1" customWidth="1"/>
    <col min="4105" max="4107" width="10.625" style="1" customWidth="1"/>
    <col min="4108" max="4109" width="15.625" style="1" customWidth="1"/>
    <col min="4110" max="4354" width="9" style="1"/>
    <col min="4355" max="4355" width="1.625" style="1" customWidth="1"/>
    <col min="4356" max="4357" width="15.625" style="1" customWidth="1"/>
    <col min="4358" max="4359" width="10.625" style="1" customWidth="1"/>
    <col min="4360" max="4360" width="15.625" style="1" customWidth="1"/>
    <col min="4361" max="4363" width="10.625" style="1" customWidth="1"/>
    <col min="4364" max="4365" width="15.625" style="1" customWidth="1"/>
    <col min="4366" max="4610" width="9" style="1"/>
    <col min="4611" max="4611" width="1.625" style="1" customWidth="1"/>
    <col min="4612" max="4613" width="15.625" style="1" customWidth="1"/>
    <col min="4614" max="4615" width="10.625" style="1" customWidth="1"/>
    <col min="4616" max="4616" width="15.625" style="1" customWidth="1"/>
    <col min="4617" max="4619" width="10.625" style="1" customWidth="1"/>
    <col min="4620" max="4621" width="15.625" style="1" customWidth="1"/>
    <col min="4622" max="4866" width="9" style="1"/>
    <col min="4867" max="4867" width="1.625" style="1" customWidth="1"/>
    <col min="4868" max="4869" width="15.625" style="1" customWidth="1"/>
    <col min="4870" max="4871" width="10.625" style="1" customWidth="1"/>
    <col min="4872" max="4872" width="15.625" style="1" customWidth="1"/>
    <col min="4873" max="4875" width="10.625" style="1" customWidth="1"/>
    <col min="4876" max="4877" width="15.625" style="1" customWidth="1"/>
    <col min="4878" max="5122" width="9" style="1"/>
    <col min="5123" max="5123" width="1.625" style="1" customWidth="1"/>
    <col min="5124" max="5125" width="15.625" style="1" customWidth="1"/>
    <col min="5126" max="5127" width="10.625" style="1" customWidth="1"/>
    <col min="5128" max="5128" width="15.625" style="1" customWidth="1"/>
    <col min="5129" max="5131" width="10.625" style="1" customWidth="1"/>
    <col min="5132" max="5133" width="15.625" style="1" customWidth="1"/>
    <col min="5134" max="5378" width="9" style="1"/>
    <col min="5379" max="5379" width="1.625" style="1" customWidth="1"/>
    <col min="5380" max="5381" width="15.625" style="1" customWidth="1"/>
    <col min="5382" max="5383" width="10.625" style="1" customWidth="1"/>
    <col min="5384" max="5384" width="15.625" style="1" customWidth="1"/>
    <col min="5385" max="5387" width="10.625" style="1" customWidth="1"/>
    <col min="5388" max="5389" width="15.625" style="1" customWidth="1"/>
    <col min="5390" max="5634" width="9" style="1"/>
    <col min="5635" max="5635" width="1.625" style="1" customWidth="1"/>
    <col min="5636" max="5637" width="15.625" style="1" customWidth="1"/>
    <col min="5638" max="5639" width="10.625" style="1" customWidth="1"/>
    <col min="5640" max="5640" width="15.625" style="1" customWidth="1"/>
    <col min="5641" max="5643" width="10.625" style="1" customWidth="1"/>
    <col min="5644" max="5645" width="15.625" style="1" customWidth="1"/>
    <col min="5646" max="5890" width="9" style="1"/>
    <col min="5891" max="5891" width="1.625" style="1" customWidth="1"/>
    <col min="5892" max="5893" width="15.625" style="1" customWidth="1"/>
    <col min="5894" max="5895" width="10.625" style="1" customWidth="1"/>
    <col min="5896" max="5896" width="15.625" style="1" customWidth="1"/>
    <col min="5897" max="5899" width="10.625" style="1" customWidth="1"/>
    <col min="5900" max="5901" width="15.625" style="1" customWidth="1"/>
    <col min="5902" max="6146" width="9" style="1"/>
    <col min="6147" max="6147" width="1.625" style="1" customWidth="1"/>
    <col min="6148" max="6149" width="15.625" style="1" customWidth="1"/>
    <col min="6150" max="6151" width="10.625" style="1" customWidth="1"/>
    <col min="6152" max="6152" width="15.625" style="1" customWidth="1"/>
    <col min="6153" max="6155" width="10.625" style="1" customWidth="1"/>
    <col min="6156" max="6157" width="15.625" style="1" customWidth="1"/>
    <col min="6158" max="6402" width="9" style="1"/>
    <col min="6403" max="6403" width="1.625" style="1" customWidth="1"/>
    <col min="6404" max="6405" width="15.625" style="1" customWidth="1"/>
    <col min="6406" max="6407" width="10.625" style="1" customWidth="1"/>
    <col min="6408" max="6408" width="15.625" style="1" customWidth="1"/>
    <col min="6409" max="6411" width="10.625" style="1" customWidth="1"/>
    <col min="6412" max="6413" width="15.625" style="1" customWidth="1"/>
    <col min="6414" max="6658" width="9" style="1"/>
    <col min="6659" max="6659" width="1.625" style="1" customWidth="1"/>
    <col min="6660" max="6661" width="15.625" style="1" customWidth="1"/>
    <col min="6662" max="6663" width="10.625" style="1" customWidth="1"/>
    <col min="6664" max="6664" width="15.625" style="1" customWidth="1"/>
    <col min="6665" max="6667" width="10.625" style="1" customWidth="1"/>
    <col min="6668" max="6669" width="15.625" style="1" customWidth="1"/>
    <col min="6670" max="6914" width="9" style="1"/>
    <col min="6915" max="6915" width="1.625" style="1" customWidth="1"/>
    <col min="6916" max="6917" width="15.625" style="1" customWidth="1"/>
    <col min="6918" max="6919" width="10.625" style="1" customWidth="1"/>
    <col min="6920" max="6920" width="15.625" style="1" customWidth="1"/>
    <col min="6921" max="6923" width="10.625" style="1" customWidth="1"/>
    <col min="6924" max="6925" width="15.625" style="1" customWidth="1"/>
    <col min="6926" max="7170" width="9" style="1"/>
    <col min="7171" max="7171" width="1.625" style="1" customWidth="1"/>
    <col min="7172" max="7173" width="15.625" style="1" customWidth="1"/>
    <col min="7174" max="7175" width="10.625" style="1" customWidth="1"/>
    <col min="7176" max="7176" width="15.625" style="1" customWidth="1"/>
    <col min="7177" max="7179" width="10.625" style="1" customWidth="1"/>
    <col min="7180" max="7181" width="15.625" style="1" customWidth="1"/>
    <col min="7182" max="7426" width="9" style="1"/>
    <col min="7427" max="7427" width="1.625" style="1" customWidth="1"/>
    <col min="7428" max="7429" width="15.625" style="1" customWidth="1"/>
    <col min="7430" max="7431" width="10.625" style="1" customWidth="1"/>
    <col min="7432" max="7432" width="15.625" style="1" customWidth="1"/>
    <col min="7433" max="7435" width="10.625" style="1" customWidth="1"/>
    <col min="7436" max="7437" width="15.625" style="1" customWidth="1"/>
    <col min="7438" max="7682" width="9" style="1"/>
    <col min="7683" max="7683" width="1.625" style="1" customWidth="1"/>
    <col min="7684" max="7685" width="15.625" style="1" customWidth="1"/>
    <col min="7686" max="7687" width="10.625" style="1" customWidth="1"/>
    <col min="7688" max="7688" width="15.625" style="1" customWidth="1"/>
    <col min="7689" max="7691" width="10.625" style="1" customWidth="1"/>
    <col min="7692" max="7693" width="15.625" style="1" customWidth="1"/>
    <col min="7694" max="7938" width="9" style="1"/>
    <col min="7939" max="7939" width="1.625" style="1" customWidth="1"/>
    <col min="7940" max="7941" width="15.625" style="1" customWidth="1"/>
    <col min="7942" max="7943" width="10.625" style="1" customWidth="1"/>
    <col min="7944" max="7944" width="15.625" style="1" customWidth="1"/>
    <col min="7945" max="7947" width="10.625" style="1" customWidth="1"/>
    <col min="7948" max="7949" width="15.625" style="1" customWidth="1"/>
    <col min="7950" max="8194" width="9" style="1"/>
    <col min="8195" max="8195" width="1.625" style="1" customWidth="1"/>
    <col min="8196" max="8197" width="15.625" style="1" customWidth="1"/>
    <col min="8198" max="8199" width="10.625" style="1" customWidth="1"/>
    <col min="8200" max="8200" width="15.625" style="1" customWidth="1"/>
    <col min="8201" max="8203" width="10.625" style="1" customWidth="1"/>
    <col min="8204" max="8205" width="15.625" style="1" customWidth="1"/>
    <col min="8206" max="8450" width="9" style="1"/>
    <col min="8451" max="8451" width="1.625" style="1" customWidth="1"/>
    <col min="8452" max="8453" width="15.625" style="1" customWidth="1"/>
    <col min="8454" max="8455" width="10.625" style="1" customWidth="1"/>
    <col min="8456" max="8456" width="15.625" style="1" customWidth="1"/>
    <col min="8457" max="8459" width="10.625" style="1" customWidth="1"/>
    <col min="8460" max="8461" width="15.625" style="1" customWidth="1"/>
    <col min="8462" max="8706" width="9" style="1"/>
    <col min="8707" max="8707" width="1.625" style="1" customWidth="1"/>
    <col min="8708" max="8709" width="15.625" style="1" customWidth="1"/>
    <col min="8710" max="8711" width="10.625" style="1" customWidth="1"/>
    <col min="8712" max="8712" width="15.625" style="1" customWidth="1"/>
    <col min="8713" max="8715" width="10.625" style="1" customWidth="1"/>
    <col min="8716" max="8717" width="15.625" style="1" customWidth="1"/>
    <col min="8718" max="8962" width="9" style="1"/>
    <col min="8963" max="8963" width="1.625" style="1" customWidth="1"/>
    <col min="8964" max="8965" width="15.625" style="1" customWidth="1"/>
    <col min="8966" max="8967" width="10.625" style="1" customWidth="1"/>
    <col min="8968" max="8968" width="15.625" style="1" customWidth="1"/>
    <col min="8969" max="8971" width="10.625" style="1" customWidth="1"/>
    <col min="8972" max="8973" width="15.625" style="1" customWidth="1"/>
    <col min="8974" max="9218" width="9" style="1"/>
    <col min="9219" max="9219" width="1.625" style="1" customWidth="1"/>
    <col min="9220" max="9221" width="15.625" style="1" customWidth="1"/>
    <col min="9222" max="9223" width="10.625" style="1" customWidth="1"/>
    <col min="9224" max="9224" width="15.625" style="1" customWidth="1"/>
    <col min="9225" max="9227" width="10.625" style="1" customWidth="1"/>
    <col min="9228" max="9229" width="15.625" style="1" customWidth="1"/>
    <col min="9230" max="9474" width="9" style="1"/>
    <col min="9475" max="9475" width="1.625" style="1" customWidth="1"/>
    <col min="9476" max="9477" width="15.625" style="1" customWidth="1"/>
    <col min="9478" max="9479" width="10.625" style="1" customWidth="1"/>
    <col min="9480" max="9480" width="15.625" style="1" customWidth="1"/>
    <col min="9481" max="9483" width="10.625" style="1" customWidth="1"/>
    <col min="9484" max="9485" width="15.625" style="1" customWidth="1"/>
    <col min="9486" max="9730" width="9" style="1"/>
    <col min="9731" max="9731" width="1.625" style="1" customWidth="1"/>
    <col min="9732" max="9733" width="15.625" style="1" customWidth="1"/>
    <col min="9734" max="9735" width="10.625" style="1" customWidth="1"/>
    <col min="9736" max="9736" width="15.625" style="1" customWidth="1"/>
    <col min="9737" max="9739" width="10.625" style="1" customWidth="1"/>
    <col min="9740" max="9741" width="15.625" style="1" customWidth="1"/>
    <col min="9742" max="9986" width="9" style="1"/>
    <col min="9987" max="9987" width="1.625" style="1" customWidth="1"/>
    <col min="9988" max="9989" width="15.625" style="1" customWidth="1"/>
    <col min="9990" max="9991" width="10.625" style="1" customWidth="1"/>
    <col min="9992" max="9992" width="15.625" style="1" customWidth="1"/>
    <col min="9993" max="9995" width="10.625" style="1" customWidth="1"/>
    <col min="9996" max="9997" width="15.625" style="1" customWidth="1"/>
    <col min="9998" max="10242" width="9" style="1"/>
    <col min="10243" max="10243" width="1.625" style="1" customWidth="1"/>
    <col min="10244" max="10245" width="15.625" style="1" customWidth="1"/>
    <col min="10246" max="10247" width="10.625" style="1" customWidth="1"/>
    <col min="10248" max="10248" width="15.625" style="1" customWidth="1"/>
    <col min="10249" max="10251" width="10.625" style="1" customWidth="1"/>
    <col min="10252" max="10253" width="15.625" style="1" customWidth="1"/>
    <col min="10254" max="10498" width="9" style="1"/>
    <col min="10499" max="10499" width="1.625" style="1" customWidth="1"/>
    <col min="10500" max="10501" width="15.625" style="1" customWidth="1"/>
    <col min="10502" max="10503" width="10.625" style="1" customWidth="1"/>
    <col min="10504" max="10504" width="15.625" style="1" customWidth="1"/>
    <col min="10505" max="10507" width="10.625" style="1" customWidth="1"/>
    <col min="10508" max="10509" width="15.625" style="1" customWidth="1"/>
    <col min="10510" max="10754" width="9" style="1"/>
    <col min="10755" max="10755" width="1.625" style="1" customWidth="1"/>
    <col min="10756" max="10757" width="15.625" style="1" customWidth="1"/>
    <col min="10758" max="10759" width="10.625" style="1" customWidth="1"/>
    <col min="10760" max="10760" width="15.625" style="1" customWidth="1"/>
    <col min="10761" max="10763" width="10.625" style="1" customWidth="1"/>
    <col min="10764" max="10765" width="15.625" style="1" customWidth="1"/>
    <col min="10766" max="11010" width="9" style="1"/>
    <col min="11011" max="11011" width="1.625" style="1" customWidth="1"/>
    <col min="11012" max="11013" width="15.625" style="1" customWidth="1"/>
    <col min="11014" max="11015" width="10.625" style="1" customWidth="1"/>
    <col min="11016" max="11016" width="15.625" style="1" customWidth="1"/>
    <col min="11017" max="11019" width="10.625" style="1" customWidth="1"/>
    <col min="11020" max="11021" width="15.625" style="1" customWidth="1"/>
    <col min="11022" max="11266" width="9" style="1"/>
    <col min="11267" max="11267" width="1.625" style="1" customWidth="1"/>
    <col min="11268" max="11269" width="15.625" style="1" customWidth="1"/>
    <col min="11270" max="11271" width="10.625" style="1" customWidth="1"/>
    <col min="11272" max="11272" width="15.625" style="1" customWidth="1"/>
    <col min="11273" max="11275" width="10.625" style="1" customWidth="1"/>
    <col min="11276" max="11277" width="15.625" style="1" customWidth="1"/>
    <col min="11278" max="11522" width="9" style="1"/>
    <col min="11523" max="11523" width="1.625" style="1" customWidth="1"/>
    <col min="11524" max="11525" width="15.625" style="1" customWidth="1"/>
    <col min="11526" max="11527" width="10.625" style="1" customWidth="1"/>
    <col min="11528" max="11528" width="15.625" style="1" customWidth="1"/>
    <col min="11529" max="11531" width="10.625" style="1" customWidth="1"/>
    <col min="11532" max="11533" width="15.625" style="1" customWidth="1"/>
    <col min="11534" max="11778" width="9" style="1"/>
    <col min="11779" max="11779" width="1.625" style="1" customWidth="1"/>
    <col min="11780" max="11781" width="15.625" style="1" customWidth="1"/>
    <col min="11782" max="11783" width="10.625" style="1" customWidth="1"/>
    <col min="11784" max="11784" width="15.625" style="1" customWidth="1"/>
    <col min="11785" max="11787" width="10.625" style="1" customWidth="1"/>
    <col min="11788" max="11789" width="15.625" style="1" customWidth="1"/>
    <col min="11790" max="12034" width="9" style="1"/>
    <col min="12035" max="12035" width="1.625" style="1" customWidth="1"/>
    <col min="12036" max="12037" width="15.625" style="1" customWidth="1"/>
    <col min="12038" max="12039" width="10.625" style="1" customWidth="1"/>
    <col min="12040" max="12040" width="15.625" style="1" customWidth="1"/>
    <col min="12041" max="12043" width="10.625" style="1" customWidth="1"/>
    <col min="12044" max="12045" width="15.625" style="1" customWidth="1"/>
    <col min="12046" max="12290" width="9" style="1"/>
    <col min="12291" max="12291" width="1.625" style="1" customWidth="1"/>
    <col min="12292" max="12293" width="15.625" style="1" customWidth="1"/>
    <col min="12294" max="12295" width="10.625" style="1" customWidth="1"/>
    <col min="12296" max="12296" width="15.625" style="1" customWidth="1"/>
    <col min="12297" max="12299" width="10.625" style="1" customWidth="1"/>
    <col min="12300" max="12301" width="15.625" style="1" customWidth="1"/>
    <col min="12302" max="12546" width="9" style="1"/>
    <col min="12547" max="12547" width="1.625" style="1" customWidth="1"/>
    <col min="12548" max="12549" width="15.625" style="1" customWidth="1"/>
    <col min="12550" max="12551" width="10.625" style="1" customWidth="1"/>
    <col min="12552" max="12552" width="15.625" style="1" customWidth="1"/>
    <col min="12553" max="12555" width="10.625" style="1" customWidth="1"/>
    <col min="12556" max="12557" width="15.625" style="1" customWidth="1"/>
    <col min="12558" max="12802" width="9" style="1"/>
    <col min="12803" max="12803" width="1.625" style="1" customWidth="1"/>
    <col min="12804" max="12805" width="15.625" style="1" customWidth="1"/>
    <col min="12806" max="12807" width="10.625" style="1" customWidth="1"/>
    <col min="12808" max="12808" width="15.625" style="1" customWidth="1"/>
    <col min="12809" max="12811" width="10.625" style="1" customWidth="1"/>
    <col min="12812" max="12813" width="15.625" style="1" customWidth="1"/>
    <col min="12814" max="13058" width="9" style="1"/>
    <col min="13059" max="13059" width="1.625" style="1" customWidth="1"/>
    <col min="13060" max="13061" width="15.625" style="1" customWidth="1"/>
    <col min="13062" max="13063" width="10.625" style="1" customWidth="1"/>
    <col min="13064" max="13064" width="15.625" style="1" customWidth="1"/>
    <col min="13065" max="13067" width="10.625" style="1" customWidth="1"/>
    <col min="13068" max="13069" width="15.625" style="1" customWidth="1"/>
    <col min="13070" max="13314" width="9" style="1"/>
    <col min="13315" max="13315" width="1.625" style="1" customWidth="1"/>
    <col min="13316" max="13317" width="15.625" style="1" customWidth="1"/>
    <col min="13318" max="13319" width="10.625" style="1" customWidth="1"/>
    <col min="13320" max="13320" width="15.625" style="1" customWidth="1"/>
    <col min="13321" max="13323" width="10.625" style="1" customWidth="1"/>
    <col min="13324" max="13325" width="15.625" style="1" customWidth="1"/>
    <col min="13326" max="13570" width="9" style="1"/>
    <col min="13571" max="13571" width="1.625" style="1" customWidth="1"/>
    <col min="13572" max="13573" width="15.625" style="1" customWidth="1"/>
    <col min="13574" max="13575" width="10.625" style="1" customWidth="1"/>
    <col min="13576" max="13576" width="15.625" style="1" customWidth="1"/>
    <col min="13577" max="13579" width="10.625" style="1" customWidth="1"/>
    <col min="13580" max="13581" width="15.625" style="1" customWidth="1"/>
    <col min="13582" max="13826" width="9" style="1"/>
    <col min="13827" max="13827" width="1.625" style="1" customWidth="1"/>
    <col min="13828" max="13829" width="15.625" style="1" customWidth="1"/>
    <col min="13830" max="13831" width="10.625" style="1" customWidth="1"/>
    <col min="13832" max="13832" width="15.625" style="1" customWidth="1"/>
    <col min="13833" max="13835" width="10.625" style="1" customWidth="1"/>
    <col min="13836" max="13837" width="15.625" style="1" customWidth="1"/>
    <col min="13838" max="14082" width="9" style="1"/>
    <col min="14083" max="14083" width="1.625" style="1" customWidth="1"/>
    <col min="14084" max="14085" width="15.625" style="1" customWidth="1"/>
    <col min="14086" max="14087" width="10.625" style="1" customWidth="1"/>
    <col min="14088" max="14088" width="15.625" style="1" customWidth="1"/>
    <col min="14089" max="14091" width="10.625" style="1" customWidth="1"/>
    <col min="14092" max="14093" width="15.625" style="1" customWidth="1"/>
    <col min="14094" max="14338" width="9" style="1"/>
    <col min="14339" max="14339" width="1.625" style="1" customWidth="1"/>
    <col min="14340" max="14341" width="15.625" style="1" customWidth="1"/>
    <col min="14342" max="14343" width="10.625" style="1" customWidth="1"/>
    <col min="14344" max="14344" width="15.625" style="1" customWidth="1"/>
    <col min="14345" max="14347" width="10.625" style="1" customWidth="1"/>
    <col min="14348" max="14349" width="15.625" style="1" customWidth="1"/>
    <col min="14350" max="14594" width="9" style="1"/>
    <col min="14595" max="14595" width="1.625" style="1" customWidth="1"/>
    <col min="14596" max="14597" width="15.625" style="1" customWidth="1"/>
    <col min="14598" max="14599" width="10.625" style="1" customWidth="1"/>
    <col min="14600" max="14600" width="15.625" style="1" customWidth="1"/>
    <col min="14601" max="14603" width="10.625" style="1" customWidth="1"/>
    <col min="14604" max="14605" width="15.625" style="1" customWidth="1"/>
    <col min="14606" max="14850" width="9" style="1"/>
    <col min="14851" max="14851" width="1.625" style="1" customWidth="1"/>
    <col min="14852" max="14853" width="15.625" style="1" customWidth="1"/>
    <col min="14854" max="14855" width="10.625" style="1" customWidth="1"/>
    <col min="14856" max="14856" width="15.625" style="1" customWidth="1"/>
    <col min="14857" max="14859" width="10.625" style="1" customWidth="1"/>
    <col min="14860" max="14861" width="15.625" style="1" customWidth="1"/>
    <col min="14862" max="15106" width="9" style="1"/>
    <col min="15107" max="15107" width="1.625" style="1" customWidth="1"/>
    <col min="15108" max="15109" width="15.625" style="1" customWidth="1"/>
    <col min="15110" max="15111" width="10.625" style="1" customWidth="1"/>
    <col min="15112" max="15112" width="15.625" style="1" customWidth="1"/>
    <col min="15113" max="15115" width="10.625" style="1" customWidth="1"/>
    <col min="15116" max="15117" width="15.625" style="1" customWidth="1"/>
    <col min="15118" max="15362" width="9" style="1"/>
    <col min="15363" max="15363" width="1.625" style="1" customWidth="1"/>
    <col min="15364" max="15365" width="15.625" style="1" customWidth="1"/>
    <col min="15366" max="15367" width="10.625" style="1" customWidth="1"/>
    <col min="15368" max="15368" width="15.625" style="1" customWidth="1"/>
    <col min="15369" max="15371" width="10.625" style="1" customWidth="1"/>
    <col min="15372" max="15373" width="15.625" style="1" customWidth="1"/>
    <col min="15374" max="15618" width="9" style="1"/>
    <col min="15619" max="15619" width="1.625" style="1" customWidth="1"/>
    <col min="15620" max="15621" width="15.625" style="1" customWidth="1"/>
    <col min="15622" max="15623" width="10.625" style="1" customWidth="1"/>
    <col min="15624" max="15624" width="15.625" style="1" customWidth="1"/>
    <col min="15625" max="15627" width="10.625" style="1" customWidth="1"/>
    <col min="15628" max="15629" width="15.625" style="1" customWidth="1"/>
    <col min="15630" max="15874" width="9" style="1"/>
    <col min="15875" max="15875" width="1.625" style="1" customWidth="1"/>
    <col min="15876" max="15877" width="15.625" style="1" customWidth="1"/>
    <col min="15878" max="15879" width="10.625" style="1" customWidth="1"/>
    <col min="15880" max="15880" width="15.625" style="1" customWidth="1"/>
    <col min="15881" max="15883" width="10.625" style="1" customWidth="1"/>
    <col min="15884" max="15885" width="15.625" style="1" customWidth="1"/>
    <col min="15886" max="16130" width="9" style="1"/>
    <col min="16131" max="16131" width="1.625" style="1" customWidth="1"/>
    <col min="16132" max="16133" width="15.625" style="1" customWidth="1"/>
    <col min="16134" max="16135" width="10.625" style="1" customWidth="1"/>
    <col min="16136" max="16136" width="15.625" style="1" customWidth="1"/>
    <col min="16137" max="16139" width="10.625" style="1" customWidth="1"/>
    <col min="16140" max="16141" width="15.625" style="1" customWidth="1"/>
    <col min="16142" max="16384" width="9" style="1"/>
  </cols>
  <sheetData>
    <row r="1" spans="2:14" ht="21.75" customHeight="1">
      <c r="B1" s="234" t="s">
        <v>127</v>
      </c>
      <c r="C1" s="234"/>
      <c r="D1" s="22"/>
      <c r="E1" s="22"/>
      <c r="F1" s="22"/>
      <c r="G1" s="22"/>
      <c r="H1" s="22"/>
      <c r="I1" s="22"/>
      <c r="J1" s="22"/>
      <c r="K1" s="22"/>
      <c r="L1" s="22"/>
      <c r="M1" s="22"/>
    </row>
    <row r="2" spans="2:14" ht="21.75" customHeight="1">
      <c r="B2" s="32"/>
      <c r="C2" s="32"/>
      <c r="D2" s="32"/>
      <c r="E2" s="40" t="s">
        <v>189</v>
      </c>
      <c r="F2" s="32" t="s">
        <v>125</v>
      </c>
      <c r="I2" s="32"/>
      <c r="J2" s="32"/>
      <c r="K2" s="69"/>
      <c r="L2" s="32"/>
      <c r="M2" s="32"/>
    </row>
    <row r="3" spans="2:14" s="34" customFormat="1" ht="21.75" customHeight="1">
      <c r="B3" s="3"/>
      <c r="C3" s="3"/>
      <c r="D3" s="3"/>
      <c r="I3" s="3"/>
      <c r="J3" s="33"/>
      <c r="L3" s="33"/>
      <c r="M3" s="33"/>
    </row>
    <row r="4" spans="2:14" ht="21.75" customHeight="1">
      <c r="B4" s="3"/>
      <c r="C4" s="3"/>
      <c r="D4" s="3"/>
      <c r="E4" s="3"/>
      <c r="F4" s="69"/>
      <c r="G4" s="3"/>
      <c r="H4" s="69"/>
      <c r="I4" s="3"/>
      <c r="J4" s="32"/>
      <c r="K4" s="105" t="s">
        <v>114</v>
      </c>
      <c r="L4" s="316" t="s">
        <v>216</v>
      </c>
      <c r="M4" s="316"/>
      <c r="N4" s="98"/>
    </row>
    <row r="5" spans="2:14" ht="21.75" customHeight="1" thickBot="1">
      <c r="B5" s="15"/>
      <c r="C5" s="15"/>
      <c r="D5" s="15"/>
      <c r="E5" s="15"/>
      <c r="F5" s="15"/>
      <c r="G5" s="15"/>
      <c r="H5" s="15"/>
      <c r="I5" s="15"/>
      <c r="J5" s="35"/>
      <c r="K5" s="15"/>
      <c r="L5" s="35"/>
      <c r="M5" s="24" t="s">
        <v>35</v>
      </c>
    </row>
    <row r="6" spans="2:14" ht="38.25" customHeight="1" thickTop="1">
      <c r="B6" s="304" t="s">
        <v>0</v>
      </c>
      <c r="C6" s="304" t="s">
        <v>1</v>
      </c>
      <c r="D6" s="306" t="s">
        <v>2</v>
      </c>
      <c r="E6" s="307"/>
      <c r="F6" s="307"/>
      <c r="G6" s="306" t="s">
        <v>3</v>
      </c>
      <c r="H6" s="307"/>
      <c r="I6" s="307"/>
      <c r="J6" s="321"/>
      <c r="K6" s="16" t="s">
        <v>13</v>
      </c>
      <c r="L6" s="309" t="s">
        <v>4</v>
      </c>
    </row>
    <row r="7" spans="2:14" ht="38.25" customHeight="1">
      <c r="B7" s="305"/>
      <c r="C7" s="305"/>
      <c r="D7" s="17" t="s">
        <v>8</v>
      </c>
      <c r="E7" s="17" t="s">
        <v>105</v>
      </c>
      <c r="F7" s="17" t="s">
        <v>106</v>
      </c>
      <c r="G7" s="18" t="s">
        <v>7</v>
      </c>
      <c r="H7" s="17" t="s">
        <v>8</v>
      </c>
      <c r="I7" s="17" t="s">
        <v>105</v>
      </c>
      <c r="J7" s="17" t="s">
        <v>106</v>
      </c>
      <c r="K7" s="20" t="s">
        <v>106</v>
      </c>
      <c r="L7" s="310"/>
    </row>
    <row r="8" spans="2:14" ht="38.25" customHeight="1">
      <c r="B8" s="322" t="s">
        <v>95</v>
      </c>
      <c r="C8" s="192" t="s">
        <v>144</v>
      </c>
      <c r="D8" s="157">
        <v>1</v>
      </c>
      <c r="E8" s="157">
        <v>1000000</v>
      </c>
      <c r="F8" s="79">
        <f>D8*E8</f>
        <v>1000000</v>
      </c>
      <c r="G8" s="171" t="s">
        <v>215</v>
      </c>
      <c r="H8" s="157">
        <v>1</v>
      </c>
      <c r="I8" s="157">
        <v>1000000</v>
      </c>
      <c r="J8" s="79">
        <f>H8*I8</f>
        <v>1000000</v>
      </c>
      <c r="K8" s="106">
        <f t="shared" ref="K8:K17" si="0">ROUNDDOWN(MIN(F8,J8),-3)</f>
        <v>1000000</v>
      </c>
      <c r="L8" s="107" t="s">
        <v>246</v>
      </c>
    </row>
    <row r="9" spans="2:14" ht="38.25" customHeight="1">
      <c r="B9" s="322"/>
      <c r="C9" s="326" t="s">
        <v>252</v>
      </c>
      <c r="D9" s="157">
        <v>1</v>
      </c>
      <c r="E9" s="157">
        <v>200000</v>
      </c>
      <c r="F9" s="79">
        <f t="shared" ref="F9:F17" si="1">D9*E9</f>
        <v>200000</v>
      </c>
      <c r="G9" s="171" t="s">
        <v>211</v>
      </c>
      <c r="H9" s="157">
        <v>1</v>
      </c>
      <c r="I9" s="157">
        <v>200000</v>
      </c>
      <c r="J9" s="79">
        <f t="shared" ref="J9:J17" si="2">H9*I9</f>
        <v>200000</v>
      </c>
      <c r="K9" s="106">
        <f t="shared" si="0"/>
        <v>200000</v>
      </c>
      <c r="L9" s="107" t="s">
        <v>246</v>
      </c>
    </row>
    <row r="10" spans="2:14" ht="38.25" customHeight="1">
      <c r="B10" s="322"/>
      <c r="C10" s="111" t="s">
        <v>145</v>
      </c>
      <c r="D10" s="31"/>
      <c r="E10" s="31"/>
      <c r="F10" s="79">
        <f t="shared" si="1"/>
        <v>0</v>
      </c>
      <c r="G10" s="164"/>
      <c r="H10" s="31"/>
      <c r="I10" s="31"/>
      <c r="J10" s="79">
        <f t="shared" si="2"/>
        <v>0</v>
      </c>
      <c r="K10" s="106">
        <f t="shared" si="0"/>
        <v>0</v>
      </c>
      <c r="L10" s="107"/>
    </row>
    <row r="11" spans="2:14" ht="38.25" customHeight="1">
      <c r="B11" s="322"/>
      <c r="C11" s="111" t="s">
        <v>145</v>
      </c>
      <c r="D11" s="31"/>
      <c r="E11" s="31"/>
      <c r="F11" s="79">
        <f t="shared" si="1"/>
        <v>0</v>
      </c>
      <c r="G11" s="31"/>
      <c r="H11" s="31"/>
      <c r="I11" s="31"/>
      <c r="J11" s="79">
        <f t="shared" si="2"/>
        <v>0</v>
      </c>
      <c r="K11" s="106">
        <f t="shared" si="0"/>
        <v>0</v>
      </c>
      <c r="L11" s="107"/>
    </row>
    <row r="12" spans="2:14" ht="38.25" customHeight="1">
      <c r="B12" s="322"/>
      <c r="C12" s="111" t="s">
        <v>145</v>
      </c>
      <c r="D12" s="31"/>
      <c r="E12" s="31"/>
      <c r="F12" s="79">
        <f t="shared" si="1"/>
        <v>0</v>
      </c>
      <c r="G12" s="31"/>
      <c r="H12" s="31"/>
      <c r="I12" s="31"/>
      <c r="J12" s="79">
        <f t="shared" si="2"/>
        <v>0</v>
      </c>
      <c r="K12" s="106">
        <f t="shared" si="0"/>
        <v>0</v>
      </c>
      <c r="L12" s="107"/>
    </row>
    <row r="13" spans="2:14" ht="38.25" customHeight="1">
      <c r="B13" s="322"/>
      <c r="C13" s="111" t="s">
        <v>145</v>
      </c>
      <c r="D13" s="31"/>
      <c r="E13" s="31"/>
      <c r="F13" s="79">
        <f t="shared" si="1"/>
        <v>0</v>
      </c>
      <c r="G13" s="31"/>
      <c r="H13" s="31"/>
      <c r="I13" s="31"/>
      <c r="J13" s="79">
        <f t="shared" si="2"/>
        <v>0</v>
      </c>
      <c r="K13" s="106">
        <f t="shared" si="0"/>
        <v>0</v>
      </c>
      <c r="L13" s="107"/>
    </row>
    <row r="14" spans="2:14" ht="38.25" customHeight="1">
      <c r="B14" s="322"/>
      <c r="C14" s="111" t="s">
        <v>145</v>
      </c>
      <c r="D14" s="31"/>
      <c r="E14" s="31"/>
      <c r="F14" s="79">
        <f t="shared" si="1"/>
        <v>0</v>
      </c>
      <c r="G14" s="31"/>
      <c r="H14" s="31"/>
      <c r="I14" s="31"/>
      <c r="J14" s="79">
        <f t="shared" si="2"/>
        <v>0</v>
      </c>
      <c r="K14" s="106">
        <f t="shared" si="0"/>
        <v>0</v>
      </c>
      <c r="L14" s="107"/>
    </row>
    <row r="15" spans="2:14" ht="38.25" customHeight="1">
      <c r="B15" s="322"/>
      <c r="C15" s="111" t="s">
        <v>145</v>
      </c>
      <c r="D15" s="31"/>
      <c r="E15" s="31"/>
      <c r="F15" s="79">
        <f t="shared" si="1"/>
        <v>0</v>
      </c>
      <c r="G15" s="31"/>
      <c r="H15" s="31"/>
      <c r="I15" s="31"/>
      <c r="J15" s="79">
        <f t="shared" si="2"/>
        <v>0</v>
      </c>
      <c r="K15" s="106">
        <f t="shared" si="0"/>
        <v>0</v>
      </c>
      <c r="L15" s="107"/>
    </row>
    <row r="16" spans="2:14" ht="38.25" customHeight="1">
      <c r="B16" s="322"/>
      <c r="C16" s="111" t="s">
        <v>145</v>
      </c>
      <c r="D16" s="31"/>
      <c r="E16" s="31"/>
      <c r="F16" s="79">
        <f t="shared" si="1"/>
        <v>0</v>
      </c>
      <c r="G16" s="31"/>
      <c r="H16" s="31"/>
      <c r="I16" s="31"/>
      <c r="J16" s="79">
        <f t="shared" si="2"/>
        <v>0</v>
      </c>
      <c r="K16" s="106">
        <f t="shared" si="0"/>
        <v>0</v>
      </c>
      <c r="L16" s="107"/>
    </row>
    <row r="17" spans="2:13" ht="38.25" customHeight="1">
      <c r="B17" s="322"/>
      <c r="C17" s="111" t="s">
        <v>145</v>
      </c>
      <c r="D17" s="31"/>
      <c r="E17" s="31"/>
      <c r="F17" s="79">
        <f t="shared" si="1"/>
        <v>0</v>
      </c>
      <c r="G17" s="31"/>
      <c r="H17" s="31"/>
      <c r="I17" s="31"/>
      <c r="J17" s="79">
        <f t="shared" si="2"/>
        <v>0</v>
      </c>
      <c r="K17" s="106">
        <f t="shared" si="0"/>
        <v>0</v>
      </c>
      <c r="L17" s="107"/>
    </row>
    <row r="18" spans="2:13" ht="38.25" customHeight="1" thickBot="1">
      <c r="B18" s="50"/>
      <c r="C18" s="17" t="s">
        <v>9</v>
      </c>
      <c r="D18" s="94"/>
      <c r="E18" s="94"/>
      <c r="F18" s="88">
        <f>SUM(F8:F17)</f>
        <v>1200000</v>
      </c>
      <c r="G18" s="94"/>
      <c r="H18" s="88">
        <f>SUM(H8:H17)</f>
        <v>2</v>
      </c>
      <c r="I18" s="94"/>
      <c r="J18" s="88">
        <f>SUM(J8:J17)</f>
        <v>1200000</v>
      </c>
      <c r="K18" s="95">
        <f>SUM(K8:K17)</f>
        <v>1200000</v>
      </c>
      <c r="L18" s="96"/>
    </row>
    <row r="19" spans="2:13" ht="19.5" customHeight="1" thickTop="1"/>
    <row r="20" spans="2:13" ht="19.5" customHeight="1">
      <c r="B20" s="1" t="s">
        <v>111</v>
      </c>
    </row>
    <row r="21" spans="2:13" ht="19.5" customHeight="1">
      <c r="B21" s="1" t="s">
        <v>14</v>
      </c>
    </row>
    <row r="22" spans="2:13" s="156" customFormat="1" ht="19.5" customHeight="1">
      <c r="C22" s="156" t="s">
        <v>237</v>
      </c>
    </row>
    <row r="23" spans="2:13" ht="18.75">
      <c r="B23" s="2"/>
      <c r="C23" s="110" t="s">
        <v>144</v>
      </c>
      <c r="D23" s="2"/>
      <c r="E23" s="2"/>
      <c r="F23" s="2"/>
      <c r="G23" s="2"/>
      <c r="I23" s="2"/>
      <c r="J23" s="2"/>
      <c r="K23" s="2"/>
      <c r="L23" s="2"/>
      <c r="M23" s="2"/>
    </row>
    <row r="24" spans="2:13" ht="18.75">
      <c r="B24" s="2"/>
      <c r="C24" s="110" t="s">
        <v>247</v>
      </c>
      <c r="D24" s="2"/>
      <c r="E24" s="2"/>
      <c r="F24" s="2"/>
      <c r="G24" s="2"/>
      <c r="I24" s="2"/>
      <c r="J24" s="2"/>
      <c r="K24" s="2"/>
      <c r="L24" s="2"/>
      <c r="M24" s="2"/>
    </row>
    <row r="25" spans="2:13" ht="28.5">
      <c r="C25" s="328" t="s">
        <v>253</v>
      </c>
    </row>
    <row r="26" spans="2:13" ht="28.5">
      <c r="C26" s="327" t="s">
        <v>252</v>
      </c>
    </row>
  </sheetData>
  <mergeCells count="8">
    <mergeCell ref="L6:L7"/>
    <mergeCell ref="L4:M4"/>
    <mergeCell ref="B8:B17"/>
    <mergeCell ref="B1:C1"/>
    <mergeCell ref="B6:B7"/>
    <mergeCell ref="C6:C7"/>
    <mergeCell ref="D6:F6"/>
    <mergeCell ref="G6:J6"/>
  </mergeCells>
  <phoneticPr fontId="1"/>
  <dataValidations count="1">
    <dataValidation type="list" allowBlank="1" showInputMessage="1" showErrorMessage="1" sqref="C8:C17" xr:uid="{00000000-0002-0000-0800-000000000000}">
      <formula1>$C$22:$C$26</formula1>
    </dataValidation>
  </dataValidations>
  <pageMargins left="0.70866141732283472" right="0.70866141732283472" top="0.74803149606299213" bottom="0.74803149606299213" header="0.31496062992125984" footer="0.31496062992125984"/>
  <pageSetup paperSize="9" scale="46" orientation="landscape" cellComments="asDisplayed" horizontalDpi="1200" verticalDpi="1200"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M20"/>
  <sheetViews>
    <sheetView view="pageBreakPreview" topLeftCell="A4" zoomScale="75" zoomScaleNormal="75" zoomScaleSheetLayoutView="75" workbookViewId="0">
      <selection activeCell="K5" sqref="K5:L5"/>
    </sheetView>
  </sheetViews>
  <sheetFormatPr defaultRowHeight="18.75"/>
  <cols>
    <col min="1" max="1" width="5.625" style="2" customWidth="1"/>
    <col min="2" max="2" width="11.75" style="2" customWidth="1"/>
    <col min="3" max="3" width="23.75" style="2" customWidth="1"/>
    <col min="4" max="4" width="10.625" style="2" customWidth="1"/>
    <col min="5" max="5" width="20.625" style="12" customWidth="1"/>
    <col min="6" max="6" width="20.625" style="2" customWidth="1"/>
    <col min="7" max="7" width="38.75" style="2" customWidth="1"/>
    <col min="8" max="8" width="10.625" style="2" customWidth="1"/>
    <col min="9" max="9" width="26.5" style="2" customWidth="1"/>
    <col min="10" max="10" width="24.625" style="2" customWidth="1"/>
    <col min="11" max="11" width="28.875" style="2" customWidth="1"/>
    <col min="12" max="12" width="34.875" style="2" customWidth="1"/>
    <col min="13" max="257" width="9" style="2"/>
    <col min="258" max="258" width="1.625" style="2" customWidth="1"/>
    <col min="259" max="260" width="15.625" style="2" customWidth="1"/>
    <col min="261" max="262" width="10.625" style="2" customWidth="1"/>
    <col min="263" max="263" width="15.625" style="2" customWidth="1"/>
    <col min="264" max="266" width="10.625" style="2" customWidth="1"/>
    <col min="267" max="268" width="15.625" style="2" customWidth="1"/>
    <col min="269" max="513" width="9" style="2"/>
    <col min="514" max="514" width="1.625" style="2" customWidth="1"/>
    <col min="515" max="516" width="15.625" style="2" customWidth="1"/>
    <col min="517" max="518" width="10.625" style="2" customWidth="1"/>
    <col min="519" max="519" width="15.625" style="2" customWidth="1"/>
    <col min="520" max="522" width="10.625" style="2" customWidth="1"/>
    <col min="523" max="524" width="15.625" style="2" customWidth="1"/>
    <col min="525" max="769" width="9" style="2"/>
    <col min="770" max="770" width="1.625" style="2" customWidth="1"/>
    <col min="771" max="772" width="15.625" style="2" customWidth="1"/>
    <col min="773" max="774" width="10.625" style="2" customWidth="1"/>
    <col min="775" max="775" width="15.625" style="2" customWidth="1"/>
    <col min="776" max="778" width="10.625" style="2" customWidth="1"/>
    <col min="779" max="780" width="15.625" style="2" customWidth="1"/>
    <col min="781" max="1025" width="9" style="2"/>
    <col min="1026" max="1026" width="1.625" style="2" customWidth="1"/>
    <col min="1027" max="1028" width="15.625" style="2" customWidth="1"/>
    <col min="1029" max="1030" width="10.625" style="2" customWidth="1"/>
    <col min="1031" max="1031" width="15.625" style="2" customWidth="1"/>
    <col min="1032" max="1034" width="10.625" style="2" customWidth="1"/>
    <col min="1035" max="1036" width="15.625" style="2" customWidth="1"/>
    <col min="1037" max="1281" width="9" style="2"/>
    <col min="1282" max="1282" width="1.625" style="2" customWidth="1"/>
    <col min="1283" max="1284" width="15.625" style="2" customWidth="1"/>
    <col min="1285" max="1286" width="10.625" style="2" customWidth="1"/>
    <col min="1287" max="1287" width="15.625" style="2" customWidth="1"/>
    <col min="1288" max="1290" width="10.625" style="2" customWidth="1"/>
    <col min="1291" max="1292" width="15.625" style="2" customWidth="1"/>
    <col min="1293" max="1537" width="9" style="2"/>
    <col min="1538" max="1538" width="1.625" style="2" customWidth="1"/>
    <col min="1539" max="1540" width="15.625" style="2" customWidth="1"/>
    <col min="1541" max="1542" width="10.625" style="2" customWidth="1"/>
    <col min="1543" max="1543" width="15.625" style="2" customWidth="1"/>
    <col min="1544" max="1546" width="10.625" style="2" customWidth="1"/>
    <col min="1547" max="1548" width="15.625" style="2" customWidth="1"/>
    <col min="1549" max="1793" width="9" style="2"/>
    <col min="1794" max="1794" width="1.625" style="2" customWidth="1"/>
    <col min="1795" max="1796" width="15.625" style="2" customWidth="1"/>
    <col min="1797" max="1798" width="10.625" style="2" customWidth="1"/>
    <col min="1799" max="1799" width="15.625" style="2" customWidth="1"/>
    <col min="1800" max="1802" width="10.625" style="2" customWidth="1"/>
    <col min="1803" max="1804" width="15.625" style="2" customWidth="1"/>
    <col min="1805" max="2049" width="9" style="2"/>
    <col min="2050" max="2050" width="1.625" style="2" customWidth="1"/>
    <col min="2051" max="2052" width="15.625" style="2" customWidth="1"/>
    <col min="2053" max="2054" width="10.625" style="2" customWidth="1"/>
    <col min="2055" max="2055" width="15.625" style="2" customWidth="1"/>
    <col min="2056" max="2058" width="10.625" style="2" customWidth="1"/>
    <col min="2059" max="2060" width="15.625" style="2" customWidth="1"/>
    <col min="2061" max="2305" width="9" style="2"/>
    <col min="2306" max="2306" width="1.625" style="2" customWidth="1"/>
    <col min="2307" max="2308" width="15.625" style="2" customWidth="1"/>
    <col min="2309" max="2310" width="10.625" style="2" customWidth="1"/>
    <col min="2311" max="2311" width="15.625" style="2" customWidth="1"/>
    <col min="2312" max="2314" width="10.625" style="2" customWidth="1"/>
    <col min="2315" max="2316" width="15.625" style="2" customWidth="1"/>
    <col min="2317" max="2561" width="9" style="2"/>
    <col min="2562" max="2562" width="1.625" style="2" customWidth="1"/>
    <col min="2563" max="2564" width="15.625" style="2" customWidth="1"/>
    <col min="2565" max="2566" width="10.625" style="2" customWidth="1"/>
    <col min="2567" max="2567" width="15.625" style="2" customWidth="1"/>
    <col min="2568" max="2570" width="10.625" style="2" customWidth="1"/>
    <col min="2571" max="2572" width="15.625" style="2" customWidth="1"/>
    <col min="2573" max="2817" width="9" style="2"/>
    <col min="2818" max="2818" width="1.625" style="2" customWidth="1"/>
    <col min="2819" max="2820" width="15.625" style="2" customWidth="1"/>
    <col min="2821" max="2822" width="10.625" style="2" customWidth="1"/>
    <col min="2823" max="2823" width="15.625" style="2" customWidth="1"/>
    <col min="2824" max="2826" width="10.625" style="2" customWidth="1"/>
    <col min="2827" max="2828" width="15.625" style="2" customWidth="1"/>
    <col min="2829" max="3073" width="9" style="2"/>
    <col min="3074" max="3074" width="1.625" style="2" customWidth="1"/>
    <col min="3075" max="3076" width="15.625" style="2" customWidth="1"/>
    <col min="3077" max="3078" width="10.625" style="2" customWidth="1"/>
    <col min="3079" max="3079" width="15.625" style="2" customWidth="1"/>
    <col min="3080" max="3082" width="10.625" style="2" customWidth="1"/>
    <col min="3083" max="3084" width="15.625" style="2" customWidth="1"/>
    <col min="3085" max="3329" width="9" style="2"/>
    <col min="3330" max="3330" width="1.625" style="2" customWidth="1"/>
    <col min="3331" max="3332" width="15.625" style="2" customWidth="1"/>
    <col min="3333" max="3334" width="10.625" style="2" customWidth="1"/>
    <col min="3335" max="3335" width="15.625" style="2" customWidth="1"/>
    <col min="3336" max="3338" width="10.625" style="2" customWidth="1"/>
    <col min="3339" max="3340" width="15.625" style="2" customWidth="1"/>
    <col min="3341" max="3585" width="9" style="2"/>
    <col min="3586" max="3586" width="1.625" style="2" customWidth="1"/>
    <col min="3587" max="3588" width="15.625" style="2" customWidth="1"/>
    <col min="3589" max="3590" width="10.625" style="2" customWidth="1"/>
    <col min="3591" max="3591" width="15.625" style="2" customWidth="1"/>
    <col min="3592" max="3594" width="10.625" style="2" customWidth="1"/>
    <col min="3595" max="3596" width="15.625" style="2" customWidth="1"/>
    <col min="3597" max="3841" width="9" style="2"/>
    <col min="3842" max="3842" width="1.625" style="2" customWidth="1"/>
    <col min="3843" max="3844" width="15.625" style="2" customWidth="1"/>
    <col min="3845" max="3846" width="10.625" style="2" customWidth="1"/>
    <col min="3847" max="3847" width="15.625" style="2" customWidth="1"/>
    <col min="3848" max="3850" width="10.625" style="2" customWidth="1"/>
    <col min="3851" max="3852" width="15.625" style="2" customWidth="1"/>
    <col min="3853" max="4097" width="9" style="2"/>
    <col min="4098" max="4098" width="1.625" style="2" customWidth="1"/>
    <col min="4099" max="4100" width="15.625" style="2" customWidth="1"/>
    <col min="4101" max="4102" width="10.625" style="2" customWidth="1"/>
    <col min="4103" max="4103" width="15.625" style="2" customWidth="1"/>
    <col min="4104" max="4106" width="10.625" style="2" customWidth="1"/>
    <col min="4107" max="4108" width="15.625" style="2" customWidth="1"/>
    <col min="4109" max="4353" width="9" style="2"/>
    <col min="4354" max="4354" width="1.625" style="2" customWidth="1"/>
    <col min="4355" max="4356" width="15.625" style="2" customWidth="1"/>
    <col min="4357" max="4358" width="10.625" style="2" customWidth="1"/>
    <col min="4359" max="4359" width="15.625" style="2" customWidth="1"/>
    <col min="4360" max="4362" width="10.625" style="2" customWidth="1"/>
    <col min="4363" max="4364" width="15.625" style="2" customWidth="1"/>
    <col min="4365" max="4609" width="9" style="2"/>
    <col min="4610" max="4610" width="1.625" style="2" customWidth="1"/>
    <col min="4611" max="4612" width="15.625" style="2" customWidth="1"/>
    <col min="4613" max="4614" width="10.625" style="2" customWidth="1"/>
    <col min="4615" max="4615" width="15.625" style="2" customWidth="1"/>
    <col min="4616" max="4618" width="10.625" style="2" customWidth="1"/>
    <col min="4619" max="4620" width="15.625" style="2" customWidth="1"/>
    <col min="4621" max="4865" width="9" style="2"/>
    <col min="4866" max="4866" width="1.625" style="2" customWidth="1"/>
    <col min="4867" max="4868" width="15.625" style="2" customWidth="1"/>
    <col min="4869" max="4870" width="10.625" style="2" customWidth="1"/>
    <col min="4871" max="4871" width="15.625" style="2" customWidth="1"/>
    <col min="4872" max="4874" width="10.625" style="2" customWidth="1"/>
    <col min="4875" max="4876" width="15.625" style="2" customWidth="1"/>
    <col min="4877" max="5121" width="9" style="2"/>
    <col min="5122" max="5122" width="1.625" style="2" customWidth="1"/>
    <col min="5123" max="5124" width="15.625" style="2" customWidth="1"/>
    <col min="5125" max="5126" width="10.625" style="2" customWidth="1"/>
    <col min="5127" max="5127" width="15.625" style="2" customWidth="1"/>
    <col min="5128" max="5130" width="10.625" style="2" customWidth="1"/>
    <col min="5131" max="5132" width="15.625" style="2" customWidth="1"/>
    <col min="5133" max="5377" width="9" style="2"/>
    <col min="5378" max="5378" width="1.625" style="2" customWidth="1"/>
    <col min="5379" max="5380" width="15.625" style="2" customWidth="1"/>
    <col min="5381" max="5382" width="10.625" style="2" customWidth="1"/>
    <col min="5383" max="5383" width="15.625" style="2" customWidth="1"/>
    <col min="5384" max="5386" width="10.625" style="2" customWidth="1"/>
    <col min="5387" max="5388" width="15.625" style="2" customWidth="1"/>
    <col min="5389" max="5633" width="9" style="2"/>
    <col min="5634" max="5634" width="1.625" style="2" customWidth="1"/>
    <col min="5635" max="5636" width="15.625" style="2" customWidth="1"/>
    <col min="5637" max="5638" width="10.625" style="2" customWidth="1"/>
    <col min="5639" max="5639" width="15.625" style="2" customWidth="1"/>
    <col min="5640" max="5642" width="10.625" style="2" customWidth="1"/>
    <col min="5643" max="5644" width="15.625" style="2" customWidth="1"/>
    <col min="5645" max="5889" width="9" style="2"/>
    <col min="5890" max="5890" width="1.625" style="2" customWidth="1"/>
    <col min="5891" max="5892" width="15.625" style="2" customWidth="1"/>
    <col min="5893" max="5894" width="10.625" style="2" customWidth="1"/>
    <col min="5895" max="5895" width="15.625" style="2" customWidth="1"/>
    <col min="5896" max="5898" width="10.625" style="2" customWidth="1"/>
    <col min="5899" max="5900" width="15.625" style="2" customWidth="1"/>
    <col min="5901" max="6145" width="9" style="2"/>
    <col min="6146" max="6146" width="1.625" style="2" customWidth="1"/>
    <col min="6147" max="6148" width="15.625" style="2" customWidth="1"/>
    <col min="6149" max="6150" width="10.625" style="2" customWidth="1"/>
    <col min="6151" max="6151" width="15.625" style="2" customWidth="1"/>
    <col min="6152" max="6154" width="10.625" style="2" customWidth="1"/>
    <col min="6155" max="6156" width="15.625" style="2" customWidth="1"/>
    <col min="6157" max="6401" width="9" style="2"/>
    <col min="6402" max="6402" width="1.625" style="2" customWidth="1"/>
    <col min="6403" max="6404" width="15.625" style="2" customWidth="1"/>
    <col min="6405" max="6406" width="10.625" style="2" customWidth="1"/>
    <col min="6407" max="6407" width="15.625" style="2" customWidth="1"/>
    <col min="6408" max="6410" width="10.625" style="2" customWidth="1"/>
    <col min="6411" max="6412" width="15.625" style="2" customWidth="1"/>
    <col min="6413" max="6657" width="9" style="2"/>
    <col min="6658" max="6658" width="1.625" style="2" customWidth="1"/>
    <col min="6659" max="6660" width="15.625" style="2" customWidth="1"/>
    <col min="6661" max="6662" width="10.625" style="2" customWidth="1"/>
    <col min="6663" max="6663" width="15.625" style="2" customWidth="1"/>
    <col min="6664" max="6666" width="10.625" style="2" customWidth="1"/>
    <col min="6667" max="6668" width="15.625" style="2" customWidth="1"/>
    <col min="6669" max="6913" width="9" style="2"/>
    <col min="6914" max="6914" width="1.625" style="2" customWidth="1"/>
    <col min="6915" max="6916" width="15.625" style="2" customWidth="1"/>
    <col min="6917" max="6918" width="10.625" style="2" customWidth="1"/>
    <col min="6919" max="6919" width="15.625" style="2" customWidth="1"/>
    <col min="6920" max="6922" width="10.625" style="2" customWidth="1"/>
    <col min="6923" max="6924" width="15.625" style="2" customWidth="1"/>
    <col min="6925" max="7169" width="9" style="2"/>
    <col min="7170" max="7170" width="1.625" style="2" customWidth="1"/>
    <col min="7171" max="7172" width="15.625" style="2" customWidth="1"/>
    <col min="7173" max="7174" width="10.625" style="2" customWidth="1"/>
    <col min="7175" max="7175" width="15.625" style="2" customWidth="1"/>
    <col min="7176" max="7178" width="10.625" style="2" customWidth="1"/>
    <col min="7179" max="7180" width="15.625" style="2" customWidth="1"/>
    <col min="7181" max="7425" width="9" style="2"/>
    <col min="7426" max="7426" width="1.625" style="2" customWidth="1"/>
    <col min="7427" max="7428" width="15.625" style="2" customWidth="1"/>
    <col min="7429" max="7430" width="10.625" style="2" customWidth="1"/>
    <col min="7431" max="7431" width="15.625" style="2" customWidth="1"/>
    <col min="7432" max="7434" width="10.625" style="2" customWidth="1"/>
    <col min="7435" max="7436" width="15.625" style="2" customWidth="1"/>
    <col min="7437" max="7681" width="9" style="2"/>
    <col min="7682" max="7682" width="1.625" style="2" customWidth="1"/>
    <col min="7683" max="7684" width="15.625" style="2" customWidth="1"/>
    <col min="7685" max="7686" width="10.625" style="2" customWidth="1"/>
    <col min="7687" max="7687" width="15.625" style="2" customWidth="1"/>
    <col min="7688" max="7690" width="10.625" style="2" customWidth="1"/>
    <col min="7691" max="7692" width="15.625" style="2" customWidth="1"/>
    <col min="7693" max="7937" width="9" style="2"/>
    <col min="7938" max="7938" width="1.625" style="2" customWidth="1"/>
    <col min="7939" max="7940" width="15.625" style="2" customWidth="1"/>
    <col min="7941" max="7942" width="10.625" style="2" customWidth="1"/>
    <col min="7943" max="7943" width="15.625" style="2" customWidth="1"/>
    <col min="7944" max="7946" width="10.625" style="2" customWidth="1"/>
    <col min="7947" max="7948" width="15.625" style="2" customWidth="1"/>
    <col min="7949" max="8193" width="9" style="2"/>
    <col min="8194" max="8194" width="1.625" style="2" customWidth="1"/>
    <col min="8195" max="8196" width="15.625" style="2" customWidth="1"/>
    <col min="8197" max="8198" width="10.625" style="2" customWidth="1"/>
    <col min="8199" max="8199" width="15.625" style="2" customWidth="1"/>
    <col min="8200" max="8202" width="10.625" style="2" customWidth="1"/>
    <col min="8203" max="8204" width="15.625" style="2" customWidth="1"/>
    <col min="8205" max="8449" width="9" style="2"/>
    <col min="8450" max="8450" width="1.625" style="2" customWidth="1"/>
    <col min="8451" max="8452" width="15.625" style="2" customWidth="1"/>
    <col min="8453" max="8454" width="10.625" style="2" customWidth="1"/>
    <col min="8455" max="8455" width="15.625" style="2" customWidth="1"/>
    <col min="8456" max="8458" width="10.625" style="2" customWidth="1"/>
    <col min="8459" max="8460" width="15.625" style="2" customWidth="1"/>
    <col min="8461" max="8705" width="9" style="2"/>
    <col min="8706" max="8706" width="1.625" style="2" customWidth="1"/>
    <col min="8707" max="8708" width="15.625" style="2" customWidth="1"/>
    <col min="8709" max="8710" width="10.625" style="2" customWidth="1"/>
    <col min="8711" max="8711" width="15.625" style="2" customWidth="1"/>
    <col min="8712" max="8714" width="10.625" style="2" customWidth="1"/>
    <col min="8715" max="8716" width="15.625" style="2" customWidth="1"/>
    <col min="8717" max="8961" width="9" style="2"/>
    <col min="8962" max="8962" width="1.625" style="2" customWidth="1"/>
    <col min="8963" max="8964" width="15.625" style="2" customWidth="1"/>
    <col min="8965" max="8966" width="10.625" style="2" customWidth="1"/>
    <col min="8967" max="8967" width="15.625" style="2" customWidth="1"/>
    <col min="8968" max="8970" width="10.625" style="2" customWidth="1"/>
    <col min="8971" max="8972" width="15.625" style="2" customWidth="1"/>
    <col min="8973" max="9217" width="9" style="2"/>
    <col min="9218" max="9218" width="1.625" style="2" customWidth="1"/>
    <col min="9219" max="9220" width="15.625" style="2" customWidth="1"/>
    <col min="9221" max="9222" width="10.625" style="2" customWidth="1"/>
    <col min="9223" max="9223" width="15.625" style="2" customWidth="1"/>
    <col min="9224" max="9226" width="10.625" style="2" customWidth="1"/>
    <col min="9227" max="9228" width="15.625" style="2" customWidth="1"/>
    <col min="9229" max="9473" width="9" style="2"/>
    <col min="9474" max="9474" width="1.625" style="2" customWidth="1"/>
    <col min="9475" max="9476" width="15.625" style="2" customWidth="1"/>
    <col min="9477" max="9478" width="10.625" style="2" customWidth="1"/>
    <col min="9479" max="9479" width="15.625" style="2" customWidth="1"/>
    <col min="9480" max="9482" width="10.625" style="2" customWidth="1"/>
    <col min="9483" max="9484" width="15.625" style="2" customWidth="1"/>
    <col min="9485" max="9729" width="9" style="2"/>
    <col min="9730" max="9730" width="1.625" style="2" customWidth="1"/>
    <col min="9731" max="9732" width="15.625" style="2" customWidth="1"/>
    <col min="9733" max="9734" width="10.625" style="2" customWidth="1"/>
    <col min="9735" max="9735" width="15.625" style="2" customWidth="1"/>
    <col min="9736" max="9738" width="10.625" style="2" customWidth="1"/>
    <col min="9739" max="9740" width="15.625" style="2" customWidth="1"/>
    <col min="9741" max="9985" width="9" style="2"/>
    <col min="9986" max="9986" width="1.625" style="2" customWidth="1"/>
    <col min="9987" max="9988" width="15.625" style="2" customWidth="1"/>
    <col min="9989" max="9990" width="10.625" style="2" customWidth="1"/>
    <col min="9991" max="9991" width="15.625" style="2" customWidth="1"/>
    <col min="9992" max="9994" width="10.625" style="2" customWidth="1"/>
    <col min="9995" max="9996" width="15.625" style="2" customWidth="1"/>
    <col min="9997" max="10241" width="9" style="2"/>
    <col min="10242" max="10242" width="1.625" style="2" customWidth="1"/>
    <col min="10243" max="10244" width="15.625" style="2" customWidth="1"/>
    <col min="10245" max="10246" width="10.625" style="2" customWidth="1"/>
    <col min="10247" max="10247" width="15.625" style="2" customWidth="1"/>
    <col min="10248" max="10250" width="10.625" style="2" customWidth="1"/>
    <col min="10251" max="10252" width="15.625" style="2" customWidth="1"/>
    <col min="10253" max="10497" width="9" style="2"/>
    <col min="10498" max="10498" width="1.625" style="2" customWidth="1"/>
    <col min="10499" max="10500" width="15.625" style="2" customWidth="1"/>
    <col min="10501" max="10502" width="10.625" style="2" customWidth="1"/>
    <col min="10503" max="10503" width="15.625" style="2" customWidth="1"/>
    <col min="10504" max="10506" width="10.625" style="2" customWidth="1"/>
    <col min="10507" max="10508" width="15.625" style="2" customWidth="1"/>
    <col min="10509" max="10753" width="9" style="2"/>
    <col min="10754" max="10754" width="1.625" style="2" customWidth="1"/>
    <col min="10755" max="10756" width="15.625" style="2" customWidth="1"/>
    <col min="10757" max="10758" width="10.625" style="2" customWidth="1"/>
    <col min="10759" max="10759" width="15.625" style="2" customWidth="1"/>
    <col min="10760" max="10762" width="10.625" style="2" customWidth="1"/>
    <col min="10763" max="10764" width="15.625" style="2" customWidth="1"/>
    <col min="10765" max="11009" width="9" style="2"/>
    <col min="11010" max="11010" width="1.625" style="2" customWidth="1"/>
    <col min="11011" max="11012" width="15.625" style="2" customWidth="1"/>
    <col min="11013" max="11014" width="10.625" style="2" customWidth="1"/>
    <col min="11015" max="11015" width="15.625" style="2" customWidth="1"/>
    <col min="11016" max="11018" width="10.625" style="2" customWidth="1"/>
    <col min="11019" max="11020" width="15.625" style="2" customWidth="1"/>
    <col min="11021" max="11265" width="9" style="2"/>
    <col min="11266" max="11266" width="1.625" style="2" customWidth="1"/>
    <col min="11267" max="11268" width="15.625" style="2" customWidth="1"/>
    <col min="11269" max="11270" width="10.625" style="2" customWidth="1"/>
    <col min="11271" max="11271" width="15.625" style="2" customWidth="1"/>
    <col min="11272" max="11274" width="10.625" style="2" customWidth="1"/>
    <col min="11275" max="11276" width="15.625" style="2" customWidth="1"/>
    <col min="11277" max="11521" width="9" style="2"/>
    <col min="11522" max="11522" width="1.625" style="2" customWidth="1"/>
    <col min="11523" max="11524" width="15.625" style="2" customWidth="1"/>
    <col min="11525" max="11526" width="10.625" style="2" customWidth="1"/>
    <col min="11527" max="11527" width="15.625" style="2" customWidth="1"/>
    <col min="11528" max="11530" width="10.625" style="2" customWidth="1"/>
    <col min="11531" max="11532" width="15.625" style="2" customWidth="1"/>
    <col min="11533" max="11777" width="9" style="2"/>
    <col min="11778" max="11778" width="1.625" style="2" customWidth="1"/>
    <col min="11779" max="11780" width="15.625" style="2" customWidth="1"/>
    <col min="11781" max="11782" width="10.625" style="2" customWidth="1"/>
    <col min="11783" max="11783" width="15.625" style="2" customWidth="1"/>
    <col min="11784" max="11786" width="10.625" style="2" customWidth="1"/>
    <col min="11787" max="11788" width="15.625" style="2" customWidth="1"/>
    <col min="11789" max="12033" width="9" style="2"/>
    <col min="12034" max="12034" width="1.625" style="2" customWidth="1"/>
    <col min="12035" max="12036" width="15.625" style="2" customWidth="1"/>
    <col min="12037" max="12038" width="10.625" style="2" customWidth="1"/>
    <col min="12039" max="12039" width="15.625" style="2" customWidth="1"/>
    <col min="12040" max="12042" width="10.625" style="2" customWidth="1"/>
    <col min="12043" max="12044" width="15.625" style="2" customWidth="1"/>
    <col min="12045" max="12289" width="9" style="2"/>
    <col min="12290" max="12290" width="1.625" style="2" customWidth="1"/>
    <col min="12291" max="12292" width="15.625" style="2" customWidth="1"/>
    <col min="12293" max="12294" width="10.625" style="2" customWidth="1"/>
    <col min="12295" max="12295" width="15.625" style="2" customWidth="1"/>
    <col min="12296" max="12298" width="10.625" style="2" customWidth="1"/>
    <col min="12299" max="12300" width="15.625" style="2" customWidth="1"/>
    <col min="12301" max="12545" width="9" style="2"/>
    <col min="12546" max="12546" width="1.625" style="2" customWidth="1"/>
    <col min="12547" max="12548" width="15.625" style="2" customWidth="1"/>
    <col min="12549" max="12550" width="10.625" style="2" customWidth="1"/>
    <col min="12551" max="12551" width="15.625" style="2" customWidth="1"/>
    <col min="12552" max="12554" width="10.625" style="2" customWidth="1"/>
    <col min="12555" max="12556" width="15.625" style="2" customWidth="1"/>
    <col min="12557" max="12801" width="9" style="2"/>
    <col min="12802" max="12802" width="1.625" style="2" customWidth="1"/>
    <col min="12803" max="12804" width="15.625" style="2" customWidth="1"/>
    <col min="12805" max="12806" width="10.625" style="2" customWidth="1"/>
    <col min="12807" max="12807" width="15.625" style="2" customWidth="1"/>
    <col min="12808" max="12810" width="10.625" style="2" customWidth="1"/>
    <col min="12811" max="12812" width="15.625" style="2" customWidth="1"/>
    <col min="12813" max="13057" width="9" style="2"/>
    <col min="13058" max="13058" width="1.625" style="2" customWidth="1"/>
    <col min="13059" max="13060" width="15.625" style="2" customWidth="1"/>
    <col min="13061" max="13062" width="10.625" style="2" customWidth="1"/>
    <col min="13063" max="13063" width="15.625" style="2" customWidth="1"/>
    <col min="13064" max="13066" width="10.625" style="2" customWidth="1"/>
    <col min="13067" max="13068" width="15.625" style="2" customWidth="1"/>
    <col min="13069" max="13313" width="9" style="2"/>
    <col min="13314" max="13314" width="1.625" style="2" customWidth="1"/>
    <col min="13315" max="13316" width="15.625" style="2" customWidth="1"/>
    <col min="13317" max="13318" width="10.625" style="2" customWidth="1"/>
    <col min="13319" max="13319" width="15.625" style="2" customWidth="1"/>
    <col min="13320" max="13322" width="10.625" style="2" customWidth="1"/>
    <col min="13323" max="13324" width="15.625" style="2" customWidth="1"/>
    <col min="13325" max="13569" width="9" style="2"/>
    <col min="13570" max="13570" width="1.625" style="2" customWidth="1"/>
    <col min="13571" max="13572" width="15.625" style="2" customWidth="1"/>
    <col min="13573" max="13574" width="10.625" style="2" customWidth="1"/>
    <col min="13575" max="13575" width="15.625" style="2" customWidth="1"/>
    <col min="13576" max="13578" width="10.625" style="2" customWidth="1"/>
    <col min="13579" max="13580" width="15.625" style="2" customWidth="1"/>
    <col min="13581" max="13825" width="9" style="2"/>
    <col min="13826" max="13826" width="1.625" style="2" customWidth="1"/>
    <col min="13827" max="13828" width="15.625" style="2" customWidth="1"/>
    <col min="13829" max="13830" width="10.625" style="2" customWidth="1"/>
    <col min="13831" max="13831" width="15.625" style="2" customWidth="1"/>
    <col min="13832" max="13834" width="10.625" style="2" customWidth="1"/>
    <col min="13835" max="13836" width="15.625" style="2" customWidth="1"/>
    <col min="13837" max="14081" width="9" style="2"/>
    <col min="14082" max="14082" width="1.625" style="2" customWidth="1"/>
    <col min="14083" max="14084" width="15.625" style="2" customWidth="1"/>
    <col min="14085" max="14086" width="10.625" style="2" customWidth="1"/>
    <col min="14087" max="14087" width="15.625" style="2" customWidth="1"/>
    <col min="14088" max="14090" width="10.625" style="2" customWidth="1"/>
    <col min="14091" max="14092" width="15.625" style="2" customWidth="1"/>
    <col min="14093" max="14337" width="9" style="2"/>
    <col min="14338" max="14338" width="1.625" style="2" customWidth="1"/>
    <col min="14339" max="14340" width="15.625" style="2" customWidth="1"/>
    <col min="14341" max="14342" width="10.625" style="2" customWidth="1"/>
    <col min="14343" max="14343" width="15.625" style="2" customWidth="1"/>
    <col min="14344" max="14346" width="10.625" style="2" customWidth="1"/>
    <col min="14347" max="14348" width="15.625" style="2" customWidth="1"/>
    <col min="14349" max="14593" width="9" style="2"/>
    <col min="14594" max="14594" width="1.625" style="2" customWidth="1"/>
    <col min="14595" max="14596" width="15.625" style="2" customWidth="1"/>
    <col min="14597" max="14598" width="10.625" style="2" customWidth="1"/>
    <col min="14599" max="14599" width="15.625" style="2" customWidth="1"/>
    <col min="14600" max="14602" width="10.625" style="2" customWidth="1"/>
    <col min="14603" max="14604" width="15.625" style="2" customWidth="1"/>
    <col min="14605" max="14849" width="9" style="2"/>
    <col min="14850" max="14850" width="1.625" style="2" customWidth="1"/>
    <col min="14851" max="14852" width="15.625" style="2" customWidth="1"/>
    <col min="14853" max="14854" width="10.625" style="2" customWidth="1"/>
    <col min="14855" max="14855" width="15.625" style="2" customWidth="1"/>
    <col min="14856" max="14858" width="10.625" style="2" customWidth="1"/>
    <col min="14859" max="14860" width="15.625" style="2" customWidth="1"/>
    <col min="14861" max="15105" width="9" style="2"/>
    <col min="15106" max="15106" width="1.625" style="2" customWidth="1"/>
    <col min="15107" max="15108" width="15.625" style="2" customWidth="1"/>
    <col min="15109" max="15110" width="10.625" style="2" customWidth="1"/>
    <col min="15111" max="15111" width="15.625" style="2" customWidth="1"/>
    <col min="15112" max="15114" width="10.625" style="2" customWidth="1"/>
    <col min="15115" max="15116" width="15.625" style="2" customWidth="1"/>
    <col min="15117" max="15361" width="9" style="2"/>
    <col min="15362" max="15362" width="1.625" style="2" customWidth="1"/>
    <col min="15363" max="15364" width="15.625" style="2" customWidth="1"/>
    <col min="15365" max="15366" width="10.625" style="2" customWidth="1"/>
    <col min="15367" max="15367" width="15.625" style="2" customWidth="1"/>
    <col min="15368" max="15370" width="10.625" style="2" customWidth="1"/>
    <col min="15371" max="15372" width="15.625" style="2" customWidth="1"/>
    <col min="15373" max="15617" width="9" style="2"/>
    <col min="15618" max="15618" width="1.625" style="2" customWidth="1"/>
    <col min="15619" max="15620" width="15.625" style="2" customWidth="1"/>
    <col min="15621" max="15622" width="10.625" style="2" customWidth="1"/>
    <col min="15623" max="15623" width="15.625" style="2" customWidth="1"/>
    <col min="15624" max="15626" width="10.625" style="2" customWidth="1"/>
    <col min="15627" max="15628" width="15.625" style="2" customWidth="1"/>
    <col min="15629" max="15873" width="9" style="2"/>
    <col min="15874" max="15874" width="1.625" style="2" customWidth="1"/>
    <col min="15875" max="15876" width="15.625" style="2" customWidth="1"/>
    <col min="15877" max="15878" width="10.625" style="2" customWidth="1"/>
    <col min="15879" max="15879" width="15.625" style="2" customWidth="1"/>
    <col min="15880" max="15882" width="10.625" style="2" customWidth="1"/>
    <col min="15883" max="15884" width="15.625" style="2" customWidth="1"/>
    <col min="15885" max="16129" width="9" style="2"/>
    <col min="16130" max="16130" width="1.625" style="2" customWidth="1"/>
    <col min="16131" max="16132" width="15.625" style="2" customWidth="1"/>
    <col min="16133" max="16134" width="10.625" style="2" customWidth="1"/>
    <col min="16135" max="16135" width="15.625" style="2" customWidth="1"/>
    <col min="16136" max="16138" width="10.625" style="2" customWidth="1"/>
    <col min="16139" max="16140" width="15.625" style="2" customWidth="1"/>
    <col min="16141" max="16384" width="9" style="2"/>
  </cols>
  <sheetData>
    <row r="1" spans="1:13" ht="22.5" customHeight="1">
      <c r="B1" s="104" t="s">
        <v>128</v>
      </c>
      <c r="C1" s="104"/>
    </row>
    <row r="2" spans="1:13" ht="22.5" customHeight="1">
      <c r="B2" s="32"/>
      <c r="C2" s="32"/>
      <c r="D2" s="32"/>
      <c r="E2" s="32"/>
      <c r="F2" s="40" t="s">
        <v>189</v>
      </c>
      <c r="G2" s="32" t="s">
        <v>125</v>
      </c>
      <c r="H2" s="32"/>
      <c r="I2" s="32"/>
      <c r="J2" s="32"/>
      <c r="K2" s="32"/>
      <c r="L2" s="32"/>
    </row>
    <row r="3" spans="1:13" ht="22.5" customHeight="1">
      <c r="B3" s="3"/>
      <c r="C3" s="3"/>
      <c r="D3" s="3"/>
      <c r="E3" s="3"/>
      <c r="F3" s="3"/>
      <c r="G3" s="3"/>
      <c r="H3" s="3"/>
      <c r="I3" s="3"/>
      <c r="J3" s="3"/>
      <c r="K3" s="3"/>
      <c r="L3" s="3"/>
    </row>
    <row r="4" spans="1:13" ht="22.5" customHeight="1">
      <c r="B4" s="3"/>
      <c r="C4" s="3"/>
      <c r="D4" s="3"/>
      <c r="E4" s="33"/>
      <c r="F4" s="3"/>
      <c r="G4" s="3"/>
      <c r="H4" s="3"/>
      <c r="I4" s="32"/>
      <c r="J4" s="105" t="s">
        <v>114</v>
      </c>
      <c r="K4" s="316" t="s">
        <v>185</v>
      </c>
      <c r="L4" s="316"/>
      <c r="M4" s="98"/>
    </row>
    <row r="5" spans="1:13" ht="22.5" customHeight="1" thickBot="1">
      <c r="A5" s="1"/>
      <c r="B5" s="1"/>
      <c r="C5" s="1"/>
      <c r="D5" s="1"/>
      <c r="E5" s="36"/>
      <c r="F5" s="1"/>
      <c r="G5" s="1"/>
      <c r="H5" s="1"/>
      <c r="I5" s="1"/>
      <c r="J5" s="1"/>
      <c r="K5" s="311" t="s">
        <v>35</v>
      </c>
      <c r="L5" s="311"/>
    </row>
    <row r="6" spans="1:13" ht="37.5" customHeight="1" thickTop="1">
      <c r="A6" s="1"/>
      <c r="B6" s="304" t="s">
        <v>0</v>
      </c>
      <c r="C6" s="304" t="s">
        <v>1</v>
      </c>
      <c r="D6" s="306" t="s">
        <v>2</v>
      </c>
      <c r="E6" s="307"/>
      <c r="F6" s="308"/>
      <c r="G6" s="306" t="s">
        <v>3</v>
      </c>
      <c r="H6" s="307"/>
      <c r="I6" s="307"/>
      <c r="J6" s="307"/>
      <c r="K6" s="16" t="s">
        <v>13</v>
      </c>
      <c r="L6" s="309" t="s">
        <v>4</v>
      </c>
    </row>
    <row r="7" spans="1:13" ht="37.5" customHeight="1">
      <c r="A7" s="1"/>
      <c r="B7" s="305"/>
      <c r="C7" s="305"/>
      <c r="D7" s="17" t="s">
        <v>8</v>
      </c>
      <c r="E7" s="17" t="s">
        <v>5</v>
      </c>
      <c r="F7" s="17" t="s">
        <v>6</v>
      </c>
      <c r="G7" s="18" t="s">
        <v>7</v>
      </c>
      <c r="H7" s="17" t="s">
        <v>8</v>
      </c>
      <c r="I7" s="17" t="s">
        <v>105</v>
      </c>
      <c r="J7" s="19" t="s">
        <v>106</v>
      </c>
      <c r="K7" s="20" t="s">
        <v>106</v>
      </c>
      <c r="L7" s="310"/>
    </row>
    <row r="8" spans="1:13" ht="59.25" customHeight="1">
      <c r="A8" s="1"/>
      <c r="B8" s="314" t="s">
        <v>96</v>
      </c>
      <c r="C8" s="67" t="s">
        <v>59</v>
      </c>
      <c r="D8" s="165">
        <v>2</v>
      </c>
      <c r="E8" s="88">
        <v>11000000</v>
      </c>
      <c r="F8" s="88">
        <f>D8*E8</f>
        <v>22000000</v>
      </c>
      <c r="G8" s="164" t="s">
        <v>225</v>
      </c>
      <c r="H8" s="88">
        <f>D8</f>
        <v>2</v>
      </c>
      <c r="I8" s="167">
        <v>12000000</v>
      </c>
      <c r="J8" s="89">
        <f t="shared" ref="J8:J14" si="0">H8*I8</f>
        <v>24000000</v>
      </c>
      <c r="K8" s="59">
        <f t="shared" ref="K8:K14" si="1">ROUNDDOWN(MIN(F8,J8),-3)</f>
        <v>22000000</v>
      </c>
      <c r="L8" s="96" t="s">
        <v>246</v>
      </c>
    </row>
    <row r="9" spans="1:13" ht="59.25" customHeight="1">
      <c r="A9" s="1"/>
      <c r="B9" s="315"/>
      <c r="C9" s="61" t="s">
        <v>60</v>
      </c>
      <c r="D9" s="87"/>
      <c r="E9" s="88">
        <v>6600000</v>
      </c>
      <c r="F9" s="57">
        <f>D9*E9</f>
        <v>0</v>
      </c>
      <c r="G9" s="87"/>
      <c r="H9" s="57">
        <f>D9</f>
        <v>0</v>
      </c>
      <c r="I9" s="58"/>
      <c r="J9" s="91">
        <f t="shared" si="0"/>
        <v>0</v>
      </c>
      <c r="K9" s="59">
        <f t="shared" si="1"/>
        <v>0</v>
      </c>
      <c r="L9" s="96"/>
    </row>
    <row r="10" spans="1:13" ht="59.25" customHeight="1">
      <c r="A10" s="1"/>
      <c r="B10" s="315"/>
      <c r="C10" s="65" t="s">
        <v>61</v>
      </c>
      <c r="D10" s="62"/>
      <c r="E10" s="51">
        <v>5500000</v>
      </c>
      <c r="F10" s="57">
        <f t="shared" ref="F10" si="2">D10*E10</f>
        <v>0</v>
      </c>
      <c r="G10" s="62"/>
      <c r="H10" s="57">
        <f t="shared" ref="H10" si="3">D10</f>
        <v>0</v>
      </c>
      <c r="I10" s="58"/>
      <c r="J10" s="52">
        <f t="shared" si="0"/>
        <v>0</v>
      </c>
      <c r="K10" s="59">
        <f t="shared" si="1"/>
        <v>0</v>
      </c>
      <c r="L10" s="54"/>
    </row>
    <row r="11" spans="1:13" ht="59.25" customHeight="1">
      <c r="A11" s="1"/>
      <c r="B11" s="315"/>
      <c r="C11" s="60" t="s">
        <v>97</v>
      </c>
      <c r="D11" s="62"/>
      <c r="E11" s="51">
        <v>66000000</v>
      </c>
      <c r="F11" s="57">
        <f t="shared" ref="F11" si="4">D11*E11</f>
        <v>0</v>
      </c>
      <c r="G11" s="62"/>
      <c r="H11" s="57">
        <f t="shared" ref="H11" si="5">D11</f>
        <v>0</v>
      </c>
      <c r="I11" s="58"/>
      <c r="J11" s="52">
        <f t="shared" si="0"/>
        <v>0</v>
      </c>
      <c r="K11" s="59">
        <f t="shared" si="1"/>
        <v>0</v>
      </c>
      <c r="L11" s="71" t="s">
        <v>98</v>
      </c>
    </row>
    <row r="12" spans="1:13" ht="59.25" customHeight="1">
      <c r="A12" s="1"/>
      <c r="B12" s="315"/>
      <c r="C12" s="60" t="s">
        <v>99</v>
      </c>
      <c r="D12" s="168">
        <v>10</v>
      </c>
      <c r="E12" s="51">
        <v>1100000</v>
      </c>
      <c r="F12" s="57">
        <f t="shared" ref="F12" si="6">D12*E12</f>
        <v>11000000</v>
      </c>
      <c r="G12" s="164" t="s">
        <v>226</v>
      </c>
      <c r="H12" s="57">
        <f t="shared" ref="H12" si="7">D12</f>
        <v>10</v>
      </c>
      <c r="I12" s="167">
        <v>1050000</v>
      </c>
      <c r="J12" s="52">
        <f t="shared" si="0"/>
        <v>10500000</v>
      </c>
      <c r="K12" s="59">
        <f t="shared" si="1"/>
        <v>10500000</v>
      </c>
      <c r="L12" s="54" t="s">
        <v>246</v>
      </c>
    </row>
    <row r="13" spans="1:13" ht="59.25" customHeight="1">
      <c r="A13" s="1"/>
      <c r="B13" s="315"/>
      <c r="C13" s="60" t="s">
        <v>100</v>
      </c>
      <c r="D13" s="62"/>
      <c r="E13" s="51">
        <v>2200000</v>
      </c>
      <c r="F13" s="57">
        <f t="shared" ref="F13:F14" si="8">D13*E13</f>
        <v>0</v>
      </c>
      <c r="G13" s="62"/>
      <c r="H13" s="57">
        <f t="shared" ref="H13" si="9">D13</f>
        <v>0</v>
      </c>
      <c r="I13" s="58"/>
      <c r="J13" s="52">
        <f t="shared" si="0"/>
        <v>0</v>
      </c>
      <c r="K13" s="59">
        <f t="shared" si="1"/>
        <v>0</v>
      </c>
      <c r="L13" s="54"/>
    </row>
    <row r="14" spans="1:13" ht="59.25" customHeight="1">
      <c r="A14" s="1"/>
      <c r="B14" s="315"/>
      <c r="C14" s="60" t="s">
        <v>101</v>
      </c>
      <c r="D14" s="62"/>
      <c r="E14" s="51">
        <v>1100000</v>
      </c>
      <c r="F14" s="57">
        <f t="shared" si="8"/>
        <v>0</v>
      </c>
      <c r="G14" s="62"/>
      <c r="H14" s="57">
        <f t="shared" ref="H14" si="10">D14</f>
        <v>0</v>
      </c>
      <c r="I14" s="58"/>
      <c r="J14" s="52">
        <f t="shared" si="0"/>
        <v>0</v>
      </c>
      <c r="K14" s="59">
        <f t="shared" si="1"/>
        <v>0</v>
      </c>
      <c r="L14" s="54"/>
    </row>
    <row r="15" spans="1:13" ht="59.25" customHeight="1" thickBot="1">
      <c r="A15" s="1"/>
      <c r="B15" s="21"/>
      <c r="C15" s="17" t="s">
        <v>9</v>
      </c>
      <c r="D15" s="94"/>
      <c r="E15" s="94"/>
      <c r="F15" s="88">
        <f>SUM(F8:F14)</f>
        <v>33000000</v>
      </c>
      <c r="G15" s="94"/>
      <c r="H15" s="88">
        <f>SUM(H9:H14)</f>
        <v>10</v>
      </c>
      <c r="I15" s="94"/>
      <c r="J15" s="91">
        <f>SUM(J8:J14)</f>
        <v>34500000</v>
      </c>
      <c r="K15" s="95">
        <f>SUM(K8:K14)</f>
        <v>32500000</v>
      </c>
      <c r="L15" s="96"/>
    </row>
    <row r="16" spans="1:13" ht="18.75" customHeight="1" thickTop="1">
      <c r="A16" s="1"/>
      <c r="B16" s="1"/>
      <c r="C16" s="1"/>
      <c r="D16" s="1"/>
      <c r="E16" s="36"/>
      <c r="F16" s="1"/>
      <c r="G16" s="1"/>
      <c r="H16" s="1"/>
      <c r="I16" s="1"/>
      <c r="J16" s="1"/>
      <c r="K16" s="1"/>
      <c r="L16" s="1"/>
    </row>
    <row r="17" spans="1:12" ht="18.75" customHeight="1">
      <c r="A17" s="1"/>
      <c r="B17" s="1" t="s">
        <v>111</v>
      </c>
      <c r="C17" s="1"/>
      <c r="D17" s="1"/>
      <c r="E17" s="36"/>
      <c r="F17" s="1"/>
      <c r="G17" s="1"/>
      <c r="H17" s="1"/>
      <c r="I17" s="1"/>
      <c r="J17" s="1"/>
      <c r="K17" s="1"/>
      <c r="L17" s="1"/>
    </row>
    <row r="18" spans="1:12" ht="18.75" customHeight="1">
      <c r="B18" s="2" t="s">
        <v>14</v>
      </c>
    </row>
    <row r="19" spans="1:12" hidden="1"/>
    <row r="20" spans="1:12" hidden="1">
      <c r="B20" s="2">
        <v>360000</v>
      </c>
    </row>
  </sheetData>
  <mergeCells count="8">
    <mergeCell ref="B8:B14"/>
    <mergeCell ref="K4:L4"/>
    <mergeCell ref="K5:L5"/>
    <mergeCell ref="B6:B7"/>
    <mergeCell ref="C6:C7"/>
    <mergeCell ref="D6:F6"/>
    <mergeCell ref="G6:J6"/>
    <mergeCell ref="L6:L7"/>
  </mergeCells>
  <phoneticPr fontId="1"/>
  <pageMargins left="0.70866141732283472" right="0.70866141732283472" top="0.74803149606299213" bottom="0.74803149606299213" header="0.31496062992125984" footer="0.31496062992125984"/>
  <pageSetup paperSize="9" scale="51" orientation="landscape" cellComments="asDisplayed"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担当者名簿</vt:lpstr>
      <vt:lpstr>交付申請変更理由書（別紙１補足資料）</vt:lpstr>
      <vt:lpstr>計画書</vt:lpstr>
      <vt:lpstr>所要額調書</vt:lpstr>
      <vt:lpstr>初度設備</vt:lpstr>
      <vt:lpstr>明細（１）入院</vt:lpstr>
      <vt:lpstr>明細（２）帰・接</vt:lpstr>
      <vt:lpstr>明細（３）検査</vt:lpstr>
      <vt:lpstr>明細（４）重点</vt:lpstr>
      <vt:lpstr>明細（５）救・周・小</vt:lpstr>
      <vt:lpstr>計画書!Print_Area</vt:lpstr>
      <vt:lpstr>初度設備!Print_Area</vt:lpstr>
      <vt:lpstr>所要額調書!Print_Area</vt:lpstr>
      <vt:lpstr>'明細（１）入院'!Print_Area</vt:lpstr>
      <vt:lpstr>'明細（２）帰・接'!Print_Area</vt:lpstr>
      <vt:lpstr>'明細（３）検査'!Print_Area</vt:lpstr>
      <vt:lpstr>'明細（４）重点'!Print_Area</vt:lpstr>
      <vt:lpstr>'明細（５）救・周・小'!Print_Area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埼玉県</cp:lastModifiedBy>
  <cp:lastPrinted>2021-06-18T10:23:01Z</cp:lastPrinted>
  <dcterms:created xsi:type="dcterms:W3CDTF">2014-03-17T09:07:12Z</dcterms:created>
  <dcterms:modified xsi:type="dcterms:W3CDTF">2022-01-07T09:44:45Z</dcterms:modified>
</cp:coreProperties>
</file>